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tthapong.P\Downloads\"/>
    </mc:Choice>
  </mc:AlternateContent>
  <bookViews>
    <workbookView xWindow="-120" yWindow="-120" windowWidth="29040" windowHeight="15840"/>
  </bookViews>
  <sheets>
    <sheet name="OT_จริงกับงปม." sheetId="1" r:id="rId1"/>
    <sheet name="OT_แยกปภ.งบ" sheetId="2" r:id="rId2"/>
  </sheets>
  <definedNames>
    <definedName name="_xlnm._FilterDatabase" localSheetId="0" hidden="1">OT_จริงกับงปม.!$A$1:$AQ$367</definedName>
    <definedName name="_xlnm._FilterDatabase" localSheetId="1" hidden="1">OT_แยกปภ.งบ!$A$1:$BK$69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5" i="1" l="1"/>
  <c r="AC366" i="1"/>
  <c r="AC364" i="1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D71" i="2"/>
  <c r="D70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E67" i="2"/>
  <c r="E68" i="2"/>
  <c r="E69" i="2"/>
  <c r="D68" i="2"/>
  <c r="D69" i="2"/>
  <c r="D67" i="2"/>
  <c r="I360" i="1"/>
  <c r="J360" i="1"/>
  <c r="L360" i="1"/>
  <c r="M360" i="1"/>
  <c r="N360" i="1"/>
  <c r="P360" i="1"/>
  <c r="Q360" i="1"/>
  <c r="R360" i="1"/>
  <c r="T360" i="1"/>
  <c r="U360" i="1"/>
  <c r="V360" i="1"/>
  <c r="Y360" i="1"/>
  <c r="Z360" i="1"/>
  <c r="AA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I361" i="1"/>
  <c r="J361" i="1"/>
  <c r="L361" i="1"/>
  <c r="M361" i="1"/>
  <c r="N361" i="1"/>
  <c r="P361" i="1"/>
  <c r="Q361" i="1"/>
  <c r="R361" i="1"/>
  <c r="T361" i="1"/>
  <c r="U361" i="1"/>
  <c r="V361" i="1"/>
  <c r="Y361" i="1"/>
  <c r="Z361" i="1"/>
  <c r="AA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I362" i="1"/>
  <c r="J362" i="1"/>
  <c r="L362" i="1"/>
  <c r="M362" i="1"/>
  <c r="N362" i="1"/>
  <c r="P362" i="1"/>
  <c r="Q362" i="1"/>
  <c r="R362" i="1"/>
  <c r="T362" i="1"/>
  <c r="U362" i="1"/>
  <c r="V362" i="1"/>
  <c r="Y362" i="1"/>
  <c r="Z362" i="1"/>
  <c r="AA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I363" i="1"/>
  <c r="J363" i="1"/>
  <c r="L363" i="1"/>
  <c r="M363" i="1"/>
  <c r="N363" i="1"/>
  <c r="N364" i="1" s="1"/>
  <c r="P363" i="1"/>
  <c r="Q363" i="1"/>
  <c r="R363" i="1"/>
  <c r="T363" i="1"/>
  <c r="U363" i="1"/>
  <c r="V363" i="1"/>
  <c r="V364" i="1" s="1"/>
  <c r="Y363" i="1"/>
  <c r="Z363" i="1"/>
  <c r="AA363" i="1"/>
  <c r="AE363" i="1"/>
  <c r="AF363" i="1"/>
  <c r="AG363" i="1"/>
  <c r="AH363" i="1"/>
  <c r="AI363" i="1"/>
  <c r="AJ363" i="1"/>
  <c r="AJ366" i="1" s="1"/>
  <c r="AK363" i="1"/>
  <c r="AL363" i="1"/>
  <c r="AL364" i="1" s="1"/>
  <c r="AM363" i="1"/>
  <c r="AN363" i="1"/>
  <c r="AO363" i="1"/>
  <c r="AP363" i="1"/>
  <c r="AQ363" i="1"/>
  <c r="H360" i="1"/>
  <c r="H361" i="1"/>
  <c r="H362" i="1"/>
  <c r="H363" i="1"/>
  <c r="E361" i="1"/>
  <c r="F361" i="1"/>
  <c r="E362" i="1"/>
  <c r="F362" i="1"/>
  <c r="F366" i="1" s="1"/>
  <c r="E363" i="1"/>
  <c r="F363" i="1"/>
  <c r="F360" i="1"/>
  <c r="E360" i="1"/>
  <c r="T366" i="1" l="1"/>
  <c r="F365" i="1"/>
  <c r="Q365" i="1"/>
  <c r="I365" i="1"/>
  <c r="L366" i="1"/>
  <c r="Y365" i="1"/>
  <c r="F364" i="1"/>
  <c r="E366" i="1"/>
  <c r="AO365" i="1"/>
  <c r="AG365" i="1"/>
  <c r="L365" i="1"/>
  <c r="AE364" i="1"/>
  <c r="T364" i="1"/>
  <c r="L364" i="1"/>
  <c r="AM366" i="1"/>
  <c r="H366" i="1"/>
  <c r="AL366" i="1"/>
  <c r="AL365" i="1"/>
  <c r="AE366" i="1"/>
  <c r="H365" i="1"/>
  <c r="AK366" i="1"/>
  <c r="AA366" i="1"/>
  <c r="R366" i="1"/>
  <c r="J366" i="1"/>
  <c r="AK365" i="1"/>
  <c r="AA365" i="1"/>
  <c r="R365" i="1"/>
  <c r="J365" i="1"/>
  <c r="AK364" i="1"/>
  <c r="AA364" i="1"/>
  <c r="R364" i="1"/>
  <c r="J364" i="1"/>
  <c r="T365" i="1"/>
  <c r="E365" i="1"/>
  <c r="H364" i="1"/>
  <c r="Z366" i="1"/>
  <c r="Q366" i="1"/>
  <c r="I366" i="1"/>
  <c r="AJ365" i="1"/>
  <c r="Z365" i="1"/>
  <c r="AJ364" i="1"/>
  <c r="Z364" i="1"/>
  <c r="Q364" i="1"/>
  <c r="I364" i="1"/>
  <c r="AM364" i="1"/>
  <c r="E364" i="1"/>
  <c r="AQ366" i="1"/>
  <c r="AI366" i="1"/>
  <c r="Y366" i="1"/>
  <c r="P366" i="1"/>
  <c r="AQ365" i="1"/>
  <c r="AI365" i="1"/>
  <c r="P365" i="1"/>
  <c r="AQ364" i="1"/>
  <c r="AI364" i="1"/>
  <c r="Y364" i="1"/>
  <c r="P364" i="1"/>
  <c r="AM365" i="1"/>
  <c r="AP366" i="1"/>
  <c r="AH366" i="1"/>
  <c r="AP365" i="1"/>
  <c r="AH365" i="1"/>
  <c r="AP364" i="1"/>
  <c r="AH364" i="1"/>
  <c r="AE365" i="1"/>
  <c r="AO366" i="1"/>
  <c r="AG366" i="1"/>
  <c r="V366" i="1"/>
  <c r="N366" i="1"/>
  <c r="V365" i="1"/>
  <c r="N365" i="1"/>
  <c r="AO364" i="1"/>
  <c r="AG364" i="1"/>
  <c r="AN366" i="1"/>
  <c r="AF366" i="1"/>
  <c r="U366" i="1"/>
  <c r="M366" i="1"/>
  <c r="AN365" i="1"/>
  <c r="AF365" i="1"/>
  <c r="U365" i="1"/>
  <c r="M365" i="1"/>
  <c r="AN364" i="1"/>
  <c r="AF364" i="1"/>
  <c r="U364" i="1"/>
  <c r="M364" i="1"/>
  <c r="W359" i="1"/>
  <c r="W363" i="1" s="1"/>
  <c r="W358" i="1"/>
  <c r="AB358" i="1" s="1"/>
  <c r="AC358" i="1" s="1"/>
  <c r="W357" i="1"/>
  <c r="AB357" i="1" s="1"/>
  <c r="AC357" i="1" s="1"/>
  <c r="W356" i="1"/>
  <c r="AB356" i="1" s="1"/>
  <c r="AC356" i="1" s="1"/>
  <c r="W355" i="1"/>
  <c r="AB355" i="1" s="1"/>
  <c r="AC355" i="1" s="1"/>
  <c r="W354" i="1"/>
  <c r="AB354" i="1" s="1"/>
  <c r="AC354" i="1" s="1"/>
  <c r="W353" i="1"/>
  <c r="AB353" i="1" s="1"/>
  <c r="AC353" i="1" s="1"/>
  <c r="W352" i="1"/>
  <c r="AB352" i="1" s="1"/>
  <c r="AC352" i="1" s="1"/>
  <c r="W351" i="1"/>
  <c r="AB351" i="1" s="1"/>
  <c r="AC351" i="1" s="1"/>
  <c r="W350" i="1"/>
  <c r="AB350" i="1" s="1"/>
  <c r="AC350" i="1" s="1"/>
  <c r="W349" i="1"/>
  <c r="AB349" i="1" s="1"/>
  <c r="AC349" i="1" s="1"/>
  <c r="W348" i="1"/>
  <c r="AB348" i="1" s="1"/>
  <c r="AC348" i="1" s="1"/>
  <c r="W347" i="1"/>
  <c r="AB347" i="1" s="1"/>
  <c r="AC347" i="1" s="1"/>
  <c r="W346" i="1"/>
  <c r="AB346" i="1" s="1"/>
  <c r="AC346" i="1" s="1"/>
  <c r="W345" i="1"/>
  <c r="AB345" i="1" s="1"/>
  <c r="AC345" i="1" s="1"/>
  <c r="W344" i="1"/>
  <c r="AB344" i="1" s="1"/>
  <c r="AC344" i="1" s="1"/>
  <c r="W343" i="1"/>
  <c r="AB343" i="1" s="1"/>
  <c r="AC343" i="1" s="1"/>
  <c r="W342" i="1"/>
  <c r="AB342" i="1" s="1"/>
  <c r="AC342" i="1" s="1"/>
  <c r="W341" i="1"/>
  <c r="AB341" i="1" s="1"/>
  <c r="AC341" i="1" s="1"/>
  <c r="W340" i="1"/>
  <c r="AB340" i="1" s="1"/>
  <c r="AC340" i="1" s="1"/>
  <c r="W339" i="1"/>
  <c r="AB339" i="1" s="1"/>
  <c r="AC339" i="1" s="1"/>
  <c r="W338" i="1"/>
  <c r="AB338" i="1" s="1"/>
  <c r="AC338" i="1" s="1"/>
  <c r="W337" i="1"/>
  <c r="AB337" i="1" s="1"/>
  <c r="AC337" i="1" s="1"/>
  <c r="W336" i="1"/>
  <c r="AB336" i="1" s="1"/>
  <c r="AC336" i="1" s="1"/>
  <c r="W335" i="1"/>
  <c r="AB335" i="1" s="1"/>
  <c r="AC335" i="1" s="1"/>
  <c r="W334" i="1"/>
  <c r="AB334" i="1" s="1"/>
  <c r="AC334" i="1" s="1"/>
  <c r="W333" i="1"/>
  <c r="AB333" i="1" s="1"/>
  <c r="AC333" i="1" s="1"/>
  <c r="W332" i="1"/>
  <c r="AB332" i="1" s="1"/>
  <c r="AC332" i="1" s="1"/>
  <c r="W331" i="1"/>
  <c r="AB331" i="1" s="1"/>
  <c r="AC331" i="1" s="1"/>
  <c r="W330" i="1"/>
  <c r="AB330" i="1" s="1"/>
  <c r="AC330" i="1" s="1"/>
  <c r="W329" i="1"/>
  <c r="AB329" i="1" s="1"/>
  <c r="AC329" i="1" s="1"/>
  <c r="W328" i="1"/>
  <c r="AB328" i="1" s="1"/>
  <c r="AC328" i="1" s="1"/>
  <c r="W327" i="1"/>
  <c r="AB327" i="1" s="1"/>
  <c r="AC327" i="1" s="1"/>
  <c r="W326" i="1"/>
  <c r="AB326" i="1" s="1"/>
  <c r="AC326" i="1" s="1"/>
  <c r="W325" i="1"/>
  <c r="AB325" i="1" s="1"/>
  <c r="AC325" i="1" s="1"/>
  <c r="W324" i="1"/>
  <c r="AB324" i="1" s="1"/>
  <c r="AC324" i="1" s="1"/>
  <c r="W323" i="1"/>
  <c r="AB323" i="1" s="1"/>
  <c r="AC323" i="1" s="1"/>
  <c r="W322" i="1"/>
  <c r="AB322" i="1" s="1"/>
  <c r="AC322" i="1" s="1"/>
  <c r="W321" i="1"/>
  <c r="AB321" i="1" s="1"/>
  <c r="AC321" i="1" s="1"/>
  <c r="W320" i="1"/>
  <c r="AB320" i="1" s="1"/>
  <c r="AC320" i="1" s="1"/>
  <c r="W319" i="1"/>
  <c r="AB319" i="1" s="1"/>
  <c r="AC319" i="1" s="1"/>
  <c r="W318" i="1"/>
  <c r="AB318" i="1" s="1"/>
  <c r="AC318" i="1" s="1"/>
  <c r="W317" i="1"/>
  <c r="AB317" i="1" s="1"/>
  <c r="AC317" i="1" s="1"/>
  <c r="W316" i="1"/>
  <c r="AB316" i="1" s="1"/>
  <c r="AC316" i="1" s="1"/>
  <c r="W315" i="1"/>
  <c r="AB315" i="1" s="1"/>
  <c r="AC315" i="1" s="1"/>
  <c r="W314" i="1"/>
  <c r="AB314" i="1" s="1"/>
  <c r="AC314" i="1" s="1"/>
  <c r="W313" i="1"/>
  <c r="AB313" i="1" s="1"/>
  <c r="AC313" i="1" s="1"/>
  <c r="W312" i="1"/>
  <c r="AB312" i="1" s="1"/>
  <c r="AC312" i="1" s="1"/>
  <c r="W311" i="1"/>
  <c r="AB311" i="1" s="1"/>
  <c r="AC311" i="1" s="1"/>
  <c r="W310" i="1"/>
  <c r="AB310" i="1" s="1"/>
  <c r="AC310" i="1" s="1"/>
  <c r="W309" i="1"/>
  <c r="AB309" i="1" s="1"/>
  <c r="AC309" i="1" s="1"/>
  <c r="W308" i="1"/>
  <c r="AB308" i="1" s="1"/>
  <c r="AC308" i="1" s="1"/>
  <c r="W307" i="1"/>
  <c r="AB307" i="1" s="1"/>
  <c r="AC307" i="1" s="1"/>
  <c r="W306" i="1"/>
  <c r="AB306" i="1" s="1"/>
  <c r="AC306" i="1" s="1"/>
  <c r="W305" i="1"/>
  <c r="AB305" i="1" s="1"/>
  <c r="AC305" i="1" s="1"/>
  <c r="W304" i="1"/>
  <c r="AB304" i="1" s="1"/>
  <c r="AC304" i="1" s="1"/>
  <c r="W303" i="1"/>
  <c r="AB303" i="1" s="1"/>
  <c r="AC303" i="1" s="1"/>
  <c r="W302" i="1"/>
  <c r="AB302" i="1" s="1"/>
  <c r="AC302" i="1" s="1"/>
  <c r="W301" i="1"/>
  <c r="AB301" i="1" s="1"/>
  <c r="AC301" i="1" s="1"/>
  <c r="W300" i="1"/>
  <c r="AB300" i="1" s="1"/>
  <c r="AC300" i="1" s="1"/>
  <c r="W299" i="1"/>
  <c r="AB299" i="1" s="1"/>
  <c r="AC299" i="1" s="1"/>
  <c r="W298" i="1"/>
  <c r="AB298" i="1" s="1"/>
  <c r="AC298" i="1" s="1"/>
  <c r="W297" i="1"/>
  <c r="AB297" i="1" s="1"/>
  <c r="AC297" i="1" s="1"/>
  <c r="W296" i="1"/>
  <c r="AB296" i="1" s="1"/>
  <c r="AC296" i="1" s="1"/>
  <c r="W295" i="1"/>
  <c r="AB295" i="1" s="1"/>
  <c r="AC295" i="1" s="1"/>
  <c r="W294" i="1"/>
  <c r="AB294" i="1" s="1"/>
  <c r="AC294" i="1" s="1"/>
  <c r="W293" i="1"/>
  <c r="AB293" i="1" s="1"/>
  <c r="AC293" i="1" s="1"/>
  <c r="W292" i="1"/>
  <c r="AB292" i="1" s="1"/>
  <c r="AC292" i="1" s="1"/>
  <c r="W291" i="1"/>
  <c r="AB291" i="1" s="1"/>
  <c r="AC291" i="1" s="1"/>
  <c r="W290" i="1"/>
  <c r="AB290" i="1" s="1"/>
  <c r="AC290" i="1" s="1"/>
  <c r="W289" i="1"/>
  <c r="AB289" i="1" s="1"/>
  <c r="AC289" i="1" s="1"/>
  <c r="W288" i="1"/>
  <c r="AB288" i="1" s="1"/>
  <c r="AC288" i="1" s="1"/>
  <c r="W287" i="1"/>
  <c r="AB287" i="1" s="1"/>
  <c r="AC287" i="1" s="1"/>
  <c r="W286" i="1"/>
  <c r="AB286" i="1" s="1"/>
  <c r="AC286" i="1" s="1"/>
  <c r="W285" i="1"/>
  <c r="AB285" i="1" s="1"/>
  <c r="AC285" i="1" s="1"/>
  <c r="W284" i="1"/>
  <c r="AB284" i="1" s="1"/>
  <c r="AC284" i="1" s="1"/>
  <c r="W283" i="1"/>
  <c r="AB283" i="1" s="1"/>
  <c r="AC283" i="1" s="1"/>
  <c r="W282" i="1"/>
  <c r="AB282" i="1" s="1"/>
  <c r="AC282" i="1" s="1"/>
  <c r="W281" i="1"/>
  <c r="AB281" i="1" s="1"/>
  <c r="AC281" i="1" s="1"/>
  <c r="W280" i="1"/>
  <c r="AB280" i="1" s="1"/>
  <c r="AC280" i="1" s="1"/>
  <c r="W279" i="1"/>
  <c r="AB279" i="1" s="1"/>
  <c r="AC279" i="1" s="1"/>
  <c r="W278" i="1"/>
  <c r="AB278" i="1" s="1"/>
  <c r="AC278" i="1" s="1"/>
  <c r="W277" i="1"/>
  <c r="AB277" i="1" s="1"/>
  <c r="AC277" i="1" s="1"/>
  <c r="W276" i="1"/>
  <c r="AB276" i="1" s="1"/>
  <c r="AC276" i="1" s="1"/>
  <c r="W275" i="1"/>
  <c r="AB275" i="1" s="1"/>
  <c r="AC275" i="1" s="1"/>
  <c r="W274" i="1"/>
  <c r="AB274" i="1" s="1"/>
  <c r="AC274" i="1" s="1"/>
  <c r="W273" i="1"/>
  <c r="AB273" i="1" s="1"/>
  <c r="AC273" i="1" s="1"/>
  <c r="W272" i="1"/>
  <c r="AB272" i="1" s="1"/>
  <c r="AC272" i="1" s="1"/>
  <c r="W271" i="1"/>
  <c r="AB271" i="1" s="1"/>
  <c r="AC271" i="1" s="1"/>
  <c r="W270" i="1"/>
  <c r="AB270" i="1" s="1"/>
  <c r="AC270" i="1" s="1"/>
  <c r="W269" i="1"/>
  <c r="AB269" i="1" s="1"/>
  <c r="AC269" i="1" s="1"/>
  <c r="W268" i="1"/>
  <c r="AB268" i="1" s="1"/>
  <c r="AC268" i="1" s="1"/>
  <c r="W267" i="1"/>
  <c r="AB267" i="1" s="1"/>
  <c r="AC267" i="1" s="1"/>
  <c r="W266" i="1"/>
  <c r="AB266" i="1" s="1"/>
  <c r="AC266" i="1" s="1"/>
  <c r="W265" i="1"/>
  <c r="AB265" i="1" s="1"/>
  <c r="AC265" i="1" s="1"/>
  <c r="W264" i="1"/>
  <c r="AB264" i="1" s="1"/>
  <c r="AC264" i="1" s="1"/>
  <c r="W263" i="1"/>
  <c r="AB263" i="1" s="1"/>
  <c r="AC263" i="1" s="1"/>
  <c r="W262" i="1"/>
  <c r="AB262" i="1" s="1"/>
  <c r="AC262" i="1" s="1"/>
  <c r="W261" i="1"/>
  <c r="AB261" i="1" s="1"/>
  <c r="AC261" i="1" s="1"/>
  <c r="W260" i="1"/>
  <c r="AB260" i="1" s="1"/>
  <c r="AC260" i="1" s="1"/>
  <c r="W259" i="1"/>
  <c r="AB259" i="1" s="1"/>
  <c r="AC259" i="1" s="1"/>
  <c r="W258" i="1"/>
  <c r="AB258" i="1" s="1"/>
  <c r="AC258" i="1" s="1"/>
  <c r="W257" i="1"/>
  <c r="AB257" i="1" s="1"/>
  <c r="AC257" i="1" s="1"/>
  <c r="W256" i="1"/>
  <c r="AB256" i="1" s="1"/>
  <c r="AC256" i="1" s="1"/>
  <c r="W255" i="1"/>
  <c r="AB255" i="1" s="1"/>
  <c r="AC255" i="1" s="1"/>
  <c r="W254" i="1"/>
  <c r="AB254" i="1" s="1"/>
  <c r="AC254" i="1" s="1"/>
  <c r="W253" i="1"/>
  <c r="AB253" i="1" s="1"/>
  <c r="AC253" i="1" s="1"/>
  <c r="W252" i="1"/>
  <c r="AB252" i="1" s="1"/>
  <c r="AC252" i="1" s="1"/>
  <c r="W251" i="1"/>
  <c r="AB251" i="1" s="1"/>
  <c r="AC251" i="1" s="1"/>
  <c r="W250" i="1"/>
  <c r="AB250" i="1" s="1"/>
  <c r="AC250" i="1" s="1"/>
  <c r="W249" i="1"/>
  <c r="AB249" i="1" s="1"/>
  <c r="AC249" i="1" s="1"/>
  <c r="W248" i="1"/>
  <c r="AB248" i="1" s="1"/>
  <c r="AC248" i="1" s="1"/>
  <c r="W247" i="1"/>
  <c r="AB247" i="1" s="1"/>
  <c r="AC247" i="1" s="1"/>
  <c r="W246" i="1"/>
  <c r="AB246" i="1" s="1"/>
  <c r="AC246" i="1" s="1"/>
  <c r="W245" i="1"/>
  <c r="AB245" i="1" s="1"/>
  <c r="AC245" i="1" s="1"/>
  <c r="W244" i="1"/>
  <c r="AB244" i="1" s="1"/>
  <c r="AC244" i="1" s="1"/>
  <c r="W243" i="1"/>
  <c r="AB243" i="1" s="1"/>
  <c r="AC243" i="1" s="1"/>
  <c r="W242" i="1"/>
  <c r="AB242" i="1" s="1"/>
  <c r="AC242" i="1" s="1"/>
  <c r="W241" i="1"/>
  <c r="AB241" i="1" s="1"/>
  <c r="AC241" i="1" s="1"/>
  <c r="W240" i="1"/>
  <c r="AB240" i="1" s="1"/>
  <c r="AC240" i="1" s="1"/>
  <c r="W239" i="1"/>
  <c r="AB239" i="1" s="1"/>
  <c r="AC239" i="1" s="1"/>
  <c r="W238" i="1"/>
  <c r="AB238" i="1" s="1"/>
  <c r="AC238" i="1" s="1"/>
  <c r="W237" i="1"/>
  <c r="AB237" i="1" s="1"/>
  <c r="AC237" i="1" s="1"/>
  <c r="W236" i="1"/>
  <c r="AB236" i="1" s="1"/>
  <c r="AC236" i="1" s="1"/>
  <c r="W235" i="1"/>
  <c r="AB235" i="1" s="1"/>
  <c r="AC235" i="1" s="1"/>
  <c r="W234" i="1"/>
  <c r="AB234" i="1" s="1"/>
  <c r="AC234" i="1" s="1"/>
  <c r="W233" i="1"/>
  <c r="AB233" i="1" s="1"/>
  <c r="AC233" i="1" s="1"/>
  <c r="W232" i="1"/>
  <c r="AB232" i="1" s="1"/>
  <c r="AC232" i="1" s="1"/>
  <c r="W231" i="1"/>
  <c r="AB231" i="1" s="1"/>
  <c r="AC231" i="1" s="1"/>
  <c r="W230" i="1"/>
  <c r="AB230" i="1" s="1"/>
  <c r="AC230" i="1" s="1"/>
  <c r="W229" i="1"/>
  <c r="AB229" i="1" s="1"/>
  <c r="AC229" i="1" s="1"/>
  <c r="W228" i="1"/>
  <c r="AB228" i="1" s="1"/>
  <c r="AC228" i="1" s="1"/>
  <c r="W227" i="1"/>
  <c r="AB227" i="1" s="1"/>
  <c r="AC227" i="1" s="1"/>
  <c r="W226" i="1"/>
  <c r="AB226" i="1" s="1"/>
  <c r="AC226" i="1" s="1"/>
  <c r="W225" i="1"/>
  <c r="AB225" i="1" s="1"/>
  <c r="AC225" i="1" s="1"/>
  <c r="W224" i="1"/>
  <c r="AB224" i="1" s="1"/>
  <c r="AC224" i="1" s="1"/>
  <c r="W223" i="1"/>
  <c r="AB223" i="1" s="1"/>
  <c r="AC223" i="1" s="1"/>
  <c r="W222" i="1"/>
  <c r="AB222" i="1" s="1"/>
  <c r="AC222" i="1" s="1"/>
  <c r="W221" i="1"/>
  <c r="AB221" i="1" s="1"/>
  <c r="AC221" i="1" s="1"/>
  <c r="W220" i="1"/>
  <c r="AB220" i="1" s="1"/>
  <c r="AC220" i="1" s="1"/>
  <c r="W219" i="1"/>
  <c r="AB219" i="1" s="1"/>
  <c r="AC219" i="1" s="1"/>
  <c r="W218" i="1"/>
  <c r="AB218" i="1" s="1"/>
  <c r="AC218" i="1" s="1"/>
  <c r="W217" i="1"/>
  <c r="AB217" i="1" s="1"/>
  <c r="AC217" i="1" s="1"/>
  <c r="W216" i="1"/>
  <c r="AB216" i="1" s="1"/>
  <c r="AC216" i="1" s="1"/>
  <c r="W215" i="1"/>
  <c r="AB215" i="1" s="1"/>
  <c r="AC215" i="1" s="1"/>
  <c r="W214" i="1"/>
  <c r="AB214" i="1" s="1"/>
  <c r="AC214" i="1" s="1"/>
  <c r="W213" i="1"/>
  <c r="AB213" i="1" s="1"/>
  <c r="AC213" i="1" s="1"/>
  <c r="W212" i="1"/>
  <c r="AB212" i="1" s="1"/>
  <c r="AC212" i="1" s="1"/>
  <c r="W211" i="1"/>
  <c r="AB211" i="1" s="1"/>
  <c r="AC211" i="1" s="1"/>
  <c r="W210" i="1"/>
  <c r="AB210" i="1" s="1"/>
  <c r="AC210" i="1" s="1"/>
  <c r="W209" i="1"/>
  <c r="AB209" i="1" s="1"/>
  <c r="AC209" i="1" s="1"/>
  <c r="W208" i="1"/>
  <c r="AB208" i="1" s="1"/>
  <c r="AC208" i="1" s="1"/>
  <c r="W207" i="1"/>
  <c r="AB207" i="1" s="1"/>
  <c r="AC207" i="1" s="1"/>
  <c r="W206" i="1"/>
  <c r="AB206" i="1" s="1"/>
  <c r="AC206" i="1" s="1"/>
  <c r="W205" i="1"/>
  <c r="AB205" i="1" s="1"/>
  <c r="AC205" i="1" s="1"/>
  <c r="W204" i="1"/>
  <c r="AB204" i="1" s="1"/>
  <c r="AC204" i="1" s="1"/>
  <c r="W203" i="1"/>
  <c r="AB203" i="1" s="1"/>
  <c r="AC203" i="1" s="1"/>
  <c r="W202" i="1"/>
  <c r="AB202" i="1" s="1"/>
  <c r="AC202" i="1" s="1"/>
  <c r="W201" i="1"/>
  <c r="AB201" i="1" s="1"/>
  <c r="AC201" i="1" s="1"/>
  <c r="W200" i="1"/>
  <c r="AB200" i="1" s="1"/>
  <c r="AC200" i="1" s="1"/>
  <c r="W199" i="1"/>
  <c r="AB199" i="1" s="1"/>
  <c r="AC199" i="1" s="1"/>
  <c r="W198" i="1"/>
  <c r="AB198" i="1" s="1"/>
  <c r="AC198" i="1" s="1"/>
  <c r="W197" i="1"/>
  <c r="AB197" i="1" s="1"/>
  <c r="AC197" i="1" s="1"/>
  <c r="W196" i="1"/>
  <c r="AB196" i="1" s="1"/>
  <c r="AC196" i="1" s="1"/>
  <c r="W195" i="1"/>
  <c r="AB195" i="1" s="1"/>
  <c r="AC195" i="1" s="1"/>
  <c r="W194" i="1"/>
  <c r="AB194" i="1" s="1"/>
  <c r="AC194" i="1" s="1"/>
  <c r="W193" i="1"/>
  <c r="AB193" i="1" s="1"/>
  <c r="AC193" i="1" s="1"/>
  <c r="W192" i="1"/>
  <c r="AB192" i="1" s="1"/>
  <c r="AC192" i="1" s="1"/>
  <c r="W191" i="1"/>
  <c r="AB191" i="1" s="1"/>
  <c r="AC191" i="1" s="1"/>
  <c r="W190" i="1"/>
  <c r="AB190" i="1" s="1"/>
  <c r="AC190" i="1" s="1"/>
  <c r="W189" i="1"/>
  <c r="AB189" i="1" s="1"/>
  <c r="AC189" i="1" s="1"/>
  <c r="W188" i="1"/>
  <c r="AB188" i="1" s="1"/>
  <c r="AC188" i="1" s="1"/>
  <c r="W187" i="1"/>
  <c r="AB187" i="1" s="1"/>
  <c r="AC187" i="1" s="1"/>
  <c r="W186" i="1"/>
  <c r="AB186" i="1" s="1"/>
  <c r="AC186" i="1" s="1"/>
  <c r="W185" i="1"/>
  <c r="AB185" i="1" s="1"/>
  <c r="AC185" i="1" s="1"/>
  <c r="W184" i="1"/>
  <c r="AB184" i="1" s="1"/>
  <c r="AC184" i="1" s="1"/>
  <c r="W183" i="1"/>
  <c r="AB183" i="1" s="1"/>
  <c r="AC183" i="1" s="1"/>
  <c r="W182" i="1"/>
  <c r="AB182" i="1" s="1"/>
  <c r="AC182" i="1" s="1"/>
  <c r="W181" i="1"/>
  <c r="AB181" i="1" s="1"/>
  <c r="AC181" i="1" s="1"/>
  <c r="W180" i="1"/>
  <c r="AB180" i="1" s="1"/>
  <c r="AC180" i="1" s="1"/>
  <c r="W179" i="1"/>
  <c r="AB179" i="1" s="1"/>
  <c r="AC179" i="1" s="1"/>
  <c r="W178" i="1"/>
  <c r="AB178" i="1" s="1"/>
  <c r="AC178" i="1" s="1"/>
  <c r="W177" i="1"/>
  <c r="AB177" i="1" s="1"/>
  <c r="AC177" i="1" s="1"/>
  <c r="W176" i="1"/>
  <c r="AB176" i="1" s="1"/>
  <c r="AC176" i="1" s="1"/>
  <c r="W175" i="1"/>
  <c r="AB175" i="1" s="1"/>
  <c r="AC175" i="1" s="1"/>
  <c r="W174" i="1"/>
  <c r="AB174" i="1" s="1"/>
  <c r="AC174" i="1" s="1"/>
  <c r="W173" i="1"/>
  <c r="AB173" i="1" s="1"/>
  <c r="AC173" i="1" s="1"/>
  <c r="W172" i="1"/>
  <c r="AB172" i="1" s="1"/>
  <c r="AC172" i="1" s="1"/>
  <c r="W171" i="1"/>
  <c r="AB171" i="1" s="1"/>
  <c r="AC171" i="1" s="1"/>
  <c r="W170" i="1"/>
  <c r="AB170" i="1" s="1"/>
  <c r="AC170" i="1" s="1"/>
  <c r="W169" i="1"/>
  <c r="AB169" i="1" s="1"/>
  <c r="AC169" i="1" s="1"/>
  <c r="W168" i="1"/>
  <c r="AB168" i="1" s="1"/>
  <c r="AC168" i="1" s="1"/>
  <c r="W167" i="1"/>
  <c r="AB167" i="1" s="1"/>
  <c r="AC167" i="1" s="1"/>
  <c r="W166" i="1"/>
  <c r="AB166" i="1" s="1"/>
  <c r="AC166" i="1" s="1"/>
  <c r="W165" i="1"/>
  <c r="AB165" i="1" s="1"/>
  <c r="AC165" i="1" s="1"/>
  <c r="W164" i="1"/>
  <c r="AB164" i="1" s="1"/>
  <c r="AC164" i="1" s="1"/>
  <c r="W163" i="1"/>
  <c r="AB163" i="1" s="1"/>
  <c r="AC163" i="1" s="1"/>
  <c r="W162" i="1"/>
  <c r="AB162" i="1" s="1"/>
  <c r="AC162" i="1" s="1"/>
  <c r="W161" i="1"/>
  <c r="AB161" i="1" s="1"/>
  <c r="AC161" i="1" s="1"/>
  <c r="W160" i="1"/>
  <c r="AB160" i="1" s="1"/>
  <c r="AC160" i="1" s="1"/>
  <c r="W159" i="1"/>
  <c r="AB159" i="1" s="1"/>
  <c r="AC159" i="1" s="1"/>
  <c r="W158" i="1"/>
  <c r="AB158" i="1" s="1"/>
  <c r="AC158" i="1" s="1"/>
  <c r="W157" i="1"/>
  <c r="AB157" i="1" s="1"/>
  <c r="AC157" i="1" s="1"/>
  <c r="W156" i="1"/>
  <c r="AB156" i="1" s="1"/>
  <c r="AC156" i="1" s="1"/>
  <c r="W155" i="1"/>
  <c r="AB155" i="1" s="1"/>
  <c r="AC155" i="1" s="1"/>
  <c r="W154" i="1"/>
  <c r="AB154" i="1" s="1"/>
  <c r="AC154" i="1" s="1"/>
  <c r="W153" i="1"/>
  <c r="AB153" i="1" s="1"/>
  <c r="AC153" i="1" s="1"/>
  <c r="W152" i="1"/>
  <c r="AB152" i="1" s="1"/>
  <c r="AC152" i="1" s="1"/>
  <c r="W151" i="1"/>
  <c r="AB151" i="1" s="1"/>
  <c r="AC151" i="1" s="1"/>
  <c r="W150" i="1"/>
  <c r="AB150" i="1" s="1"/>
  <c r="AC150" i="1" s="1"/>
  <c r="W149" i="1"/>
  <c r="AB149" i="1" s="1"/>
  <c r="AC149" i="1" s="1"/>
  <c r="W148" i="1"/>
  <c r="AB148" i="1" s="1"/>
  <c r="AC148" i="1" s="1"/>
  <c r="W147" i="1"/>
  <c r="AB147" i="1" s="1"/>
  <c r="AC147" i="1" s="1"/>
  <c r="W146" i="1"/>
  <c r="AB146" i="1" s="1"/>
  <c r="AC146" i="1" s="1"/>
  <c r="W145" i="1"/>
  <c r="AB145" i="1" s="1"/>
  <c r="AC145" i="1" s="1"/>
  <c r="W144" i="1"/>
  <c r="AB144" i="1" s="1"/>
  <c r="AC144" i="1" s="1"/>
  <c r="W143" i="1"/>
  <c r="AB143" i="1" s="1"/>
  <c r="AC143" i="1" s="1"/>
  <c r="W142" i="1"/>
  <c r="AB142" i="1" s="1"/>
  <c r="AC142" i="1" s="1"/>
  <c r="W141" i="1"/>
  <c r="AB141" i="1" s="1"/>
  <c r="AC141" i="1" s="1"/>
  <c r="W140" i="1"/>
  <c r="AB140" i="1" s="1"/>
  <c r="AC140" i="1" s="1"/>
  <c r="W139" i="1"/>
  <c r="AB139" i="1" s="1"/>
  <c r="AC139" i="1" s="1"/>
  <c r="W138" i="1"/>
  <c r="AB138" i="1" s="1"/>
  <c r="AC138" i="1" s="1"/>
  <c r="W137" i="1"/>
  <c r="AB137" i="1" s="1"/>
  <c r="AC137" i="1" s="1"/>
  <c r="W136" i="1"/>
  <c r="AB136" i="1" s="1"/>
  <c r="AC136" i="1" s="1"/>
  <c r="W135" i="1"/>
  <c r="AB135" i="1" s="1"/>
  <c r="AC135" i="1" s="1"/>
  <c r="W134" i="1"/>
  <c r="AB134" i="1" s="1"/>
  <c r="AC134" i="1" s="1"/>
  <c r="W133" i="1"/>
  <c r="AB133" i="1" s="1"/>
  <c r="AC133" i="1" s="1"/>
  <c r="W132" i="1"/>
  <c r="AB132" i="1" s="1"/>
  <c r="AC132" i="1" s="1"/>
  <c r="W131" i="1"/>
  <c r="AB131" i="1" s="1"/>
  <c r="AC131" i="1" s="1"/>
  <c r="W130" i="1"/>
  <c r="AB130" i="1" s="1"/>
  <c r="AC130" i="1" s="1"/>
  <c r="W129" i="1"/>
  <c r="AB129" i="1" s="1"/>
  <c r="AC129" i="1" s="1"/>
  <c r="W128" i="1"/>
  <c r="AB128" i="1" s="1"/>
  <c r="AC128" i="1" s="1"/>
  <c r="W127" i="1"/>
  <c r="AB127" i="1" s="1"/>
  <c r="AC127" i="1" s="1"/>
  <c r="W126" i="1"/>
  <c r="AB126" i="1" s="1"/>
  <c r="AC126" i="1" s="1"/>
  <c r="W125" i="1"/>
  <c r="AB125" i="1" s="1"/>
  <c r="AC125" i="1" s="1"/>
  <c r="W124" i="1"/>
  <c r="AB124" i="1" s="1"/>
  <c r="AC124" i="1" s="1"/>
  <c r="W123" i="1"/>
  <c r="AB123" i="1" s="1"/>
  <c r="AC123" i="1" s="1"/>
  <c r="W122" i="1"/>
  <c r="AB122" i="1" s="1"/>
  <c r="AC122" i="1" s="1"/>
  <c r="W121" i="1"/>
  <c r="AB121" i="1" s="1"/>
  <c r="AC121" i="1" s="1"/>
  <c r="W120" i="1"/>
  <c r="AB120" i="1" s="1"/>
  <c r="AC120" i="1" s="1"/>
  <c r="W119" i="1"/>
  <c r="AB119" i="1" s="1"/>
  <c r="AC119" i="1" s="1"/>
  <c r="W118" i="1"/>
  <c r="AB118" i="1" s="1"/>
  <c r="AC118" i="1" s="1"/>
  <c r="W117" i="1"/>
  <c r="AB117" i="1" s="1"/>
  <c r="AC117" i="1" s="1"/>
  <c r="W116" i="1"/>
  <c r="AB116" i="1" s="1"/>
  <c r="AC116" i="1" s="1"/>
  <c r="W115" i="1"/>
  <c r="AB115" i="1" s="1"/>
  <c r="AC115" i="1" s="1"/>
  <c r="W114" i="1"/>
  <c r="AB114" i="1" s="1"/>
  <c r="AC114" i="1" s="1"/>
  <c r="W113" i="1"/>
  <c r="AB113" i="1" s="1"/>
  <c r="AC113" i="1" s="1"/>
  <c r="W112" i="1"/>
  <c r="AB112" i="1" s="1"/>
  <c r="AC112" i="1" s="1"/>
  <c r="W111" i="1"/>
  <c r="AB111" i="1" s="1"/>
  <c r="AC111" i="1" s="1"/>
  <c r="W110" i="1"/>
  <c r="AB110" i="1" s="1"/>
  <c r="AC110" i="1" s="1"/>
  <c r="W109" i="1"/>
  <c r="AB109" i="1" s="1"/>
  <c r="AC109" i="1" s="1"/>
  <c r="W108" i="1"/>
  <c r="AB108" i="1" s="1"/>
  <c r="AC108" i="1" s="1"/>
  <c r="W107" i="1"/>
  <c r="AB107" i="1" s="1"/>
  <c r="AC107" i="1" s="1"/>
  <c r="W106" i="1"/>
  <c r="AB106" i="1" s="1"/>
  <c r="AC106" i="1" s="1"/>
  <c r="W105" i="1"/>
  <c r="AB105" i="1" s="1"/>
  <c r="AC105" i="1" s="1"/>
  <c r="W104" i="1"/>
  <c r="AB104" i="1" s="1"/>
  <c r="AC104" i="1" s="1"/>
  <c r="W103" i="1"/>
  <c r="AB103" i="1" s="1"/>
  <c r="AC103" i="1" s="1"/>
  <c r="W102" i="1"/>
  <c r="AB102" i="1" s="1"/>
  <c r="AC102" i="1" s="1"/>
  <c r="W101" i="1"/>
  <c r="AB101" i="1" s="1"/>
  <c r="AC101" i="1" s="1"/>
  <c r="W100" i="1"/>
  <c r="AB100" i="1" s="1"/>
  <c r="AC100" i="1" s="1"/>
  <c r="W99" i="1"/>
  <c r="AB99" i="1" s="1"/>
  <c r="AC99" i="1" s="1"/>
  <c r="W98" i="1"/>
  <c r="AB98" i="1" s="1"/>
  <c r="AC98" i="1" s="1"/>
  <c r="W97" i="1"/>
  <c r="AB97" i="1" s="1"/>
  <c r="AC97" i="1" s="1"/>
  <c r="W96" i="1"/>
  <c r="AB96" i="1" s="1"/>
  <c r="AC96" i="1" s="1"/>
  <c r="W95" i="1"/>
  <c r="AB95" i="1" s="1"/>
  <c r="AC95" i="1" s="1"/>
  <c r="W94" i="1"/>
  <c r="AB94" i="1" s="1"/>
  <c r="AC94" i="1" s="1"/>
  <c r="W93" i="1"/>
  <c r="AB93" i="1" s="1"/>
  <c r="AC93" i="1" s="1"/>
  <c r="W92" i="1"/>
  <c r="AB92" i="1" s="1"/>
  <c r="AC92" i="1" s="1"/>
  <c r="W91" i="1"/>
  <c r="AB91" i="1" s="1"/>
  <c r="AC91" i="1" s="1"/>
  <c r="W90" i="1"/>
  <c r="AB90" i="1" s="1"/>
  <c r="AC90" i="1" s="1"/>
  <c r="W89" i="1"/>
  <c r="AB89" i="1" s="1"/>
  <c r="AC89" i="1" s="1"/>
  <c r="W88" i="1"/>
  <c r="AB88" i="1" s="1"/>
  <c r="AC88" i="1" s="1"/>
  <c r="W87" i="1"/>
  <c r="AB87" i="1" s="1"/>
  <c r="AC87" i="1" s="1"/>
  <c r="W86" i="1"/>
  <c r="AB86" i="1" s="1"/>
  <c r="AC86" i="1" s="1"/>
  <c r="W85" i="1"/>
  <c r="AB85" i="1" s="1"/>
  <c r="AC85" i="1" s="1"/>
  <c r="W84" i="1"/>
  <c r="AB84" i="1" s="1"/>
  <c r="AC84" i="1" s="1"/>
  <c r="W83" i="1"/>
  <c r="AB83" i="1" s="1"/>
  <c r="AC83" i="1" s="1"/>
  <c r="W82" i="1"/>
  <c r="AB82" i="1" s="1"/>
  <c r="AC82" i="1" s="1"/>
  <c r="W81" i="1"/>
  <c r="AB81" i="1" s="1"/>
  <c r="AC81" i="1" s="1"/>
  <c r="W80" i="1"/>
  <c r="AB80" i="1" s="1"/>
  <c r="AC80" i="1" s="1"/>
  <c r="W79" i="1"/>
  <c r="AB79" i="1" s="1"/>
  <c r="AC79" i="1" s="1"/>
  <c r="W78" i="1"/>
  <c r="AB78" i="1" s="1"/>
  <c r="AC78" i="1" s="1"/>
  <c r="W77" i="1"/>
  <c r="AB77" i="1" s="1"/>
  <c r="AC77" i="1" s="1"/>
  <c r="W76" i="1"/>
  <c r="AB76" i="1" s="1"/>
  <c r="AC76" i="1" s="1"/>
  <c r="W75" i="1"/>
  <c r="AB75" i="1" s="1"/>
  <c r="AC75" i="1" s="1"/>
  <c r="W74" i="1"/>
  <c r="AB74" i="1" s="1"/>
  <c r="AC74" i="1" s="1"/>
  <c r="W73" i="1"/>
  <c r="AB73" i="1" s="1"/>
  <c r="AC73" i="1" s="1"/>
  <c r="W72" i="1"/>
  <c r="AB72" i="1" s="1"/>
  <c r="AC72" i="1" s="1"/>
  <c r="W71" i="1"/>
  <c r="AB71" i="1" s="1"/>
  <c r="AC71" i="1" s="1"/>
  <c r="W70" i="1"/>
  <c r="AB70" i="1" s="1"/>
  <c r="AC70" i="1" s="1"/>
  <c r="W69" i="1"/>
  <c r="AB69" i="1" s="1"/>
  <c r="AC69" i="1" s="1"/>
  <c r="W68" i="1"/>
  <c r="AB68" i="1" s="1"/>
  <c r="AC68" i="1" s="1"/>
  <c r="W67" i="1"/>
  <c r="AB67" i="1" s="1"/>
  <c r="AC67" i="1" s="1"/>
  <c r="W66" i="1"/>
  <c r="AB66" i="1" s="1"/>
  <c r="AC66" i="1" s="1"/>
  <c r="W65" i="1"/>
  <c r="AB65" i="1" s="1"/>
  <c r="AC65" i="1" s="1"/>
  <c r="W64" i="1"/>
  <c r="AB64" i="1" s="1"/>
  <c r="AC64" i="1" s="1"/>
  <c r="W63" i="1"/>
  <c r="AB63" i="1" s="1"/>
  <c r="AC63" i="1" s="1"/>
  <c r="W62" i="1"/>
  <c r="AB62" i="1" s="1"/>
  <c r="AC62" i="1" s="1"/>
  <c r="W61" i="1"/>
  <c r="AB61" i="1" s="1"/>
  <c r="AC61" i="1" s="1"/>
  <c r="W60" i="1"/>
  <c r="AB60" i="1" s="1"/>
  <c r="AC60" i="1" s="1"/>
  <c r="W59" i="1"/>
  <c r="AB59" i="1" s="1"/>
  <c r="AC59" i="1" s="1"/>
  <c r="W58" i="1"/>
  <c r="AB58" i="1" s="1"/>
  <c r="AC58" i="1" s="1"/>
  <c r="W57" i="1"/>
  <c r="AB57" i="1" s="1"/>
  <c r="AC57" i="1" s="1"/>
  <c r="W56" i="1"/>
  <c r="AB56" i="1" s="1"/>
  <c r="AC56" i="1" s="1"/>
  <c r="W55" i="1"/>
  <c r="AB55" i="1" s="1"/>
  <c r="AC55" i="1" s="1"/>
  <c r="W54" i="1"/>
  <c r="AB54" i="1" s="1"/>
  <c r="AC54" i="1" s="1"/>
  <c r="W53" i="1"/>
  <c r="AB53" i="1" s="1"/>
  <c r="AC53" i="1" s="1"/>
  <c r="W52" i="1"/>
  <c r="AB52" i="1" s="1"/>
  <c r="AC52" i="1" s="1"/>
  <c r="W51" i="1"/>
  <c r="AB51" i="1" s="1"/>
  <c r="AC51" i="1" s="1"/>
  <c r="W50" i="1"/>
  <c r="AB50" i="1" s="1"/>
  <c r="AC50" i="1" s="1"/>
  <c r="W49" i="1"/>
  <c r="AB49" i="1" s="1"/>
  <c r="AC49" i="1" s="1"/>
  <c r="W48" i="1"/>
  <c r="AB48" i="1" s="1"/>
  <c r="AC48" i="1" s="1"/>
  <c r="W47" i="1"/>
  <c r="AB47" i="1" s="1"/>
  <c r="AC47" i="1" s="1"/>
  <c r="W46" i="1"/>
  <c r="AB46" i="1" s="1"/>
  <c r="AC46" i="1" s="1"/>
  <c r="W45" i="1"/>
  <c r="AB45" i="1" s="1"/>
  <c r="AC45" i="1" s="1"/>
  <c r="W44" i="1"/>
  <c r="AB44" i="1" s="1"/>
  <c r="AC44" i="1" s="1"/>
  <c r="W43" i="1"/>
  <c r="AB43" i="1" s="1"/>
  <c r="AC43" i="1" s="1"/>
  <c r="W42" i="1"/>
  <c r="AB42" i="1" s="1"/>
  <c r="AC42" i="1" s="1"/>
  <c r="W41" i="1"/>
  <c r="AB41" i="1" s="1"/>
  <c r="AC41" i="1" s="1"/>
  <c r="W40" i="1"/>
  <c r="AB40" i="1" s="1"/>
  <c r="AC40" i="1" s="1"/>
  <c r="W39" i="1"/>
  <c r="AB39" i="1" s="1"/>
  <c r="AC39" i="1" s="1"/>
  <c r="W38" i="1"/>
  <c r="AB38" i="1" s="1"/>
  <c r="AC38" i="1" s="1"/>
  <c r="W37" i="1"/>
  <c r="AB37" i="1" s="1"/>
  <c r="AC37" i="1" s="1"/>
  <c r="W36" i="1"/>
  <c r="AB36" i="1" s="1"/>
  <c r="AC36" i="1" s="1"/>
  <c r="W35" i="1"/>
  <c r="AB35" i="1" s="1"/>
  <c r="AC35" i="1" s="1"/>
  <c r="W34" i="1"/>
  <c r="AB34" i="1" s="1"/>
  <c r="AC34" i="1" s="1"/>
  <c r="W33" i="1"/>
  <c r="AB33" i="1" s="1"/>
  <c r="AC33" i="1" s="1"/>
  <c r="W32" i="1"/>
  <c r="AB32" i="1" s="1"/>
  <c r="AC32" i="1" s="1"/>
  <c r="W31" i="1"/>
  <c r="AB31" i="1" s="1"/>
  <c r="AC31" i="1" s="1"/>
  <c r="W30" i="1"/>
  <c r="AB30" i="1" s="1"/>
  <c r="AC30" i="1" s="1"/>
  <c r="W29" i="1"/>
  <c r="AB29" i="1" s="1"/>
  <c r="AC29" i="1" s="1"/>
  <c r="W28" i="1"/>
  <c r="AB28" i="1" s="1"/>
  <c r="AC28" i="1" s="1"/>
  <c r="W27" i="1"/>
  <c r="AB27" i="1" s="1"/>
  <c r="AC27" i="1" s="1"/>
  <c r="W26" i="1"/>
  <c r="AB26" i="1" s="1"/>
  <c r="AC26" i="1" s="1"/>
  <c r="W25" i="1"/>
  <c r="AB25" i="1" s="1"/>
  <c r="AC25" i="1" s="1"/>
  <c r="W24" i="1"/>
  <c r="AB24" i="1" s="1"/>
  <c r="AC24" i="1" s="1"/>
  <c r="W23" i="1"/>
  <c r="AB23" i="1" s="1"/>
  <c r="AC23" i="1" s="1"/>
  <c r="W22" i="1"/>
  <c r="AB22" i="1" s="1"/>
  <c r="AC22" i="1" s="1"/>
  <c r="W21" i="1"/>
  <c r="AB21" i="1" s="1"/>
  <c r="AC21" i="1" s="1"/>
  <c r="W20" i="1"/>
  <c r="AB20" i="1" s="1"/>
  <c r="AC20" i="1" s="1"/>
  <c r="W19" i="1"/>
  <c r="AB19" i="1" s="1"/>
  <c r="AC19" i="1" s="1"/>
  <c r="W18" i="1"/>
  <c r="AB18" i="1" s="1"/>
  <c r="AC18" i="1" s="1"/>
  <c r="W17" i="1"/>
  <c r="AB17" i="1" s="1"/>
  <c r="AC17" i="1" s="1"/>
  <c r="W16" i="1"/>
  <c r="W15" i="1"/>
  <c r="AB15" i="1" s="1"/>
  <c r="AC15" i="1" s="1"/>
  <c r="W14" i="1"/>
  <c r="AB14" i="1" s="1"/>
  <c r="AC14" i="1" s="1"/>
  <c r="W13" i="1"/>
  <c r="AB13" i="1" s="1"/>
  <c r="AC13" i="1" s="1"/>
  <c r="W12" i="1"/>
  <c r="AB12" i="1" s="1"/>
  <c r="AC12" i="1" s="1"/>
  <c r="W11" i="1"/>
  <c r="AB11" i="1" s="1"/>
  <c r="AC11" i="1" s="1"/>
  <c r="W10" i="1"/>
  <c r="AB10" i="1" s="1"/>
  <c r="AC10" i="1" s="1"/>
  <c r="W9" i="1"/>
  <c r="AB9" i="1" s="1"/>
  <c r="AC9" i="1" s="1"/>
  <c r="W8" i="1"/>
  <c r="AB8" i="1" s="1"/>
  <c r="AC8" i="1" s="1"/>
  <c r="W7" i="1"/>
  <c r="AB7" i="1" s="1"/>
  <c r="AC7" i="1" s="1"/>
  <c r="W6" i="1"/>
  <c r="AB6" i="1" s="1"/>
  <c r="AC6" i="1" s="1"/>
  <c r="W5" i="1"/>
  <c r="AB5" i="1" s="1"/>
  <c r="AC5" i="1" s="1"/>
  <c r="W4" i="1"/>
  <c r="W3" i="1"/>
  <c r="AB3" i="1" s="1"/>
  <c r="AC3" i="1" s="1"/>
  <c r="W2" i="1"/>
  <c r="AB16" i="1" l="1"/>
  <c r="W362" i="1"/>
  <c r="W366" i="1" s="1"/>
  <c r="AB4" i="1"/>
  <c r="W361" i="1"/>
  <c r="W365" i="1" s="1"/>
  <c r="AB2" i="1"/>
  <c r="W360" i="1"/>
  <c r="W364" i="1" s="1"/>
  <c r="AB359" i="1"/>
  <c r="AC16" i="1" l="1"/>
  <c r="AC362" i="1" s="1"/>
  <c r="AB362" i="1"/>
  <c r="AC359" i="1"/>
  <c r="AC363" i="1" s="1"/>
  <c r="AB363" i="1"/>
  <c r="AC2" i="1"/>
  <c r="AC360" i="1" s="1"/>
  <c r="AB360" i="1"/>
  <c r="AC4" i="1"/>
  <c r="AC361" i="1" s="1"/>
  <c r="AB361" i="1"/>
  <c r="AB365" i="1" l="1"/>
  <c r="AB364" i="1"/>
  <c r="AB366" i="1"/>
</calcChain>
</file>

<file path=xl/sharedStrings.xml><?xml version="1.0" encoding="utf-8"?>
<sst xmlns="http://schemas.openxmlformats.org/spreadsheetml/2006/main" count="1745" uniqueCount="810">
  <si>
    <t>3</t>
  </si>
  <si>
    <t>ฝตส.</t>
  </si>
  <si>
    <t>ฝ่ายตรวจสอบภายใน (ฝตส.)</t>
  </si>
  <si>
    <t>ฝตส.กพต.</t>
  </si>
  <si>
    <t>ฝตส. กองพัฒนาการตรวจสอบ</t>
  </si>
  <si>
    <t/>
  </si>
  <si>
    <t>รวม ฝตส.</t>
  </si>
  <si>
    <t>7</t>
  </si>
  <si>
    <t>ฝอก.</t>
  </si>
  <si>
    <t>ฝ่ายอำนวยการ (ฝอก.)</t>
  </si>
  <si>
    <t>ฝอก. บท.</t>
  </si>
  <si>
    <t>ฝอก. แผนกบริหารทั่วไป (บท.)</t>
  </si>
  <si>
    <t>ฝอก. กคก.</t>
  </si>
  <si>
    <t>ฝอก. กองงานคณะกรรมการ (กคก.)</t>
  </si>
  <si>
    <t>ฝอก. กคส.</t>
  </si>
  <si>
    <t>ฝอก. กองงานคณะผู้บริหารระดับสูง</t>
  </si>
  <si>
    <t>รวม ฝอก.</t>
  </si>
  <si>
    <t>15</t>
  </si>
  <si>
    <t>ฝปภ.</t>
  </si>
  <si>
    <t>ฝ่ายความปลอดภัย</t>
  </si>
  <si>
    <t>ฝปภ. กมป.</t>
  </si>
  <si>
    <t>ฝปภ. กองมาตรฐานความปลอดภัย  (กมป.)</t>
  </si>
  <si>
    <t>ฝปภ. กบภ.</t>
  </si>
  <si>
    <t>ฝปภ. กองบริหารจัดการความปลอดภัย (กบภ.)</t>
  </si>
  <si>
    <t>รวม ฝปภ.</t>
  </si>
  <si>
    <t>39</t>
  </si>
  <si>
    <t>ฝพธ.</t>
  </si>
  <si>
    <t>ฝ่ายพัฒนาธุรกิจ (ฝพธ.)</t>
  </si>
  <si>
    <t>รวม ฝพธ.</t>
  </si>
  <si>
    <t>รวม สังกัดผู้ว่าการ</t>
  </si>
  <si>
    <t>6</t>
  </si>
  <si>
    <t>ฝทม.</t>
  </si>
  <si>
    <t>ฝ่ายทรัพยากรมนุษย์ (ฝทม.)</t>
  </si>
  <si>
    <t>ฝทม. บท.</t>
  </si>
  <si>
    <t>ฝทม. แผนกบริหารทั่วไป (บท.)</t>
  </si>
  <si>
    <t>ฝทม. กบม.</t>
  </si>
  <si>
    <t>ฝทม. กองบริหารทรัพยากรมนุษย์ (กบม.)</t>
  </si>
  <si>
    <t>ฝทม.กคส.</t>
  </si>
  <si>
    <t>ฝทม. กองบริหารค่าตอบแทนและสวัสดิการ</t>
  </si>
  <si>
    <t>ฝทม. กพส.</t>
  </si>
  <si>
    <t>ฝทม. กองพนักงานสัมพันธ์</t>
  </si>
  <si>
    <t>รวม ฝทม.</t>
  </si>
  <si>
    <t>10</t>
  </si>
  <si>
    <t>ฝกพ.</t>
  </si>
  <si>
    <t>ฝ่ายการแพทย์ (ฝกพ.)</t>
  </si>
  <si>
    <t>ฝกพ. บท.</t>
  </si>
  <si>
    <t>ฝกพ. แผนกบริหารทั่วไป (บท.)</t>
  </si>
  <si>
    <t>ฝกพ. กกพ.</t>
  </si>
  <si>
    <t>ฝกพ. กองการพยาบาล (กกพ.)</t>
  </si>
  <si>
    <t>ฝกพ. กบก.</t>
  </si>
  <si>
    <t>ฝกพ. กองบริการการแพทย์ (กบก.)</t>
  </si>
  <si>
    <t>รวม ฝกพ.</t>
  </si>
  <si>
    <t>11</t>
  </si>
  <si>
    <t>ฝกม.</t>
  </si>
  <si>
    <t>ฝ่ายกฎหมาย (ฝกม.)</t>
  </si>
  <si>
    <t>ฝกม. บท.</t>
  </si>
  <si>
    <t>ฝกม. แผนกบริหารทั่วไป (บท.)</t>
  </si>
  <si>
    <t>ฝกม. กคล.</t>
  </si>
  <si>
    <t>ฝกม. กองคดีละเมิด  (กคล.)</t>
  </si>
  <si>
    <t>ฝกม. กองคดีค่าไฟฟ้า</t>
  </si>
  <si>
    <t>ฝกม. กองวินัย</t>
  </si>
  <si>
    <t>รวม ฝกม.</t>
  </si>
  <si>
    <t>12</t>
  </si>
  <si>
    <t>ฝอร.</t>
  </si>
  <si>
    <t>ฝอร. ฝ่ายฝึกอบรม (ฝอร.)</t>
  </si>
  <si>
    <t>ฝอร.กอฝ.</t>
  </si>
  <si>
    <t>ฝอร. กองอำนวยการฝึกอบรม  (กอฝ.)</t>
  </si>
  <si>
    <t>ฝอร.กฝท.</t>
  </si>
  <si>
    <t>ฝอร. กองฝึกอบรมทั่วไป  (กฝท.)</t>
  </si>
  <si>
    <t>ฝอร.กฝช.</t>
  </si>
  <si>
    <t>ฝอร. กองฝึกอบรมด้านช่าง (กฝช.)</t>
  </si>
  <si>
    <t>รวม ฝอร.</t>
  </si>
  <si>
    <t>รวม รองผู้ว่าการบริหารองค์กร (รผบ.)</t>
  </si>
  <si>
    <t>26</t>
  </si>
  <si>
    <t>ฝอจ.</t>
  </si>
  <si>
    <t>ฝ่ายอุปกรณ์งานจำหน่าย (ฝอจ.)</t>
  </si>
  <si>
    <t>ฝอจ.บท.</t>
  </si>
  <si>
    <t>ฝอจ.แผนกบริหารทั่วไป (บท.)</t>
  </si>
  <si>
    <t>ฝอจ. กคว.</t>
  </si>
  <si>
    <t>ฝอจ. กองเครื่องวัดหน่วยไฟฟ้า (กคว.)</t>
  </si>
  <si>
    <t>ฝอจ. กคอ.</t>
  </si>
  <si>
    <t>ฝอจ.กองเครื่องมือ ฯ และอุปกรณ์ (กคอ.)</t>
  </si>
  <si>
    <t>ฝอจ. กอจ.</t>
  </si>
  <si>
    <t>ฝอจ. กองอุปกรณ์การจำหน่าย (กอจ.)</t>
  </si>
  <si>
    <t>ฝอจ. กตฟ.</t>
  </si>
  <si>
    <t>ฝอจ. กองตรวจสอบการใช้ไฟฟ้า (กตฟ.)</t>
  </si>
  <si>
    <t>ฝอจ. ศอค.</t>
  </si>
  <si>
    <t>ฝอจ.ศูนย์ปฏิบัติการระบบอ่านเครื่องวัดอัต</t>
  </si>
  <si>
    <t>รวม ฝอจ.</t>
  </si>
  <si>
    <t>30</t>
  </si>
  <si>
    <t>ฝบฟ.</t>
  </si>
  <si>
    <t>ฝ่ายบริการระบบไฟฟ้า</t>
  </si>
  <si>
    <t>ฝบฟ. บท.</t>
  </si>
  <si>
    <t>ฝบฟ. แผนกบริหารทั่วไป (บท.)</t>
  </si>
  <si>
    <t>ฝบฟ.กวบ.</t>
  </si>
  <si>
    <t>ฝบฟ. กองวิศวกรรมงานระบบ</t>
  </si>
  <si>
    <t>ฝบฟ.กบพ.1</t>
  </si>
  <si>
    <t>ฝบฟ. กองบริการลูกค้าพิเศษ 1</t>
  </si>
  <si>
    <t>ฝบฟ.กบพ.2</t>
  </si>
  <si>
    <t>ฝบฟ. กองบริการลูกค้าพิเศษ 2</t>
  </si>
  <si>
    <t>รวม ฝบฟ.</t>
  </si>
  <si>
    <t>53</t>
  </si>
  <si>
    <t>ฝบก.</t>
  </si>
  <si>
    <t>ฝ่ายบริหารงานกลางการไฟฟ้านครหลวงเขต</t>
  </si>
  <si>
    <t>ฝบก. กจร.</t>
  </si>
  <si>
    <t>ฝบก. กองบริหารจัดการรายได้</t>
  </si>
  <si>
    <t>ฝบก. กตร.</t>
  </si>
  <si>
    <t>ฝบก.กองตรวจติดตามระบบบริหารคุณภาพ กตร.</t>
  </si>
  <si>
    <t>ฝบก. กมก.</t>
  </si>
  <si>
    <t>ฝบก.กองมาตรฐานงานบริการระบบจำหน่าย(กมก.)</t>
  </si>
  <si>
    <t>ฝบก.กบข.</t>
  </si>
  <si>
    <t>ฝบก.กองบริการข้อมูลผู้ใช้ไฟฟ้า</t>
  </si>
  <si>
    <t>รวม ฝบก.</t>
  </si>
  <si>
    <t>55</t>
  </si>
  <si>
    <t>ฟขจ.</t>
  </si>
  <si>
    <t>การไฟฟ้านครหลวง  เขตนวลจันทร์ (ฟขจ.)</t>
  </si>
  <si>
    <t>ฟขจ.บท.</t>
  </si>
  <si>
    <t>ฟขจ.แผนกบริหารทั่วไป (บท.)</t>
  </si>
  <si>
    <t>ฟขจ.คป.เขตนวลจันทร์</t>
  </si>
  <si>
    <t>ฟขจ.งานความปลอดภัยประจำที่ทำการนวลจันทร์</t>
  </si>
  <si>
    <t>ฟขจ.กบฟ.</t>
  </si>
  <si>
    <t>ฟขจ.กองบริการผู้ใช้ไฟฟ้า  (กบฟ.)</t>
  </si>
  <si>
    <t>ฟขจ.กบจ.</t>
  </si>
  <si>
    <t>ฟขจ.กองบริการการจำหน่าย  (กบจ.)</t>
  </si>
  <si>
    <t>ฟขจ.กรด.</t>
  </si>
  <si>
    <t>ฟขจ.กองรายได้  (กรด.)</t>
  </si>
  <si>
    <t>รวม ฟขจ.</t>
  </si>
  <si>
    <t>56</t>
  </si>
  <si>
    <t>ฟขส.</t>
  </si>
  <si>
    <t>การไฟฟ้านครหลวง  เขตสามเสน (ฟขส.)</t>
  </si>
  <si>
    <t>ฟขส.บท.</t>
  </si>
  <si>
    <t>ฟขส.แผนกบริหารทั่วไป (บท.)</t>
  </si>
  <si>
    <t>ฟขส.คป.เขตสามเสน</t>
  </si>
  <si>
    <t>ฟขส.งานความปลอดภัยประจำที่ทำการสามเสน</t>
  </si>
  <si>
    <t>ฟขส.กบฟ.</t>
  </si>
  <si>
    <t>ฟขส.กองบริการผู้ใช้ไฟฟ้า  (กบฟ.)</t>
  </si>
  <si>
    <t>ฟขส.กบจ.</t>
  </si>
  <si>
    <t>ฟขส.กองบริการการจำหน่าย  (กบจ.)</t>
  </si>
  <si>
    <t>ฟขส.กรด.</t>
  </si>
  <si>
    <t>ฟขส.กองรายได้  (กรด.)</t>
  </si>
  <si>
    <t>รวม ฟขส.</t>
  </si>
  <si>
    <t>57</t>
  </si>
  <si>
    <t>ฟขน.</t>
  </si>
  <si>
    <t>การไฟฟ้านครหลวง  เขตนนทบุรี (ฟขน.)</t>
  </si>
  <si>
    <t>ฟขน.บท.</t>
  </si>
  <si>
    <t>ฟขน.แผนกบริหารทั่วไป (บท.)</t>
  </si>
  <si>
    <t>ฟขน.งานฮอทไลน์</t>
  </si>
  <si>
    <t>ฟขน.คป.เขตนนทบุรี</t>
  </si>
  <si>
    <t>ฟขน.งานความปลอดภัยประจำที่ทำการนนทบุรี</t>
  </si>
  <si>
    <t>ฟขน.กบฟ.</t>
  </si>
  <si>
    <t>ฟขน.กองบริการผู้ใช้ไฟฟ้า  (กบฟ.)</t>
  </si>
  <si>
    <t>ฟขน.กบจ.</t>
  </si>
  <si>
    <t>ฟขน.กองบริการการจำหน่าย  (กบจ.)</t>
  </si>
  <si>
    <t>ฟขน.กรด.</t>
  </si>
  <si>
    <t>ฟขน.กองรายได้  (กรด.)</t>
  </si>
  <si>
    <t>รวม ฟขน.</t>
  </si>
  <si>
    <t>58</t>
  </si>
  <si>
    <t>ฟขธ.</t>
  </si>
  <si>
    <t>การไฟฟ้านครหลวง  เขตธนบุรี (ฟขธ.)</t>
  </si>
  <si>
    <t>ฟขธ.บท.</t>
  </si>
  <si>
    <t>ฟขธ.แผนกบริหารทั่วไป (บท.)</t>
  </si>
  <si>
    <t>ฟขธ.งานฮอทไลน์</t>
  </si>
  <si>
    <t>ฟขธ.คป.เขตธนบุรี</t>
  </si>
  <si>
    <t>ฟขธ.งานความปลอดภัยประจำที่ทำการธนบุรี</t>
  </si>
  <si>
    <t>ฟขธ.กบฟ.</t>
  </si>
  <si>
    <t>ฟขธ.กองบริการผู้ใช้ไฟฟ้า  (กบฟ.)</t>
  </si>
  <si>
    <t>ฟขธ.กบจ.</t>
  </si>
  <si>
    <t>ฟขธ.กองบริการการจำหน่าย  (กบจ.)</t>
  </si>
  <si>
    <t>ฟขธ.กรด.</t>
  </si>
  <si>
    <t>ฟขธ.กองรายได้  (กรด.)</t>
  </si>
  <si>
    <t>รวม ฟขธ.</t>
  </si>
  <si>
    <t>59</t>
  </si>
  <si>
    <t>ฟขญ.</t>
  </si>
  <si>
    <t>การไฟฟ้านครหลวง  เขตบางใหญ่ (ฟขญ.)</t>
  </si>
  <si>
    <t>ฟขญ.บท.</t>
  </si>
  <si>
    <t>ฟขญ.แผนกบริหารทั่วไป (บท.)</t>
  </si>
  <si>
    <t>ฟขญ.กบฟ.</t>
  </si>
  <si>
    <t>ฟขญ.กองบริการผู้ใช้ไฟฟ้า  (กบฟ.)</t>
  </si>
  <si>
    <t>ฟขญ.กบจ.</t>
  </si>
  <si>
    <t>ฟขญ.กองบริการการจำหน่าย  (กบจ.)</t>
  </si>
  <si>
    <t>ฟขญ.กรด.</t>
  </si>
  <si>
    <t>ฟขญ.กองรายได้  (กรด.)</t>
  </si>
  <si>
    <t>รวม ฟขญ.</t>
  </si>
  <si>
    <t>60</t>
  </si>
  <si>
    <t>ฟขง.</t>
  </si>
  <si>
    <t>การไฟฟ้านครหลวง  เขตลาดกระบัง (ฟขง.)</t>
  </si>
  <si>
    <t>ฟขง.บท.</t>
  </si>
  <si>
    <t>ฟขง.แผนกบริหารทั่วไป (บท.)</t>
  </si>
  <si>
    <t>ฟขง.คป.เขตลาดกระบัง</t>
  </si>
  <si>
    <t>ฟขง.งานความปลอดภัยประจำที่ทำการลาดกระบัง</t>
  </si>
  <si>
    <t>ฟขง.กบฟ.</t>
  </si>
  <si>
    <t>ฟขง.กองบริการผู้ใช้ไฟฟ้า  (กบฟ.)</t>
  </si>
  <si>
    <t>ฟขง.กบจ.</t>
  </si>
  <si>
    <t>ฟขง.กองบริการการจำหน่าย  (กบจ.)</t>
  </si>
  <si>
    <t>ฟขง.กรด.</t>
  </si>
  <si>
    <t>ฟขง.กองรายได้  (กรด.)</t>
  </si>
  <si>
    <t>รวม ฟขง.</t>
  </si>
  <si>
    <t>65</t>
  </si>
  <si>
    <t>ฟขบ.</t>
  </si>
  <si>
    <t>การไฟฟ้านครหลวง  เขตบางนา (ฟขบ.)</t>
  </si>
  <si>
    <t>ฟขบ.บท.</t>
  </si>
  <si>
    <t>ฟขบ.แผนกบริหารทั่วไป (บท.)</t>
  </si>
  <si>
    <t>ฟขบ.คป.เขตบางนา</t>
  </si>
  <si>
    <t>ฟขบ.งานความปลอดภัยประจำที่ทำการบางนา</t>
  </si>
  <si>
    <t>ฟขบ.กบฟ.</t>
  </si>
  <si>
    <t>ฟขบ.กองบริการผู้ใช้ไฟฟ้า  (กบฟ.)</t>
  </si>
  <si>
    <t>ฟขบ.กบจ.</t>
  </si>
  <si>
    <t>ฟขบ.กองบริการการจำหน่าย  (กบจ.)</t>
  </si>
  <si>
    <t>ฟขบ.กรด.</t>
  </si>
  <si>
    <t>ฟขบ.กองรายได้  (กรด.)</t>
  </si>
  <si>
    <t>รวม ฟขบ.</t>
  </si>
  <si>
    <t>66</t>
  </si>
  <si>
    <t>ฟขล.</t>
  </si>
  <si>
    <t>การไฟฟ้านครหลวง  เขตวัดเลียบ (ฟขล.)</t>
  </si>
  <si>
    <t>ฟขล.บท.</t>
  </si>
  <si>
    <t>ฟขล.แผนกบริหารทั่วไป (บท.)</t>
  </si>
  <si>
    <t>ฟขล.แผนกตั้งเทียบเคร</t>
  </si>
  <si>
    <t>ฟขล.แผนกตั้งเทียบเครื่องวัด</t>
  </si>
  <si>
    <t>ฟขล.คป.เขตวัดเลียบ</t>
  </si>
  <si>
    <t>ฟขล.งานความปลอดภัยประจำที่ทำการวัดเลียบ</t>
  </si>
  <si>
    <t>ฟขล.กบฟ.</t>
  </si>
  <si>
    <t>ฟขล.กองบริการผู้ใช้ไฟฟ้า  (กบฟ.)</t>
  </si>
  <si>
    <t>ฟขล.กบจ.</t>
  </si>
  <si>
    <t>ฟขล.กองบริการการจำหน่าย  (กบจ.)</t>
  </si>
  <si>
    <t>ฟขล.กรด.</t>
  </si>
  <si>
    <t>ฟขล.กองรายได้  (กรด.)</t>
  </si>
  <si>
    <t>ฟขล.กตบ.</t>
  </si>
  <si>
    <t>ฟขล.กองติดตั้ง&amp;บำรุงสายใต้ดิน  (กตบ.)</t>
  </si>
  <si>
    <t>รวม ฟขล.</t>
  </si>
  <si>
    <t>67</t>
  </si>
  <si>
    <t>ฟขต.</t>
  </si>
  <si>
    <t>การไฟฟ้านครหลวง  เขตคลองเตย (ฟขต.)</t>
  </si>
  <si>
    <t>ฟขต.สาขาเพลินจิต</t>
  </si>
  <si>
    <t>ฟขต.บท.</t>
  </si>
  <si>
    <t>ฟขต.แผนกบริหารทั่วไป (บท.)</t>
  </si>
  <si>
    <t>ฟขต.งานฮอทไลน์</t>
  </si>
  <si>
    <t>ฟขต.คป.เขตคลองเตย</t>
  </si>
  <si>
    <t>ฟขต.งานความปลอดภัยประจำที่ทำการคลองเตย</t>
  </si>
  <si>
    <t>ฟขต.กบฟ.</t>
  </si>
  <si>
    <t>ฟขต.กองบริการผู้ใช้ไฟฟ้า  (กบฟ.)</t>
  </si>
  <si>
    <t>ฟขต.กบจ.</t>
  </si>
  <si>
    <t>ฟขต.กองบริการการจำหน่าย  (กบจ.)</t>
  </si>
  <si>
    <t>ฟขต.กรด.</t>
  </si>
  <si>
    <t>ฟขต.กองรายได้  (กรด.)</t>
  </si>
  <si>
    <t>รวม ฟขต.</t>
  </si>
  <si>
    <t>68</t>
  </si>
  <si>
    <t>ฟขร.</t>
  </si>
  <si>
    <t>การไฟฟ้านครหลวง  เขตราษฎร์บูรณะ (ฟขร.)</t>
  </si>
  <si>
    <t>ฟขร.บท.</t>
  </si>
  <si>
    <t>ฟขร.แผนกบริหารทั่วไป (บท.)</t>
  </si>
  <si>
    <t>ฟขร.คป.ข.ราษฎร์บูรณะ</t>
  </si>
  <si>
    <t>ฟขร.ง.ความปลอดภัยประจำทีทำการราษฎร์บูรณะ</t>
  </si>
  <si>
    <t>ฟขร.กบฟ.</t>
  </si>
  <si>
    <t>ฟขร.กองบริการผู้ใช้ไฟฟ้า  (กบฟ.)</t>
  </si>
  <si>
    <t>ฟขร.กบจ.</t>
  </si>
  <si>
    <t>ฟขร.กองบริการการจำหน่าย  (กบจ.)</t>
  </si>
  <si>
    <t>ฟขร.กรด.</t>
  </si>
  <si>
    <t>ฟขร.กองรายได้  (กรด.)</t>
  </si>
  <si>
    <t>รวม ฟขร.</t>
  </si>
  <si>
    <t>69</t>
  </si>
  <si>
    <t>ฟขว.</t>
  </si>
  <si>
    <t>การไฟฟ้านครหลวง  เขตยานนาวา (ฟขว.)</t>
  </si>
  <si>
    <t>ฟขว.บท.</t>
  </si>
  <si>
    <t>ฟขว.แผนกบริหารทั่วไป (บท.)</t>
  </si>
  <si>
    <t>ฟขว.คป.เขตยานนาวา</t>
  </si>
  <si>
    <t>ฟขว.งานความปลอดภัยประจำที่ทำการยานนาวา</t>
  </si>
  <si>
    <t>ฟขว.กบฟ.</t>
  </si>
  <si>
    <t>ฟขว.กองบริการผู้ใช้ไฟฟ้า  (กบฟ.)</t>
  </si>
  <si>
    <t>ฟขว.กบจ.</t>
  </si>
  <si>
    <t>ฟขว.กองบริการการจำหน่าย  (กบจ.)</t>
  </si>
  <si>
    <t>ฟขว.กรด.</t>
  </si>
  <si>
    <t>ฟขว.กองรายได้  (กรด.)</t>
  </si>
  <si>
    <t>รวม ฟขว.</t>
  </si>
  <si>
    <t>70</t>
  </si>
  <si>
    <t>ฟขท.</t>
  </si>
  <si>
    <t>การไฟฟ้านครหลวง  เขตบางขุนเทียน (ฟขท.)</t>
  </si>
  <si>
    <t>ฟขท.บท.</t>
  </si>
  <si>
    <t>ฟขท.แผนกบริหารทั่วไป (บท.)</t>
  </si>
  <si>
    <t>ฟขท.คป.ข.บางขุนเทียน</t>
  </si>
  <si>
    <t>ฟขท.ง.ความปลอดภัยประจำทีทำการบางขุนเทียน</t>
  </si>
  <si>
    <t>ฟขท.กบฟ.</t>
  </si>
  <si>
    <t>ฟขท.กองบริการผู้ใช้ไฟฟ้า  (กบฟ.)</t>
  </si>
  <si>
    <t>ฟขท.กบจ.</t>
  </si>
  <si>
    <t>ฟขท.กองบริการการจำหน่าย  (กบจ.)</t>
  </si>
  <si>
    <t>ฟขท.กรด.</t>
  </si>
  <si>
    <t>ฟขท.กองรายได้  (กรด.)</t>
  </si>
  <si>
    <t>รวม ฟขท.</t>
  </si>
  <si>
    <t>75</t>
  </si>
  <si>
    <t>ฟขอ.</t>
  </si>
  <si>
    <t>การไฟฟ้านครหลวง  เขตบางบัวทอง (ฟขอ.)</t>
  </si>
  <si>
    <t>ฟขอ.บท.</t>
  </si>
  <si>
    <t>ฟขอ.แผนกบริหารทั่วไป (บท.)</t>
  </si>
  <si>
    <t>ฟขอ.คป.เขตบางบัวทอง</t>
  </si>
  <si>
    <t>ฟขอ.งานความปลอดภัยประจำที่ทำการบางบัวทอง</t>
  </si>
  <si>
    <t>ฟขอ.กบฟ.</t>
  </si>
  <si>
    <t>ฟขอ.กองบริการผู้ใช้ไฟฟ้า  (กบฟ.)</t>
  </si>
  <si>
    <t>ฟขอ.กบจ.</t>
  </si>
  <si>
    <t>ฟขอ.กองบริการการจำหน่าย  (กบจ.)</t>
  </si>
  <si>
    <t>ฟขอ.กรด.</t>
  </si>
  <si>
    <t>ฟขอ.กองรายได้  (กรด.)</t>
  </si>
  <si>
    <t>รวม ฟขอ.</t>
  </si>
  <si>
    <t>76</t>
  </si>
  <si>
    <t>ฟขก.</t>
  </si>
  <si>
    <t>การไฟฟ้านครหลวง  เขตบางกะปิ (ฟขก.)</t>
  </si>
  <si>
    <t>ฟขก.บท.</t>
  </si>
  <si>
    <t>ฟขก.แผนกบริหารทั่วไป (บท.)</t>
  </si>
  <si>
    <t>ฟขก.คป.เขตบางกะปิ</t>
  </si>
  <si>
    <t>ฟขก.งานความปลอดภัยประจำที่ทำการบางกะปิ</t>
  </si>
  <si>
    <t>ฟขก.กบฟ.</t>
  </si>
  <si>
    <t>ฟขก.กองบริการผู้ใช้ไฟฟ้า  (กบฟ.)</t>
  </si>
  <si>
    <t>ฟขก.กบจ.</t>
  </si>
  <si>
    <t>ฟขก.กองบริการการจำหน่าย  (กบจ.)</t>
  </si>
  <si>
    <t>ฟขก.กรด.</t>
  </si>
  <si>
    <t>ฟขก.กองรายได้  (กรด.)</t>
  </si>
  <si>
    <t>รวม ฟขก.</t>
  </si>
  <si>
    <t>77</t>
  </si>
  <si>
    <t>ฟขป.</t>
  </si>
  <si>
    <t>การไฟฟ้านครหลวง เขตสมุทรปราการ (ฟขป.)</t>
  </si>
  <si>
    <t>ฟขป.บท.</t>
  </si>
  <si>
    <t>ฟขป.แผนกบริหารทั่วไป (บท.)</t>
  </si>
  <si>
    <t>ฟขป.คป.ข.สมุทรปราการ</t>
  </si>
  <si>
    <t>ฟขป.ง.ความปลอดภัยประจำทีทำการสมุทรปราการ</t>
  </si>
  <si>
    <t>ฟขป.กบฟ.</t>
  </si>
  <si>
    <t>ฟขป.กองบริการผู้ใช้ไฟฟ้า  (กบฟ.)</t>
  </si>
  <si>
    <t>ฟขป.กบจ.</t>
  </si>
  <si>
    <t>ฟขป.กองบริการการจำหน่าย  (กบจ.)</t>
  </si>
  <si>
    <t>ฟขป.กรด.</t>
  </si>
  <si>
    <t>ฟขป.กองรายได้  (กรด.)</t>
  </si>
  <si>
    <t>รวม ฟขป.</t>
  </si>
  <si>
    <t>78</t>
  </si>
  <si>
    <t>ฟขพ.</t>
  </si>
  <si>
    <t>การไฟฟ้านครหลวง  เขตบางพลี (ฟขพ.)</t>
  </si>
  <si>
    <t>ฟขพ.บท.</t>
  </si>
  <si>
    <t>ฟขพ.แผนกบริหารทั่วไป (บท.)</t>
  </si>
  <si>
    <t>ฟขพ.กบฟ.</t>
  </si>
  <si>
    <t>ฟขพ.กองบริการผู้ใช้ไฟฟ้า  (กบฟ.)</t>
  </si>
  <si>
    <t>ฟขพ.กบจ.</t>
  </si>
  <si>
    <t>ฟขพ.กองบริการการจำหน่าย  (กบจ.)</t>
  </si>
  <si>
    <t>ฟขพ.กรด.</t>
  </si>
  <si>
    <t>ฟขพ.กองรายได้  (กรด.)</t>
  </si>
  <si>
    <t>รวม ฟขพ.</t>
  </si>
  <si>
    <t>79</t>
  </si>
  <si>
    <t>ฟขม.</t>
  </si>
  <si>
    <t>การไฟฟ้านครหลวง  เขตมีนบุรี (ฟขม.)</t>
  </si>
  <si>
    <t>ฟขม.บท.</t>
  </si>
  <si>
    <t>ฟขม.แผนกบริหารทั่วไป (บท.)</t>
  </si>
  <si>
    <t>ฟขม.งานฮอทไลน์</t>
  </si>
  <si>
    <t>ฟขม.คป.เขตมีนบุรี</t>
  </si>
  <si>
    <t>ฟขม.งานความปลอดภัยประจำที่ทำการมีนบุรี</t>
  </si>
  <si>
    <t>ฟขม.กบฟ.</t>
  </si>
  <si>
    <t>ฟขม.กองบริการผู้ใช้ไฟฟ้า  (กบฟ.)</t>
  </si>
  <si>
    <t>ฟขม.กบจ.</t>
  </si>
  <si>
    <t>ฟขม.กองบริการการจำหน่าย  (กบจ.)</t>
  </si>
  <si>
    <t>ฟขม.กรด.</t>
  </si>
  <si>
    <t>ฟขม.กองรายได้  (กรด.)</t>
  </si>
  <si>
    <t>รวม ฟขม.</t>
  </si>
  <si>
    <t>80</t>
  </si>
  <si>
    <t>ฟขข.</t>
  </si>
  <si>
    <t>การไฟฟ้านครหลวง  เขตบางเขน (ฟขข.)</t>
  </si>
  <si>
    <t>ฟขข.บท.</t>
  </si>
  <si>
    <t>ฟขข.แผนกบริหารทั่วไป (บท.)</t>
  </si>
  <si>
    <t>ฟขข.คป.เขตบางเขน</t>
  </si>
  <si>
    <t>ฟขข.งานความปลอดภัยประจำที่ทำการบางเขน</t>
  </si>
  <si>
    <t>ฟขข.กบฟ.</t>
  </si>
  <si>
    <t>ฟขข.กองบริการผู้ใช้ไฟฟ้า  (กบฟ.)</t>
  </si>
  <si>
    <t>ฟขข.กบจ.</t>
  </si>
  <si>
    <t>ฟขข.กองบริการการจำหน่าย  (กบจ.)</t>
  </si>
  <si>
    <t>ฟขข.กรด.</t>
  </si>
  <si>
    <t>ฟขข.กองรายได้  (กรด.)</t>
  </si>
  <si>
    <t>รวม ฟขข.</t>
  </si>
  <si>
    <t>รวม รองผู้ว่าการบริการระบบจำหน่าย (รผก.)</t>
  </si>
  <si>
    <t>23</t>
  </si>
  <si>
    <t>ฝอบ.</t>
  </si>
  <si>
    <t>ฝ่ายออกแบบระบบไฟฟ้า&amp;งานวิศวกรรมโยธา(ฝอบ)</t>
  </si>
  <si>
    <t>ฝอบ. บท.</t>
  </si>
  <si>
    <t>ฝอบ. แผนกบริหารทั่วไป (บท.)</t>
  </si>
  <si>
    <t>ฝอบ. กอฟ.</t>
  </si>
  <si>
    <t>ฝอบ. กองออกแบบด้านไฟฟ้า (กอฟ.)</t>
  </si>
  <si>
    <t>ฝอบ. กงย.</t>
  </si>
  <si>
    <t>ฝอบ. กองงานวิศวกรรมโยธา (กงย.)</t>
  </si>
  <si>
    <t>ฝอบ. กงส.</t>
  </si>
  <si>
    <t>ฝอบ. กองงานสถาปัตยกรรม (กงส.)</t>
  </si>
  <si>
    <t>รวม ฝอบ.</t>
  </si>
  <si>
    <t>29</t>
  </si>
  <si>
    <t>ฝบร.</t>
  </si>
  <si>
    <t>ฝ่ายบำรุงรักษาระบบไฟฟ้า (ฝบร.)</t>
  </si>
  <si>
    <t>ฝบร. บท.</t>
  </si>
  <si>
    <t>ฝบร. แผนกบริหารทั่วไป (บท.)</t>
  </si>
  <si>
    <t>ฝบร. กบส.</t>
  </si>
  <si>
    <t>ฝบร. กองบำรุงรักษาสายส่งอากาศ (กบส.)</t>
  </si>
  <si>
    <t>ฝบร. กบอ.</t>
  </si>
  <si>
    <t>ฝบร.กองบำรุงรักษาอุปกรณ์สถานีย่อย (กบอ.)</t>
  </si>
  <si>
    <t>ฝบร. กปค.1</t>
  </si>
  <si>
    <t>กองระบบป้องกัน&amp;ควบคุมอัตโนมัติ 1(กปค.1)</t>
  </si>
  <si>
    <t>ฝบร. กปค.2</t>
  </si>
  <si>
    <t>กองระบบป้องกัน&amp;ควบคุมอัตโนมัติ 2 (กปค.2)</t>
  </si>
  <si>
    <t>ฝบร. กบด.</t>
  </si>
  <si>
    <t>ฝบร. กองบำรุงรักษาสายส่งใต้ดิน (กบด.)</t>
  </si>
  <si>
    <t>รวม ฝบร.</t>
  </si>
  <si>
    <t>36</t>
  </si>
  <si>
    <t>ฝคฟ.</t>
  </si>
  <si>
    <t>ฝ่ายควบคุมระบบไฟฟ้า (ฝคฟ.)</t>
  </si>
  <si>
    <t>ฝคฟ. กผร.</t>
  </si>
  <si>
    <t>ฝคฟ. กองผังระบบไฟฟ้า (กผร.)</t>
  </si>
  <si>
    <t>ฝคฟ. กจฟ.</t>
  </si>
  <si>
    <t>ฝคฟ. กองจัดการและสั่งการระบบไฟฟ้า (กจฟ.)</t>
  </si>
  <si>
    <t>ฝคฟ. กสฟ.</t>
  </si>
  <si>
    <t>ฝคฟ. กองสถานีไฟฟ้า</t>
  </si>
  <si>
    <t>ฝคฟ. กวว.</t>
  </si>
  <si>
    <t>ฝคฟ.กองวิเคราะห์และวางแผนระบบไฟฟ้า(กวว.)</t>
  </si>
  <si>
    <t>ฝคฟ.กคท.</t>
  </si>
  <si>
    <t>ฝคฟ.ก.ควบคุมและจัดการทรัพย์สินระบบไฟฟ้า</t>
  </si>
  <si>
    <t>รวม ฝคฟ.</t>
  </si>
  <si>
    <t>44</t>
  </si>
  <si>
    <t>ฝทภ.</t>
  </si>
  <si>
    <t>ฝ่ายจัดการทรัพย์สินและรักษาความปลอดภัย</t>
  </si>
  <si>
    <t>ฝทภ. บท.</t>
  </si>
  <si>
    <t>ฝทภ. แผนกบริหารทั่วไป (บท.)</t>
  </si>
  <si>
    <t>ฝทภ. กจส.</t>
  </si>
  <si>
    <t>ฝทภ. กองจัดการทรัพย์สิน (กจส.)</t>
  </si>
  <si>
    <t>ฝทภ. กบท.</t>
  </si>
  <si>
    <t>ฝทภ. กองบริการทั่วไป (กบท.)</t>
  </si>
  <si>
    <t>ฝทภ. กทด.</t>
  </si>
  <si>
    <t>ฝทภ. กองจัดการที่ดิน (กทด.)</t>
  </si>
  <si>
    <t>รวม ฝทภ.</t>
  </si>
  <si>
    <t>46</t>
  </si>
  <si>
    <t>ฝกส.</t>
  </si>
  <si>
    <t>ฝ่ายก่อสร้าง (ฝกส.)</t>
  </si>
  <si>
    <t>ฝกส. บท.</t>
  </si>
  <si>
    <t>ฝกส. แผนกบริหารทั่วไป (บท.)</t>
  </si>
  <si>
    <t>ฝกส. กกอ.</t>
  </si>
  <si>
    <t>ฝกส. กองก่อสร้างสายอากาศ (กกอ.)</t>
  </si>
  <si>
    <t>ฝกส. กตอ.</t>
  </si>
  <si>
    <t>ฝกส. กองติดตั้งอุปกรณ์และสายใต้ดิน(กตอ.)</t>
  </si>
  <si>
    <t>ฝกส. กกย.</t>
  </si>
  <si>
    <t>ฝกส. กองก่อสร้างโยธา (กกย.)</t>
  </si>
  <si>
    <t>ฝกส. กบร.</t>
  </si>
  <si>
    <t>ฝกส. กองบริการงานก่อสร้าง (กบร.)</t>
  </si>
  <si>
    <t>รวม ฝกส.</t>
  </si>
  <si>
    <t>49</t>
  </si>
  <si>
    <t>ฝบค.</t>
  </si>
  <si>
    <t>ฝ่ายบริหารโครงการ (ฝบค.)</t>
  </si>
  <si>
    <t>ฝบค. บท.</t>
  </si>
  <si>
    <t>ฝบค. แผนกบริหารทั่วไป (บท.)</t>
  </si>
  <si>
    <t>ฝบค. กบค.</t>
  </si>
  <si>
    <t>ฝบค. กองบริหารแผนงานโครงการ</t>
  </si>
  <si>
    <t>ฝบค. กปว.</t>
  </si>
  <si>
    <t>ฝบค. กองประกวดราคาว่าจ้าง</t>
  </si>
  <si>
    <t>ฝบค. กคต.1</t>
  </si>
  <si>
    <t>ฝบค. กองโครงการสายอากาศเป็นสายใต้ดิน 1</t>
  </si>
  <si>
    <t>ฝบค. กคต.2</t>
  </si>
  <si>
    <t>ฝบค. กองโครงการสายอากาศเป็นสายใต้ดิน 2</t>
  </si>
  <si>
    <t>ฝบค. กคบ.</t>
  </si>
  <si>
    <t>ฝบค. กองโครงการบ่อพักและท่อร้อยสายใต้ดิน</t>
  </si>
  <si>
    <t>ฝบค. กคฟ.</t>
  </si>
  <si>
    <t>ฝบค. กองโครงการสถานีไฟฟ้า</t>
  </si>
  <si>
    <t>ฝบค. กปผ.</t>
  </si>
  <si>
    <t>ฝบค. กองประสานแผนงานโครงการ</t>
  </si>
  <si>
    <t>ฝบค. กวส.</t>
  </si>
  <si>
    <t>ฝบค. กองว่าจ้างและบริหารสัญญา</t>
  </si>
  <si>
    <t>ฝบค. กคต.3</t>
  </si>
  <si>
    <t>ฝบค. กองโครงการสายอากาศเป็นสายใต้ดิน 3</t>
  </si>
  <si>
    <t>รวม ฝบค.</t>
  </si>
  <si>
    <t>รวม รองผู้ว่าการปฏิบัติการระบบส่ง (รผป.)</t>
  </si>
  <si>
    <t>31</t>
  </si>
  <si>
    <t>ฝธค.</t>
  </si>
  <si>
    <t>ฝ่ายธุรกิจบริการและคุณภาพไฟฟ้า</t>
  </si>
  <si>
    <t>ฝธค. บท.</t>
  </si>
  <si>
    <t>ฝธค. แผนกบริหารทั่วไป</t>
  </si>
  <si>
    <t>ฝธค.กองระบบไฟฟ้า 1</t>
  </si>
  <si>
    <t>ฝธค. กองธุรกิจระบบไฟฟ้า 1</t>
  </si>
  <si>
    <t>ฝธค.กองระบบไฟฟ้า 2</t>
  </si>
  <si>
    <t>ฝธค. กองธุรกิจระบบไฟฟ้า 2</t>
  </si>
  <si>
    <t>ฝธค.กองธุรกิจภาครัฐ</t>
  </si>
  <si>
    <t>ฝธค.กองธรุกิจเกี่ยวเนื่องหน่วยงานภาครัฐ</t>
  </si>
  <si>
    <t>ฝธค. กองบำรุงรักษาฯ</t>
  </si>
  <si>
    <t>ฝธค. กองธุรกิจบำรุงรักษาระบบไฟฟ้า</t>
  </si>
  <si>
    <t>ฝธค. กองระบบอาคาร</t>
  </si>
  <si>
    <t>ฝธค. กองธุรกิจระบบอาคาร</t>
  </si>
  <si>
    <t>(ยกเลิก)กองต่างประเท</t>
  </si>
  <si>
    <t>(ยกเลิก)ฝธค.กองธุรกิจต่างประเทศ</t>
  </si>
  <si>
    <t>รวม ฝธค.</t>
  </si>
  <si>
    <t>41</t>
  </si>
  <si>
    <t>ฝจย.</t>
  </si>
  <si>
    <t>ฝ่ายจัดการยานพาหนะและเครื่องมือกล (ฝจย.)</t>
  </si>
  <si>
    <t>ฝจย. บท.</t>
  </si>
  <si>
    <t>ฝจย. แผนกบริหารทั่วไป (บท.)</t>
  </si>
  <si>
    <t>ฝจย. กบย.1</t>
  </si>
  <si>
    <t>ฝจย. กองบริหารจัดการยานพาหนะ 1 (กบย.1)</t>
  </si>
  <si>
    <t>ฝจย. กบย.2</t>
  </si>
  <si>
    <t>ฝจย. กองบริหารจัดการยานพาหนะ2 (กบย.2)</t>
  </si>
  <si>
    <t>ฝจย. กจว.</t>
  </si>
  <si>
    <t>ฝจย. กองจัดหาและว่าจ้าง  (กจว.)</t>
  </si>
  <si>
    <t>รวม ฝจย.</t>
  </si>
  <si>
    <t>43</t>
  </si>
  <si>
    <t>ฝธข.</t>
  </si>
  <si>
    <t>ฝ่ายธุรกิจขนส่งและผลิตภัณฑ์ (ฝธข.)</t>
  </si>
  <si>
    <t>ฝธข. บท.</t>
  </si>
  <si>
    <t>ฝธข. แผนกบริหารทั่วไป</t>
  </si>
  <si>
    <t>ฝธข.คป.</t>
  </si>
  <si>
    <t>ฝธข.งานความปลอดภัยประจาที่ทาการบางพูด</t>
  </si>
  <si>
    <t>ฝธข. กผจ.</t>
  </si>
  <si>
    <t>ฝธข.กองผลิตภัณฑ์งานระบบจำหน่าย  (กผจ.)</t>
  </si>
  <si>
    <t>ฝธข. กงค.</t>
  </si>
  <si>
    <t>ฝธข. กงค.กองบริการงานโครงการ</t>
  </si>
  <si>
    <t>ฝธข. กธข.</t>
  </si>
  <si>
    <t>ฝธข.กองธุรกิจขนส่ง  (กธข.)</t>
  </si>
  <si>
    <t>รวม ฝธข.</t>
  </si>
  <si>
    <t>50</t>
  </si>
  <si>
    <t>ฝตพ.</t>
  </si>
  <si>
    <t>ฝ่ายการตลาดและลูกค้าสัมพันธ์ (ฝตพ.)</t>
  </si>
  <si>
    <t>ฝตพ. กผต.</t>
  </si>
  <si>
    <t>ฝตพ.กองแผนกลยุทธ์การตลาด (กผต.)</t>
  </si>
  <si>
    <t>ฝตพ. กกต.</t>
  </si>
  <si>
    <t>ฝตพ.กองกิจกรรมการตลาด (กกต.)</t>
  </si>
  <si>
    <t>รวม ฝตพ.</t>
  </si>
  <si>
    <t>รวม รองผู้ว่าการธุรกิจ (รผธ.)</t>
  </si>
  <si>
    <t>17</t>
  </si>
  <si>
    <t>ฝบช.</t>
  </si>
  <si>
    <t>ฝ่ายบัญชี</t>
  </si>
  <si>
    <t>ฝบช. กบน.</t>
  </si>
  <si>
    <t>ฝบช. กองบัญชีการเงิน  (กบน.)</t>
  </si>
  <si>
    <t>ฝบช. กบส.</t>
  </si>
  <si>
    <t>ฝบช. กองบัญชีทรัพย์สิน  (กบส.)</t>
  </si>
  <si>
    <t>ฝบช. กบป.</t>
  </si>
  <si>
    <t>ฝบช. กองบัญชีแยกประเภท  (กบป.)</t>
  </si>
  <si>
    <t>รวม ฝบช.</t>
  </si>
  <si>
    <t>18</t>
  </si>
  <si>
    <t>ฝกง.</t>
  </si>
  <si>
    <t>ฝกง. ฝ่ายการเงิน</t>
  </si>
  <si>
    <t>ฝกง. กบง.</t>
  </si>
  <si>
    <t>ฝกง. กองบริหารการเงิน (กบง.)</t>
  </si>
  <si>
    <t>ฝกง. กคค.</t>
  </si>
  <si>
    <t>ฝกง. กองควบคุมการเงิน (กคค.)</t>
  </si>
  <si>
    <t>รวม ฝกง.</t>
  </si>
  <si>
    <t>20</t>
  </si>
  <si>
    <t>ฝงป.</t>
  </si>
  <si>
    <t>ฝ่ายงบประมาณ (ฝงป.)</t>
  </si>
  <si>
    <t>ฝงป. บท.</t>
  </si>
  <si>
    <t>ฝงป. แผนกบริหารทั่วไป (บท.)</t>
  </si>
  <si>
    <t>ฝงป.กปง.</t>
  </si>
  <si>
    <t>ฝงป.กองประมวลแผนปฏิบัติ&amp;งบประมาณประจำปี</t>
  </si>
  <si>
    <t>ฝงป. กงล.</t>
  </si>
  <si>
    <t>ฝงป. กองงบประมาณลงทุนปกติ</t>
  </si>
  <si>
    <t>ฝงป. กงค.</t>
  </si>
  <si>
    <t>ฝงป. กองงบประมาณลงทุนโครงการ</t>
  </si>
  <si>
    <t>รวม ฝงป.</t>
  </si>
  <si>
    <t>รวม รองผู้ว่าการการเงิน (รผง.)</t>
  </si>
  <si>
    <t>(ยกเลิก)ฝปภ.กพอ.</t>
  </si>
  <si>
    <t>(ยกเลิก)ฝปภ.กองพัฒนาระบบอาชีวอนามัย</t>
  </si>
  <si>
    <t>22</t>
  </si>
  <si>
    <t>ฝจห.</t>
  </si>
  <si>
    <t>ฝ่ายจัดหา</t>
  </si>
  <si>
    <t>ฝจห. กจห.1</t>
  </si>
  <si>
    <t>ฝจห. กองจัดหา 1</t>
  </si>
  <si>
    <t>ฝจห.กจห.2</t>
  </si>
  <si>
    <t>ฝจห.กองจัดหา 2</t>
  </si>
  <si>
    <t>ฝจห.กจห.3</t>
  </si>
  <si>
    <t>ฝจห.กองจัดหา 3</t>
  </si>
  <si>
    <t>รวม ฝจห.</t>
  </si>
  <si>
    <t>24</t>
  </si>
  <si>
    <t>ฝพด.</t>
  </si>
  <si>
    <t>ฝ่ายพัสดุ (ฝพด.)</t>
  </si>
  <si>
    <t>ฝพด. บท.</t>
  </si>
  <si>
    <t>ฝพด. แผนกบริหารทั่วไป (บท.)</t>
  </si>
  <si>
    <t>ฝพด.กบพ.</t>
  </si>
  <si>
    <t>ฝพด. กองบริหารงานพัสดุ (กบพ.)</t>
  </si>
  <si>
    <t>ฝพด. กคพ.</t>
  </si>
  <si>
    <t>ฝพด. กองคลังพัสดุ</t>
  </si>
  <si>
    <t>รวม ฝพด.</t>
  </si>
  <si>
    <t>27</t>
  </si>
  <si>
    <t>ฝวจ.</t>
  </si>
  <si>
    <t>ฝ่ายวิจัยและนวัตกรรมระบบไฟฟ้า (ฝวจ.)</t>
  </si>
  <si>
    <t>ฝวจ. กวจ.</t>
  </si>
  <si>
    <t>ฝวจ.  กองวิจัยและพัฒนา (กวจ.)</t>
  </si>
  <si>
    <t>ฝวจ. กนว.</t>
  </si>
  <si>
    <t>ฝวจ. กองจัดการนวัตกรรม กนว.</t>
  </si>
  <si>
    <t>ฝวจ. กทอ.</t>
  </si>
  <si>
    <t>ฝวจ.กองทดสอบอุปกรณ์ไฟฟ้า (กทอ.)</t>
  </si>
  <si>
    <t>รวม ฝวจ.</t>
  </si>
  <si>
    <t>28</t>
  </si>
  <si>
    <t>ฝวฟ.</t>
  </si>
  <si>
    <t>ฝ่ายวางแผนระบบไฟฟ้า&amp;โครงข่ายอัจฉริยะ ฝวฟ</t>
  </si>
  <si>
    <t>ฝวฟ.กวฟ.</t>
  </si>
  <si>
    <t>ฝวฟ. กองวิศวกรรมไฟฟ้า (กวฟ.)</t>
  </si>
  <si>
    <t>ฝวฟ.กคอ.</t>
  </si>
  <si>
    <t>ฝวฟ.กองโครงข่ายอัจฉริยะ</t>
  </si>
  <si>
    <t>รวม ฝวฟ.</t>
  </si>
  <si>
    <t>รวม รองผู้ว่าการวางแผน&amp;นวัตกรรมระบบไฟฟ้า</t>
  </si>
  <si>
    <t>25</t>
  </si>
  <si>
    <t>ฝวท.</t>
  </si>
  <si>
    <t>ฝ่ายวางแผนและบริหารทรัพย์สินดิจิทัล</t>
  </si>
  <si>
    <t>ฝวท. บท.</t>
  </si>
  <si>
    <t>ฝวท. แผนกบริหารทั่วไป</t>
  </si>
  <si>
    <t>ฝวท.วางแผนและสถาปัตย</t>
  </si>
  <si>
    <t>ฝวท.กองวางแผนและสถาปัตยกรรมองค์กร</t>
  </si>
  <si>
    <t>ฝวท.เทคโนโลยีดิจิทัล</t>
  </si>
  <si>
    <t>ฝวท.กองเทคโนโลยีดิจิทัลและวิศวกรรมข้อมูล</t>
  </si>
  <si>
    <t>ฝวท.บริหารทรัพย์สิน</t>
  </si>
  <si>
    <t>ฝวท. กองบริหารทรัพย์สินดิจิทัล</t>
  </si>
  <si>
    <t>รวม ฝวท.</t>
  </si>
  <si>
    <t>32</t>
  </si>
  <si>
    <t>ฝพท.</t>
  </si>
  <si>
    <t>ฝ่ายพัฒนาระบบเทคโนโลยีดิจิทัล (ฝพท.)</t>
  </si>
  <si>
    <t>ฝพท. บท.</t>
  </si>
  <si>
    <t>ฝพท. แผนกบริหารทั่วไป</t>
  </si>
  <si>
    <t>ฝพท.ระบบบริการดิจิทั</t>
  </si>
  <si>
    <t>ฝพท.กองระบบบริการดิจิทัล</t>
  </si>
  <si>
    <t>ฝพท.ระบบบริหารองค์กร</t>
  </si>
  <si>
    <t>ฝพท.กองระบบบริหารองค์กร</t>
  </si>
  <si>
    <t>ฝพท.ระบบบริการลูกค้า</t>
  </si>
  <si>
    <t>ฝพท.กองระบบบริการลูกค้า</t>
  </si>
  <si>
    <t>รวม ฝพท.</t>
  </si>
  <si>
    <t>33</t>
  </si>
  <si>
    <t>ฝคฐ.</t>
  </si>
  <si>
    <t>ฝ่ายระบบโครงสร้างพื้นฐาน</t>
  </si>
  <si>
    <t>ฝคฐ. บท.</t>
  </si>
  <si>
    <t>ฝคฐ. แผนกบริหารทั่วไป (บท.)</t>
  </si>
  <si>
    <t>ฝคฐ. กรส.</t>
  </si>
  <si>
    <t>ฝคฐ. กองระบบสื่อสาร</t>
  </si>
  <si>
    <t>ฝคฐ. กคป.</t>
  </si>
  <si>
    <t>ฝคฐ. กองระบบคอมพิวเตอร์และประมวลผล(กคป.)</t>
  </si>
  <si>
    <t>ฝคฐ. กรอ.</t>
  </si>
  <si>
    <t>ฝคฐ. กองระบบควบคุมอัตโนมัติ</t>
  </si>
  <si>
    <t>(ยกเลิก)ฝคฐ. กรข.</t>
  </si>
  <si>
    <t>(ยกเลิก)ฝคฐ. กองระบบเครือข่าย (กรข.)</t>
  </si>
  <si>
    <t>รวม ฝคฐ.</t>
  </si>
  <si>
    <t>34</t>
  </si>
  <si>
    <t>สภส.</t>
  </si>
  <si>
    <t>สำนักภูมิสารสนเทศระบบไฟฟ้า (สภส.)</t>
  </si>
  <si>
    <t>สภส. บท.</t>
  </si>
  <si>
    <t>สภส.แผนกบริหารทั่วไป (บท.)</t>
  </si>
  <si>
    <t>สภส.บำรุงรักษาข้อมูล</t>
  </si>
  <si>
    <t>สภส.กองบำรุงรักษาข้อมูลสารสนเทศภูมิศาสต์</t>
  </si>
  <si>
    <t>สภส.พัฒนาสารสนเทศ</t>
  </si>
  <si>
    <t>สภส.กองพัฒนาระบบสารสนเทศภูมิศาสตร์</t>
  </si>
  <si>
    <t>รวม สภส.</t>
  </si>
  <si>
    <t>35</t>
  </si>
  <si>
    <t>ฝมธ.</t>
  </si>
  <si>
    <t>ฝ่ายมั่นคงปภ.ไซเบอร์และธรรมาภิบาลข้อมูล</t>
  </si>
  <si>
    <t>ฝมธ. บท.</t>
  </si>
  <si>
    <t>ฝมธ. แผนกบริหารทั่วไป (บท.)</t>
  </si>
  <si>
    <t>ฝมธ.กนบ.</t>
  </si>
  <si>
    <t>ฝมธ.กองนโยบายและความมั่นคงปลอดภัยไซเบอร์</t>
  </si>
  <si>
    <t>ฝมธ.กมข.</t>
  </si>
  <si>
    <t>ฝมธ.กองมาตรฐานและธรรมาภิบาลข้อมูล</t>
  </si>
  <si>
    <t>ฝมธ.กรข.</t>
  </si>
  <si>
    <t>ฝมธ.กองระบบเครือข่าย</t>
  </si>
  <si>
    <t>รวม ฝมธ.</t>
  </si>
  <si>
    <t>รวม รองผู้ว่าการเทคโนโลยีดิจิทัลฯ  (รผส.</t>
  </si>
  <si>
    <t>2</t>
  </si>
  <si>
    <t>ฝสอ.</t>
  </si>
  <si>
    <t>ฝ่ายสื่อสารองค์กร (ฝสอ.)</t>
  </si>
  <si>
    <t>ฝสอ. กสน.</t>
  </si>
  <si>
    <t>ฝสอ. กองสื่อสารภายใน</t>
  </si>
  <si>
    <t>ฝสอ.กสส.</t>
  </si>
  <si>
    <t>ฝสอ.กองสื่อสารภายนอก</t>
  </si>
  <si>
    <t>ฝสอ. กบส.</t>
  </si>
  <si>
    <t>ฝสอ. กองบริหารสื่อ</t>
  </si>
  <si>
    <t>ฝสอ. กองกลยุทธ์การสื</t>
  </si>
  <si>
    <t>ฝสอ. กองกลยุทธ์การสื่อสาร</t>
  </si>
  <si>
    <t>รวม ฝสอ.</t>
  </si>
  <si>
    <t>8</t>
  </si>
  <si>
    <t>ฝบส.</t>
  </si>
  <si>
    <t>ฝ่ายบริหารความเสี่ยงองค์กร (ฝบส.)</t>
  </si>
  <si>
    <t>รวม ฝบส.</t>
  </si>
  <si>
    <t>14</t>
  </si>
  <si>
    <t>ฝสส.</t>
  </si>
  <si>
    <t>ฝ่ายกิจการสังคมและสิ่งแวดล้อม (ฝสส.)</t>
  </si>
  <si>
    <t>ฝสส.งานแผน&amp;สารสนเทศ</t>
  </si>
  <si>
    <t>ฝสส.งานแผนงานและสารสนเทศ</t>
  </si>
  <si>
    <t>ฝสส.งานกระบวนงานเพื่</t>
  </si>
  <si>
    <t>ฝสส.งานกระบวนงานเพื่อสังคม</t>
  </si>
  <si>
    <t>ฝสส.งานกิจกรรมเพื่อ</t>
  </si>
  <si>
    <t>ฝสส.งานกิจกรรมเพื่อสังคม</t>
  </si>
  <si>
    <t>รวม ฝสส.</t>
  </si>
  <si>
    <t>37</t>
  </si>
  <si>
    <t>ฝผก.</t>
  </si>
  <si>
    <t>ฝ่ายแผนกลยุทธ์</t>
  </si>
  <si>
    <t>ฝผก. บท.</t>
  </si>
  <si>
    <t>ฝผก. แผนกบริหารทั่วไป (บท.)</t>
  </si>
  <si>
    <t>ฝผก. กผก.</t>
  </si>
  <si>
    <t>ฝผก. กองแผนวิสาหกิจ</t>
  </si>
  <si>
    <t>ฝผก. กสบ.</t>
  </si>
  <si>
    <t>ฝผก. กองสารสนเทศด้านบริหาร</t>
  </si>
  <si>
    <t>รวม ฝผก.</t>
  </si>
  <si>
    <t>38</t>
  </si>
  <si>
    <t>ฝพอ.</t>
  </si>
  <si>
    <t>ฝ่ายพัฒนาคุณภาพองค์กร (ฝพอ.)</t>
  </si>
  <si>
    <t>ฝพอ.ประเมินคุณภาพฯ</t>
  </si>
  <si>
    <t>ฝพอ.งานระบบประเมินคุณภาพองค์กร</t>
  </si>
  <si>
    <t>รวม ฝพอ.</t>
  </si>
  <si>
    <t>40</t>
  </si>
  <si>
    <t>ฝศก.</t>
  </si>
  <si>
    <t>ฝ่ายเศรษฐกิจพลังไฟฟ้า (ฝศก.)</t>
  </si>
  <si>
    <t>รวม ฝศก.</t>
  </si>
  <si>
    <t>รวม รองผู้ว่าการยุทธศาสตร์องค์กรและความย</t>
  </si>
  <si>
    <t>รวม กฟน.</t>
  </si>
  <si>
    <t>หน่วยงาน</t>
  </si>
  <si>
    <t>ขื่อหน่วยงาน</t>
  </si>
  <si>
    <t>ลงทุน-% ใช้งบ</t>
  </si>
  <si>
    <t>ทำการ-% ใช้งบ</t>
  </si>
  <si>
    <t>ลูกค้า-% ใช้งบ</t>
  </si>
  <si>
    <t>เข้างาน-ตามสังกัด</t>
  </si>
  <si>
    <t>เข้างาน-% ใช้งบ</t>
  </si>
  <si>
    <t>สำนักงาน-ตามสังกัด</t>
  </si>
  <si>
    <t>สำนักงาน-% ใช้งบ</t>
  </si>
  <si>
    <t>รวม ชม. สังกัด</t>
  </si>
  <si>
    <t>ชม. สังกัด-ลงทุน</t>
  </si>
  <si>
    <t>ชม. สังกัด-ทำการ</t>
  </si>
  <si>
    <t>ชม. สังกัด-ลูกค้า</t>
  </si>
  <si>
    <t>ชม. สังกัด-เข้างาน</t>
  </si>
  <si>
    <t>ชม. สังกัด-สำนักงาน</t>
  </si>
  <si>
    <t>รวม ชม. GL</t>
  </si>
  <si>
    <t>ชม. GL-ลงทุน</t>
  </si>
  <si>
    <t>ชม. GL-ทำการ</t>
  </si>
  <si>
    <t>ชม. GL-ลูกค้า</t>
  </si>
  <si>
    <t>ชม. GL-เข้างาน</t>
  </si>
  <si>
    <t>ชม. GL-สำนักงาน</t>
  </si>
  <si>
    <t>รวม รองผู้ว่าการวางแผน&amp;นวัตกรรมระบบไฟฟ้า รผว</t>
  </si>
  <si>
    <t>รวม รองผู้ว่าการเทคโนโลยีดิจิทัลฯ  (รผส.)</t>
  </si>
  <si>
    <t>รวม รองผู้ว่าการยุทธศาสตร์องค์กรและความยั่ง</t>
  </si>
  <si>
    <t>สำนักงาน-ปกติ-ชม.</t>
  </si>
  <si>
    <t>สำนักงาน-ปกติ-เงิน</t>
  </si>
  <si>
    <t>สำนักงาน-นอนเวร-ชม.</t>
  </si>
  <si>
    <t>สำนักงาน-นอนเวร-เงิน</t>
  </si>
  <si>
    <t>สำนักงาน-เร่ง-ชม.</t>
  </si>
  <si>
    <t>สำนักงาน-เร่ง-เงิน</t>
  </si>
  <si>
    <t>สำนักงาน-ลูกค้า-ชม.</t>
  </si>
  <si>
    <t>สำนักงาน-ลูกค้า-เงิน</t>
  </si>
  <si>
    <t>สำนักงาน-รวม-ชม.</t>
  </si>
  <si>
    <t>สำนักงาน-รวม-เงิน</t>
  </si>
  <si>
    <t>ลงทุน-ปกติ-ชม.</t>
  </si>
  <si>
    <t>ลงทุน-ปกติ-เงิน</t>
  </si>
  <si>
    <t>ลงทุน-นอนเวร-ชม.</t>
  </si>
  <si>
    <t>ลงทุน-นอนเวร-เงิน</t>
  </si>
  <si>
    <t>ลงทุน-เร่ง-ชม.</t>
  </si>
  <si>
    <t>ลงทุน-เร่ง-เงิน</t>
  </si>
  <si>
    <t>ลงทุน-ลูกค้า-ชม.</t>
  </si>
  <si>
    <t>ลงทุน-ลูกค้า-เงิน</t>
  </si>
  <si>
    <t>ลงทุน-รวม-ชม.</t>
  </si>
  <si>
    <t>ลงทุน-รวม-เงิน</t>
  </si>
  <si>
    <t>ทำการ-ปกติ-ชม.</t>
  </si>
  <si>
    <t>ทำการ-ปกติ-เงิน</t>
  </si>
  <si>
    <t>ทำการ-นอนเวร-ชม.</t>
  </si>
  <si>
    <t>ทำการ-นอนเวร-เงิน</t>
  </si>
  <si>
    <t>ทำการ-เร่ง-ชม.</t>
  </si>
  <si>
    <t>ทำการ-เร่ง-เงิน</t>
  </si>
  <si>
    <t>ทำการ-ลูกค้า-ชม.</t>
  </si>
  <si>
    <t>ทำการ-ลูกค้า-เงิน</t>
  </si>
  <si>
    <t>ทำการ-รวม-ชม.</t>
  </si>
  <si>
    <t>ทำการ-รวม-เงิน</t>
  </si>
  <si>
    <t>ลูกค้า-ปกติ-ชม.</t>
  </si>
  <si>
    <t>ลูกค้า-ปกติ-เงิน</t>
  </si>
  <si>
    <t>ลูกค้า-นอนเวร-ชม.</t>
  </si>
  <si>
    <t>ลูกค้า-นอนเวร-เงิน</t>
  </si>
  <si>
    <t>ลูกค้า-เร่ง-ชม.</t>
  </si>
  <si>
    <t>ลูกค้า-เร่ง-เงิน</t>
  </si>
  <si>
    <t>ลูกค้า-ลูกค้า-ชม.</t>
  </si>
  <si>
    <t>ลูกค้า-ลูกค้า-เงิน</t>
  </si>
  <si>
    <t>ลูกค้า-รวม-ชม.</t>
  </si>
  <si>
    <t>ลูกค้า-รวม-เงิน</t>
  </si>
  <si>
    <t>เข้างาน-ปกติ-ชม.</t>
  </si>
  <si>
    <t>เข้างาน-ปกติ-เงิน</t>
  </si>
  <si>
    <t>เข้างาน-นอนเวร-ชม.</t>
  </si>
  <si>
    <t>เข้างาน-นอนเวร-เงิน</t>
  </si>
  <si>
    <t>เข้างาน-เร่ง-ชม.</t>
  </si>
  <si>
    <t>เข้างาน-เร่ง-เงิน</t>
  </si>
  <si>
    <t>เข้างาน-ลูกค้า-ชม.</t>
  </si>
  <si>
    <t>เข้างาน-ลูกค้า-เงิน</t>
  </si>
  <si>
    <t>เข้างาน-รวม-ชม.</t>
  </si>
  <si>
    <t>เข้างาน-รวม-เงิน</t>
  </si>
  <si>
    <t>สังกัด-ปกติ-ชม.</t>
  </si>
  <si>
    <t>สังกัด-ปกติ-เงิน</t>
  </si>
  <si>
    <t>สังกัด-นอนเวร-ชม.</t>
  </si>
  <si>
    <t>สังกัด-นอนเวร-เงิน</t>
  </si>
  <si>
    <t>สังกัด-เร่ง-ชม.</t>
  </si>
  <si>
    <t>สังกัด-เร่ง-เงิน</t>
  </si>
  <si>
    <t>สังกัด-ลูกค้า-ชม.</t>
  </si>
  <si>
    <t>สังกัด-ลูกค้า-เงิน</t>
  </si>
  <si>
    <t>สังกัด-รวม-ชม.</t>
  </si>
  <si>
    <t>สังกัด-รวม-เงิน</t>
  </si>
  <si>
    <t>PCA</t>
  </si>
  <si>
    <t>ขื่อ</t>
  </si>
  <si>
    <t>งบประมาณ</t>
  </si>
  <si>
    <t>ตามสังกัด</t>
  </si>
  <si>
    <t>% ใช้งบ</t>
  </si>
  <si>
    <t>OT-ตามPCA</t>
  </si>
  <si>
    <t>ลงทุนBud.</t>
  </si>
  <si>
    <t>ลงทุน-สังกัด</t>
  </si>
  <si>
    <t>ลงทุน-ตามPCA</t>
  </si>
  <si>
    <t>ทำการ-Bud.</t>
  </si>
  <si>
    <t>ทำการ-สังกัด</t>
  </si>
  <si>
    <t>ทำการ-ตามPCA</t>
  </si>
  <si>
    <t>ลูกค้า-Bud.</t>
  </si>
  <si>
    <t>ลูกค้า-สังกัด</t>
  </si>
  <si>
    <t>ลูกค้า-ตามPCA</t>
  </si>
  <si>
    <t>เข้างาน-Bud.</t>
  </si>
  <si>
    <t>เข้างาน-ตามPCA</t>
  </si>
  <si>
    <t>สำนักงาน-Bud.</t>
  </si>
  <si>
    <t>สำนักงาน-ตามPCA</t>
  </si>
  <si>
    <t>CK.เข้างานสังกัด</t>
  </si>
  <si>
    <t>CK.OT</t>
  </si>
  <si>
    <t>Diff.</t>
  </si>
  <si>
    <t>1</t>
  </si>
  <si>
    <t>4</t>
  </si>
  <si>
    <t>TEST SUM</t>
  </si>
  <si>
    <t>DIFF 1</t>
  </si>
  <si>
    <t>DIFF 2</t>
  </si>
  <si>
    <t>DIFF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</si>
</sst>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5" fillId="7" borderId="0" applyNumberFormat="0" applyBorder="0" applyAlignment="0" applyProtection="0"/>
    <xf numFmtId="0" fontId="6" fillId="8" borderId="0" applyNumberFormat="0" applyBorder="0" applyAlignment="0" applyProtection="0"/>
    <xf numFmtId="43" fontId="7" fillId="0" borderId="0" applyFont="0" applyFill="0" applyBorder="0" applyAlignment="0" applyProtection="0"/>
  </cellStyleXfs>
  <cellXfs count="48">
    <xf numFmtId="0" fontId="0" fillId="0" borderId="0" xfId="0"/>
    <xf numFmtId="49" fontId="2" fillId="3" borderId="2" xfId="1" applyNumberFormat="1" applyFont="1" applyFill="1" applyBorder="1"/>
    <xf numFmtId="49" fontId="2" fillId="3" borderId="1" xfId="1" applyNumberFormat="1" applyFont="1" applyFill="1" applyBorder="1"/>
    <xf numFmtId="49" fontId="2" fillId="4" borderId="1" xfId="1" applyNumberFormat="1" applyFont="1" applyFill="1" applyBorder="1"/>
    <xf numFmtId="49" fontId="2" fillId="5" borderId="1" xfId="1" applyNumberFormat="1" applyFont="1" applyFill="1" applyBorder="1"/>
    <xf numFmtId="49" fontId="2" fillId="6" borderId="1" xfId="1" applyNumberFormat="1" applyFont="1" applyFill="1" applyBorder="1"/>
    <xf numFmtId="0" fontId="3" fillId="2" borderId="1" xfId="0" applyFont="1" applyFill="1" applyBorder="1"/>
    <xf numFmtId="49" fontId="3" fillId="3" borderId="2" xfId="0" applyNumberFormat="1" applyFont="1" applyFill="1" applyBorder="1"/>
    <xf numFmtId="49" fontId="3" fillId="3" borderId="1" xfId="0" applyNumberFormat="1" applyFont="1" applyFill="1" applyBorder="1"/>
    <xf numFmtId="49" fontId="4" fillId="4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49" fontId="4" fillId="4" borderId="3" xfId="0" applyNumberFormat="1" applyFont="1" applyFill="1" applyBorder="1"/>
    <xf numFmtId="49" fontId="4" fillId="5" borderId="4" xfId="0" applyNumberFormat="1" applyFont="1" applyFill="1" applyBorder="1"/>
    <xf numFmtId="49" fontId="4" fillId="5" borderId="5" xfId="0" applyNumberFormat="1" applyFont="1" applyFill="1" applyBorder="1"/>
    <xf numFmtId="0" fontId="2" fillId="0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2" fillId="15" borderId="1" xfId="1" applyFont="1" applyFill="1" applyBorder="1" applyAlignment="1">
      <alignment horizontal="center"/>
    </xf>
    <xf numFmtId="0" fontId="2" fillId="16" borderId="1" xfId="1" applyFont="1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6" fillId="8" borderId="1" xfId="3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2" fillId="13" borderId="1" xfId="1" applyFont="1" applyFill="1" applyBorder="1" applyAlignment="1">
      <alignment horizontal="center"/>
    </xf>
    <xf numFmtId="0" fontId="2" fillId="14" borderId="1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17" borderId="1" xfId="3" applyFill="1" applyBorder="1" applyAlignment="1">
      <alignment horizontal="center"/>
    </xf>
    <xf numFmtId="43" fontId="2" fillId="3" borderId="2" xfId="4" applyFont="1" applyFill="1" applyBorder="1"/>
    <xf numFmtId="43" fontId="2" fillId="3" borderId="1" xfId="4" applyFont="1" applyFill="1" applyBorder="1"/>
    <xf numFmtId="43" fontId="2" fillId="4" borderId="1" xfId="4" applyFont="1" applyFill="1" applyBorder="1"/>
    <xf numFmtId="43" fontId="2" fillId="5" borderId="1" xfId="4" applyFont="1" applyFill="1" applyBorder="1"/>
    <xf numFmtId="43" fontId="2" fillId="6" borderId="1" xfId="4" applyFont="1" applyFill="1" applyBorder="1"/>
    <xf numFmtId="43" fontId="0" fillId="0" borderId="0" xfId="4" applyFont="1"/>
    <xf numFmtId="0" fontId="0" fillId="18" borderId="0" xfId="0" applyFill="1" applyAlignment="1">
      <alignment horizontal="center"/>
    </xf>
    <xf numFmtId="0" fontId="2" fillId="2" borderId="1" xfId="0" applyFont="1" applyFill="1" applyBorder="1"/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43" fontId="3" fillId="3" borderId="2" xfId="4" applyFont="1" applyFill="1" applyBorder="1"/>
    <xf numFmtId="43" fontId="3" fillId="3" borderId="1" xfId="4" applyFont="1" applyFill="1" applyBorder="1"/>
    <xf numFmtId="43" fontId="4" fillId="4" borderId="1" xfId="4" applyFont="1" applyFill="1" applyBorder="1"/>
    <xf numFmtId="43" fontId="4" fillId="4" borderId="3" xfId="4" applyFont="1" applyFill="1" applyBorder="1"/>
    <xf numFmtId="43" fontId="4" fillId="5" borderId="5" xfId="4" applyFont="1" applyFill="1" applyBorder="1"/>
    <xf numFmtId="43" fontId="4" fillId="5" borderId="6" xfId="4" applyFont="1" applyFill="1" applyBorder="1"/>
    <xf numFmtId="0" fontId="8" fillId="0" borderId="0" xfId="0" applyFont="1"/>
    <xf numFmtId="43" fontId="8" fillId="0" borderId="0" xfId="0" applyNumberFormat="1" applyFont="1"/>
    <xf numFmtId="0" fontId="0" fillId="0" borderId="0" xfId="0" applyFill="1"/>
    <xf numFmtId="43" fontId="0" fillId="19" borderId="0" xfId="4" applyFont="1" applyFill="1"/>
  </cellXfs>
  <cellStyles count="5">
    <cellStyle name="Bad" xfId="3" builtinId="27"/>
    <cellStyle name="Comma" xfId="4" builtinId="3"/>
    <cellStyle name="Good" xfId="2" builtinId="26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67"/>
  <sheetViews>
    <sheetView tabSelected="1" zoomScale="90" zoomScaleNormal="90" workbookViewId="0">
      <pane xSplit="3" ySplit="1" topLeftCell="D318" activePane="bottomRight" state="frozen"/>
      <selection pane="topRight" activeCell="D1" sqref="D1"/>
      <selection pane="bottomLeft" activeCell="A2" sqref="A2"/>
      <selection pane="bottomRight" activeCell="AE370" sqref="AE370"/>
    </sheetView>
  </sheetViews>
  <sheetFormatPr defaultRowHeight="15"/>
  <cols>
    <col min="1" max="1" width="9.42578125" bestFit="1" customWidth="1"/>
    <col min="2" max="2" width="4.85546875" bestFit="1" customWidth="1"/>
    <col min="3" max="3" width="21" bestFit="1" customWidth="1"/>
    <col min="4" max="4" width="39.85546875" bestFit="1" customWidth="1"/>
    <col min="5" max="5" width="17.7109375" bestFit="1" customWidth="1"/>
    <col min="6" max="6" width="16.140625" bestFit="1" customWidth="1"/>
    <col min="7" max="7" width="10" bestFit="1" customWidth="1"/>
    <col min="8" max="10" width="16.140625" bestFit="1" customWidth="1"/>
    <col min="11" max="11" width="12.42578125" bestFit="1" customWidth="1"/>
    <col min="12" max="14" width="16.140625" bestFit="1" customWidth="1"/>
    <col min="15" max="15" width="13" bestFit="1" customWidth="1"/>
    <col min="16" max="17" width="16.140625" bestFit="1" customWidth="1"/>
    <col min="18" max="18" width="15" bestFit="1" customWidth="1"/>
    <col min="19" max="19" width="12.28515625" bestFit="1" customWidth="1"/>
    <col min="20" max="20" width="15" bestFit="1" customWidth="1"/>
    <col min="21" max="21" width="17.7109375" bestFit="1" customWidth="1"/>
    <col min="22" max="22" width="16.7109375" bestFit="1" customWidth="1"/>
    <col min="23" max="23" width="16.140625" bestFit="1" customWidth="1"/>
    <col min="24" max="24" width="13.5703125" bestFit="1" customWidth="1"/>
    <col min="25" max="26" width="16.140625" bestFit="1" customWidth="1"/>
    <col min="27" max="27" width="16.42578125" bestFit="1" customWidth="1"/>
    <col min="28" max="28" width="16.140625" bestFit="1" customWidth="1"/>
    <col min="29" max="29" width="10" bestFit="1" customWidth="1"/>
    <col min="30" max="30" width="15.28515625" bestFit="1" customWidth="1"/>
    <col min="31" max="31" width="16.140625" bestFit="1" customWidth="1"/>
    <col min="32" max="32" width="13.85546875" bestFit="1" customWidth="1"/>
    <col min="33" max="33" width="14" bestFit="1" customWidth="1"/>
    <col min="34" max="34" width="14.5703125" bestFit="1" customWidth="1"/>
    <col min="35" max="35" width="13.85546875" bestFit="1" customWidth="1"/>
    <col min="36" max="36" width="15" bestFit="1" customWidth="1"/>
    <col min="37" max="37" width="16.7109375" bestFit="1" customWidth="1"/>
    <col min="38" max="38" width="13.85546875" bestFit="1" customWidth="1"/>
    <col min="39" max="39" width="12.140625" bestFit="1" customWidth="1"/>
    <col min="40" max="40" width="12.5703125" bestFit="1" customWidth="1"/>
    <col min="41" max="41" width="11.85546875" bestFit="1" customWidth="1"/>
    <col min="42" max="42" width="13.85546875" bestFit="1" customWidth="1"/>
    <col min="43" max="43" width="14.85546875" bestFit="1" customWidth="1"/>
    <col min="44" max="16384" width="9.140625" style="46"/>
  </cols>
  <sheetData>
    <row r="1" spans="1:43" s="26" customFormat="1">
      <c r="A1" s="34" t="s">
        <v>806</v>
      </c>
      <c r="B1" s="15" t="s">
        <v>782</v>
      </c>
      <c r="C1" s="15" t="s">
        <v>698</v>
      </c>
      <c r="D1" s="15" t="s">
        <v>783</v>
      </c>
      <c r="E1" s="15" t="s">
        <v>784</v>
      </c>
      <c r="F1" s="16" t="s">
        <v>785</v>
      </c>
      <c r="G1" s="15" t="s">
        <v>786</v>
      </c>
      <c r="H1" s="16" t="s">
        <v>787</v>
      </c>
      <c r="I1" s="15" t="s">
        <v>788</v>
      </c>
      <c r="J1" s="17" t="s">
        <v>789</v>
      </c>
      <c r="K1" s="15" t="s">
        <v>700</v>
      </c>
      <c r="L1" s="18" t="s">
        <v>790</v>
      </c>
      <c r="M1" s="15" t="s">
        <v>791</v>
      </c>
      <c r="N1" s="17" t="s">
        <v>792</v>
      </c>
      <c r="O1" s="15" t="s">
        <v>701</v>
      </c>
      <c r="P1" s="18" t="s">
        <v>793</v>
      </c>
      <c r="Q1" s="15" t="s">
        <v>794</v>
      </c>
      <c r="R1" s="17" t="s">
        <v>795</v>
      </c>
      <c r="S1" s="15" t="s">
        <v>702</v>
      </c>
      <c r="T1" s="18" t="s">
        <v>796</v>
      </c>
      <c r="U1" s="19" t="s">
        <v>797</v>
      </c>
      <c r="V1" s="20" t="s">
        <v>703</v>
      </c>
      <c r="W1" s="27" t="s">
        <v>801</v>
      </c>
      <c r="X1" s="21" t="s">
        <v>704</v>
      </c>
      <c r="Y1" s="18" t="s">
        <v>798</v>
      </c>
      <c r="Z1" s="16" t="s">
        <v>799</v>
      </c>
      <c r="AA1" s="21" t="s">
        <v>705</v>
      </c>
      <c r="AB1" s="27" t="s">
        <v>802</v>
      </c>
      <c r="AC1" s="27" t="s">
        <v>803</v>
      </c>
      <c r="AD1" s="15" t="s">
        <v>706</v>
      </c>
      <c r="AE1" s="15" t="s">
        <v>800</v>
      </c>
      <c r="AF1" s="22" t="s">
        <v>707</v>
      </c>
      <c r="AG1" s="23" t="s">
        <v>708</v>
      </c>
      <c r="AH1" s="23" t="s">
        <v>709</v>
      </c>
      <c r="AI1" s="23" t="s">
        <v>710</v>
      </c>
      <c r="AJ1" s="23" t="s">
        <v>711</v>
      </c>
      <c r="AK1" s="23" t="s">
        <v>712</v>
      </c>
      <c r="AL1" s="24" t="s">
        <v>713</v>
      </c>
      <c r="AM1" s="25" t="s">
        <v>714</v>
      </c>
      <c r="AN1" s="25" t="s">
        <v>715</v>
      </c>
      <c r="AO1" s="25" t="s">
        <v>716</v>
      </c>
      <c r="AP1" s="25" t="s">
        <v>717</v>
      </c>
      <c r="AQ1" s="25" t="s">
        <v>718</v>
      </c>
    </row>
    <row r="2" spans="1:43">
      <c r="A2" s="1" t="s">
        <v>804</v>
      </c>
      <c r="B2" s="1" t="s">
        <v>0</v>
      </c>
      <c r="C2" s="1" t="s">
        <v>1</v>
      </c>
      <c r="D2" s="1" t="s">
        <v>2</v>
      </c>
      <c r="E2" s="28">
        <v>75000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f>J2+N2+R2</f>
        <v>0</v>
      </c>
      <c r="X2" s="28">
        <v>0</v>
      </c>
      <c r="Y2" s="28">
        <v>0</v>
      </c>
      <c r="Z2" s="28">
        <v>75000</v>
      </c>
      <c r="AA2" s="28">
        <v>0</v>
      </c>
      <c r="AB2" s="28">
        <f t="shared" ref="AB2:AB65" si="0">W2+AA2</f>
        <v>0</v>
      </c>
      <c r="AC2" s="28">
        <f>F2-AB2</f>
        <v>0</v>
      </c>
      <c r="AD2" s="28">
        <v>0</v>
      </c>
      <c r="AE2" s="28">
        <v>0</v>
      </c>
      <c r="AF2" s="28">
        <v>0</v>
      </c>
      <c r="AG2" s="28">
        <v>0</v>
      </c>
      <c r="AH2" s="28">
        <v>0</v>
      </c>
      <c r="AI2" s="28">
        <v>0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0</v>
      </c>
      <c r="AP2" s="28">
        <v>0</v>
      </c>
      <c r="AQ2" s="28">
        <v>0</v>
      </c>
    </row>
    <row r="3" spans="1:43">
      <c r="A3" s="2" t="s">
        <v>804</v>
      </c>
      <c r="B3" s="2" t="s">
        <v>0</v>
      </c>
      <c r="C3" s="2" t="s">
        <v>3</v>
      </c>
      <c r="D3" s="2" t="s">
        <v>4</v>
      </c>
      <c r="E3" s="29">
        <v>0</v>
      </c>
      <c r="F3" s="29">
        <v>11462.01</v>
      </c>
      <c r="G3" s="29">
        <v>0</v>
      </c>
      <c r="H3" s="29">
        <v>11462.01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f t="shared" ref="W3:W66" si="1">J3+N3+R3</f>
        <v>0</v>
      </c>
      <c r="X3" s="29">
        <v>0</v>
      </c>
      <c r="Y3" s="29">
        <v>0</v>
      </c>
      <c r="Z3" s="29">
        <v>0</v>
      </c>
      <c r="AA3" s="29">
        <v>11462.01</v>
      </c>
      <c r="AB3" s="29">
        <f t="shared" si="0"/>
        <v>11462.01</v>
      </c>
      <c r="AC3" s="29">
        <f t="shared" ref="AC3:AC66" si="2">F3-AB3</f>
        <v>0</v>
      </c>
      <c r="AD3" s="29">
        <v>0</v>
      </c>
      <c r="AE3" s="29">
        <v>11462.01</v>
      </c>
      <c r="AF3" s="29">
        <v>44.5</v>
      </c>
      <c r="AG3" s="29">
        <v>0</v>
      </c>
      <c r="AH3" s="29">
        <v>0</v>
      </c>
      <c r="AI3" s="29">
        <v>0</v>
      </c>
      <c r="AJ3" s="29">
        <v>0</v>
      </c>
      <c r="AK3" s="29">
        <v>44.5</v>
      </c>
      <c r="AL3" s="29">
        <v>44.5</v>
      </c>
      <c r="AM3" s="29">
        <v>0</v>
      </c>
      <c r="AN3" s="29">
        <v>0</v>
      </c>
      <c r="AO3" s="29">
        <v>0</v>
      </c>
      <c r="AP3" s="29">
        <v>0</v>
      </c>
      <c r="AQ3" s="29">
        <v>44.5</v>
      </c>
    </row>
    <row r="4" spans="1:43" customFormat="1">
      <c r="A4" s="3" t="s">
        <v>650</v>
      </c>
      <c r="B4" s="3" t="s">
        <v>5</v>
      </c>
      <c r="C4" s="3" t="s">
        <v>5</v>
      </c>
      <c r="D4" s="3" t="s">
        <v>6</v>
      </c>
      <c r="E4" s="30">
        <v>75000</v>
      </c>
      <c r="F4" s="30">
        <v>11462.01</v>
      </c>
      <c r="G4" s="30">
        <v>15.28</v>
      </c>
      <c r="H4" s="30">
        <v>11462.01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f t="shared" si="1"/>
        <v>0</v>
      </c>
      <c r="X4" s="30">
        <v>0</v>
      </c>
      <c r="Y4" s="30">
        <v>0</v>
      </c>
      <c r="Z4" s="30">
        <v>75000</v>
      </c>
      <c r="AA4" s="30">
        <v>11462.01</v>
      </c>
      <c r="AB4" s="30">
        <f t="shared" si="0"/>
        <v>11462.01</v>
      </c>
      <c r="AC4" s="30">
        <f t="shared" si="2"/>
        <v>0</v>
      </c>
      <c r="AD4" s="30">
        <v>15.28</v>
      </c>
      <c r="AE4" s="30">
        <v>11462.01</v>
      </c>
      <c r="AF4" s="30">
        <v>44.5</v>
      </c>
      <c r="AG4" s="30">
        <v>0</v>
      </c>
      <c r="AH4" s="30">
        <v>0</v>
      </c>
      <c r="AI4" s="30">
        <v>0</v>
      </c>
      <c r="AJ4" s="30">
        <v>0</v>
      </c>
      <c r="AK4" s="30">
        <v>44.5</v>
      </c>
      <c r="AL4" s="30">
        <v>44.5</v>
      </c>
      <c r="AM4" s="30">
        <v>0</v>
      </c>
      <c r="AN4" s="30">
        <v>0</v>
      </c>
      <c r="AO4" s="30">
        <v>0</v>
      </c>
      <c r="AP4" s="30">
        <v>0</v>
      </c>
      <c r="AQ4" s="30">
        <v>44.5</v>
      </c>
    </row>
    <row r="5" spans="1:43">
      <c r="A5" s="2" t="s">
        <v>804</v>
      </c>
      <c r="B5" s="2" t="s">
        <v>7</v>
      </c>
      <c r="C5" s="2" t="s">
        <v>8</v>
      </c>
      <c r="D5" s="2" t="s">
        <v>9</v>
      </c>
      <c r="E5" s="29">
        <v>368000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f t="shared" si="1"/>
        <v>0</v>
      </c>
      <c r="X5" s="29">
        <v>0</v>
      </c>
      <c r="Y5" s="29">
        <v>0</v>
      </c>
      <c r="Z5" s="29">
        <v>368000</v>
      </c>
      <c r="AA5" s="29">
        <v>0</v>
      </c>
      <c r="AB5" s="29">
        <f t="shared" si="0"/>
        <v>0</v>
      </c>
      <c r="AC5" s="29">
        <f t="shared" si="2"/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9">
        <v>0</v>
      </c>
      <c r="AJ5" s="29">
        <v>0</v>
      </c>
      <c r="AK5" s="29">
        <v>0</v>
      </c>
      <c r="AL5" s="29">
        <v>0</v>
      </c>
      <c r="AM5" s="29">
        <v>0</v>
      </c>
      <c r="AN5" s="29">
        <v>0</v>
      </c>
      <c r="AO5" s="29">
        <v>0</v>
      </c>
      <c r="AP5" s="29">
        <v>0</v>
      </c>
      <c r="AQ5" s="29">
        <v>0</v>
      </c>
    </row>
    <row r="6" spans="1:43">
      <c r="A6" s="2" t="s">
        <v>804</v>
      </c>
      <c r="B6" s="2" t="s">
        <v>7</v>
      </c>
      <c r="C6" s="2" t="s">
        <v>10</v>
      </c>
      <c r="D6" s="2" t="s">
        <v>11</v>
      </c>
      <c r="E6" s="29">
        <v>0</v>
      </c>
      <c r="F6" s="29">
        <v>897.49</v>
      </c>
      <c r="G6" s="29">
        <v>0</v>
      </c>
      <c r="H6" s="29">
        <v>897.49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f t="shared" si="1"/>
        <v>0</v>
      </c>
      <c r="X6" s="29">
        <v>0</v>
      </c>
      <c r="Y6" s="29">
        <v>0</v>
      </c>
      <c r="Z6" s="29">
        <v>0</v>
      </c>
      <c r="AA6" s="29">
        <v>897.49</v>
      </c>
      <c r="AB6" s="29">
        <f t="shared" si="0"/>
        <v>897.49</v>
      </c>
      <c r="AC6" s="29">
        <f t="shared" si="2"/>
        <v>0</v>
      </c>
      <c r="AD6" s="29">
        <v>0</v>
      </c>
      <c r="AE6" s="29">
        <v>897.49</v>
      </c>
      <c r="AF6" s="29">
        <v>4.5</v>
      </c>
      <c r="AG6" s="29">
        <v>0</v>
      </c>
      <c r="AH6" s="29">
        <v>0</v>
      </c>
      <c r="AI6" s="29">
        <v>0</v>
      </c>
      <c r="AJ6" s="29">
        <v>0</v>
      </c>
      <c r="AK6" s="29">
        <v>4.5</v>
      </c>
      <c r="AL6" s="29">
        <v>4.5</v>
      </c>
      <c r="AM6" s="29">
        <v>0</v>
      </c>
      <c r="AN6" s="29">
        <v>0</v>
      </c>
      <c r="AO6" s="29">
        <v>0</v>
      </c>
      <c r="AP6" s="29">
        <v>0</v>
      </c>
      <c r="AQ6" s="29">
        <v>4.5</v>
      </c>
    </row>
    <row r="7" spans="1:43">
      <c r="A7" s="2" t="s">
        <v>804</v>
      </c>
      <c r="B7" s="2" t="s">
        <v>7</v>
      </c>
      <c r="C7" s="2" t="s">
        <v>12</v>
      </c>
      <c r="D7" s="2" t="s">
        <v>13</v>
      </c>
      <c r="E7" s="29">
        <v>0</v>
      </c>
      <c r="F7" s="29">
        <v>14401.07</v>
      </c>
      <c r="G7" s="29">
        <v>0</v>
      </c>
      <c r="H7" s="29">
        <v>14401.07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f t="shared" si="1"/>
        <v>0</v>
      </c>
      <c r="X7" s="29">
        <v>0</v>
      </c>
      <c r="Y7" s="29">
        <v>0</v>
      </c>
      <c r="Z7" s="29">
        <v>0</v>
      </c>
      <c r="AA7" s="29">
        <v>14401.07</v>
      </c>
      <c r="AB7" s="29">
        <f t="shared" si="0"/>
        <v>14401.07</v>
      </c>
      <c r="AC7" s="29">
        <f t="shared" si="2"/>
        <v>0</v>
      </c>
      <c r="AD7" s="29">
        <v>0</v>
      </c>
      <c r="AE7" s="29">
        <v>14401.07</v>
      </c>
      <c r="AF7" s="29">
        <v>66.5</v>
      </c>
      <c r="AG7" s="29">
        <v>0</v>
      </c>
      <c r="AH7" s="29">
        <v>0</v>
      </c>
      <c r="AI7" s="29">
        <v>0</v>
      </c>
      <c r="AJ7" s="29">
        <v>0</v>
      </c>
      <c r="AK7" s="29">
        <v>66.5</v>
      </c>
      <c r="AL7" s="29">
        <v>66.5</v>
      </c>
      <c r="AM7" s="29">
        <v>0</v>
      </c>
      <c r="AN7" s="29">
        <v>0</v>
      </c>
      <c r="AO7" s="29">
        <v>0</v>
      </c>
      <c r="AP7" s="29">
        <v>0</v>
      </c>
      <c r="AQ7" s="29">
        <v>66.5</v>
      </c>
    </row>
    <row r="8" spans="1:43">
      <c r="A8" s="2" t="s">
        <v>804</v>
      </c>
      <c r="B8" s="2" t="s">
        <v>7</v>
      </c>
      <c r="C8" s="2" t="s">
        <v>14</v>
      </c>
      <c r="D8" s="2" t="s">
        <v>15</v>
      </c>
      <c r="E8" s="29">
        <v>0</v>
      </c>
      <c r="F8" s="29">
        <v>54049.919999999998</v>
      </c>
      <c r="G8" s="29">
        <v>0</v>
      </c>
      <c r="H8" s="29">
        <v>54049.919999999998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f t="shared" si="1"/>
        <v>0</v>
      </c>
      <c r="X8" s="29">
        <v>0</v>
      </c>
      <c r="Y8" s="29">
        <v>0</v>
      </c>
      <c r="Z8" s="29">
        <v>0</v>
      </c>
      <c r="AA8" s="29">
        <v>54049.919999999998</v>
      </c>
      <c r="AB8" s="29">
        <f t="shared" si="0"/>
        <v>54049.919999999998</v>
      </c>
      <c r="AC8" s="29">
        <f t="shared" si="2"/>
        <v>0</v>
      </c>
      <c r="AD8" s="29">
        <v>0</v>
      </c>
      <c r="AE8" s="29">
        <v>54049.919999999998</v>
      </c>
      <c r="AF8" s="29">
        <v>323</v>
      </c>
      <c r="AG8" s="29">
        <v>0</v>
      </c>
      <c r="AH8" s="29">
        <v>0</v>
      </c>
      <c r="AI8" s="29">
        <v>0</v>
      </c>
      <c r="AJ8" s="29">
        <v>0</v>
      </c>
      <c r="AK8" s="29">
        <v>323</v>
      </c>
      <c r="AL8" s="29">
        <v>323</v>
      </c>
      <c r="AM8" s="29">
        <v>0</v>
      </c>
      <c r="AN8" s="29">
        <v>0</v>
      </c>
      <c r="AO8" s="29">
        <v>0</v>
      </c>
      <c r="AP8" s="29">
        <v>0</v>
      </c>
      <c r="AQ8" s="29">
        <v>323</v>
      </c>
    </row>
    <row r="9" spans="1:43" customFormat="1">
      <c r="A9" s="3" t="s">
        <v>650</v>
      </c>
      <c r="B9" s="3" t="s">
        <v>5</v>
      </c>
      <c r="C9" s="3" t="s">
        <v>5</v>
      </c>
      <c r="D9" s="3" t="s">
        <v>16</v>
      </c>
      <c r="E9" s="30">
        <v>368000</v>
      </c>
      <c r="F9" s="30">
        <v>69348.479999999996</v>
      </c>
      <c r="G9" s="30">
        <v>18.84</v>
      </c>
      <c r="H9" s="30">
        <v>69348.479999999996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f t="shared" si="1"/>
        <v>0</v>
      </c>
      <c r="X9" s="30">
        <v>0</v>
      </c>
      <c r="Y9" s="30">
        <v>0</v>
      </c>
      <c r="Z9" s="30">
        <v>368000</v>
      </c>
      <c r="AA9" s="30">
        <v>69348.479999999996</v>
      </c>
      <c r="AB9" s="30">
        <f t="shared" si="0"/>
        <v>69348.479999999996</v>
      </c>
      <c r="AC9" s="30">
        <f t="shared" si="2"/>
        <v>0</v>
      </c>
      <c r="AD9" s="30">
        <v>18.84</v>
      </c>
      <c r="AE9" s="30">
        <v>69348.479999999996</v>
      </c>
      <c r="AF9" s="30">
        <v>394</v>
      </c>
      <c r="AG9" s="30">
        <v>0</v>
      </c>
      <c r="AH9" s="30">
        <v>0</v>
      </c>
      <c r="AI9" s="30">
        <v>0</v>
      </c>
      <c r="AJ9" s="30">
        <v>0</v>
      </c>
      <c r="AK9" s="30">
        <v>394</v>
      </c>
      <c r="AL9" s="30">
        <v>394</v>
      </c>
      <c r="AM9" s="30">
        <v>0</v>
      </c>
      <c r="AN9" s="30">
        <v>0</v>
      </c>
      <c r="AO9" s="30">
        <v>0</v>
      </c>
      <c r="AP9" s="30">
        <v>0</v>
      </c>
      <c r="AQ9" s="30">
        <v>394</v>
      </c>
    </row>
    <row r="10" spans="1:43">
      <c r="A10" s="2" t="s">
        <v>804</v>
      </c>
      <c r="B10" s="2" t="s">
        <v>17</v>
      </c>
      <c r="C10" s="2" t="s">
        <v>18</v>
      </c>
      <c r="D10" s="2" t="s">
        <v>19</v>
      </c>
      <c r="E10" s="29">
        <v>800000</v>
      </c>
      <c r="F10" s="29">
        <v>59700.55</v>
      </c>
      <c r="G10" s="29">
        <v>7.46</v>
      </c>
      <c r="H10" s="29">
        <v>59700.55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0</v>
      </c>
      <c r="T10" s="29">
        <v>0</v>
      </c>
      <c r="U10" s="29">
        <v>0</v>
      </c>
      <c r="V10" s="29">
        <v>0</v>
      </c>
      <c r="W10" s="29">
        <f t="shared" si="1"/>
        <v>0</v>
      </c>
      <c r="X10" s="29">
        <v>0</v>
      </c>
      <c r="Y10" s="29">
        <v>0</v>
      </c>
      <c r="Z10" s="29">
        <v>800000</v>
      </c>
      <c r="AA10" s="29">
        <v>59700.55</v>
      </c>
      <c r="AB10" s="29">
        <f t="shared" si="0"/>
        <v>59700.55</v>
      </c>
      <c r="AC10" s="29">
        <f t="shared" si="2"/>
        <v>0</v>
      </c>
      <c r="AD10" s="29">
        <v>7.46</v>
      </c>
      <c r="AE10" s="29">
        <v>59700.55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</row>
    <row r="11" spans="1:43">
      <c r="A11" s="2" t="s">
        <v>804</v>
      </c>
      <c r="B11" s="2" t="s">
        <v>17</v>
      </c>
      <c r="C11" s="2" t="s">
        <v>20</v>
      </c>
      <c r="D11" s="2" t="s">
        <v>21</v>
      </c>
      <c r="E11" s="29">
        <v>0</v>
      </c>
      <c r="F11" s="29">
        <v>48256.14</v>
      </c>
      <c r="G11" s="29">
        <v>0</v>
      </c>
      <c r="H11" s="29">
        <v>48256.14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f t="shared" si="1"/>
        <v>0</v>
      </c>
      <c r="X11" s="29">
        <v>0</v>
      </c>
      <c r="Y11" s="29">
        <v>0</v>
      </c>
      <c r="Z11" s="29">
        <v>0</v>
      </c>
      <c r="AA11" s="29">
        <v>48256.14</v>
      </c>
      <c r="AB11" s="29">
        <f t="shared" si="0"/>
        <v>48256.14</v>
      </c>
      <c r="AC11" s="29">
        <f t="shared" si="2"/>
        <v>0</v>
      </c>
      <c r="AD11" s="29">
        <v>0</v>
      </c>
      <c r="AE11" s="29">
        <v>48256.14</v>
      </c>
      <c r="AF11" s="29">
        <v>242.75</v>
      </c>
      <c r="AG11" s="29">
        <v>0</v>
      </c>
      <c r="AH11" s="29">
        <v>0</v>
      </c>
      <c r="AI11" s="29">
        <v>0</v>
      </c>
      <c r="AJ11" s="29">
        <v>0</v>
      </c>
      <c r="AK11" s="29">
        <v>242.75</v>
      </c>
      <c r="AL11" s="29">
        <v>242.75</v>
      </c>
      <c r="AM11" s="29">
        <v>0</v>
      </c>
      <c r="AN11" s="29">
        <v>0</v>
      </c>
      <c r="AO11" s="29">
        <v>0</v>
      </c>
      <c r="AP11" s="29">
        <v>0</v>
      </c>
      <c r="AQ11" s="29">
        <v>242.75</v>
      </c>
    </row>
    <row r="12" spans="1:43">
      <c r="A12" s="2" t="s">
        <v>804</v>
      </c>
      <c r="B12" s="2" t="s">
        <v>17</v>
      </c>
      <c r="C12" s="2" t="s">
        <v>22</v>
      </c>
      <c r="D12" s="2" t="s">
        <v>23</v>
      </c>
      <c r="E12" s="29">
        <v>0</v>
      </c>
      <c r="F12" s="29">
        <v>28139.85</v>
      </c>
      <c r="G12" s="29">
        <v>0</v>
      </c>
      <c r="H12" s="29">
        <v>28139.85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f t="shared" si="1"/>
        <v>0</v>
      </c>
      <c r="X12" s="29">
        <v>0</v>
      </c>
      <c r="Y12" s="29">
        <v>0</v>
      </c>
      <c r="Z12" s="29">
        <v>0</v>
      </c>
      <c r="AA12" s="29">
        <v>28139.85</v>
      </c>
      <c r="AB12" s="29">
        <f t="shared" si="0"/>
        <v>28139.85</v>
      </c>
      <c r="AC12" s="29">
        <f t="shared" si="2"/>
        <v>0</v>
      </c>
      <c r="AD12" s="29">
        <v>0</v>
      </c>
      <c r="AE12" s="29">
        <v>28139.85</v>
      </c>
      <c r="AF12" s="29">
        <v>161</v>
      </c>
      <c r="AG12" s="29">
        <v>0</v>
      </c>
      <c r="AH12" s="29">
        <v>0</v>
      </c>
      <c r="AI12" s="29">
        <v>0</v>
      </c>
      <c r="AJ12" s="29">
        <v>0</v>
      </c>
      <c r="AK12" s="29">
        <v>161</v>
      </c>
      <c r="AL12" s="29">
        <v>161</v>
      </c>
      <c r="AM12" s="29">
        <v>0</v>
      </c>
      <c r="AN12" s="29">
        <v>0</v>
      </c>
      <c r="AO12" s="29">
        <v>0</v>
      </c>
      <c r="AP12" s="29">
        <v>0</v>
      </c>
      <c r="AQ12" s="29">
        <v>161</v>
      </c>
    </row>
    <row r="13" spans="1:43" customFormat="1">
      <c r="A13" s="3" t="s">
        <v>650</v>
      </c>
      <c r="B13" s="3" t="s">
        <v>5</v>
      </c>
      <c r="C13" s="3" t="s">
        <v>5</v>
      </c>
      <c r="D13" s="3" t="s">
        <v>24</v>
      </c>
      <c r="E13" s="30">
        <v>800000</v>
      </c>
      <c r="F13" s="30">
        <v>136096.54</v>
      </c>
      <c r="G13" s="30">
        <v>17.010000000000002</v>
      </c>
      <c r="H13" s="30">
        <v>136096.54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f t="shared" si="1"/>
        <v>0</v>
      </c>
      <c r="X13" s="30">
        <v>0</v>
      </c>
      <c r="Y13" s="30">
        <v>0</v>
      </c>
      <c r="Z13" s="30">
        <v>800000</v>
      </c>
      <c r="AA13" s="30">
        <v>136096.54</v>
      </c>
      <c r="AB13" s="30">
        <f t="shared" si="0"/>
        <v>136096.54</v>
      </c>
      <c r="AC13" s="30">
        <f t="shared" si="2"/>
        <v>0</v>
      </c>
      <c r="AD13" s="30">
        <v>17.010000000000002</v>
      </c>
      <c r="AE13" s="30">
        <v>136096.54</v>
      </c>
      <c r="AF13" s="30">
        <v>403.75</v>
      </c>
      <c r="AG13" s="30">
        <v>0</v>
      </c>
      <c r="AH13" s="30">
        <v>0</v>
      </c>
      <c r="AI13" s="30">
        <v>0</v>
      </c>
      <c r="AJ13" s="30">
        <v>0</v>
      </c>
      <c r="AK13" s="30">
        <v>403.75</v>
      </c>
      <c r="AL13" s="30">
        <v>403.75</v>
      </c>
      <c r="AM13" s="30">
        <v>0</v>
      </c>
      <c r="AN13" s="30">
        <v>0</v>
      </c>
      <c r="AO13" s="30">
        <v>0</v>
      </c>
      <c r="AP13" s="30">
        <v>0</v>
      </c>
      <c r="AQ13" s="30">
        <v>403.75</v>
      </c>
    </row>
    <row r="14" spans="1:43">
      <c r="A14" s="2" t="s">
        <v>804</v>
      </c>
      <c r="B14" s="2" t="s">
        <v>25</v>
      </c>
      <c r="C14" s="2" t="s">
        <v>26</v>
      </c>
      <c r="D14" s="2" t="s">
        <v>27</v>
      </c>
      <c r="E14" s="29">
        <v>20000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3527.32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f t="shared" si="1"/>
        <v>0</v>
      </c>
      <c r="X14" s="29">
        <v>0</v>
      </c>
      <c r="Y14" s="29">
        <v>3527.32</v>
      </c>
      <c r="Z14" s="29">
        <v>20000</v>
      </c>
      <c r="AA14" s="29">
        <v>0</v>
      </c>
      <c r="AB14" s="29">
        <f t="shared" si="0"/>
        <v>0</v>
      </c>
      <c r="AC14" s="29">
        <f t="shared" si="2"/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9</v>
      </c>
      <c r="AM14" s="29">
        <v>9</v>
      </c>
      <c r="AN14" s="29">
        <v>0</v>
      </c>
      <c r="AO14" s="29">
        <v>0</v>
      </c>
      <c r="AP14" s="29">
        <v>9</v>
      </c>
      <c r="AQ14" s="29">
        <v>0</v>
      </c>
    </row>
    <row r="15" spans="1:43" customFormat="1">
      <c r="A15" s="3" t="s">
        <v>650</v>
      </c>
      <c r="B15" s="3" t="s">
        <v>5</v>
      </c>
      <c r="C15" s="3" t="s">
        <v>5</v>
      </c>
      <c r="D15" s="3" t="s">
        <v>28</v>
      </c>
      <c r="E15" s="30">
        <v>20000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3527.32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f t="shared" si="1"/>
        <v>0</v>
      </c>
      <c r="X15" s="30">
        <v>0</v>
      </c>
      <c r="Y15" s="30">
        <v>3527.32</v>
      </c>
      <c r="Z15" s="30">
        <v>20000</v>
      </c>
      <c r="AA15" s="30">
        <v>0</v>
      </c>
      <c r="AB15" s="30">
        <f t="shared" si="0"/>
        <v>0</v>
      </c>
      <c r="AC15" s="30">
        <f t="shared" si="2"/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9</v>
      </c>
      <c r="AM15" s="30">
        <v>9</v>
      </c>
      <c r="AN15" s="30">
        <v>0</v>
      </c>
      <c r="AO15" s="30">
        <v>0</v>
      </c>
      <c r="AP15" s="30">
        <v>9</v>
      </c>
      <c r="AQ15" s="30">
        <v>0</v>
      </c>
    </row>
    <row r="16" spans="1:43" customFormat="1">
      <c r="A16" s="4" t="s">
        <v>0</v>
      </c>
      <c r="B16" s="4" t="s">
        <v>5</v>
      </c>
      <c r="C16" s="4" t="s">
        <v>5</v>
      </c>
      <c r="D16" s="4" t="s">
        <v>29</v>
      </c>
      <c r="E16" s="31">
        <v>1263000</v>
      </c>
      <c r="F16" s="31">
        <v>216907.03</v>
      </c>
      <c r="G16" s="31">
        <v>17.170000000000002</v>
      </c>
      <c r="H16" s="31">
        <v>216907.03</v>
      </c>
      <c r="I16" s="31">
        <v>0</v>
      </c>
      <c r="J16" s="31">
        <v>0</v>
      </c>
      <c r="K16" s="31">
        <v>0</v>
      </c>
      <c r="L16" s="31">
        <v>3527.32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f t="shared" si="1"/>
        <v>0</v>
      </c>
      <c r="X16" s="31">
        <v>0</v>
      </c>
      <c r="Y16" s="31">
        <v>3527.32</v>
      </c>
      <c r="Z16" s="31">
        <v>1263000</v>
      </c>
      <c r="AA16" s="31">
        <v>216907.03</v>
      </c>
      <c r="AB16" s="31">
        <f t="shared" si="0"/>
        <v>216907.03</v>
      </c>
      <c r="AC16" s="31">
        <f t="shared" si="2"/>
        <v>0</v>
      </c>
      <c r="AD16" s="31">
        <v>17.170000000000002</v>
      </c>
      <c r="AE16" s="31">
        <v>216907.03</v>
      </c>
      <c r="AF16" s="31">
        <v>842.25</v>
      </c>
      <c r="AG16" s="31">
        <v>0</v>
      </c>
      <c r="AH16" s="31">
        <v>0</v>
      </c>
      <c r="AI16" s="31">
        <v>0</v>
      </c>
      <c r="AJ16" s="31">
        <v>0</v>
      </c>
      <c r="AK16" s="31">
        <v>842.25</v>
      </c>
      <c r="AL16" s="31">
        <v>851.25</v>
      </c>
      <c r="AM16" s="31">
        <v>9</v>
      </c>
      <c r="AN16" s="31">
        <v>0</v>
      </c>
      <c r="AO16" s="31">
        <v>0</v>
      </c>
      <c r="AP16" s="31">
        <v>9</v>
      </c>
      <c r="AQ16" s="31">
        <v>842.25</v>
      </c>
    </row>
    <row r="17" spans="1:43">
      <c r="A17" s="2" t="s">
        <v>804</v>
      </c>
      <c r="B17" s="2" t="s">
        <v>30</v>
      </c>
      <c r="C17" s="2" t="s">
        <v>31</v>
      </c>
      <c r="D17" s="2" t="s">
        <v>32</v>
      </c>
      <c r="E17" s="29">
        <v>314000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f t="shared" si="1"/>
        <v>0</v>
      </c>
      <c r="X17" s="29">
        <v>0</v>
      </c>
      <c r="Y17" s="29">
        <v>0</v>
      </c>
      <c r="Z17" s="29">
        <v>314000</v>
      </c>
      <c r="AA17" s="29">
        <v>0</v>
      </c>
      <c r="AB17" s="29">
        <f t="shared" si="0"/>
        <v>0</v>
      </c>
      <c r="AC17" s="29">
        <f t="shared" si="2"/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29">
        <v>0</v>
      </c>
      <c r="AJ17" s="29">
        <v>0</v>
      </c>
      <c r="AK17" s="29">
        <v>0</v>
      </c>
      <c r="AL17" s="29">
        <v>0</v>
      </c>
      <c r="AM17" s="29">
        <v>0</v>
      </c>
      <c r="AN17" s="29">
        <v>0</v>
      </c>
      <c r="AO17" s="29">
        <v>0</v>
      </c>
      <c r="AP17" s="29">
        <v>0</v>
      </c>
      <c r="AQ17" s="29">
        <v>0</v>
      </c>
    </row>
    <row r="18" spans="1:43">
      <c r="A18" s="2" t="s">
        <v>804</v>
      </c>
      <c r="B18" s="2" t="s">
        <v>30</v>
      </c>
      <c r="C18" s="2" t="s">
        <v>33</v>
      </c>
      <c r="D18" s="2" t="s">
        <v>34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  <c r="P18" s="29">
        <v>0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f t="shared" si="1"/>
        <v>0</v>
      </c>
      <c r="X18" s="29">
        <v>0</v>
      </c>
      <c r="Y18" s="29">
        <v>0</v>
      </c>
      <c r="Z18" s="29">
        <v>0</v>
      </c>
      <c r="AA18" s="29">
        <v>0</v>
      </c>
      <c r="AB18" s="29">
        <f t="shared" si="0"/>
        <v>0</v>
      </c>
      <c r="AC18" s="29">
        <f t="shared" si="2"/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29">
        <v>0</v>
      </c>
      <c r="AJ18" s="29">
        <v>0</v>
      </c>
      <c r="AK18" s="29">
        <v>0</v>
      </c>
      <c r="AL18" s="29">
        <v>0</v>
      </c>
      <c r="AM18" s="29">
        <v>0</v>
      </c>
      <c r="AN18" s="29">
        <v>0</v>
      </c>
      <c r="AO18" s="29">
        <v>0</v>
      </c>
      <c r="AP18" s="29">
        <v>0</v>
      </c>
      <c r="AQ18" s="29">
        <v>0</v>
      </c>
    </row>
    <row r="19" spans="1:43">
      <c r="A19" s="2" t="s">
        <v>804</v>
      </c>
      <c r="B19" s="2" t="s">
        <v>30</v>
      </c>
      <c r="C19" s="2" t="s">
        <v>35</v>
      </c>
      <c r="D19" s="2" t="s">
        <v>36</v>
      </c>
      <c r="E19" s="29">
        <v>0</v>
      </c>
      <c r="F19" s="29">
        <v>28504.35</v>
      </c>
      <c r="G19" s="29">
        <v>0</v>
      </c>
      <c r="H19" s="29">
        <v>28504.35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f t="shared" si="1"/>
        <v>0</v>
      </c>
      <c r="X19" s="29">
        <v>0</v>
      </c>
      <c r="Y19" s="29">
        <v>0</v>
      </c>
      <c r="Z19" s="29">
        <v>0</v>
      </c>
      <c r="AA19" s="29">
        <v>28504.35</v>
      </c>
      <c r="AB19" s="29">
        <f t="shared" si="0"/>
        <v>28504.35</v>
      </c>
      <c r="AC19" s="29">
        <f t="shared" si="2"/>
        <v>0</v>
      </c>
      <c r="AD19" s="29">
        <v>0</v>
      </c>
      <c r="AE19" s="29">
        <v>28504.35</v>
      </c>
      <c r="AF19" s="29">
        <v>128.5</v>
      </c>
      <c r="AG19" s="29">
        <v>0</v>
      </c>
      <c r="AH19" s="29">
        <v>0</v>
      </c>
      <c r="AI19" s="29">
        <v>0</v>
      </c>
      <c r="AJ19" s="29">
        <v>0</v>
      </c>
      <c r="AK19" s="29">
        <v>128.5</v>
      </c>
      <c r="AL19" s="29">
        <v>128.5</v>
      </c>
      <c r="AM19" s="29">
        <v>0</v>
      </c>
      <c r="AN19" s="29">
        <v>0</v>
      </c>
      <c r="AO19" s="29">
        <v>0</v>
      </c>
      <c r="AP19" s="29">
        <v>0</v>
      </c>
      <c r="AQ19" s="29">
        <v>128.5</v>
      </c>
    </row>
    <row r="20" spans="1:43">
      <c r="A20" s="2" t="s">
        <v>804</v>
      </c>
      <c r="B20" s="2" t="s">
        <v>30</v>
      </c>
      <c r="C20" s="2" t="s">
        <v>37</v>
      </c>
      <c r="D20" s="2" t="s">
        <v>38</v>
      </c>
      <c r="E20" s="29">
        <v>0</v>
      </c>
      <c r="F20" s="29">
        <v>19608.009999999998</v>
      </c>
      <c r="G20" s="29">
        <v>0</v>
      </c>
      <c r="H20" s="29">
        <v>19608.009999999998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f t="shared" si="1"/>
        <v>0</v>
      </c>
      <c r="X20" s="29">
        <v>0</v>
      </c>
      <c r="Y20" s="29">
        <v>0</v>
      </c>
      <c r="Z20" s="29">
        <v>0</v>
      </c>
      <c r="AA20" s="29">
        <v>19608.009999999998</v>
      </c>
      <c r="AB20" s="29">
        <f t="shared" si="0"/>
        <v>19608.009999999998</v>
      </c>
      <c r="AC20" s="29">
        <f t="shared" si="2"/>
        <v>0</v>
      </c>
      <c r="AD20" s="29">
        <v>0</v>
      </c>
      <c r="AE20" s="29">
        <v>19608.009999999998</v>
      </c>
      <c r="AF20" s="29">
        <v>81.75</v>
      </c>
      <c r="AG20" s="29">
        <v>0</v>
      </c>
      <c r="AH20" s="29">
        <v>0</v>
      </c>
      <c r="AI20" s="29">
        <v>0</v>
      </c>
      <c r="AJ20" s="29">
        <v>0</v>
      </c>
      <c r="AK20" s="29">
        <v>81.75</v>
      </c>
      <c r="AL20" s="29">
        <v>81.75</v>
      </c>
      <c r="AM20" s="29">
        <v>0</v>
      </c>
      <c r="AN20" s="29">
        <v>0</v>
      </c>
      <c r="AO20" s="29">
        <v>0</v>
      </c>
      <c r="AP20" s="29">
        <v>0</v>
      </c>
      <c r="AQ20" s="29">
        <v>81.75</v>
      </c>
    </row>
    <row r="21" spans="1:43">
      <c r="A21" s="2" t="s">
        <v>804</v>
      </c>
      <c r="B21" s="2" t="s">
        <v>30</v>
      </c>
      <c r="C21" s="2" t="s">
        <v>39</v>
      </c>
      <c r="D21" s="2" t="s">
        <v>40</v>
      </c>
      <c r="E21" s="29">
        <v>0</v>
      </c>
      <c r="F21" s="29">
        <v>2769.81</v>
      </c>
      <c r="G21" s="29">
        <v>0</v>
      </c>
      <c r="H21" s="29">
        <v>2769.81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f t="shared" si="1"/>
        <v>0</v>
      </c>
      <c r="X21" s="29">
        <v>0</v>
      </c>
      <c r="Y21" s="29">
        <v>0</v>
      </c>
      <c r="Z21" s="29">
        <v>0</v>
      </c>
      <c r="AA21" s="29">
        <v>2769.81</v>
      </c>
      <c r="AB21" s="29">
        <f t="shared" si="0"/>
        <v>2769.81</v>
      </c>
      <c r="AC21" s="29">
        <f t="shared" si="2"/>
        <v>0</v>
      </c>
      <c r="AD21" s="29">
        <v>0</v>
      </c>
      <c r="AE21" s="29">
        <v>2769.81</v>
      </c>
      <c r="AF21" s="29">
        <v>7</v>
      </c>
      <c r="AG21" s="29">
        <v>0</v>
      </c>
      <c r="AH21" s="29">
        <v>0</v>
      </c>
      <c r="AI21" s="29">
        <v>0</v>
      </c>
      <c r="AJ21" s="29">
        <v>0</v>
      </c>
      <c r="AK21" s="29">
        <v>7</v>
      </c>
      <c r="AL21" s="29">
        <v>7</v>
      </c>
      <c r="AM21" s="29">
        <v>0</v>
      </c>
      <c r="AN21" s="29">
        <v>0</v>
      </c>
      <c r="AO21" s="29">
        <v>0</v>
      </c>
      <c r="AP21" s="29">
        <v>0</v>
      </c>
      <c r="AQ21" s="29">
        <v>7</v>
      </c>
    </row>
    <row r="22" spans="1:43" customFormat="1">
      <c r="A22" s="3" t="s">
        <v>650</v>
      </c>
      <c r="B22" s="3" t="s">
        <v>5</v>
      </c>
      <c r="C22" s="3" t="s">
        <v>5</v>
      </c>
      <c r="D22" s="3" t="s">
        <v>41</v>
      </c>
      <c r="E22" s="30">
        <v>314000</v>
      </c>
      <c r="F22" s="30">
        <v>50882.17</v>
      </c>
      <c r="G22" s="30">
        <v>16.2</v>
      </c>
      <c r="H22" s="30">
        <v>50882.17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f t="shared" si="1"/>
        <v>0</v>
      </c>
      <c r="X22" s="30">
        <v>0</v>
      </c>
      <c r="Y22" s="30">
        <v>0</v>
      </c>
      <c r="Z22" s="30">
        <v>314000</v>
      </c>
      <c r="AA22" s="30">
        <v>50882.17</v>
      </c>
      <c r="AB22" s="30">
        <f t="shared" si="0"/>
        <v>50882.17</v>
      </c>
      <c r="AC22" s="30">
        <f t="shared" si="2"/>
        <v>0</v>
      </c>
      <c r="AD22" s="30">
        <v>16.2</v>
      </c>
      <c r="AE22" s="30">
        <v>50882.17</v>
      </c>
      <c r="AF22" s="30">
        <v>217.25</v>
      </c>
      <c r="AG22" s="30">
        <v>0</v>
      </c>
      <c r="AH22" s="30">
        <v>0</v>
      </c>
      <c r="AI22" s="30">
        <v>0</v>
      </c>
      <c r="AJ22" s="30">
        <v>0</v>
      </c>
      <c r="AK22" s="30">
        <v>217.25</v>
      </c>
      <c r="AL22" s="30">
        <v>217.25</v>
      </c>
      <c r="AM22" s="30">
        <v>0</v>
      </c>
      <c r="AN22" s="30">
        <v>0</v>
      </c>
      <c r="AO22" s="30">
        <v>0</v>
      </c>
      <c r="AP22" s="30">
        <v>0</v>
      </c>
      <c r="AQ22" s="30">
        <v>217.25</v>
      </c>
    </row>
    <row r="23" spans="1:43">
      <c r="A23" s="2" t="s">
        <v>804</v>
      </c>
      <c r="B23" s="2" t="s">
        <v>42</v>
      </c>
      <c r="C23" s="2" t="s">
        <v>43</v>
      </c>
      <c r="D23" s="2" t="s">
        <v>44</v>
      </c>
      <c r="E23" s="29">
        <v>1367000</v>
      </c>
      <c r="F23" s="29">
        <v>0</v>
      </c>
      <c r="G23" s="29">
        <v>0</v>
      </c>
      <c r="H23" s="29">
        <v>0</v>
      </c>
      <c r="I23" s="29">
        <v>100000</v>
      </c>
      <c r="J23" s="29">
        <v>0</v>
      </c>
      <c r="K23" s="29">
        <v>0</v>
      </c>
      <c r="L23" s="29">
        <v>20129.66</v>
      </c>
      <c r="M23" s="29">
        <v>50000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150000</v>
      </c>
      <c r="V23" s="29">
        <v>0</v>
      </c>
      <c r="W23" s="29">
        <f t="shared" si="1"/>
        <v>0</v>
      </c>
      <c r="X23" s="29">
        <v>0</v>
      </c>
      <c r="Y23" s="29">
        <v>20129.66</v>
      </c>
      <c r="Z23" s="29">
        <v>1217000</v>
      </c>
      <c r="AA23" s="29">
        <v>0</v>
      </c>
      <c r="AB23" s="29">
        <f t="shared" si="0"/>
        <v>0</v>
      </c>
      <c r="AC23" s="29">
        <f t="shared" si="2"/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100</v>
      </c>
      <c r="AM23" s="29">
        <v>100</v>
      </c>
      <c r="AN23" s="29">
        <v>0</v>
      </c>
      <c r="AO23" s="29">
        <v>0</v>
      </c>
      <c r="AP23" s="29">
        <v>100</v>
      </c>
      <c r="AQ23" s="29">
        <v>0</v>
      </c>
    </row>
    <row r="24" spans="1:43">
      <c r="A24" s="2" t="s">
        <v>804</v>
      </c>
      <c r="B24" s="2" t="s">
        <v>42</v>
      </c>
      <c r="C24" s="2" t="s">
        <v>45</v>
      </c>
      <c r="D24" s="2" t="s">
        <v>46</v>
      </c>
      <c r="E24" s="29">
        <v>0</v>
      </c>
      <c r="F24" s="29">
        <v>20291.310000000001</v>
      </c>
      <c r="G24" s="29">
        <v>0</v>
      </c>
      <c r="H24" s="29">
        <v>20291.310000000001</v>
      </c>
      <c r="I24" s="29">
        <v>0</v>
      </c>
      <c r="J24" s="29">
        <v>1640.42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1640.42</v>
      </c>
      <c r="W24" s="29">
        <f t="shared" si="1"/>
        <v>1640.42</v>
      </c>
      <c r="X24" s="29">
        <v>0</v>
      </c>
      <c r="Y24" s="29">
        <v>0</v>
      </c>
      <c r="Z24" s="29">
        <v>0</v>
      </c>
      <c r="AA24" s="29">
        <v>18650.89</v>
      </c>
      <c r="AB24" s="29">
        <f t="shared" si="0"/>
        <v>20291.309999999998</v>
      </c>
      <c r="AC24" s="29">
        <f t="shared" si="2"/>
        <v>0</v>
      </c>
      <c r="AD24" s="29">
        <v>0</v>
      </c>
      <c r="AE24" s="29">
        <v>18650.89</v>
      </c>
      <c r="AF24" s="29">
        <v>57.5</v>
      </c>
      <c r="AG24" s="29">
        <v>9</v>
      </c>
      <c r="AH24" s="29">
        <v>0</v>
      </c>
      <c r="AI24" s="29">
        <v>0</v>
      </c>
      <c r="AJ24" s="29">
        <v>9</v>
      </c>
      <c r="AK24" s="29">
        <v>48.5</v>
      </c>
      <c r="AL24" s="29">
        <v>48.5</v>
      </c>
      <c r="AM24" s="29">
        <v>0</v>
      </c>
      <c r="AN24" s="29">
        <v>0</v>
      </c>
      <c r="AO24" s="29">
        <v>0</v>
      </c>
      <c r="AP24" s="29">
        <v>0</v>
      </c>
      <c r="AQ24" s="29">
        <v>48.5</v>
      </c>
    </row>
    <row r="25" spans="1:43">
      <c r="A25" s="2" t="s">
        <v>804</v>
      </c>
      <c r="B25" s="2" t="s">
        <v>42</v>
      </c>
      <c r="C25" s="2" t="s">
        <v>47</v>
      </c>
      <c r="D25" s="2" t="s">
        <v>48</v>
      </c>
      <c r="E25" s="29">
        <v>0</v>
      </c>
      <c r="F25" s="29">
        <v>320887.84999999998</v>
      </c>
      <c r="G25" s="29">
        <v>0</v>
      </c>
      <c r="H25" s="29">
        <v>320887.84999999998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f t="shared" si="1"/>
        <v>0</v>
      </c>
      <c r="X25" s="29">
        <v>0</v>
      </c>
      <c r="Y25" s="29">
        <v>0</v>
      </c>
      <c r="Z25" s="29">
        <v>0</v>
      </c>
      <c r="AA25" s="29">
        <v>320887.84999999998</v>
      </c>
      <c r="AB25" s="29">
        <f t="shared" si="0"/>
        <v>320887.84999999998</v>
      </c>
      <c r="AC25" s="29">
        <f t="shared" si="2"/>
        <v>0</v>
      </c>
      <c r="AD25" s="29">
        <v>0</v>
      </c>
      <c r="AE25" s="29">
        <v>320887.84999999998</v>
      </c>
      <c r="AF25" s="29">
        <v>972</v>
      </c>
      <c r="AG25" s="29">
        <v>0</v>
      </c>
      <c r="AH25" s="29">
        <v>0</v>
      </c>
      <c r="AI25" s="29">
        <v>0</v>
      </c>
      <c r="AJ25" s="29">
        <v>0</v>
      </c>
      <c r="AK25" s="29">
        <v>972</v>
      </c>
      <c r="AL25" s="29">
        <v>972</v>
      </c>
      <c r="AM25" s="29">
        <v>0</v>
      </c>
      <c r="AN25" s="29">
        <v>0</v>
      </c>
      <c r="AO25" s="29">
        <v>0</v>
      </c>
      <c r="AP25" s="29">
        <v>0</v>
      </c>
      <c r="AQ25" s="29">
        <v>972</v>
      </c>
    </row>
    <row r="26" spans="1:43">
      <c r="A26" s="2" t="s">
        <v>804</v>
      </c>
      <c r="B26" s="2" t="s">
        <v>42</v>
      </c>
      <c r="C26" s="2" t="s">
        <v>49</v>
      </c>
      <c r="D26" s="2" t="s">
        <v>50</v>
      </c>
      <c r="E26" s="29">
        <v>0</v>
      </c>
      <c r="F26" s="29">
        <v>104540.47</v>
      </c>
      <c r="G26" s="29">
        <v>0</v>
      </c>
      <c r="H26" s="29">
        <v>104540.47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f t="shared" si="1"/>
        <v>0</v>
      </c>
      <c r="X26" s="29">
        <v>0</v>
      </c>
      <c r="Y26" s="29">
        <v>0</v>
      </c>
      <c r="Z26" s="29">
        <v>0</v>
      </c>
      <c r="AA26" s="29">
        <v>104540.47</v>
      </c>
      <c r="AB26" s="29">
        <f t="shared" si="0"/>
        <v>104540.47</v>
      </c>
      <c r="AC26" s="29">
        <f t="shared" si="2"/>
        <v>0</v>
      </c>
      <c r="AD26" s="29">
        <v>0</v>
      </c>
      <c r="AE26" s="29">
        <v>104540.47</v>
      </c>
      <c r="AF26" s="29">
        <v>293.75</v>
      </c>
      <c r="AG26" s="29">
        <v>0</v>
      </c>
      <c r="AH26" s="29">
        <v>0</v>
      </c>
      <c r="AI26" s="29">
        <v>0</v>
      </c>
      <c r="AJ26" s="29">
        <v>0</v>
      </c>
      <c r="AK26" s="29">
        <v>293.75</v>
      </c>
      <c r="AL26" s="29">
        <v>293.75</v>
      </c>
      <c r="AM26" s="29">
        <v>0</v>
      </c>
      <c r="AN26" s="29">
        <v>0</v>
      </c>
      <c r="AO26" s="29">
        <v>0</v>
      </c>
      <c r="AP26" s="29">
        <v>0</v>
      </c>
      <c r="AQ26" s="29">
        <v>293.75</v>
      </c>
    </row>
    <row r="27" spans="1:43" customFormat="1">
      <c r="A27" s="3" t="s">
        <v>650</v>
      </c>
      <c r="B27" s="3" t="s">
        <v>5</v>
      </c>
      <c r="C27" s="3" t="s">
        <v>5</v>
      </c>
      <c r="D27" s="3" t="s">
        <v>51</v>
      </c>
      <c r="E27" s="30">
        <v>1367000</v>
      </c>
      <c r="F27" s="30">
        <v>445719.63</v>
      </c>
      <c r="G27" s="30">
        <v>32.61</v>
      </c>
      <c r="H27" s="30">
        <v>445719.63</v>
      </c>
      <c r="I27" s="30">
        <v>100000</v>
      </c>
      <c r="J27" s="30">
        <v>1640.42</v>
      </c>
      <c r="K27" s="30">
        <v>1.64</v>
      </c>
      <c r="L27" s="30">
        <v>20129.66</v>
      </c>
      <c r="M27" s="30">
        <v>50000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150000</v>
      </c>
      <c r="V27" s="30">
        <v>1640.42</v>
      </c>
      <c r="W27" s="30">
        <f t="shared" si="1"/>
        <v>1640.42</v>
      </c>
      <c r="X27" s="30">
        <v>1.0900000000000001</v>
      </c>
      <c r="Y27" s="30">
        <v>20129.66</v>
      </c>
      <c r="Z27" s="30">
        <v>1217000</v>
      </c>
      <c r="AA27" s="30">
        <v>444079.21</v>
      </c>
      <c r="AB27" s="30">
        <f t="shared" si="0"/>
        <v>445719.63</v>
      </c>
      <c r="AC27" s="30">
        <f t="shared" si="2"/>
        <v>0</v>
      </c>
      <c r="AD27" s="30">
        <v>36.49</v>
      </c>
      <c r="AE27" s="30">
        <v>444079.21</v>
      </c>
      <c r="AF27" s="30">
        <v>1323.25</v>
      </c>
      <c r="AG27" s="30">
        <v>9</v>
      </c>
      <c r="AH27" s="30">
        <v>0</v>
      </c>
      <c r="AI27" s="30">
        <v>0</v>
      </c>
      <c r="AJ27" s="30">
        <v>9</v>
      </c>
      <c r="AK27" s="30">
        <v>1314.25</v>
      </c>
      <c r="AL27" s="30">
        <v>1414.25</v>
      </c>
      <c r="AM27" s="30">
        <v>100</v>
      </c>
      <c r="AN27" s="30">
        <v>0</v>
      </c>
      <c r="AO27" s="30">
        <v>0</v>
      </c>
      <c r="AP27" s="30">
        <v>100</v>
      </c>
      <c r="AQ27" s="30">
        <v>1314.25</v>
      </c>
    </row>
    <row r="28" spans="1:43">
      <c r="A28" s="2" t="s">
        <v>804</v>
      </c>
      <c r="B28" s="2" t="s">
        <v>52</v>
      </c>
      <c r="C28" s="2" t="s">
        <v>53</v>
      </c>
      <c r="D28" s="2" t="s">
        <v>54</v>
      </c>
      <c r="E28" s="29">
        <v>880000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f t="shared" si="1"/>
        <v>0</v>
      </c>
      <c r="X28" s="29">
        <v>0</v>
      </c>
      <c r="Y28" s="29">
        <v>0</v>
      </c>
      <c r="Z28" s="29">
        <v>880000</v>
      </c>
      <c r="AA28" s="29">
        <v>0</v>
      </c>
      <c r="AB28" s="29">
        <f t="shared" si="0"/>
        <v>0</v>
      </c>
      <c r="AC28" s="29">
        <f t="shared" si="2"/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</row>
    <row r="29" spans="1:43">
      <c r="A29" s="2" t="s">
        <v>804</v>
      </c>
      <c r="B29" s="2" t="s">
        <v>52</v>
      </c>
      <c r="C29" s="2" t="s">
        <v>55</v>
      </c>
      <c r="D29" s="2" t="s">
        <v>56</v>
      </c>
      <c r="E29" s="29">
        <v>0</v>
      </c>
      <c r="F29" s="29">
        <v>3718.86</v>
      </c>
      <c r="G29" s="29">
        <v>0</v>
      </c>
      <c r="H29" s="29">
        <v>3718.86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  <c r="P29" s="29">
        <v>0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f t="shared" si="1"/>
        <v>0</v>
      </c>
      <c r="X29" s="29">
        <v>0</v>
      </c>
      <c r="Y29" s="29">
        <v>0</v>
      </c>
      <c r="Z29" s="29">
        <v>0</v>
      </c>
      <c r="AA29" s="29">
        <v>3718.86</v>
      </c>
      <c r="AB29" s="29">
        <f t="shared" si="0"/>
        <v>3718.86</v>
      </c>
      <c r="AC29" s="29">
        <f t="shared" si="2"/>
        <v>0</v>
      </c>
      <c r="AD29" s="29">
        <v>0</v>
      </c>
      <c r="AE29" s="29">
        <v>3718.86</v>
      </c>
      <c r="AF29" s="29">
        <v>23</v>
      </c>
      <c r="AG29" s="29">
        <v>0</v>
      </c>
      <c r="AH29" s="29">
        <v>0</v>
      </c>
      <c r="AI29" s="29">
        <v>0</v>
      </c>
      <c r="AJ29" s="29">
        <v>0</v>
      </c>
      <c r="AK29" s="29">
        <v>23</v>
      </c>
      <c r="AL29" s="29">
        <v>23</v>
      </c>
      <c r="AM29" s="29">
        <v>0</v>
      </c>
      <c r="AN29" s="29">
        <v>0</v>
      </c>
      <c r="AO29" s="29">
        <v>0</v>
      </c>
      <c r="AP29" s="29">
        <v>0</v>
      </c>
      <c r="AQ29" s="29">
        <v>23</v>
      </c>
    </row>
    <row r="30" spans="1:43">
      <c r="A30" s="2" t="s">
        <v>804</v>
      </c>
      <c r="B30" s="2" t="s">
        <v>52</v>
      </c>
      <c r="C30" s="2" t="s">
        <v>57</v>
      </c>
      <c r="D30" s="2" t="s">
        <v>58</v>
      </c>
      <c r="E30" s="29">
        <v>0</v>
      </c>
      <c r="F30" s="29">
        <v>146086.79</v>
      </c>
      <c r="G30" s="29">
        <v>0</v>
      </c>
      <c r="H30" s="29">
        <v>146086.79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f t="shared" si="1"/>
        <v>0</v>
      </c>
      <c r="X30" s="29">
        <v>0</v>
      </c>
      <c r="Y30" s="29">
        <v>0</v>
      </c>
      <c r="Z30" s="29">
        <v>0</v>
      </c>
      <c r="AA30" s="29">
        <v>146086.79</v>
      </c>
      <c r="AB30" s="29">
        <f t="shared" si="0"/>
        <v>146086.79</v>
      </c>
      <c r="AC30" s="29">
        <f t="shared" si="2"/>
        <v>0</v>
      </c>
      <c r="AD30" s="29">
        <v>0</v>
      </c>
      <c r="AE30" s="29">
        <v>146086.79</v>
      </c>
      <c r="AF30" s="29">
        <v>388.25</v>
      </c>
      <c r="AG30" s="29">
        <v>0</v>
      </c>
      <c r="AH30" s="29">
        <v>0</v>
      </c>
      <c r="AI30" s="29">
        <v>0</v>
      </c>
      <c r="AJ30" s="29">
        <v>0</v>
      </c>
      <c r="AK30" s="29">
        <v>388.25</v>
      </c>
      <c r="AL30" s="29">
        <v>388.25</v>
      </c>
      <c r="AM30" s="29">
        <v>0</v>
      </c>
      <c r="AN30" s="29">
        <v>0</v>
      </c>
      <c r="AO30" s="29">
        <v>0</v>
      </c>
      <c r="AP30" s="29">
        <v>0</v>
      </c>
      <c r="AQ30" s="29">
        <v>388.25</v>
      </c>
    </row>
    <row r="31" spans="1:43">
      <c r="A31" s="2" t="s">
        <v>804</v>
      </c>
      <c r="B31" s="2" t="s">
        <v>52</v>
      </c>
      <c r="C31" s="2" t="s">
        <v>59</v>
      </c>
      <c r="D31" s="2" t="s">
        <v>59</v>
      </c>
      <c r="E31" s="29">
        <v>0</v>
      </c>
      <c r="F31" s="29">
        <v>111288.03</v>
      </c>
      <c r="G31" s="29">
        <v>0</v>
      </c>
      <c r="H31" s="29">
        <v>111288.03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f t="shared" si="1"/>
        <v>0</v>
      </c>
      <c r="X31" s="29">
        <v>0</v>
      </c>
      <c r="Y31" s="29">
        <v>0</v>
      </c>
      <c r="Z31" s="29">
        <v>0</v>
      </c>
      <c r="AA31" s="29">
        <v>111288.03</v>
      </c>
      <c r="AB31" s="29">
        <f t="shared" si="0"/>
        <v>111288.03</v>
      </c>
      <c r="AC31" s="29">
        <f t="shared" si="2"/>
        <v>0</v>
      </c>
      <c r="AD31" s="29">
        <v>0</v>
      </c>
      <c r="AE31" s="29">
        <v>111288.03</v>
      </c>
      <c r="AF31" s="29">
        <v>376</v>
      </c>
      <c r="AG31" s="29">
        <v>0</v>
      </c>
      <c r="AH31" s="29">
        <v>0</v>
      </c>
      <c r="AI31" s="29">
        <v>0</v>
      </c>
      <c r="AJ31" s="29">
        <v>0</v>
      </c>
      <c r="AK31" s="29">
        <v>376</v>
      </c>
      <c r="AL31" s="29">
        <v>376</v>
      </c>
      <c r="AM31" s="29">
        <v>0</v>
      </c>
      <c r="AN31" s="29">
        <v>0</v>
      </c>
      <c r="AO31" s="29">
        <v>0</v>
      </c>
      <c r="AP31" s="29">
        <v>0</v>
      </c>
      <c r="AQ31" s="29">
        <v>376</v>
      </c>
    </row>
    <row r="32" spans="1:43">
      <c r="A32" s="2" t="s">
        <v>804</v>
      </c>
      <c r="B32" s="2" t="s">
        <v>52</v>
      </c>
      <c r="C32" s="2" t="s">
        <v>60</v>
      </c>
      <c r="D32" s="2" t="s">
        <v>60</v>
      </c>
      <c r="E32" s="29">
        <v>0</v>
      </c>
      <c r="F32" s="29">
        <v>52285.11</v>
      </c>
      <c r="G32" s="29">
        <v>0</v>
      </c>
      <c r="H32" s="29">
        <v>52285.11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f t="shared" si="1"/>
        <v>0</v>
      </c>
      <c r="X32" s="29">
        <v>0</v>
      </c>
      <c r="Y32" s="29">
        <v>0</v>
      </c>
      <c r="Z32" s="29">
        <v>0</v>
      </c>
      <c r="AA32" s="29">
        <v>52285.11</v>
      </c>
      <c r="AB32" s="29">
        <f t="shared" si="0"/>
        <v>52285.11</v>
      </c>
      <c r="AC32" s="29">
        <f t="shared" si="2"/>
        <v>0</v>
      </c>
      <c r="AD32" s="29">
        <v>0</v>
      </c>
      <c r="AE32" s="29">
        <v>52285.11</v>
      </c>
      <c r="AF32" s="29">
        <v>112.5</v>
      </c>
      <c r="AG32" s="29">
        <v>0</v>
      </c>
      <c r="AH32" s="29">
        <v>0</v>
      </c>
      <c r="AI32" s="29">
        <v>0</v>
      </c>
      <c r="AJ32" s="29">
        <v>0</v>
      </c>
      <c r="AK32" s="29">
        <v>112.5</v>
      </c>
      <c r="AL32" s="29">
        <v>112.5</v>
      </c>
      <c r="AM32" s="29">
        <v>0</v>
      </c>
      <c r="AN32" s="29">
        <v>0</v>
      </c>
      <c r="AO32" s="29">
        <v>0</v>
      </c>
      <c r="AP32" s="29">
        <v>0</v>
      </c>
      <c r="AQ32" s="29">
        <v>112.5</v>
      </c>
    </row>
    <row r="33" spans="1:43" customFormat="1">
      <c r="A33" s="3" t="s">
        <v>650</v>
      </c>
      <c r="B33" s="3" t="s">
        <v>5</v>
      </c>
      <c r="C33" s="3" t="s">
        <v>5</v>
      </c>
      <c r="D33" s="3" t="s">
        <v>61</v>
      </c>
      <c r="E33" s="30">
        <v>880000</v>
      </c>
      <c r="F33" s="30">
        <v>313378.78999999998</v>
      </c>
      <c r="G33" s="30">
        <v>35.61</v>
      </c>
      <c r="H33" s="30">
        <v>313378.78999999998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f t="shared" si="1"/>
        <v>0</v>
      </c>
      <c r="X33" s="30">
        <v>0</v>
      </c>
      <c r="Y33" s="30">
        <v>0</v>
      </c>
      <c r="Z33" s="30">
        <v>880000</v>
      </c>
      <c r="AA33" s="30">
        <v>313378.78999999998</v>
      </c>
      <c r="AB33" s="30">
        <f t="shared" si="0"/>
        <v>313378.78999999998</v>
      </c>
      <c r="AC33" s="30">
        <f t="shared" si="2"/>
        <v>0</v>
      </c>
      <c r="AD33" s="30">
        <v>35.61</v>
      </c>
      <c r="AE33" s="30">
        <v>313378.78999999998</v>
      </c>
      <c r="AF33" s="30">
        <v>899.75</v>
      </c>
      <c r="AG33" s="30">
        <v>0</v>
      </c>
      <c r="AH33" s="30">
        <v>0</v>
      </c>
      <c r="AI33" s="30">
        <v>0</v>
      </c>
      <c r="AJ33" s="30">
        <v>0</v>
      </c>
      <c r="AK33" s="30">
        <v>899.75</v>
      </c>
      <c r="AL33" s="30">
        <v>899.75</v>
      </c>
      <c r="AM33" s="30">
        <v>0</v>
      </c>
      <c r="AN33" s="30">
        <v>0</v>
      </c>
      <c r="AO33" s="30">
        <v>0</v>
      </c>
      <c r="AP33" s="30">
        <v>0</v>
      </c>
      <c r="AQ33" s="30">
        <v>899.75</v>
      </c>
    </row>
    <row r="34" spans="1:43">
      <c r="A34" s="2" t="s">
        <v>804</v>
      </c>
      <c r="B34" s="2" t="s">
        <v>62</v>
      </c>
      <c r="C34" s="2" t="s">
        <v>63</v>
      </c>
      <c r="D34" s="2" t="s">
        <v>64</v>
      </c>
      <c r="E34" s="29">
        <v>320000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86017.05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f t="shared" si="1"/>
        <v>0</v>
      </c>
      <c r="X34" s="29">
        <v>0</v>
      </c>
      <c r="Y34" s="29">
        <v>86017.05</v>
      </c>
      <c r="Z34" s="29">
        <v>320000</v>
      </c>
      <c r="AA34" s="29">
        <v>0</v>
      </c>
      <c r="AB34" s="29">
        <f t="shared" si="0"/>
        <v>0</v>
      </c>
      <c r="AC34" s="29">
        <f t="shared" si="2"/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347</v>
      </c>
      <c r="AM34" s="29">
        <v>347</v>
      </c>
      <c r="AN34" s="29">
        <v>0</v>
      </c>
      <c r="AO34" s="29">
        <v>0</v>
      </c>
      <c r="AP34" s="29">
        <v>347</v>
      </c>
      <c r="AQ34" s="29">
        <v>0</v>
      </c>
    </row>
    <row r="35" spans="1:43">
      <c r="A35" s="2" t="s">
        <v>804</v>
      </c>
      <c r="B35" s="2" t="s">
        <v>62</v>
      </c>
      <c r="C35" s="2" t="s">
        <v>65</v>
      </c>
      <c r="D35" s="2" t="s">
        <v>66</v>
      </c>
      <c r="E35" s="29">
        <v>0</v>
      </c>
      <c r="F35" s="29">
        <v>27108.48</v>
      </c>
      <c r="G35" s="29">
        <v>0</v>
      </c>
      <c r="H35" s="29">
        <v>27108.48</v>
      </c>
      <c r="I35" s="29">
        <v>0</v>
      </c>
      <c r="J35" s="29">
        <v>25656.12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25656.12</v>
      </c>
      <c r="W35" s="29">
        <f t="shared" si="1"/>
        <v>25656.12</v>
      </c>
      <c r="X35" s="29">
        <v>0</v>
      </c>
      <c r="Y35" s="29">
        <v>0</v>
      </c>
      <c r="Z35" s="29">
        <v>0</v>
      </c>
      <c r="AA35" s="29">
        <v>1452.36</v>
      </c>
      <c r="AB35" s="29">
        <f t="shared" si="0"/>
        <v>27108.48</v>
      </c>
      <c r="AC35" s="29">
        <f t="shared" si="2"/>
        <v>0</v>
      </c>
      <c r="AD35" s="29">
        <v>0</v>
      </c>
      <c r="AE35" s="29">
        <v>1452.36</v>
      </c>
      <c r="AF35" s="29">
        <v>95</v>
      </c>
      <c r="AG35" s="29">
        <v>84.5</v>
      </c>
      <c r="AH35" s="29">
        <v>0</v>
      </c>
      <c r="AI35" s="29">
        <v>0</v>
      </c>
      <c r="AJ35" s="29">
        <v>84.5</v>
      </c>
      <c r="AK35" s="29">
        <v>10.5</v>
      </c>
      <c r="AL35" s="29">
        <v>10.5</v>
      </c>
      <c r="AM35" s="29">
        <v>0</v>
      </c>
      <c r="AN35" s="29">
        <v>0</v>
      </c>
      <c r="AO35" s="29">
        <v>0</v>
      </c>
      <c r="AP35" s="29">
        <v>0</v>
      </c>
      <c r="AQ35" s="29">
        <v>10.5</v>
      </c>
    </row>
    <row r="36" spans="1:43">
      <c r="A36" s="2" t="s">
        <v>804</v>
      </c>
      <c r="B36" s="2" t="s">
        <v>62</v>
      </c>
      <c r="C36" s="2" t="s">
        <v>67</v>
      </c>
      <c r="D36" s="2" t="s">
        <v>68</v>
      </c>
      <c r="E36" s="29">
        <v>0</v>
      </c>
      <c r="F36" s="29">
        <v>629.66999999999996</v>
      </c>
      <c r="G36" s="29">
        <v>0</v>
      </c>
      <c r="H36" s="29">
        <v>629.66999999999996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f t="shared" si="1"/>
        <v>0</v>
      </c>
      <c r="X36" s="29">
        <v>0</v>
      </c>
      <c r="Y36" s="29">
        <v>0</v>
      </c>
      <c r="Z36" s="29">
        <v>0</v>
      </c>
      <c r="AA36" s="29">
        <v>629.66999999999996</v>
      </c>
      <c r="AB36" s="29">
        <f t="shared" si="0"/>
        <v>629.66999999999996</v>
      </c>
      <c r="AC36" s="29">
        <f t="shared" si="2"/>
        <v>0</v>
      </c>
      <c r="AD36" s="29">
        <v>0</v>
      </c>
      <c r="AE36" s="29">
        <v>629.66999999999996</v>
      </c>
      <c r="AF36" s="29">
        <v>2</v>
      </c>
      <c r="AG36" s="29">
        <v>0</v>
      </c>
      <c r="AH36" s="29">
        <v>0</v>
      </c>
      <c r="AI36" s="29">
        <v>0</v>
      </c>
      <c r="AJ36" s="29">
        <v>0</v>
      </c>
      <c r="AK36" s="29">
        <v>2</v>
      </c>
      <c r="AL36" s="29">
        <v>2</v>
      </c>
      <c r="AM36" s="29">
        <v>0</v>
      </c>
      <c r="AN36" s="29">
        <v>0</v>
      </c>
      <c r="AO36" s="29">
        <v>0</v>
      </c>
      <c r="AP36" s="29">
        <v>0</v>
      </c>
      <c r="AQ36" s="29">
        <v>2</v>
      </c>
    </row>
    <row r="37" spans="1:43">
      <c r="A37" s="2" t="s">
        <v>804</v>
      </c>
      <c r="B37" s="2" t="s">
        <v>62</v>
      </c>
      <c r="C37" s="2" t="s">
        <v>69</v>
      </c>
      <c r="D37" s="2" t="s">
        <v>70</v>
      </c>
      <c r="E37" s="29">
        <v>0</v>
      </c>
      <c r="F37" s="29">
        <v>5341.09</v>
      </c>
      <c r="G37" s="29">
        <v>0</v>
      </c>
      <c r="H37" s="29">
        <v>5341.09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f t="shared" si="1"/>
        <v>0</v>
      </c>
      <c r="X37" s="29">
        <v>0</v>
      </c>
      <c r="Y37" s="29">
        <v>0</v>
      </c>
      <c r="Z37" s="29">
        <v>0</v>
      </c>
      <c r="AA37" s="29">
        <v>5341.09</v>
      </c>
      <c r="AB37" s="29">
        <f t="shared" si="0"/>
        <v>5341.09</v>
      </c>
      <c r="AC37" s="29">
        <f t="shared" si="2"/>
        <v>0</v>
      </c>
      <c r="AD37" s="29">
        <v>0</v>
      </c>
      <c r="AE37" s="29">
        <v>5341.09</v>
      </c>
      <c r="AF37" s="29">
        <v>20</v>
      </c>
      <c r="AG37" s="29">
        <v>0</v>
      </c>
      <c r="AH37" s="29">
        <v>0</v>
      </c>
      <c r="AI37" s="29">
        <v>0</v>
      </c>
      <c r="AJ37" s="29">
        <v>0</v>
      </c>
      <c r="AK37" s="29">
        <v>20</v>
      </c>
      <c r="AL37" s="29">
        <v>20</v>
      </c>
      <c r="AM37" s="29">
        <v>0</v>
      </c>
      <c r="AN37" s="29">
        <v>0</v>
      </c>
      <c r="AO37" s="29">
        <v>0</v>
      </c>
      <c r="AP37" s="29">
        <v>0</v>
      </c>
      <c r="AQ37" s="29">
        <v>20</v>
      </c>
    </row>
    <row r="38" spans="1:43" customFormat="1">
      <c r="A38" s="3" t="s">
        <v>650</v>
      </c>
      <c r="B38" s="3" t="s">
        <v>5</v>
      </c>
      <c r="C38" s="3" t="s">
        <v>5</v>
      </c>
      <c r="D38" s="3" t="s">
        <v>71</v>
      </c>
      <c r="E38" s="30">
        <v>320000</v>
      </c>
      <c r="F38" s="30">
        <v>33079.24</v>
      </c>
      <c r="G38" s="30">
        <v>10.34</v>
      </c>
      <c r="H38" s="30">
        <v>33079.24</v>
      </c>
      <c r="I38" s="30">
        <v>0</v>
      </c>
      <c r="J38" s="30">
        <v>25656.12</v>
      </c>
      <c r="K38" s="30">
        <v>0</v>
      </c>
      <c r="L38" s="30">
        <v>86017.05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25656.12</v>
      </c>
      <c r="W38" s="30">
        <f t="shared" si="1"/>
        <v>25656.12</v>
      </c>
      <c r="X38" s="30">
        <v>0</v>
      </c>
      <c r="Y38" s="30">
        <v>86017.05</v>
      </c>
      <c r="Z38" s="30">
        <v>320000</v>
      </c>
      <c r="AA38" s="30">
        <v>7423.12</v>
      </c>
      <c r="AB38" s="30">
        <f t="shared" si="0"/>
        <v>33079.24</v>
      </c>
      <c r="AC38" s="30">
        <f t="shared" si="2"/>
        <v>0</v>
      </c>
      <c r="AD38" s="30">
        <v>2.3199999999999998</v>
      </c>
      <c r="AE38" s="30">
        <v>7423.12</v>
      </c>
      <c r="AF38" s="30">
        <v>117</v>
      </c>
      <c r="AG38" s="30">
        <v>84.5</v>
      </c>
      <c r="AH38" s="30">
        <v>0</v>
      </c>
      <c r="AI38" s="30">
        <v>0</v>
      </c>
      <c r="AJ38" s="30">
        <v>84.5</v>
      </c>
      <c r="AK38" s="30">
        <v>32.5</v>
      </c>
      <c r="AL38" s="30">
        <v>379.5</v>
      </c>
      <c r="AM38" s="30">
        <v>347</v>
      </c>
      <c r="AN38" s="30">
        <v>0</v>
      </c>
      <c r="AO38" s="30">
        <v>0</v>
      </c>
      <c r="AP38" s="30">
        <v>347</v>
      </c>
      <c r="AQ38" s="30">
        <v>32.5</v>
      </c>
    </row>
    <row r="39" spans="1:43" customFormat="1">
      <c r="A39" s="4" t="s">
        <v>0</v>
      </c>
      <c r="B39" s="4" t="s">
        <v>5</v>
      </c>
      <c r="C39" s="4" t="s">
        <v>5</v>
      </c>
      <c r="D39" s="4" t="s">
        <v>72</v>
      </c>
      <c r="E39" s="31">
        <v>2881000</v>
      </c>
      <c r="F39" s="31">
        <v>843059.83</v>
      </c>
      <c r="G39" s="31">
        <v>29.26</v>
      </c>
      <c r="H39" s="31">
        <v>843059.83</v>
      </c>
      <c r="I39" s="31">
        <v>100000</v>
      </c>
      <c r="J39" s="31">
        <v>27296.54</v>
      </c>
      <c r="K39" s="31">
        <v>27.3</v>
      </c>
      <c r="L39" s="31">
        <v>106146.71</v>
      </c>
      <c r="M39" s="31">
        <v>50000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150000</v>
      </c>
      <c r="V39" s="31">
        <v>27296.54</v>
      </c>
      <c r="W39" s="31">
        <f t="shared" si="1"/>
        <v>27296.54</v>
      </c>
      <c r="X39" s="31">
        <v>18.2</v>
      </c>
      <c r="Y39" s="31">
        <v>106146.71</v>
      </c>
      <c r="Z39" s="31">
        <v>2731000</v>
      </c>
      <c r="AA39" s="31">
        <v>815763.29</v>
      </c>
      <c r="AB39" s="31">
        <f t="shared" si="0"/>
        <v>843059.83000000007</v>
      </c>
      <c r="AC39" s="31">
        <f t="shared" si="2"/>
        <v>0</v>
      </c>
      <c r="AD39" s="31">
        <v>29.87</v>
      </c>
      <c r="AE39" s="31">
        <v>815763.29</v>
      </c>
      <c r="AF39" s="31">
        <v>2557.25</v>
      </c>
      <c r="AG39" s="31">
        <v>93.5</v>
      </c>
      <c r="AH39" s="31">
        <v>0</v>
      </c>
      <c r="AI39" s="31">
        <v>0</v>
      </c>
      <c r="AJ39" s="31">
        <v>93.5</v>
      </c>
      <c r="AK39" s="31">
        <v>2463.75</v>
      </c>
      <c r="AL39" s="31">
        <v>2910.75</v>
      </c>
      <c r="AM39" s="31">
        <v>447</v>
      </c>
      <c r="AN39" s="31">
        <v>0</v>
      </c>
      <c r="AO39" s="31">
        <v>0</v>
      </c>
      <c r="AP39" s="31">
        <v>447</v>
      </c>
      <c r="AQ39" s="31">
        <v>2463.75</v>
      </c>
    </row>
    <row r="40" spans="1:43">
      <c r="A40" s="2" t="s">
        <v>804</v>
      </c>
      <c r="B40" s="2" t="s">
        <v>73</v>
      </c>
      <c r="C40" s="2" t="s">
        <v>74</v>
      </c>
      <c r="D40" s="2" t="s">
        <v>75</v>
      </c>
      <c r="E40" s="29">
        <v>7112000</v>
      </c>
      <c r="F40" s="29">
        <v>0</v>
      </c>
      <c r="G40" s="29">
        <v>0</v>
      </c>
      <c r="H40" s="29">
        <v>0</v>
      </c>
      <c r="I40" s="29">
        <v>2227000</v>
      </c>
      <c r="J40" s="29">
        <v>0</v>
      </c>
      <c r="K40" s="29">
        <v>0</v>
      </c>
      <c r="L40" s="29">
        <v>397618.76</v>
      </c>
      <c r="M40" s="29">
        <v>3161000</v>
      </c>
      <c r="N40" s="29">
        <v>0</v>
      </c>
      <c r="O40" s="29">
        <v>0</v>
      </c>
      <c r="P40" s="29">
        <v>82280.33</v>
      </c>
      <c r="Q40" s="29">
        <v>406000</v>
      </c>
      <c r="R40" s="29">
        <v>0</v>
      </c>
      <c r="S40" s="29">
        <v>0</v>
      </c>
      <c r="T40" s="29">
        <v>0</v>
      </c>
      <c r="U40" s="29">
        <v>5794000</v>
      </c>
      <c r="V40" s="29">
        <v>0</v>
      </c>
      <c r="W40" s="29">
        <f t="shared" si="1"/>
        <v>0</v>
      </c>
      <c r="X40" s="29">
        <v>0</v>
      </c>
      <c r="Y40" s="29">
        <v>479899.09</v>
      </c>
      <c r="Z40" s="29">
        <v>1318000</v>
      </c>
      <c r="AA40" s="29">
        <v>0</v>
      </c>
      <c r="AB40" s="29">
        <f t="shared" si="0"/>
        <v>0</v>
      </c>
      <c r="AC40" s="29">
        <f t="shared" si="2"/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1842.5</v>
      </c>
      <c r="AM40" s="29">
        <v>1618.75</v>
      </c>
      <c r="AN40" s="29">
        <v>223.75</v>
      </c>
      <c r="AO40" s="29">
        <v>0</v>
      </c>
      <c r="AP40" s="29">
        <v>1842.5</v>
      </c>
      <c r="AQ40" s="29">
        <v>0</v>
      </c>
    </row>
    <row r="41" spans="1:43">
      <c r="A41" s="2" t="s">
        <v>804</v>
      </c>
      <c r="B41" s="2" t="s">
        <v>73</v>
      </c>
      <c r="C41" s="2" t="s">
        <v>76</v>
      </c>
      <c r="D41" s="2" t="s">
        <v>77</v>
      </c>
      <c r="E41" s="29">
        <v>0</v>
      </c>
      <c r="F41" s="29">
        <v>41105</v>
      </c>
      <c r="G41" s="29">
        <v>0</v>
      </c>
      <c r="H41" s="29">
        <v>41105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f t="shared" si="1"/>
        <v>0</v>
      </c>
      <c r="X41" s="29">
        <v>0</v>
      </c>
      <c r="Y41" s="29">
        <v>0</v>
      </c>
      <c r="Z41" s="29">
        <v>0</v>
      </c>
      <c r="AA41" s="29">
        <v>41105</v>
      </c>
      <c r="AB41" s="29">
        <f t="shared" si="0"/>
        <v>41105</v>
      </c>
      <c r="AC41" s="29">
        <f t="shared" si="2"/>
        <v>0</v>
      </c>
      <c r="AD41" s="29">
        <v>0</v>
      </c>
      <c r="AE41" s="29">
        <v>41105</v>
      </c>
      <c r="AF41" s="29">
        <v>90</v>
      </c>
      <c r="AG41" s="29">
        <v>0</v>
      </c>
      <c r="AH41" s="29">
        <v>0</v>
      </c>
      <c r="AI41" s="29">
        <v>0</v>
      </c>
      <c r="AJ41" s="29">
        <v>0</v>
      </c>
      <c r="AK41" s="29">
        <v>90</v>
      </c>
      <c r="AL41" s="29">
        <v>90</v>
      </c>
      <c r="AM41" s="29">
        <v>0</v>
      </c>
      <c r="AN41" s="29">
        <v>0</v>
      </c>
      <c r="AO41" s="29">
        <v>0</v>
      </c>
      <c r="AP41" s="29">
        <v>0</v>
      </c>
      <c r="AQ41" s="29">
        <v>90</v>
      </c>
    </row>
    <row r="42" spans="1:43">
      <c r="A42" s="2" t="s">
        <v>804</v>
      </c>
      <c r="B42" s="2" t="s">
        <v>73</v>
      </c>
      <c r="C42" s="2" t="s">
        <v>78</v>
      </c>
      <c r="D42" s="2" t="s">
        <v>79</v>
      </c>
      <c r="E42" s="29">
        <v>0</v>
      </c>
      <c r="F42" s="29">
        <v>799013.65</v>
      </c>
      <c r="G42" s="29">
        <v>0</v>
      </c>
      <c r="H42" s="29">
        <v>799013.65</v>
      </c>
      <c r="I42" s="29">
        <v>0</v>
      </c>
      <c r="J42" s="29">
        <v>268639.62</v>
      </c>
      <c r="K42" s="29">
        <v>0</v>
      </c>
      <c r="L42" s="29">
        <v>0</v>
      </c>
      <c r="M42" s="29">
        <v>0</v>
      </c>
      <c r="N42" s="29">
        <v>387831.01</v>
      </c>
      <c r="O42" s="29">
        <v>0</v>
      </c>
      <c r="P42" s="29">
        <v>875351.49</v>
      </c>
      <c r="Q42" s="29">
        <v>0</v>
      </c>
      <c r="R42" s="29">
        <v>25403.94</v>
      </c>
      <c r="S42" s="29">
        <v>0</v>
      </c>
      <c r="T42" s="29">
        <v>2368.61</v>
      </c>
      <c r="U42" s="29">
        <v>0</v>
      </c>
      <c r="V42" s="29">
        <v>681874.57</v>
      </c>
      <c r="W42" s="29">
        <f t="shared" si="1"/>
        <v>681874.57</v>
      </c>
      <c r="X42" s="29">
        <v>0</v>
      </c>
      <c r="Y42" s="29">
        <v>877720.1</v>
      </c>
      <c r="Z42" s="29">
        <v>0</v>
      </c>
      <c r="AA42" s="29">
        <v>117139.08</v>
      </c>
      <c r="AB42" s="29">
        <f t="shared" si="0"/>
        <v>799013.64999999991</v>
      </c>
      <c r="AC42" s="29">
        <f t="shared" si="2"/>
        <v>0</v>
      </c>
      <c r="AD42" s="29">
        <v>0</v>
      </c>
      <c r="AE42" s="29">
        <v>117139.08</v>
      </c>
      <c r="AF42" s="29">
        <v>4359.75</v>
      </c>
      <c r="AG42" s="29">
        <v>1557.25</v>
      </c>
      <c r="AH42" s="29">
        <v>2317.75</v>
      </c>
      <c r="AI42" s="29">
        <v>86.25</v>
      </c>
      <c r="AJ42" s="29">
        <v>3961.25</v>
      </c>
      <c r="AK42" s="29">
        <v>398.5</v>
      </c>
      <c r="AL42" s="29">
        <v>3944</v>
      </c>
      <c r="AM42" s="29">
        <v>0</v>
      </c>
      <c r="AN42" s="29">
        <v>3539.5</v>
      </c>
      <c r="AO42" s="29">
        <v>6</v>
      </c>
      <c r="AP42" s="29">
        <v>3545.5</v>
      </c>
      <c r="AQ42" s="29">
        <v>398.5</v>
      </c>
    </row>
    <row r="43" spans="1:43">
      <c r="A43" s="2" t="s">
        <v>804</v>
      </c>
      <c r="B43" s="2" t="s">
        <v>73</v>
      </c>
      <c r="C43" s="2" t="s">
        <v>80</v>
      </c>
      <c r="D43" s="2" t="s">
        <v>81</v>
      </c>
      <c r="E43" s="29">
        <v>0</v>
      </c>
      <c r="F43" s="29">
        <v>103620.59</v>
      </c>
      <c r="G43" s="29">
        <v>0</v>
      </c>
      <c r="H43" s="29">
        <v>103620.59</v>
      </c>
      <c r="I43" s="29">
        <v>0</v>
      </c>
      <c r="J43" s="29">
        <v>3508.23</v>
      </c>
      <c r="K43" s="29">
        <v>0</v>
      </c>
      <c r="L43" s="29">
        <v>0</v>
      </c>
      <c r="M43" s="29">
        <v>0</v>
      </c>
      <c r="N43" s="29">
        <v>72570.63</v>
      </c>
      <c r="O43" s="29">
        <v>0</v>
      </c>
      <c r="P43" s="29">
        <v>82391.710000000006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76078.86</v>
      </c>
      <c r="W43" s="29">
        <f t="shared" si="1"/>
        <v>76078.86</v>
      </c>
      <c r="X43" s="29">
        <v>0</v>
      </c>
      <c r="Y43" s="29">
        <v>82391.710000000006</v>
      </c>
      <c r="Z43" s="29">
        <v>0</v>
      </c>
      <c r="AA43" s="29">
        <v>27541.73</v>
      </c>
      <c r="AB43" s="29">
        <f t="shared" si="0"/>
        <v>103620.59</v>
      </c>
      <c r="AC43" s="29">
        <f t="shared" si="2"/>
        <v>0</v>
      </c>
      <c r="AD43" s="29">
        <v>0</v>
      </c>
      <c r="AE43" s="29">
        <v>27541.73</v>
      </c>
      <c r="AF43" s="29">
        <v>403.75</v>
      </c>
      <c r="AG43" s="29">
        <v>21</v>
      </c>
      <c r="AH43" s="29">
        <v>272.75</v>
      </c>
      <c r="AI43" s="29">
        <v>0</v>
      </c>
      <c r="AJ43" s="29">
        <v>293.75</v>
      </c>
      <c r="AK43" s="29">
        <v>110</v>
      </c>
      <c r="AL43" s="29">
        <v>452</v>
      </c>
      <c r="AM43" s="29">
        <v>0</v>
      </c>
      <c r="AN43" s="29">
        <v>342</v>
      </c>
      <c r="AO43" s="29">
        <v>0</v>
      </c>
      <c r="AP43" s="29">
        <v>342</v>
      </c>
      <c r="AQ43" s="29">
        <v>110</v>
      </c>
    </row>
    <row r="44" spans="1:43">
      <c r="A44" s="2" t="s">
        <v>804</v>
      </c>
      <c r="B44" s="2" t="s">
        <v>73</v>
      </c>
      <c r="C44" s="2" t="s">
        <v>82</v>
      </c>
      <c r="D44" s="2" t="s">
        <v>83</v>
      </c>
      <c r="E44" s="29">
        <v>0</v>
      </c>
      <c r="F44" s="29">
        <v>1734463.82</v>
      </c>
      <c r="G44" s="29">
        <v>0</v>
      </c>
      <c r="H44" s="29">
        <v>1734463.82</v>
      </c>
      <c r="I44" s="29">
        <v>0</v>
      </c>
      <c r="J44" s="29">
        <v>523096.18</v>
      </c>
      <c r="K44" s="29">
        <v>0</v>
      </c>
      <c r="L44" s="29">
        <v>0</v>
      </c>
      <c r="M44" s="29">
        <v>0</v>
      </c>
      <c r="N44" s="29">
        <v>384488.68</v>
      </c>
      <c r="O44" s="29">
        <v>0</v>
      </c>
      <c r="P44" s="29">
        <v>180385.36</v>
      </c>
      <c r="Q44" s="29">
        <v>0</v>
      </c>
      <c r="R44" s="29">
        <v>733413.86</v>
      </c>
      <c r="S44" s="29">
        <v>0</v>
      </c>
      <c r="T44" s="29">
        <v>0</v>
      </c>
      <c r="U44" s="29">
        <v>0</v>
      </c>
      <c r="V44" s="29">
        <v>1640998.72</v>
      </c>
      <c r="W44" s="29">
        <f t="shared" si="1"/>
        <v>1640998.72</v>
      </c>
      <c r="X44" s="29">
        <v>0</v>
      </c>
      <c r="Y44" s="29">
        <v>180385.36</v>
      </c>
      <c r="Z44" s="29">
        <v>0</v>
      </c>
      <c r="AA44" s="29">
        <v>93465.1</v>
      </c>
      <c r="AB44" s="29">
        <f t="shared" si="0"/>
        <v>1734463.82</v>
      </c>
      <c r="AC44" s="29">
        <f t="shared" si="2"/>
        <v>0</v>
      </c>
      <c r="AD44" s="29">
        <v>0</v>
      </c>
      <c r="AE44" s="29">
        <v>93465.1</v>
      </c>
      <c r="AF44" s="29">
        <v>6628</v>
      </c>
      <c r="AG44" s="29">
        <v>1848.5</v>
      </c>
      <c r="AH44" s="29">
        <v>1459.5</v>
      </c>
      <c r="AI44" s="29">
        <v>2954.75</v>
      </c>
      <c r="AJ44" s="29">
        <v>6262.75</v>
      </c>
      <c r="AK44" s="29">
        <v>365.25</v>
      </c>
      <c r="AL44" s="29">
        <v>1201.25</v>
      </c>
      <c r="AM44" s="29">
        <v>0</v>
      </c>
      <c r="AN44" s="29">
        <v>836</v>
      </c>
      <c r="AO44" s="29">
        <v>0</v>
      </c>
      <c r="AP44" s="29">
        <v>836</v>
      </c>
      <c r="AQ44" s="29">
        <v>365.25</v>
      </c>
    </row>
    <row r="45" spans="1:43">
      <c r="A45" s="2" t="s">
        <v>804</v>
      </c>
      <c r="B45" s="2" t="s">
        <v>73</v>
      </c>
      <c r="C45" s="2" t="s">
        <v>84</v>
      </c>
      <c r="D45" s="2" t="s">
        <v>85</v>
      </c>
      <c r="E45" s="29">
        <v>0</v>
      </c>
      <c r="F45" s="29">
        <v>549400.76</v>
      </c>
      <c r="G45" s="29">
        <v>0</v>
      </c>
      <c r="H45" s="29">
        <v>549400.76</v>
      </c>
      <c r="I45" s="29">
        <v>0</v>
      </c>
      <c r="J45" s="29">
        <v>29015.17</v>
      </c>
      <c r="K45" s="29">
        <v>0</v>
      </c>
      <c r="L45" s="29">
        <v>0</v>
      </c>
      <c r="M45" s="29">
        <v>0</v>
      </c>
      <c r="N45" s="29">
        <v>69853.39</v>
      </c>
      <c r="O45" s="29">
        <v>0</v>
      </c>
      <c r="P45" s="29">
        <v>0</v>
      </c>
      <c r="Q45" s="29">
        <v>0</v>
      </c>
      <c r="R45" s="29">
        <v>12158.6</v>
      </c>
      <c r="S45" s="29">
        <v>0</v>
      </c>
      <c r="T45" s="29">
        <v>0</v>
      </c>
      <c r="U45" s="29">
        <v>0</v>
      </c>
      <c r="V45" s="29">
        <v>111027.16</v>
      </c>
      <c r="W45" s="29">
        <f t="shared" si="1"/>
        <v>111027.16</v>
      </c>
      <c r="X45" s="29">
        <v>0</v>
      </c>
      <c r="Y45" s="29">
        <v>0</v>
      </c>
      <c r="Z45" s="29">
        <v>0</v>
      </c>
      <c r="AA45" s="29">
        <v>438373.6</v>
      </c>
      <c r="AB45" s="29">
        <f t="shared" si="0"/>
        <v>549400.76</v>
      </c>
      <c r="AC45" s="29">
        <f t="shared" si="2"/>
        <v>0</v>
      </c>
      <c r="AD45" s="29">
        <v>0</v>
      </c>
      <c r="AE45" s="29">
        <v>438373.6</v>
      </c>
      <c r="AF45" s="29">
        <v>2992</v>
      </c>
      <c r="AG45" s="29">
        <v>131.5</v>
      </c>
      <c r="AH45" s="29">
        <v>427.5</v>
      </c>
      <c r="AI45" s="29">
        <v>48</v>
      </c>
      <c r="AJ45" s="29">
        <v>607</v>
      </c>
      <c r="AK45" s="29">
        <v>2385</v>
      </c>
      <c r="AL45" s="29">
        <v>2385</v>
      </c>
      <c r="AM45" s="29">
        <v>0</v>
      </c>
      <c r="AN45" s="29">
        <v>0</v>
      </c>
      <c r="AO45" s="29">
        <v>0</v>
      </c>
      <c r="AP45" s="29">
        <v>0</v>
      </c>
      <c r="AQ45" s="29">
        <v>2385</v>
      </c>
    </row>
    <row r="46" spans="1:43">
      <c r="A46" s="2" t="s">
        <v>804</v>
      </c>
      <c r="B46" s="2" t="s">
        <v>73</v>
      </c>
      <c r="C46" s="2" t="s">
        <v>86</v>
      </c>
      <c r="D46" s="2" t="s">
        <v>87</v>
      </c>
      <c r="E46" s="29">
        <v>0</v>
      </c>
      <c r="F46" s="29">
        <v>62239.34</v>
      </c>
      <c r="G46" s="29">
        <v>0</v>
      </c>
      <c r="H46" s="29">
        <v>62239.34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50783.38</v>
      </c>
      <c r="O46" s="29">
        <v>0</v>
      </c>
      <c r="P46" s="29">
        <v>148757.56</v>
      </c>
      <c r="Q46" s="29">
        <v>0</v>
      </c>
      <c r="R46" s="29">
        <v>3880.75</v>
      </c>
      <c r="S46" s="29">
        <v>0</v>
      </c>
      <c r="T46" s="29">
        <v>0</v>
      </c>
      <c r="U46" s="29">
        <v>0</v>
      </c>
      <c r="V46" s="29">
        <v>54664.13</v>
      </c>
      <c r="W46" s="29">
        <f t="shared" si="1"/>
        <v>54664.13</v>
      </c>
      <c r="X46" s="29">
        <v>0</v>
      </c>
      <c r="Y46" s="29">
        <v>148757.56</v>
      </c>
      <c r="Z46" s="29">
        <v>0</v>
      </c>
      <c r="AA46" s="29">
        <v>7575.21</v>
      </c>
      <c r="AB46" s="29">
        <f t="shared" si="0"/>
        <v>62239.34</v>
      </c>
      <c r="AC46" s="29">
        <f t="shared" si="2"/>
        <v>0</v>
      </c>
      <c r="AD46" s="29">
        <v>0</v>
      </c>
      <c r="AE46" s="29">
        <v>7575.21</v>
      </c>
      <c r="AF46" s="29">
        <v>373.5</v>
      </c>
      <c r="AG46" s="29">
        <v>0</v>
      </c>
      <c r="AH46" s="29">
        <v>368</v>
      </c>
      <c r="AI46" s="29">
        <v>9.5</v>
      </c>
      <c r="AJ46" s="29">
        <v>377.5</v>
      </c>
      <c r="AK46" s="29">
        <v>-4</v>
      </c>
      <c r="AL46" s="29">
        <v>922.25</v>
      </c>
      <c r="AM46" s="29">
        <v>0</v>
      </c>
      <c r="AN46" s="29">
        <v>926.25</v>
      </c>
      <c r="AO46" s="29">
        <v>0</v>
      </c>
      <c r="AP46" s="29">
        <v>926.25</v>
      </c>
      <c r="AQ46" s="29">
        <v>-4</v>
      </c>
    </row>
    <row r="47" spans="1:43" customFormat="1">
      <c r="A47" s="3" t="s">
        <v>650</v>
      </c>
      <c r="B47" s="3" t="s">
        <v>5</v>
      </c>
      <c r="C47" s="3" t="s">
        <v>5</v>
      </c>
      <c r="D47" s="3" t="s">
        <v>88</v>
      </c>
      <c r="E47" s="30">
        <v>7112000</v>
      </c>
      <c r="F47" s="30">
        <v>3289843.16</v>
      </c>
      <c r="G47" s="30">
        <v>46.26</v>
      </c>
      <c r="H47" s="30">
        <v>3289843.16</v>
      </c>
      <c r="I47" s="30">
        <v>2227000</v>
      </c>
      <c r="J47" s="30">
        <v>824259.2</v>
      </c>
      <c r="K47" s="30">
        <v>37.01</v>
      </c>
      <c r="L47" s="30">
        <v>397618.76</v>
      </c>
      <c r="M47" s="30">
        <v>3161000</v>
      </c>
      <c r="N47" s="30">
        <v>965527.09</v>
      </c>
      <c r="O47" s="30">
        <v>30.54</v>
      </c>
      <c r="P47" s="30">
        <v>1369166.45</v>
      </c>
      <c r="Q47" s="30">
        <v>406000</v>
      </c>
      <c r="R47" s="30">
        <v>774857.15</v>
      </c>
      <c r="S47" s="30">
        <v>190.85</v>
      </c>
      <c r="T47" s="30">
        <v>2368.61</v>
      </c>
      <c r="U47" s="30">
        <v>5794000</v>
      </c>
      <c r="V47" s="30">
        <v>2564643.44</v>
      </c>
      <c r="W47" s="30">
        <f t="shared" si="1"/>
        <v>2564643.44</v>
      </c>
      <c r="X47" s="30">
        <v>44.26</v>
      </c>
      <c r="Y47" s="30">
        <v>1769153.82</v>
      </c>
      <c r="Z47" s="30">
        <v>1318000</v>
      </c>
      <c r="AA47" s="30">
        <v>725199.72</v>
      </c>
      <c r="AB47" s="30">
        <f t="shared" si="0"/>
        <v>3289843.16</v>
      </c>
      <c r="AC47" s="30">
        <f t="shared" si="2"/>
        <v>0</v>
      </c>
      <c r="AD47" s="30">
        <v>55.02</v>
      </c>
      <c r="AE47" s="30">
        <v>725199.72</v>
      </c>
      <c r="AF47" s="30">
        <v>14847</v>
      </c>
      <c r="AG47" s="30">
        <v>3558.25</v>
      </c>
      <c r="AH47" s="30">
        <v>4845.5</v>
      </c>
      <c r="AI47" s="30">
        <v>3098.5</v>
      </c>
      <c r="AJ47" s="30">
        <v>11502.25</v>
      </c>
      <c r="AK47" s="30">
        <v>3344.75</v>
      </c>
      <c r="AL47" s="30">
        <v>10837</v>
      </c>
      <c r="AM47" s="30">
        <v>1618.75</v>
      </c>
      <c r="AN47" s="30">
        <v>5867.5</v>
      </c>
      <c r="AO47" s="30">
        <v>6</v>
      </c>
      <c r="AP47" s="30">
        <v>7492.25</v>
      </c>
      <c r="AQ47" s="30">
        <v>3344.75</v>
      </c>
    </row>
    <row r="48" spans="1:43">
      <c r="A48" s="2" t="s">
        <v>804</v>
      </c>
      <c r="B48" s="2" t="s">
        <v>89</v>
      </c>
      <c r="C48" s="2" t="s">
        <v>90</v>
      </c>
      <c r="D48" s="2" t="s">
        <v>91</v>
      </c>
      <c r="E48" s="29">
        <v>32712000</v>
      </c>
      <c r="F48" s="29">
        <v>0</v>
      </c>
      <c r="G48" s="29">
        <v>0</v>
      </c>
      <c r="H48" s="29">
        <v>0</v>
      </c>
      <c r="I48" s="29">
        <v>4370000</v>
      </c>
      <c r="J48" s="29">
        <v>0</v>
      </c>
      <c r="K48" s="29">
        <v>0</v>
      </c>
      <c r="L48" s="29">
        <v>1305079.1000000001</v>
      </c>
      <c r="M48" s="29">
        <v>25947000</v>
      </c>
      <c r="N48" s="29">
        <v>0</v>
      </c>
      <c r="O48" s="29">
        <v>0</v>
      </c>
      <c r="P48" s="29">
        <v>709048.02</v>
      </c>
      <c r="Q48" s="29">
        <v>2300000</v>
      </c>
      <c r="R48" s="29">
        <v>0</v>
      </c>
      <c r="S48" s="29">
        <v>0</v>
      </c>
      <c r="T48" s="29">
        <v>0</v>
      </c>
      <c r="U48" s="29">
        <v>32617000</v>
      </c>
      <c r="V48" s="29">
        <v>0</v>
      </c>
      <c r="W48" s="29">
        <f t="shared" si="1"/>
        <v>0</v>
      </c>
      <c r="X48" s="29">
        <v>0</v>
      </c>
      <c r="Y48" s="29">
        <v>2014127.12</v>
      </c>
      <c r="Z48" s="29">
        <v>95000</v>
      </c>
      <c r="AA48" s="29">
        <v>0</v>
      </c>
      <c r="AB48" s="29">
        <f t="shared" si="0"/>
        <v>0</v>
      </c>
      <c r="AC48" s="29">
        <f t="shared" si="2"/>
        <v>0</v>
      </c>
      <c r="AD48" s="29">
        <v>0</v>
      </c>
      <c r="AE48" s="29">
        <v>0</v>
      </c>
      <c r="AF48" s="29">
        <v>0</v>
      </c>
      <c r="AG48" s="29">
        <v>0</v>
      </c>
      <c r="AH48" s="29">
        <v>0</v>
      </c>
      <c r="AI48" s="29">
        <v>0</v>
      </c>
      <c r="AJ48" s="29">
        <v>0</v>
      </c>
      <c r="AK48" s="29">
        <v>0</v>
      </c>
      <c r="AL48" s="29">
        <v>5705</v>
      </c>
      <c r="AM48" s="29">
        <v>3639</v>
      </c>
      <c r="AN48" s="29">
        <v>2066</v>
      </c>
      <c r="AO48" s="29">
        <v>0</v>
      </c>
      <c r="AP48" s="29">
        <v>5705</v>
      </c>
      <c r="AQ48" s="29">
        <v>0</v>
      </c>
    </row>
    <row r="49" spans="1:43">
      <c r="A49" s="2" t="s">
        <v>804</v>
      </c>
      <c r="B49" s="2" t="s">
        <v>89</v>
      </c>
      <c r="C49" s="2" t="s">
        <v>92</v>
      </c>
      <c r="D49" s="2" t="s">
        <v>93</v>
      </c>
      <c r="E49" s="29">
        <v>0</v>
      </c>
      <c r="F49" s="29">
        <v>28874.48</v>
      </c>
      <c r="G49" s="29">
        <v>0</v>
      </c>
      <c r="H49" s="29">
        <v>28874.48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  <c r="P49" s="29">
        <v>0</v>
      </c>
      <c r="Q49" s="29">
        <v>0</v>
      </c>
      <c r="R49" s="29">
        <v>0</v>
      </c>
      <c r="S49" s="29">
        <v>0</v>
      </c>
      <c r="T49" s="29">
        <v>0</v>
      </c>
      <c r="U49" s="29">
        <v>0</v>
      </c>
      <c r="V49" s="29">
        <v>0</v>
      </c>
      <c r="W49" s="29">
        <f t="shared" si="1"/>
        <v>0</v>
      </c>
      <c r="X49" s="29">
        <v>0</v>
      </c>
      <c r="Y49" s="29">
        <v>0</v>
      </c>
      <c r="Z49" s="29">
        <v>0</v>
      </c>
      <c r="AA49" s="29">
        <v>28874.48</v>
      </c>
      <c r="AB49" s="29">
        <f t="shared" si="0"/>
        <v>28874.48</v>
      </c>
      <c r="AC49" s="29">
        <f t="shared" si="2"/>
        <v>0</v>
      </c>
      <c r="AD49" s="29">
        <v>0</v>
      </c>
      <c r="AE49" s="29">
        <v>28874.48</v>
      </c>
      <c r="AF49" s="29">
        <v>62.25</v>
      </c>
      <c r="AG49" s="29">
        <v>0</v>
      </c>
      <c r="AH49" s="29">
        <v>0</v>
      </c>
      <c r="AI49" s="29">
        <v>0</v>
      </c>
      <c r="AJ49" s="29">
        <v>0</v>
      </c>
      <c r="AK49" s="29">
        <v>62.25</v>
      </c>
      <c r="AL49" s="29">
        <v>62.25</v>
      </c>
      <c r="AM49" s="29">
        <v>0</v>
      </c>
      <c r="AN49" s="29">
        <v>0</v>
      </c>
      <c r="AO49" s="29">
        <v>0</v>
      </c>
      <c r="AP49" s="29">
        <v>0</v>
      </c>
      <c r="AQ49" s="29">
        <v>62.25</v>
      </c>
    </row>
    <row r="50" spans="1:43">
      <c r="A50" s="2" t="s">
        <v>804</v>
      </c>
      <c r="B50" s="2" t="s">
        <v>89</v>
      </c>
      <c r="C50" s="2" t="s">
        <v>94</v>
      </c>
      <c r="D50" s="2" t="s">
        <v>95</v>
      </c>
      <c r="E50" s="29">
        <v>0</v>
      </c>
      <c r="F50" s="29">
        <v>7767311.9000000004</v>
      </c>
      <c r="G50" s="29">
        <v>0</v>
      </c>
      <c r="H50" s="29">
        <v>7767311.9000000004</v>
      </c>
      <c r="I50" s="29">
        <v>0</v>
      </c>
      <c r="J50" s="29">
        <v>2045402.32</v>
      </c>
      <c r="K50" s="29">
        <v>0</v>
      </c>
      <c r="L50" s="29">
        <v>0</v>
      </c>
      <c r="M50" s="29">
        <v>0</v>
      </c>
      <c r="N50" s="29">
        <v>5562647.0300000003</v>
      </c>
      <c r="O50" s="29">
        <v>0</v>
      </c>
      <c r="P50" s="29">
        <v>4153100.22</v>
      </c>
      <c r="Q50" s="29">
        <v>0</v>
      </c>
      <c r="R50" s="29">
        <v>201888.67</v>
      </c>
      <c r="S50" s="29">
        <v>0</v>
      </c>
      <c r="T50" s="29">
        <v>0</v>
      </c>
      <c r="U50" s="29">
        <v>0</v>
      </c>
      <c r="V50" s="29">
        <v>7809938.0199999996</v>
      </c>
      <c r="W50" s="29">
        <f t="shared" si="1"/>
        <v>7809938.0200000005</v>
      </c>
      <c r="X50" s="29">
        <v>0</v>
      </c>
      <c r="Y50" s="29">
        <v>4153100.22</v>
      </c>
      <c r="Z50" s="29">
        <v>0</v>
      </c>
      <c r="AA50" s="29">
        <v>-42626.12</v>
      </c>
      <c r="AB50" s="29">
        <f t="shared" si="0"/>
        <v>7767311.9000000004</v>
      </c>
      <c r="AC50" s="29">
        <f t="shared" si="2"/>
        <v>0</v>
      </c>
      <c r="AD50" s="29">
        <v>0</v>
      </c>
      <c r="AE50" s="29">
        <v>-42626.12</v>
      </c>
      <c r="AF50" s="29">
        <v>19625.5</v>
      </c>
      <c r="AG50" s="29">
        <v>5382.75</v>
      </c>
      <c r="AH50" s="29">
        <v>13602.5</v>
      </c>
      <c r="AI50" s="29">
        <v>695.25</v>
      </c>
      <c r="AJ50" s="29">
        <v>19680.5</v>
      </c>
      <c r="AK50" s="29">
        <v>-55</v>
      </c>
      <c r="AL50" s="29">
        <v>10291</v>
      </c>
      <c r="AM50" s="29">
        <v>0</v>
      </c>
      <c r="AN50" s="29">
        <v>10346</v>
      </c>
      <c r="AO50" s="29">
        <v>0</v>
      </c>
      <c r="AP50" s="29">
        <v>10346</v>
      </c>
      <c r="AQ50" s="29">
        <v>-55</v>
      </c>
    </row>
    <row r="51" spans="1:43">
      <c r="A51" s="2" t="s">
        <v>804</v>
      </c>
      <c r="B51" s="2" t="s">
        <v>89</v>
      </c>
      <c r="C51" s="2" t="s">
        <v>96</v>
      </c>
      <c r="D51" s="2" t="s">
        <v>97</v>
      </c>
      <c r="E51" s="29">
        <v>0</v>
      </c>
      <c r="F51" s="29">
        <v>5556811.3499999996</v>
      </c>
      <c r="G51" s="29">
        <v>0</v>
      </c>
      <c r="H51" s="29">
        <v>5556811.3499999996</v>
      </c>
      <c r="I51" s="29">
        <v>0</v>
      </c>
      <c r="J51" s="29">
        <v>83691.33</v>
      </c>
      <c r="K51" s="29">
        <v>0</v>
      </c>
      <c r="L51" s="29">
        <v>0</v>
      </c>
      <c r="M51" s="29">
        <v>0</v>
      </c>
      <c r="N51" s="29">
        <v>5373462.0099999998</v>
      </c>
      <c r="O51" s="29">
        <v>0</v>
      </c>
      <c r="P51" s="29">
        <v>6522822.3499999996</v>
      </c>
      <c r="Q51" s="29">
        <v>0</v>
      </c>
      <c r="R51" s="29">
        <v>57031.89</v>
      </c>
      <c r="S51" s="29">
        <v>0</v>
      </c>
      <c r="T51" s="29">
        <v>67615.27</v>
      </c>
      <c r="U51" s="29">
        <v>0</v>
      </c>
      <c r="V51" s="29">
        <v>5514185.2300000004</v>
      </c>
      <c r="W51" s="29">
        <f t="shared" si="1"/>
        <v>5514185.2299999995</v>
      </c>
      <c r="X51" s="29">
        <v>0</v>
      </c>
      <c r="Y51" s="29">
        <v>6590437.6200000001</v>
      </c>
      <c r="Z51" s="29">
        <v>0</v>
      </c>
      <c r="AA51" s="29">
        <v>42626.12</v>
      </c>
      <c r="AB51" s="29">
        <f t="shared" si="0"/>
        <v>5556811.3499999996</v>
      </c>
      <c r="AC51" s="29">
        <f t="shared" si="2"/>
        <v>0</v>
      </c>
      <c r="AD51" s="29">
        <v>0</v>
      </c>
      <c r="AE51" s="29">
        <v>42626.12</v>
      </c>
      <c r="AF51" s="29">
        <v>14268.75</v>
      </c>
      <c r="AG51" s="29">
        <v>266</v>
      </c>
      <c r="AH51" s="29">
        <v>13552.25</v>
      </c>
      <c r="AI51" s="29">
        <v>395.5</v>
      </c>
      <c r="AJ51" s="29">
        <v>14213.75</v>
      </c>
      <c r="AK51" s="29">
        <v>55</v>
      </c>
      <c r="AL51" s="29">
        <v>16663.25</v>
      </c>
      <c r="AM51" s="29">
        <v>0</v>
      </c>
      <c r="AN51" s="29">
        <v>16321.75</v>
      </c>
      <c r="AO51" s="29">
        <v>286.5</v>
      </c>
      <c r="AP51" s="29">
        <v>16608.25</v>
      </c>
      <c r="AQ51" s="29">
        <v>55</v>
      </c>
    </row>
    <row r="52" spans="1:43">
      <c r="A52" s="2" t="s">
        <v>804</v>
      </c>
      <c r="B52" s="2" t="s">
        <v>89</v>
      </c>
      <c r="C52" s="2" t="s">
        <v>98</v>
      </c>
      <c r="D52" s="2" t="s">
        <v>99</v>
      </c>
      <c r="E52" s="29">
        <v>0</v>
      </c>
      <c r="F52" s="29">
        <v>5992766.5800000001</v>
      </c>
      <c r="G52" s="29">
        <v>0</v>
      </c>
      <c r="H52" s="29">
        <v>5992766.5800000001</v>
      </c>
      <c r="I52" s="29">
        <v>0</v>
      </c>
      <c r="J52" s="29">
        <v>29278.28</v>
      </c>
      <c r="K52" s="29">
        <v>0</v>
      </c>
      <c r="L52" s="29">
        <v>0</v>
      </c>
      <c r="M52" s="29">
        <v>0</v>
      </c>
      <c r="N52" s="29">
        <v>5963488.2999999998</v>
      </c>
      <c r="O52" s="29">
        <v>0</v>
      </c>
      <c r="P52" s="29">
        <v>5495023.5700000003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5992766.5800000001</v>
      </c>
      <c r="W52" s="29">
        <f t="shared" si="1"/>
        <v>5992766.5800000001</v>
      </c>
      <c r="X52" s="29">
        <v>0</v>
      </c>
      <c r="Y52" s="29">
        <v>5495023.5700000003</v>
      </c>
      <c r="Z52" s="29">
        <v>0</v>
      </c>
      <c r="AA52" s="29">
        <v>0</v>
      </c>
      <c r="AB52" s="29">
        <f t="shared" si="0"/>
        <v>5992766.5800000001</v>
      </c>
      <c r="AC52" s="29">
        <f t="shared" si="2"/>
        <v>0</v>
      </c>
      <c r="AD52" s="29">
        <v>0</v>
      </c>
      <c r="AE52" s="29">
        <v>0</v>
      </c>
      <c r="AF52" s="29">
        <v>15948</v>
      </c>
      <c r="AG52" s="29">
        <v>50.5</v>
      </c>
      <c r="AH52" s="29">
        <v>15897.5</v>
      </c>
      <c r="AI52" s="29">
        <v>0</v>
      </c>
      <c r="AJ52" s="29">
        <v>15948</v>
      </c>
      <c r="AK52" s="29">
        <v>0</v>
      </c>
      <c r="AL52" s="29">
        <v>15378.75</v>
      </c>
      <c r="AM52" s="29">
        <v>0</v>
      </c>
      <c r="AN52" s="29">
        <v>15378.75</v>
      </c>
      <c r="AO52" s="29">
        <v>0</v>
      </c>
      <c r="AP52" s="29">
        <v>15378.75</v>
      </c>
      <c r="AQ52" s="29">
        <v>0</v>
      </c>
    </row>
    <row r="53" spans="1:43" customFormat="1">
      <c r="A53" s="3" t="s">
        <v>650</v>
      </c>
      <c r="B53" s="3" t="s">
        <v>5</v>
      </c>
      <c r="C53" s="3" t="s">
        <v>5</v>
      </c>
      <c r="D53" s="3" t="s">
        <v>100</v>
      </c>
      <c r="E53" s="30">
        <v>32712000</v>
      </c>
      <c r="F53" s="30">
        <v>19345764.309999999</v>
      </c>
      <c r="G53" s="30">
        <v>59.14</v>
      </c>
      <c r="H53" s="30">
        <v>19345764.309999999</v>
      </c>
      <c r="I53" s="30">
        <v>4370000</v>
      </c>
      <c r="J53" s="30">
        <v>2158371.9300000002</v>
      </c>
      <c r="K53" s="30">
        <v>49.39</v>
      </c>
      <c r="L53" s="30">
        <v>1305079.1000000001</v>
      </c>
      <c r="M53" s="30">
        <v>25947000</v>
      </c>
      <c r="N53" s="30">
        <v>16899597.34</v>
      </c>
      <c r="O53" s="30">
        <v>65.13</v>
      </c>
      <c r="P53" s="30">
        <v>16879994.16</v>
      </c>
      <c r="Q53" s="30">
        <v>2300000</v>
      </c>
      <c r="R53" s="30">
        <v>258920.56</v>
      </c>
      <c r="S53" s="30">
        <v>11.26</v>
      </c>
      <c r="T53" s="30">
        <v>67615.27</v>
      </c>
      <c r="U53" s="30">
        <v>32617000</v>
      </c>
      <c r="V53" s="30">
        <v>19316889.829999998</v>
      </c>
      <c r="W53" s="30">
        <f t="shared" si="1"/>
        <v>19316889.829999998</v>
      </c>
      <c r="X53" s="30">
        <v>59.22</v>
      </c>
      <c r="Y53" s="30">
        <v>18252688.530000001</v>
      </c>
      <c r="Z53" s="30">
        <v>95000</v>
      </c>
      <c r="AA53" s="30">
        <v>28874.48</v>
      </c>
      <c r="AB53" s="30">
        <f t="shared" si="0"/>
        <v>19345764.309999999</v>
      </c>
      <c r="AC53" s="30">
        <f t="shared" si="2"/>
        <v>0</v>
      </c>
      <c r="AD53" s="30">
        <v>30.39</v>
      </c>
      <c r="AE53" s="30">
        <v>28874.48</v>
      </c>
      <c r="AF53" s="30">
        <v>49904.5</v>
      </c>
      <c r="AG53" s="30">
        <v>5699.25</v>
      </c>
      <c r="AH53" s="30">
        <v>43052.25</v>
      </c>
      <c r="AI53" s="30">
        <v>1090.75</v>
      </c>
      <c r="AJ53" s="30">
        <v>49842.25</v>
      </c>
      <c r="AK53" s="30">
        <v>62.25</v>
      </c>
      <c r="AL53" s="30">
        <v>48100.25</v>
      </c>
      <c r="AM53" s="30">
        <v>3639</v>
      </c>
      <c r="AN53" s="30">
        <v>44112.5</v>
      </c>
      <c r="AO53" s="30">
        <v>286.5</v>
      </c>
      <c r="AP53" s="30">
        <v>48038</v>
      </c>
      <c r="AQ53" s="30">
        <v>62.25</v>
      </c>
    </row>
    <row r="54" spans="1:43">
      <c r="A54" s="2" t="s">
        <v>804</v>
      </c>
      <c r="B54" s="2" t="s">
        <v>101</v>
      </c>
      <c r="C54" s="2" t="s">
        <v>102</v>
      </c>
      <c r="D54" s="2" t="s">
        <v>103</v>
      </c>
      <c r="E54" s="29">
        <v>20093000</v>
      </c>
      <c r="F54" s="29">
        <v>0</v>
      </c>
      <c r="G54" s="29">
        <v>0</v>
      </c>
      <c r="H54" s="29">
        <v>0</v>
      </c>
      <c r="I54" s="29">
        <v>5898000</v>
      </c>
      <c r="J54" s="29">
        <v>0</v>
      </c>
      <c r="K54" s="29">
        <v>0</v>
      </c>
      <c r="L54" s="29">
        <v>0</v>
      </c>
      <c r="M54" s="29">
        <v>10112000</v>
      </c>
      <c r="N54" s="29">
        <v>0</v>
      </c>
      <c r="O54" s="29">
        <v>0</v>
      </c>
      <c r="P54" s="29">
        <v>0</v>
      </c>
      <c r="Q54" s="29">
        <v>843000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f t="shared" si="1"/>
        <v>0</v>
      </c>
      <c r="X54" s="29">
        <v>0</v>
      </c>
      <c r="Y54" s="29">
        <v>0</v>
      </c>
      <c r="Z54" s="29">
        <v>3240000</v>
      </c>
      <c r="AA54" s="29">
        <v>0</v>
      </c>
      <c r="AB54" s="29">
        <f t="shared" si="0"/>
        <v>0</v>
      </c>
      <c r="AC54" s="29">
        <f t="shared" si="2"/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</row>
    <row r="55" spans="1:43">
      <c r="A55" s="2" t="s">
        <v>804</v>
      </c>
      <c r="B55" s="2" t="s">
        <v>101</v>
      </c>
      <c r="C55" s="2" t="s">
        <v>104</v>
      </c>
      <c r="D55" s="2" t="s">
        <v>105</v>
      </c>
      <c r="E55" s="29">
        <v>0</v>
      </c>
      <c r="F55" s="29">
        <v>22259.89</v>
      </c>
      <c r="G55" s="29">
        <v>0</v>
      </c>
      <c r="H55" s="29">
        <v>22259.89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f t="shared" si="1"/>
        <v>0</v>
      </c>
      <c r="X55" s="29">
        <v>0</v>
      </c>
      <c r="Y55" s="29">
        <v>0</v>
      </c>
      <c r="Z55" s="29">
        <v>0</v>
      </c>
      <c r="AA55" s="29">
        <v>22259.89</v>
      </c>
      <c r="AB55" s="29">
        <f t="shared" si="0"/>
        <v>22259.89</v>
      </c>
      <c r="AC55" s="29">
        <f t="shared" si="2"/>
        <v>0</v>
      </c>
      <c r="AD55" s="29">
        <v>0</v>
      </c>
      <c r="AE55" s="29">
        <v>22259.89</v>
      </c>
      <c r="AF55" s="29">
        <v>117.5</v>
      </c>
      <c r="AG55" s="29">
        <v>0</v>
      </c>
      <c r="AH55" s="29">
        <v>0</v>
      </c>
      <c r="AI55" s="29">
        <v>0</v>
      </c>
      <c r="AJ55" s="29">
        <v>0</v>
      </c>
      <c r="AK55" s="29">
        <v>117.5</v>
      </c>
      <c r="AL55" s="29">
        <v>117.5</v>
      </c>
      <c r="AM55" s="29">
        <v>0</v>
      </c>
      <c r="AN55" s="29">
        <v>0</v>
      </c>
      <c r="AO55" s="29">
        <v>0</v>
      </c>
      <c r="AP55" s="29">
        <v>0</v>
      </c>
      <c r="AQ55" s="29">
        <v>117.5</v>
      </c>
    </row>
    <row r="56" spans="1:43">
      <c r="A56" s="2" t="s">
        <v>804</v>
      </c>
      <c r="B56" s="2" t="s">
        <v>101</v>
      </c>
      <c r="C56" s="2" t="s">
        <v>106</v>
      </c>
      <c r="D56" s="2" t="s">
        <v>107</v>
      </c>
      <c r="E56" s="29">
        <v>0</v>
      </c>
      <c r="F56" s="29">
        <v>12413.78</v>
      </c>
      <c r="G56" s="29">
        <v>0</v>
      </c>
      <c r="H56" s="29">
        <v>12413.78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f t="shared" si="1"/>
        <v>0</v>
      </c>
      <c r="X56" s="29">
        <v>0</v>
      </c>
      <c r="Y56" s="29">
        <v>0</v>
      </c>
      <c r="Z56" s="29">
        <v>0</v>
      </c>
      <c r="AA56" s="29">
        <v>12413.78</v>
      </c>
      <c r="AB56" s="29">
        <f t="shared" si="0"/>
        <v>12413.78</v>
      </c>
      <c r="AC56" s="29">
        <f t="shared" si="2"/>
        <v>0</v>
      </c>
      <c r="AD56" s="29">
        <v>0</v>
      </c>
      <c r="AE56" s="29">
        <v>12413.78</v>
      </c>
      <c r="AF56" s="29">
        <v>65</v>
      </c>
      <c r="AG56" s="29">
        <v>0</v>
      </c>
      <c r="AH56" s="29">
        <v>0</v>
      </c>
      <c r="AI56" s="29">
        <v>0</v>
      </c>
      <c r="AJ56" s="29">
        <v>0</v>
      </c>
      <c r="AK56" s="29">
        <v>65</v>
      </c>
      <c r="AL56" s="29">
        <v>65</v>
      </c>
      <c r="AM56" s="29">
        <v>0</v>
      </c>
      <c r="AN56" s="29">
        <v>0</v>
      </c>
      <c r="AO56" s="29">
        <v>0</v>
      </c>
      <c r="AP56" s="29">
        <v>0</v>
      </c>
      <c r="AQ56" s="29">
        <v>65</v>
      </c>
    </row>
    <row r="57" spans="1:43">
      <c r="A57" s="2" t="s">
        <v>804</v>
      </c>
      <c r="B57" s="2" t="s">
        <v>101</v>
      </c>
      <c r="C57" s="2" t="s">
        <v>108</v>
      </c>
      <c r="D57" s="2" t="s">
        <v>109</v>
      </c>
      <c r="E57" s="29">
        <v>0</v>
      </c>
      <c r="F57" s="29">
        <v>15172.02</v>
      </c>
      <c r="G57" s="29">
        <v>0</v>
      </c>
      <c r="H57" s="29">
        <v>15172.02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f t="shared" si="1"/>
        <v>0</v>
      </c>
      <c r="X57" s="29">
        <v>0</v>
      </c>
      <c r="Y57" s="29">
        <v>0</v>
      </c>
      <c r="Z57" s="29">
        <v>0</v>
      </c>
      <c r="AA57" s="29">
        <v>15172.02</v>
      </c>
      <c r="AB57" s="29">
        <f t="shared" si="0"/>
        <v>15172.02</v>
      </c>
      <c r="AC57" s="29">
        <f t="shared" si="2"/>
        <v>0</v>
      </c>
      <c r="AD57" s="29">
        <v>0</v>
      </c>
      <c r="AE57" s="29">
        <v>15172.02</v>
      </c>
      <c r="AF57" s="29">
        <v>70.5</v>
      </c>
      <c r="AG57" s="29">
        <v>0</v>
      </c>
      <c r="AH57" s="29">
        <v>0</v>
      </c>
      <c r="AI57" s="29">
        <v>0</v>
      </c>
      <c r="AJ57" s="29">
        <v>0</v>
      </c>
      <c r="AK57" s="29">
        <v>70.5</v>
      </c>
      <c r="AL57" s="29">
        <v>70.5</v>
      </c>
      <c r="AM57" s="29">
        <v>0</v>
      </c>
      <c r="AN57" s="29">
        <v>0</v>
      </c>
      <c r="AO57" s="29">
        <v>0</v>
      </c>
      <c r="AP57" s="29">
        <v>0</v>
      </c>
      <c r="AQ57" s="29">
        <v>70.5</v>
      </c>
    </row>
    <row r="58" spans="1:43">
      <c r="A58" s="2" t="s">
        <v>804</v>
      </c>
      <c r="B58" s="2" t="s">
        <v>101</v>
      </c>
      <c r="C58" s="2" t="s">
        <v>110</v>
      </c>
      <c r="D58" s="2" t="s">
        <v>111</v>
      </c>
      <c r="E58" s="29">
        <v>0</v>
      </c>
      <c r="F58" s="29">
        <v>378695.22</v>
      </c>
      <c r="G58" s="29">
        <v>0</v>
      </c>
      <c r="H58" s="29">
        <v>378695.22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  <c r="P58" s="29">
        <v>0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f t="shared" si="1"/>
        <v>0</v>
      </c>
      <c r="X58" s="29">
        <v>0</v>
      </c>
      <c r="Y58" s="29">
        <v>0</v>
      </c>
      <c r="Z58" s="29">
        <v>0</v>
      </c>
      <c r="AA58" s="29">
        <v>378695.22</v>
      </c>
      <c r="AB58" s="29">
        <f t="shared" si="0"/>
        <v>378695.22</v>
      </c>
      <c r="AC58" s="29">
        <f t="shared" si="2"/>
        <v>0</v>
      </c>
      <c r="AD58" s="29">
        <v>0</v>
      </c>
      <c r="AE58" s="29">
        <v>378695.22</v>
      </c>
      <c r="AF58" s="29">
        <v>1125.75</v>
      </c>
      <c r="AG58" s="29">
        <v>0</v>
      </c>
      <c r="AH58" s="29">
        <v>0</v>
      </c>
      <c r="AI58" s="29">
        <v>0</v>
      </c>
      <c r="AJ58" s="29">
        <v>0</v>
      </c>
      <c r="AK58" s="29">
        <v>1125.75</v>
      </c>
      <c r="AL58" s="29">
        <v>1125.75</v>
      </c>
      <c r="AM58" s="29">
        <v>0</v>
      </c>
      <c r="AN58" s="29">
        <v>0</v>
      </c>
      <c r="AO58" s="29">
        <v>0</v>
      </c>
      <c r="AP58" s="29">
        <v>0</v>
      </c>
      <c r="AQ58" s="29">
        <v>1125.75</v>
      </c>
    </row>
    <row r="59" spans="1:43" customFormat="1">
      <c r="A59" s="3" t="s">
        <v>650</v>
      </c>
      <c r="B59" s="3" t="s">
        <v>5</v>
      </c>
      <c r="C59" s="3" t="s">
        <v>5</v>
      </c>
      <c r="D59" s="3" t="s">
        <v>112</v>
      </c>
      <c r="E59" s="30">
        <v>20093000</v>
      </c>
      <c r="F59" s="30">
        <v>428540.91</v>
      </c>
      <c r="G59" s="30">
        <v>2.13</v>
      </c>
      <c r="H59" s="30">
        <v>428540.91</v>
      </c>
      <c r="I59" s="30">
        <v>5898000</v>
      </c>
      <c r="J59" s="30">
        <v>0</v>
      </c>
      <c r="K59" s="30">
        <v>0</v>
      </c>
      <c r="L59" s="30">
        <v>0</v>
      </c>
      <c r="M59" s="30">
        <v>10112000</v>
      </c>
      <c r="N59" s="30">
        <v>0</v>
      </c>
      <c r="O59" s="30">
        <v>0</v>
      </c>
      <c r="P59" s="30">
        <v>0</v>
      </c>
      <c r="Q59" s="30">
        <v>843000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f t="shared" si="1"/>
        <v>0</v>
      </c>
      <c r="X59" s="30">
        <v>0</v>
      </c>
      <c r="Y59" s="30">
        <v>0</v>
      </c>
      <c r="Z59" s="30">
        <v>3240000</v>
      </c>
      <c r="AA59" s="30">
        <v>428540.91</v>
      </c>
      <c r="AB59" s="30">
        <f t="shared" si="0"/>
        <v>428540.91</v>
      </c>
      <c r="AC59" s="30">
        <f t="shared" si="2"/>
        <v>0</v>
      </c>
      <c r="AD59" s="30">
        <v>13.23</v>
      </c>
      <c r="AE59" s="30">
        <v>428540.91</v>
      </c>
      <c r="AF59" s="30">
        <v>1378.75</v>
      </c>
      <c r="AG59" s="30">
        <v>0</v>
      </c>
      <c r="AH59" s="30">
        <v>0</v>
      </c>
      <c r="AI59" s="30">
        <v>0</v>
      </c>
      <c r="AJ59" s="30">
        <v>0</v>
      </c>
      <c r="AK59" s="30">
        <v>1378.75</v>
      </c>
      <c r="AL59" s="30">
        <v>1378.75</v>
      </c>
      <c r="AM59" s="30">
        <v>0</v>
      </c>
      <c r="AN59" s="30">
        <v>0</v>
      </c>
      <c r="AO59" s="30">
        <v>0</v>
      </c>
      <c r="AP59" s="30">
        <v>0</v>
      </c>
      <c r="AQ59" s="30">
        <v>1378.75</v>
      </c>
    </row>
    <row r="60" spans="1:43">
      <c r="A60" s="2" t="s">
        <v>804</v>
      </c>
      <c r="B60" s="2" t="s">
        <v>113</v>
      </c>
      <c r="C60" s="2" t="s">
        <v>114</v>
      </c>
      <c r="D60" s="2" t="s">
        <v>115</v>
      </c>
      <c r="E60" s="29">
        <v>45100000</v>
      </c>
      <c r="F60" s="29">
        <v>0</v>
      </c>
      <c r="G60" s="29">
        <v>0</v>
      </c>
      <c r="H60" s="29">
        <v>0</v>
      </c>
      <c r="I60" s="29">
        <v>9922000</v>
      </c>
      <c r="J60" s="29">
        <v>0</v>
      </c>
      <c r="K60" s="29">
        <v>0</v>
      </c>
      <c r="L60" s="29">
        <v>6295643.0099999998</v>
      </c>
      <c r="M60" s="29">
        <v>15936000</v>
      </c>
      <c r="N60" s="29">
        <v>0</v>
      </c>
      <c r="O60" s="29">
        <v>0</v>
      </c>
      <c r="P60" s="29">
        <v>2552241.81</v>
      </c>
      <c r="Q60" s="29">
        <v>1353000</v>
      </c>
      <c r="R60" s="29">
        <v>0</v>
      </c>
      <c r="S60" s="29">
        <v>0</v>
      </c>
      <c r="T60" s="29">
        <v>29404.2</v>
      </c>
      <c r="U60" s="29">
        <v>27211000</v>
      </c>
      <c r="V60" s="29">
        <v>0</v>
      </c>
      <c r="W60" s="29">
        <f t="shared" si="1"/>
        <v>0</v>
      </c>
      <c r="X60" s="29">
        <v>0</v>
      </c>
      <c r="Y60" s="29">
        <v>8877289.0199999996</v>
      </c>
      <c r="Z60" s="29">
        <v>17889000</v>
      </c>
      <c r="AA60" s="29">
        <v>0</v>
      </c>
      <c r="AB60" s="29">
        <f t="shared" si="0"/>
        <v>0</v>
      </c>
      <c r="AC60" s="29">
        <f t="shared" si="2"/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28648</v>
      </c>
      <c r="AM60" s="29">
        <v>21116.25</v>
      </c>
      <c r="AN60" s="29">
        <v>7432.75</v>
      </c>
      <c r="AO60" s="29">
        <v>99</v>
      </c>
      <c r="AP60" s="29">
        <v>28648</v>
      </c>
      <c r="AQ60" s="29">
        <v>0</v>
      </c>
    </row>
    <row r="61" spans="1:43">
      <c r="A61" s="2" t="s">
        <v>804</v>
      </c>
      <c r="B61" s="2" t="s">
        <v>113</v>
      </c>
      <c r="C61" s="2" t="s">
        <v>116</v>
      </c>
      <c r="D61" s="2" t="s">
        <v>117</v>
      </c>
      <c r="E61" s="29">
        <v>0</v>
      </c>
      <c r="F61" s="29">
        <v>136821.46</v>
      </c>
      <c r="G61" s="29">
        <v>0</v>
      </c>
      <c r="H61" s="29">
        <v>136821.46</v>
      </c>
      <c r="I61" s="29">
        <v>0</v>
      </c>
      <c r="J61" s="29">
        <v>1811.27</v>
      </c>
      <c r="K61" s="29">
        <v>0</v>
      </c>
      <c r="L61" s="29">
        <v>0</v>
      </c>
      <c r="M61" s="29">
        <v>0</v>
      </c>
      <c r="N61" s="29">
        <v>20347.03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22158.3</v>
      </c>
      <c r="W61" s="29">
        <f t="shared" si="1"/>
        <v>22158.3</v>
      </c>
      <c r="X61" s="29">
        <v>0</v>
      </c>
      <c r="Y61" s="29">
        <v>0</v>
      </c>
      <c r="Z61" s="29">
        <v>0</v>
      </c>
      <c r="AA61" s="29">
        <v>114663.16</v>
      </c>
      <c r="AB61" s="29">
        <f t="shared" si="0"/>
        <v>136821.46</v>
      </c>
      <c r="AC61" s="29">
        <f t="shared" si="2"/>
        <v>0</v>
      </c>
      <c r="AD61" s="29">
        <v>0</v>
      </c>
      <c r="AE61" s="29">
        <v>114663.16</v>
      </c>
      <c r="AF61" s="29">
        <v>775</v>
      </c>
      <c r="AG61" s="29">
        <v>9</v>
      </c>
      <c r="AH61" s="29">
        <v>111.5</v>
      </c>
      <c r="AI61" s="29">
        <v>0</v>
      </c>
      <c r="AJ61" s="29">
        <v>120.5</v>
      </c>
      <c r="AK61" s="29">
        <v>654.5</v>
      </c>
      <c r="AL61" s="29">
        <v>654.5</v>
      </c>
      <c r="AM61" s="29">
        <v>0</v>
      </c>
      <c r="AN61" s="29">
        <v>0</v>
      </c>
      <c r="AO61" s="29">
        <v>0</v>
      </c>
      <c r="AP61" s="29">
        <v>0</v>
      </c>
      <c r="AQ61" s="29">
        <v>654.5</v>
      </c>
    </row>
    <row r="62" spans="1:43">
      <c r="A62" s="2" t="s">
        <v>804</v>
      </c>
      <c r="B62" s="2" t="s">
        <v>113</v>
      </c>
      <c r="C62" s="2" t="s">
        <v>118</v>
      </c>
      <c r="D62" s="2" t="s">
        <v>119</v>
      </c>
      <c r="E62" s="29">
        <v>0</v>
      </c>
      <c r="F62" s="29">
        <v>-257.44</v>
      </c>
      <c r="G62" s="29">
        <v>0</v>
      </c>
      <c r="H62" s="29">
        <v>-257.44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  <c r="P62" s="29">
        <v>0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f t="shared" si="1"/>
        <v>0</v>
      </c>
      <c r="X62" s="29">
        <v>0</v>
      </c>
      <c r="Y62" s="29">
        <v>0</v>
      </c>
      <c r="Z62" s="29">
        <v>0</v>
      </c>
      <c r="AA62" s="29">
        <v>-257.44</v>
      </c>
      <c r="AB62" s="29">
        <f t="shared" si="0"/>
        <v>-257.44</v>
      </c>
      <c r="AC62" s="29">
        <f t="shared" si="2"/>
        <v>0</v>
      </c>
      <c r="AD62" s="29">
        <v>0</v>
      </c>
      <c r="AE62" s="29">
        <v>-257.44</v>
      </c>
      <c r="AF62" s="29">
        <v>14</v>
      </c>
      <c r="AG62" s="29">
        <v>0</v>
      </c>
      <c r="AH62" s="29">
        <v>0</v>
      </c>
      <c r="AI62" s="29">
        <v>0</v>
      </c>
      <c r="AJ62" s="29">
        <v>0</v>
      </c>
      <c r="AK62" s="29">
        <v>14</v>
      </c>
      <c r="AL62" s="29">
        <v>14</v>
      </c>
      <c r="AM62" s="29">
        <v>0</v>
      </c>
      <c r="AN62" s="29">
        <v>0</v>
      </c>
      <c r="AO62" s="29">
        <v>0</v>
      </c>
      <c r="AP62" s="29">
        <v>0</v>
      </c>
      <c r="AQ62" s="29">
        <v>14</v>
      </c>
    </row>
    <row r="63" spans="1:43">
      <c r="A63" s="2" t="s">
        <v>804</v>
      </c>
      <c r="B63" s="2" t="s">
        <v>113</v>
      </c>
      <c r="C63" s="2" t="s">
        <v>120</v>
      </c>
      <c r="D63" s="2" t="s">
        <v>121</v>
      </c>
      <c r="E63" s="29">
        <v>0</v>
      </c>
      <c r="F63" s="29">
        <v>4812513.88</v>
      </c>
      <c r="G63" s="29">
        <v>0</v>
      </c>
      <c r="H63" s="29">
        <v>4812513.88</v>
      </c>
      <c r="I63" s="29">
        <v>0</v>
      </c>
      <c r="J63" s="29">
        <v>429712.89</v>
      </c>
      <c r="K63" s="29">
        <v>0</v>
      </c>
      <c r="L63" s="29">
        <v>0</v>
      </c>
      <c r="M63" s="29">
        <v>0</v>
      </c>
      <c r="N63" s="29">
        <v>2126956.39</v>
      </c>
      <c r="O63" s="29">
        <v>0</v>
      </c>
      <c r="P63" s="29">
        <v>3625.55</v>
      </c>
      <c r="Q63" s="29">
        <v>0</v>
      </c>
      <c r="R63" s="29">
        <v>10236.08</v>
      </c>
      <c r="S63" s="29">
        <v>0</v>
      </c>
      <c r="T63" s="29">
        <v>0</v>
      </c>
      <c r="U63" s="29">
        <v>0</v>
      </c>
      <c r="V63" s="29">
        <v>2566905.36</v>
      </c>
      <c r="W63" s="29">
        <f t="shared" si="1"/>
        <v>2566905.3600000003</v>
      </c>
      <c r="X63" s="29">
        <v>0</v>
      </c>
      <c r="Y63" s="29">
        <v>3625.55</v>
      </c>
      <c r="Z63" s="29">
        <v>0</v>
      </c>
      <c r="AA63" s="29">
        <v>2245608.52</v>
      </c>
      <c r="AB63" s="29">
        <f t="shared" si="0"/>
        <v>4812513.8800000008</v>
      </c>
      <c r="AC63" s="29">
        <f t="shared" si="2"/>
        <v>0</v>
      </c>
      <c r="AD63" s="29">
        <v>0</v>
      </c>
      <c r="AE63" s="29">
        <v>2245608.52</v>
      </c>
      <c r="AF63" s="29">
        <v>12017.25</v>
      </c>
      <c r="AG63" s="29">
        <v>1266.75</v>
      </c>
      <c r="AH63" s="29">
        <v>5101</v>
      </c>
      <c r="AI63" s="29">
        <v>27</v>
      </c>
      <c r="AJ63" s="29">
        <v>6394.75</v>
      </c>
      <c r="AK63" s="29">
        <v>5622.5</v>
      </c>
      <c r="AL63" s="29">
        <v>5650.5</v>
      </c>
      <c r="AM63" s="29">
        <v>0</v>
      </c>
      <c r="AN63" s="29">
        <v>28</v>
      </c>
      <c r="AO63" s="29">
        <v>0</v>
      </c>
      <c r="AP63" s="29">
        <v>28</v>
      </c>
      <c r="AQ63" s="29">
        <v>5622.5</v>
      </c>
    </row>
    <row r="64" spans="1:43">
      <c r="A64" s="2" t="s">
        <v>804</v>
      </c>
      <c r="B64" s="2" t="s">
        <v>113</v>
      </c>
      <c r="C64" s="2" t="s">
        <v>122</v>
      </c>
      <c r="D64" s="2" t="s">
        <v>123</v>
      </c>
      <c r="E64" s="29">
        <v>0</v>
      </c>
      <c r="F64" s="29">
        <v>13382418.01</v>
      </c>
      <c r="G64" s="29">
        <v>0</v>
      </c>
      <c r="H64" s="29">
        <v>13382418.01</v>
      </c>
      <c r="I64" s="29">
        <v>0</v>
      </c>
      <c r="J64" s="29">
        <v>4393082.4400000004</v>
      </c>
      <c r="K64" s="29">
        <v>0</v>
      </c>
      <c r="L64" s="29">
        <v>0</v>
      </c>
      <c r="M64" s="29">
        <v>0</v>
      </c>
      <c r="N64" s="29">
        <v>2879538.28</v>
      </c>
      <c r="O64" s="29">
        <v>0</v>
      </c>
      <c r="P64" s="29">
        <v>2459978.2799999998</v>
      </c>
      <c r="Q64" s="29">
        <v>0</v>
      </c>
      <c r="R64" s="29">
        <v>325676.68</v>
      </c>
      <c r="S64" s="29">
        <v>0</v>
      </c>
      <c r="T64" s="29">
        <v>304179</v>
      </c>
      <c r="U64" s="29">
        <v>0</v>
      </c>
      <c r="V64" s="29">
        <v>7598297.4000000004</v>
      </c>
      <c r="W64" s="29">
        <f t="shared" si="1"/>
        <v>7598297.4000000004</v>
      </c>
      <c r="X64" s="29">
        <v>0</v>
      </c>
      <c r="Y64" s="29">
        <v>2764157.28</v>
      </c>
      <c r="Z64" s="29">
        <v>0</v>
      </c>
      <c r="AA64" s="29">
        <v>5784120.6100000003</v>
      </c>
      <c r="AB64" s="29">
        <f t="shared" si="0"/>
        <v>13382418.010000002</v>
      </c>
      <c r="AC64" s="29">
        <f t="shared" si="2"/>
        <v>0</v>
      </c>
      <c r="AD64" s="29">
        <v>0</v>
      </c>
      <c r="AE64" s="29">
        <v>5784120.6100000003</v>
      </c>
      <c r="AF64" s="29">
        <v>41461.25</v>
      </c>
      <c r="AG64" s="29">
        <v>15304.75</v>
      </c>
      <c r="AH64" s="29">
        <v>9281</v>
      </c>
      <c r="AI64" s="29">
        <v>1246.75</v>
      </c>
      <c r="AJ64" s="29">
        <v>25832.5</v>
      </c>
      <c r="AK64" s="29">
        <v>15628.75</v>
      </c>
      <c r="AL64" s="29">
        <v>23802.75</v>
      </c>
      <c r="AM64" s="29">
        <v>0</v>
      </c>
      <c r="AN64" s="29">
        <v>6999</v>
      </c>
      <c r="AO64" s="29">
        <v>1175</v>
      </c>
      <c r="AP64" s="29">
        <v>8174</v>
      </c>
      <c r="AQ64" s="29">
        <v>15628.75</v>
      </c>
    </row>
    <row r="65" spans="1:43">
      <c r="A65" s="2" t="s">
        <v>804</v>
      </c>
      <c r="B65" s="2" t="s">
        <v>113</v>
      </c>
      <c r="C65" s="2" t="s">
        <v>124</v>
      </c>
      <c r="D65" s="2" t="s">
        <v>125</v>
      </c>
      <c r="E65" s="29">
        <v>0</v>
      </c>
      <c r="F65" s="29">
        <v>787657.32</v>
      </c>
      <c r="G65" s="29">
        <v>0</v>
      </c>
      <c r="H65" s="29">
        <v>787657.32</v>
      </c>
      <c r="I65" s="29">
        <v>0</v>
      </c>
      <c r="J65" s="29">
        <v>360.66</v>
      </c>
      <c r="K65" s="29">
        <v>0</v>
      </c>
      <c r="L65" s="29">
        <v>0</v>
      </c>
      <c r="M65" s="29">
        <v>0</v>
      </c>
      <c r="N65" s="29">
        <v>14408.38</v>
      </c>
      <c r="O65" s="29">
        <v>0</v>
      </c>
      <c r="P65" s="29">
        <v>10278.81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14769.04</v>
      </c>
      <c r="W65" s="29">
        <f t="shared" si="1"/>
        <v>14769.039999999999</v>
      </c>
      <c r="X65" s="29">
        <v>0</v>
      </c>
      <c r="Y65" s="29">
        <v>10278.81</v>
      </c>
      <c r="Z65" s="29">
        <v>0</v>
      </c>
      <c r="AA65" s="29">
        <v>772888.28</v>
      </c>
      <c r="AB65" s="29">
        <f t="shared" si="0"/>
        <v>787657.32000000007</v>
      </c>
      <c r="AC65" s="29">
        <f t="shared" si="2"/>
        <v>0</v>
      </c>
      <c r="AD65" s="29">
        <v>0</v>
      </c>
      <c r="AE65" s="29">
        <v>772888.28</v>
      </c>
      <c r="AF65" s="29">
        <v>2117.5</v>
      </c>
      <c r="AG65" s="29">
        <v>2</v>
      </c>
      <c r="AH65" s="29">
        <v>85</v>
      </c>
      <c r="AI65" s="29">
        <v>0</v>
      </c>
      <c r="AJ65" s="29">
        <v>87</v>
      </c>
      <c r="AK65" s="29">
        <v>2030.5</v>
      </c>
      <c r="AL65" s="29">
        <v>2087.5</v>
      </c>
      <c r="AM65" s="29">
        <v>0</v>
      </c>
      <c r="AN65" s="29">
        <v>57</v>
      </c>
      <c r="AO65" s="29">
        <v>0</v>
      </c>
      <c r="AP65" s="29">
        <v>57</v>
      </c>
      <c r="AQ65" s="29">
        <v>2030.5</v>
      </c>
    </row>
    <row r="66" spans="1:43" customFormat="1">
      <c r="A66" s="3" t="s">
        <v>650</v>
      </c>
      <c r="B66" s="3" t="s">
        <v>5</v>
      </c>
      <c r="C66" s="3" t="s">
        <v>5</v>
      </c>
      <c r="D66" s="3" t="s">
        <v>126</v>
      </c>
      <c r="E66" s="30">
        <v>45100000</v>
      </c>
      <c r="F66" s="30">
        <v>19119153.23</v>
      </c>
      <c r="G66" s="30">
        <v>42.39</v>
      </c>
      <c r="H66" s="30">
        <v>19119153.23</v>
      </c>
      <c r="I66" s="30">
        <v>9922000</v>
      </c>
      <c r="J66" s="30">
        <v>4824967.26</v>
      </c>
      <c r="K66" s="30">
        <v>48.63</v>
      </c>
      <c r="L66" s="30">
        <v>6295643.0099999998</v>
      </c>
      <c r="M66" s="30">
        <v>15936000</v>
      </c>
      <c r="N66" s="30">
        <v>5041250.08</v>
      </c>
      <c r="O66" s="30">
        <v>31.63</v>
      </c>
      <c r="P66" s="30">
        <v>5026124.45</v>
      </c>
      <c r="Q66" s="30">
        <v>1353000</v>
      </c>
      <c r="R66" s="30">
        <v>335912.76</v>
      </c>
      <c r="S66" s="30">
        <v>24.83</v>
      </c>
      <c r="T66" s="30">
        <v>333583.2</v>
      </c>
      <c r="U66" s="30">
        <v>27211000</v>
      </c>
      <c r="V66" s="30">
        <v>10202130.1</v>
      </c>
      <c r="W66" s="30">
        <f t="shared" si="1"/>
        <v>10202130.1</v>
      </c>
      <c r="X66" s="30">
        <v>37.49</v>
      </c>
      <c r="Y66" s="30">
        <v>11655350.66</v>
      </c>
      <c r="Z66" s="30">
        <v>17889000</v>
      </c>
      <c r="AA66" s="30">
        <v>8917023.1300000008</v>
      </c>
      <c r="AB66" s="30">
        <f t="shared" ref="AB66:AB129" si="3">W66+AA66</f>
        <v>19119153.23</v>
      </c>
      <c r="AC66" s="30">
        <f t="shared" si="2"/>
        <v>0</v>
      </c>
      <c r="AD66" s="30">
        <v>49.85</v>
      </c>
      <c r="AE66" s="30">
        <v>8917023.1300000008</v>
      </c>
      <c r="AF66" s="30">
        <v>56385</v>
      </c>
      <c r="AG66" s="30">
        <v>16582.5</v>
      </c>
      <c r="AH66" s="30">
        <v>14578.5</v>
      </c>
      <c r="AI66" s="30">
        <v>1273.75</v>
      </c>
      <c r="AJ66" s="30">
        <v>32434.75</v>
      </c>
      <c r="AK66" s="30">
        <v>23950.25</v>
      </c>
      <c r="AL66" s="30">
        <v>60857.25</v>
      </c>
      <c r="AM66" s="30">
        <v>21116.25</v>
      </c>
      <c r="AN66" s="30">
        <v>14516.75</v>
      </c>
      <c r="AO66" s="30">
        <v>1274</v>
      </c>
      <c r="AP66" s="30">
        <v>36907</v>
      </c>
      <c r="AQ66" s="30">
        <v>23950.25</v>
      </c>
    </row>
    <row r="67" spans="1:43">
      <c r="A67" s="2" t="s">
        <v>804</v>
      </c>
      <c r="B67" s="2" t="s">
        <v>127</v>
      </c>
      <c r="C67" s="2" t="s">
        <v>128</v>
      </c>
      <c r="D67" s="2" t="s">
        <v>129</v>
      </c>
      <c r="E67" s="29">
        <v>56684000</v>
      </c>
      <c r="F67" s="29">
        <v>0</v>
      </c>
      <c r="G67" s="29">
        <v>0</v>
      </c>
      <c r="H67" s="29">
        <v>0</v>
      </c>
      <c r="I67" s="29">
        <v>6570000</v>
      </c>
      <c r="J67" s="29">
        <v>0</v>
      </c>
      <c r="K67" s="29">
        <v>0</v>
      </c>
      <c r="L67" s="29">
        <v>8738903.6199999992</v>
      </c>
      <c r="M67" s="29">
        <v>28690000</v>
      </c>
      <c r="N67" s="29">
        <v>0</v>
      </c>
      <c r="O67" s="29">
        <v>0</v>
      </c>
      <c r="P67" s="29">
        <v>3836895.3</v>
      </c>
      <c r="Q67" s="29">
        <v>3710000</v>
      </c>
      <c r="R67" s="29">
        <v>0</v>
      </c>
      <c r="S67" s="29">
        <v>0</v>
      </c>
      <c r="T67" s="29">
        <v>220846.94</v>
      </c>
      <c r="U67" s="29">
        <v>38970000</v>
      </c>
      <c r="V67" s="29">
        <v>0</v>
      </c>
      <c r="W67" s="29">
        <f t="shared" ref="W67:W130" si="4">J67+N67+R67</f>
        <v>0</v>
      </c>
      <c r="X67" s="29">
        <v>0</v>
      </c>
      <c r="Y67" s="29">
        <v>12796645.859999999</v>
      </c>
      <c r="Z67" s="29">
        <v>17714000</v>
      </c>
      <c r="AA67" s="29">
        <v>0</v>
      </c>
      <c r="AB67" s="29">
        <f t="shared" si="3"/>
        <v>0</v>
      </c>
      <c r="AC67" s="29">
        <f t="shared" ref="AC67:AC130" si="5">F67-AB67</f>
        <v>0</v>
      </c>
      <c r="AD67" s="29">
        <v>0</v>
      </c>
      <c r="AE67" s="29">
        <v>0</v>
      </c>
      <c r="AF67" s="29">
        <v>0</v>
      </c>
      <c r="AG67" s="29">
        <v>0</v>
      </c>
      <c r="AH67" s="29">
        <v>0</v>
      </c>
      <c r="AI67" s="29">
        <v>0</v>
      </c>
      <c r="AJ67" s="29">
        <v>0</v>
      </c>
      <c r="AK67" s="29">
        <v>0</v>
      </c>
      <c r="AL67" s="29">
        <v>37079</v>
      </c>
      <c r="AM67" s="29">
        <v>25634.75</v>
      </c>
      <c r="AN67" s="29">
        <v>10786</v>
      </c>
      <c r="AO67" s="29">
        <v>658.25</v>
      </c>
      <c r="AP67" s="29">
        <v>37079</v>
      </c>
      <c r="AQ67" s="29">
        <v>0</v>
      </c>
    </row>
    <row r="68" spans="1:43">
      <c r="A68" s="2" t="s">
        <v>804</v>
      </c>
      <c r="B68" s="2" t="s">
        <v>127</v>
      </c>
      <c r="C68" s="2" t="s">
        <v>130</v>
      </c>
      <c r="D68" s="2" t="s">
        <v>131</v>
      </c>
      <c r="E68" s="29">
        <v>0</v>
      </c>
      <c r="F68" s="29">
        <v>3170.48</v>
      </c>
      <c r="G68" s="29">
        <v>0</v>
      </c>
      <c r="H68" s="29">
        <v>3170.48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f t="shared" si="4"/>
        <v>0</v>
      </c>
      <c r="X68" s="29">
        <v>0</v>
      </c>
      <c r="Y68" s="29">
        <v>0</v>
      </c>
      <c r="Z68" s="29">
        <v>0</v>
      </c>
      <c r="AA68" s="29">
        <v>3170.48</v>
      </c>
      <c r="AB68" s="29">
        <f t="shared" si="3"/>
        <v>3170.48</v>
      </c>
      <c r="AC68" s="29">
        <f t="shared" si="5"/>
        <v>0</v>
      </c>
      <c r="AD68" s="29">
        <v>0</v>
      </c>
      <c r="AE68" s="29">
        <v>3170.48</v>
      </c>
      <c r="AF68" s="29">
        <v>7</v>
      </c>
      <c r="AG68" s="29">
        <v>0</v>
      </c>
      <c r="AH68" s="29">
        <v>0</v>
      </c>
      <c r="AI68" s="29">
        <v>0</v>
      </c>
      <c r="AJ68" s="29">
        <v>0</v>
      </c>
      <c r="AK68" s="29">
        <v>7</v>
      </c>
      <c r="AL68" s="29">
        <v>7</v>
      </c>
      <c r="AM68" s="29">
        <v>0</v>
      </c>
      <c r="AN68" s="29">
        <v>0</v>
      </c>
      <c r="AO68" s="29">
        <v>0</v>
      </c>
      <c r="AP68" s="29">
        <v>0</v>
      </c>
      <c r="AQ68" s="29">
        <v>7</v>
      </c>
    </row>
    <row r="69" spans="1:43">
      <c r="A69" s="2" t="s">
        <v>804</v>
      </c>
      <c r="B69" s="2" t="s">
        <v>127</v>
      </c>
      <c r="C69" s="2" t="s">
        <v>132</v>
      </c>
      <c r="D69" s="2" t="s">
        <v>133</v>
      </c>
      <c r="E69" s="29">
        <v>0</v>
      </c>
      <c r="F69" s="29">
        <v>27321.89</v>
      </c>
      <c r="G69" s="29">
        <v>0</v>
      </c>
      <c r="H69" s="29">
        <v>27321.89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30098.38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30098.38</v>
      </c>
      <c r="W69" s="29">
        <f t="shared" si="4"/>
        <v>30098.38</v>
      </c>
      <c r="X69" s="29">
        <v>0</v>
      </c>
      <c r="Y69" s="29">
        <v>0</v>
      </c>
      <c r="Z69" s="29">
        <v>0</v>
      </c>
      <c r="AA69" s="29">
        <v>-2776.49</v>
      </c>
      <c r="AB69" s="29">
        <f t="shared" si="3"/>
        <v>27321.89</v>
      </c>
      <c r="AC69" s="29">
        <f t="shared" si="5"/>
        <v>0</v>
      </c>
      <c r="AD69" s="29">
        <v>0</v>
      </c>
      <c r="AE69" s="29">
        <v>-2776.49</v>
      </c>
      <c r="AF69" s="29">
        <v>200.25</v>
      </c>
      <c r="AG69" s="29">
        <v>0</v>
      </c>
      <c r="AH69" s="29">
        <v>200.25</v>
      </c>
      <c r="AI69" s="29">
        <v>0</v>
      </c>
      <c r="AJ69" s="29">
        <v>200.25</v>
      </c>
      <c r="AK69" s="29">
        <v>0</v>
      </c>
      <c r="AL69" s="29">
        <v>0</v>
      </c>
      <c r="AM69" s="29">
        <v>0</v>
      </c>
      <c r="AN69" s="29">
        <v>0</v>
      </c>
      <c r="AO69" s="29">
        <v>0</v>
      </c>
      <c r="AP69" s="29">
        <v>0</v>
      </c>
      <c r="AQ69" s="29">
        <v>0</v>
      </c>
    </row>
    <row r="70" spans="1:43">
      <c r="A70" s="2" t="s">
        <v>804</v>
      </c>
      <c r="B70" s="2" t="s">
        <v>127</v>
      </c>
      <c r="C70" s="2" t="s">
        <v>134</v>
      </c>
      <c r="D70" s="2" t="s">
        <v>135</v>
      </c>
      <c r="E70" s="29">
        <v>0</v>
      </c>
      <c r="F70" s="29">
        <v>5216671.25</v>
      </c>
      <c r="G70" s="29">
        <v>0</v>
      </c>
      <c r="H70" s="29">
        <v>5216671.25</v>
      </c>
      <c r="I70" s="29">
        <v>0</v>
      </c>
      <c r="J70" s="29">
        <v>488098.81</v>
      </c>
      <c r="K70" s="29">
        <v>0</v>
      </c>
      <c r="L70" s="29">
        <v>0</v>
      </c>
      <c r="M70" s="29">
        <v>0</v>
      </c>
      <c r="N70" s="29">
        <v>2654429.4900000002</v>
      </c>
      <c r="O70" s="29">
        <v>0</v>
      </c>
      <c r="P70" s="29">
        <v>7329.52</v>
      </c>
      <c r="Q70" s="29">
        <v>0</v>
      </c>
      <c r="R70" s="29">
        <v>21613.1</v>
      </c>
      <c r="S70" s="29">
        <v>0</v>
      </c>
      <c r="T70" s="29">
        <v>0</v>
      </c>
      <c r="U70" s="29">
        <v>0</v>
      </c>
      <c r="V70" s="29">
        <v>3164141.4</v>
      </c>
      <c r="W70" s="29">
        <f t="shared" si="4"/>
        <v>3164141.4000000004</v>
      </c>
      <c r="X70" s="29">
        <v>0</v>
      </c>
      <c r="Y70" s="29">
        <v>7329.52</v>
      </c>
      <c r="Z70" s="29">
        <v>0</v>
      </c>
      <c r="AA70" s="29">
        <v>2052529.85</v>
      </c>
      <c r="AB70" s="29">
        <f t="shared" si="3"/>
        <v>5216671.25</v>
      </c>
      <c r="AC70" s="29">
        <f t="shared" si="5"/>
        <v>0</v>
      </c>
      <c r="AD70" s="29">
        <v>0</v>
      </c>
      <c r="AE70" s="29">
        <v>2052529.85</v>
      </c>
      <c r="AF70" s="29">
        <v>12168</v>
      </c>
      <c r="AG70" s="29">
        <v>1218</v>
      </c>
      <c r="AH70" s="29">
        <v>6274</v>
      </c>
      <c r="AI70" s="29">
        <v>46.25</v>
      </c>
      <c r="AJ70" s="29">
        <v>7538.25</v>
      </c>
      <c r="AK70" s="29">
        <v>4629.75</v>
      </c>
      <c r="AL70" s="29">
        <v>4685.75</v>
      </c>
      <c r="AM70" s="29">
        <v>0</v>
      </c>
      <c r="AN70" s="29">
        <v>56</v>
      </c>
      <c r="AO70" s="29">
        <v>0</v>
      </c>
      <c r="AP70" s="29">
        <v>56</v>
      </c>
      <c r="AQ70" s="29">
        <v>4629.75</v>
      </c>
    </row>
    <row r="71" spans="1:43">
      <c r="A71" s="2" t="s">
        <v>804</v>
      </c>
      <c r="B71" s="2" t="s">
        <v>127</v>
      </c>
      <c r="C71" s="2" t="s">
        <v>136</v>
      </c>
      <c r="D71" s="2" t="s">
        <v>137</v>
      </c>
      <c r="E71" s="29">
        <v>0</v>
      </c>
      <c r="F71" s="29">
        <v>16833836.129999999</v>
      </c>
      <c r="G71" s="29">
        <v>0</v>
      </c>
      <c r="H71" s="29">
        <v>16833836.129999999</v>
      </c>
      <c r="I71" s="29">
        <v>0</v>
      </c>
      <c r="J71" s="29">
        <v>3249508.88</v>
      </c>
      <c r="K71" s="29">
        <v>0</v>
      </c>
      <c r="L71" s="29">
        <v>0</v>
      </c>
      <c r="M71" s="29">
        <v>0</v>
      </c>
      <c r="N71" s="29">
        <v>6347203.2699999996</v>
      </c>
      <c r="O71" s="29">
        <v>0</v>
      </c>
      <c r="P71" s="29">
        <v>6357433.4900000002</v>
      </c>
      <c r="Q71" s="29">
        <v>0</v>
      </c>
      <c r="R71" s="29">
        <v>211559.82</v>
      </c>
      <c r="S71" s="29">
        <v>0</v>
      </c>
      <c r="T71" s="29">
        <v>74735.86</v>
      </c>
      <c r="U71" s="29">
        <v>0</v>
      </c>
      <c r="V71" s="29">
        <v>9808271.9700000007</v>
      </c>
      <c r="W71" s="29">
        <f t="shared" si="4"/>
        <v>9808271.9699999988</v>
      </c>
      <c r="X71" s="29">
        <v>0</v>
      </c>
      <c r="Y71" s="29">
        <v>6432169.3499999996</v>
      </c>
      <c r="Z71" s="29">
        <v>0</v>
      </c>
      <c r="AA71" s="29">
        <v>7025564.1600000001</v>
      </c>
      <c r="AB71" s="29">
        <f t="shared" si="3"/>
        <v>16833836.129999999</v>
      </c>
      <c r="AC71" s="29">
        <f t="shared" si="5"/>
        <v>0</v>
      </c>
      <c r="AD71" s="29">
        <v>0</v>
      </c>
      <c r="AE71" s="29">
        <v>7025564.1600000001</v>
      </c>
      <c r="AF71" s="29">
        <v>41752</v>
      </c>
      <c r="AG71" s="29">
        <v>8700</v>
      </c>
      <c r="AH71" s="29">
        <v>17255.5</v>
      </c>
      <c r="AI71" s="29">
        <v>631.25</v>
      </c>
      <c r="AJ71" s="29">
        <v>26586.75</v>
      </c>
      <c r="AK71" s="29">
        <v>15165.25</v>
      </c>
      <c r="AL71" s="29">
        <v>32447.25</v>
      </c>
      <c r="AM71" s="29">
        <v>0</v>
      </c>
      <c r="AN71" s="29">
        <v>17100</v>
      </c>
      <c r="AO71" s="29">
        <v>182</v>
      </c>
      <c r="AP71" s="29">
        <v>17282</v>
      </c>
      <c r="AQ71" s="29">
        <v>15165.25</v>
      </c>
    </row>
    <row r="72" spans="1:43">
      <c r="A72" s="2" t="s">
        <v>804</v>
      </c>
      <c r="B72" s="2" t="s">
        <v>127</v>
      </c>
      <c r="C72" s="2" t="s">
        <v>138</v>
      </c>
      <c r="D72" s="2" t="s">
        <v>139</v>
      </c>
      <c r="E72" s="29">
        <v>0</v>
      </c>
      <c r="F72" s="29">
        <v>882843.22</v>
      </c>
      <c r="G72" s="29">
        <v>0</v>
      </c>
      <c r="H72" s="29">
        <v>882843.22</v>
      </c>
      <c r="I72" s="29">
        <v>0</v>
      </c>
      <c r="J72" s="29">
        <v>0</v>
      </c>
      <c r="K72" s="29">
        <v>0</v>
      </c>
      <c r="L72" s="29">
        <v>0</v>
      </c>
      <c r="M72" s="29">
        <v>0</v>
      </c>
      <c r="N72" s="29">
        <v>7329.52</v>
      </c>
      <c r="O72" s="29">
        <v>0</v>
      </c>
      <c r="P72" s="29">
        <v>0</v>
      </c>
      <c r="Q72" s="29">
        <v>0</v>
      </c>
      <c r="R72" s="29">
        <v>0</v>
      </c>
      <c r="S72" s="29">
        <v>0</v>
      </c>
      <c r="T72" s="29">
        <v>0</v>
      </c>
      <c r="U72" s="29">
        <v>0</v>
      </c>
      <c r="V72" s="29">
        <v>7329.52</v>
      </c>
      <c r="W72" s="29">
        <f t="shared" si="4"/>
        <v>7329.52</v>
      </c>
      <c r="X72" s="29">
        <v>0</v>
      </c>
      <c r="Y72" s="29">
        <v>0</v>
      </c>
      <c r="Z72" s="29">
        <v>0</v>
      </c>
      <c r="AA72" s="29">
        <v>875513.7</v>
      </c>
      <c r="AB72" s="29">
        <f t="shared" si="3"/>
        <v>882843.22</v>
      </c>
      <c r="AC72" s="29">
        <f t="shared" si="5"/>
        <v>0</v>
      </c>
      <c r="AD72" s="29">
        <v>0</v>
      </c>
      <c r="AE72" s="29">
        <v>875513.7</v>
      </c>
      <c r="AF72" s="29">
        <v>2307.5</v>
      </c>
      <c r="AG72" s="29">
        <v>0</v>
      </c>
      <c r="AH72" s="29">
        <v>56</v>
      </c>
      <c r="AI72" s="29">
        <v>0</v>
      </c>
      <c r="AJ72" s="29">
        <v>56</v>
      </c>
      <c r="AK72" s="29">
        <v>2251.5</v>
      </c>
      <c r="AL72" s="29">
        <v>2251.5</v>
      </c>
      <c r="AM72" s="29">
        <v>0</v>
      </c>
      <c r="AN72" s="29">
        <v>0</v>
      </c>
      <c r="AO72" s="29">
        <v>0</v>
      </c>
      <c r="AP72" s="29">
        <v>0</v>
      </c>
      <c r="AQ72" s="29">
        <v>2251.5</v>
      </c>
    </row>
    <row r="73" spans="1:43" customFormat="1">
      <c r="A73" s="3" t="s">
        <v>650</v>
      </c>
      <c r="B73" s="3" t="s">
        <v>5</v>
      </c>
      <c r="C73" s="3" t="s">
        <v>5</v>
      </c>
      <c r="D73" s="3" t="s">
        <v>140</v>
      </c>
      <c r="E73" s="30">
        <v>56684000</v>
      </c>
      <c r="F73" s="30">
        <v>22963842.969999999</v>
      </c>
      <c r="G73" s="30">
        <v>40.51</v>
      </c>
      <c r="H73" s="30">
        <v>22963842.969999999</v>
      </c>
      <c r="I73" s="30">
        <v>6570000</v>
      </c>
      <c r="J73" s="30">
        <v>3737607.69</v>
      </c>
      <c r="K73" s="30">
        <v>56.89</v>
      </c>
      <c r="L73" s="30">
        <v>8738903.6199999992</v>
      </c>
      <c r="M73" s="30">
        <v>28690000</v>
      </c>
      <c r="N73" s="30">
        <v>9039060.6600000001</v>
      </c>
      <c r="O73" s="30">
        <v>31.51</v>
      </c>
      <c r="P73" s="30">
        <v>10201658.310000001</v>
      </c>
      <c r="Q73" s="30">
        <v>3710000</v>
      </c>
      <c r="R73" s="30">
        <v>233172.92</v>
      </c>
      <c r="S73" s="30">
        <v>6.28</v>
      </c>
      <c r="T73" s="30">
        <v>295582.8</v>
      </c>
      <c r="U73" s="30">
        <v>38970000</v>
      </c>
      <c r="V73" s="30">
        <v>13009841.27</v>
      </c>
      <c r="W73" s="30">
        <f t="shared" si="4"/>
        <v>13009841.27</v>
      </c>
      <c r="X73" s="30">
        <v>33.380000000000003</v>
      </c>
      <c r="Y73" s="30">
        <v>19236144.73</v>
      </c>
      <c r="Z73" s="30">
        <v>17714000</v>
      </c>
      <c r="AA73" s="30">
        <v>9954001.6999999993</v>
      </c>
      <c r="AB73" s="30">
        <f t="shared" si="3"/>
        <v>22963842.969999999</v>
      </c>
      <c r="AC73" s="30">
        <f t="shared" si="5"/>
        <v>0</v>
      </c>
      <c r="AD73" s="30">
        <v>56.19</v>
      </c>
      <c r="AE73" s="30">
        <v>9954001.6999999993</v>
      </c>
      <c r="AF73" s="30">
        <v>56434.75</v>
      </c>
      <c r="AG73" s="30">
        <v>9918</v>
      </c>
      <c r="AH73" s="30">
        <v>23785.75</v>
      </c>
      <c r="AI73" s="30">
        <v>677.5</v>
      </c>
      <c r="AJ73" s="30">
        <v>34381.25</v>
      </c>
      <c r="AK73" s="30">
        <v>22053.5</v>
      </c>
      <c r="AL73" s="30">
        <v>76470.5</v>
      </c>
      <c r="AM73" s="30">
        <v>25634.75</v>
      </c>
      <c r="AN73" s="30">
        <v>27942</v>
      </c>
      <c r="AO73" s="30">
        <v>840.25</v>
      </c>
      <c r="AP73" s="30">
        <v>54417</v>
      </c>
      <c r="AQ73" s="30">
        <v>22053.5</v>
      </c>
    </row>
    <row r="74" spans="1:43">
      <c r="A74" s="2" t="s">
        <v>804</v>
      </c>
      <c r="B74" s="2" t="s">
        <v>141</v>
      </c>
      <c r="C74" s="2" t="s">
        <v>142</v>
      </c>
      <c r="D74" s="2" t="s">
        <v>143</v>
      </c>
      <c r="E74" s="29">
        <v>63086000</v>
      </c>
      <c r="F74" s="29">
        <v>0</v>
      </c>
      <c r="G74" s="29">
        <v>0</v>
      </c>
      <c r="H74" s="29">
        <v>0</v>
      </c>
      <c r="I74" s="29">
        <v>12617000</v>
      </c>
      <c r="J74" s="29">
        <v>0</v>
      </c>
      <c r="K74" s="29">
        <v>0</v>
      </c>
      <c r="L74" s="29">
        <v>8065584.2199999997</v>
      </c>
      <c r="M74" s="29">
        <v>25130000</v>
      </c>
      <c r="N74" s="29">
        <v>0</v>
      </c>
      <c r="O74" s="29">
        <v>0</v>
      </c>
      <c r="P74" s="29">
        <v>6866101.8399999999</v>
      </c>
      <c r="Q74" s="29">
        <v>1166000</v>
      </c>
      <c r="R74" s="29">
        <v>0</v>
      </c>
      <c r="S74" s="29">
        <v>0</v>
      </c>
      <c r="T74" s="29">
        <v>224455.72</v>
      </c>
      <c r="U74" s="29">
        <v>38913000</v>
      </c>
      <c r="V74" s="29">
        <v>0</v>
      </c>
      <c r="W74" s="29">
        <f t="shared" si="4"/>
        <v>0</v>
      </c>
      <c r="X74" s="29">
        <v>0</v>
      </c>
      <c r="Y74" s="29">
        <v>15156141.779999999</v>
      </c>
      <c r="Z74" s="29">
        <v>24173000</v>
      </c>
      <c r="AA74" s="29">
        <v>0</v>
      </c>
      <c r="AB74" s="29">
        <f t="shared" si="3"/>
        <v>0</v>
      </c>
      <c r="AC74" s="29">
        <f t="shared" si="5"/>
        <v>0</v>
      </c>
      <c r="AD74" s="29">
        <v>0</v>
      </c>
      <c r="AE74" s="29">
        <v>0</v>
      </c>
      <c r="AF74" s="29">
        <v>0</v>
      </c>
      <c r="AG74" s="29">
        <v>0</v>
      </c>
      <c r="AH74" s="29">
        <v>0</v>
      </c>
      <c r="AI74" s="29">
        <v>0</v>
      </c>
      <c r="AJ74" s="29">
        <v>0</v>
      </c>
      <c r="AK74" s="29">
        <v>0</v>
      </c>
      <c r="AL74" s="29">
        <v>38984</v>
      </c>
      <c r="AM74" s="29">
        <v>22300.5</v>
      </c>
      <c r="AN74" s="29">
        <v>16229</v>
      </c>
      <c r="AO74" s="29">
        <v>454.5</v>
      </c>
      <c r="AP74" s="29">
        <v>38984</v>
      </c>
      <c r="AQ74" s="29">
        <v>0</v>
      </c>
    </row>
    <row r="75" spans="1:43">
      <c r="A75" s="2" t="s">
        <v>804</v>
      </c>
      <c r="B75" s="2" t="s">
        <v>141</v>
      </c>
      <c r="C75" s="2" t="s">
        <v>144</v>
      </c>
      <c r="D75" s="2" t="s">
        <v>145</v>
      </c>
      <c r="E75" s="29">
        <v>0</v>
      </c>
      <c r="F75" s="29">
        <v>190459.31</v>
      </c>
      <c r="G75" s="29">
        <v>0</v>
      </c>
      <c r="H75" s="29">
        <v>190459.31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12841.41</v>
      </c>
      <c r="O75" s="29">
        <v>0</v>
      </c>
      <c r="P75" s="29">
        <v>2938.29</v>
      </c>
      <c r="Q75" s="29">
        <v>0</v>
      </c>
      <c r="R75" s="29">
        <v>0</v>
      </c>
      <c r="S75" s="29">
        <v>0</v>
      </c>
      <c r="T75" s="29">
        <v>0</v>
      </c>
      <c r="U75" s="29">
        <v>0</v>
      </c>
      <c r="V75" s="29">
        <v>12841.41</v>
      </c>
      <c r="W75" s="29">
        <f t="shared" si="4"/>
        <v>12841.41</v>
      </c>
      <c r="X75" s="29">
        <v>0</v>
      </c>
      <c r="Y75" s="29">
        <v>2938.29</v>
      </c>
      <c r="Z75" s="29">
        <v>0</v>
      </c>
      <c r="AA75" s="29">
        <v>177617.9</v>
      </c>
      <c r="AB75" s="29">
        <f t="shared" si="3"/>
        <v>190459.31</v>
      </c>
      <c r="AC75" s="29">
        <f t="shared" si="5"/>
        <v>0</v>
      </c>
      <c r="AD75" s="29">
        <v>0</v>
      </c>
      <c r="AE75" s="29">
        <v>177617.9</v>
      </c>
      <c r="AF75" s="29">
        <v>558.25</v>
      </c>
      <c r="AG75" s="29">
        <v>0</v>
      </c>
      <c r="AH75" s="29">
        <v>97</v>
      </c>
      <c r="AI75" s="29">
        <v>0</v>
      </c>
      <c r="AJ75" s="29">
        <v>97</v>
      </c>
      <c r="AK75" s="29">
        <v>461.25</v>
      </c>
      <c r="AL75" s="29">
        <v>484.25</v>
      </c>
      <c r="AM75" s="29">
        <v>0</v>
      </c>
      <c r="AN75" s="29">
        <v>23</v>
      </c>
      <c r="AO75" s="29">
        <v>0</v>
      </c>
      <c r="AP75" s="29">
        <v>23</v>
      </c>
      <c r="AQ75" s="29">
        <v>461.25</v>
      </c>
    </row>
    <row r="76" spans="1:43">
      <c r="A76" s="2" t="s">
        <v>804</v>
      </c>
      <c r="B76" s="2" t="s">
        <v>141</v>
      </c>
      <c r="C76" s="2" t="s">
        <v>146</v>
      </c>
      <c r="D76" s="2" t="s">
        <v>146</v>
      </c>
      <c r="E76" s="29">
        <v>0</v>
      </c>
      <c r="F76" s="29">
        <v>2529899.83</v>
      </c>
      <c r="G76" s="29">
        <v>0</v>
      </c>
      <c r="H76" s="29">
        <v>2529899.83</v>
      </c>
      <c r="I76" s="29">
        <v>0</v>
      </c>
      <c r="J76" s="29">
        <v>742866.02</v>
      </c>
      <c r="K76" s="29">
        <v>0</v>
      </c>
      <c r="L76" s="29">
        <v>0</v>
      </c>
      <c r="M76" s="29">
        <v>0</v>
      </c>
      <c r="N76" s="29">
        <v>851882.35</v>
      </c>
      <c r="O76" s="29">
        <v>0</v>
      </c>
      <c r="P76" s="29">
        <v>0</v>
      </c>
      <c r="Q76" s="29">
        <v>0</v>
      </c>
      <c r="R76" s="29">
        <v>60233.61</v>
      </c>
      <c r="S76" s="29">
        <v>0</v>
      </c>
      <c r="T76" s="29">
        <v>0</v>
      </c>
      <c r="U76" s="29">
        <v>0</v>
      </c>
      <c r="V76" s="29">
        <v>1654981.98</v>
      </c>
      <c r="W76" s="29">
        <f t="shared" si="4"/>
        <v>1654981.9800000002</v>
      </c>
      <c r="X76" s="29">
        <v>0</v>
      </c>
      <c r="Y76" s="29">
        <v>0</v>
      </c>
      <c r="Z76" s="29">
        <v>0</v>
      </c>
      <c r="AA76" s="29">
        <v>874917.85</v>
      </c>
      <c r="AB76" s="29">
        <f t="shared" si="3"/>
        <v>2529899.83</v>
      </c>
      <c r="AC76" s="29">
        <f t="shared" si="5"/>
        <v>0</v>
      </c>
      <c r="AD76" s="29">
        <v>0</v>
      </c>
      <c r="AE76" s="29">
        <v>874917.85</v>
      </c>
      <c r="AF76" s="29">
        <v>4824</v>
      </c>
      <c r="AG76" s="29">
        <v>1712.5</v>
      </c>
      <c r="AH76" s="29">
        <v>1545</v>
      </c>
      <c r="AI76" s="29">
        <v>100.5</v>
      </c>
      <c r="AJ76" s="29">
        <v>3358</v>
      </c>
      <c r="AK76" s="29">
        <v>1466</v>
      </c>
      <c r="AL76" s="29">
        <v>1466</v>
      </c>
      <c r="AM76" s="29">
        <v>0</v>
      </c>
      <c r="AN76" s="29">
        <v>0</v>
      </c>
      <c r="AO76" s="29">
        <v>0</v>
      </c>
      <c r="AP76" s="29">
        <v>0</v>
      </c>
      <c r="AQ76" s="29">
        <v>1466</v>
      </c>
    </row>
    <row r="77" spans="1:43">
      <c r="A77" s="2" t="s">
        <v>804</v>
      </c>
      <c r="B77" s="2" t="s">
        <v>141</v>
      </c>
      <c r="C77" s="2" t="s">
        <v>147</v>
      </c>
      <c r="D77" s="2" t="s">
        <v>148</v>
      </c>
      <c r="E77" s="29">
        <v>0</v>
      </c>
      <c r="F77" s="29">
        <v>3049.9</v>
      </c>
      <c r="G77" s="29">
        <v>0</v>
      </c>
      <c r="H77" s="29">
        <v>3049.9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  <c r="P77" s="29">
        <v>0</v>
      </c>
      <c r="Q77" s="29">
        <v>0</v>
      </c>
      <c r="R77" s="29">
        <v>0</v>
      </c>
      <c r="S77" s="29">
        <v>0</v>
      </c>
      <c r="T77" s="29">
        <v>0</v>
      </c>
      <c r="U77" s="29">
        <v>0</v>
      </c>
      <c r="V77" s="29">
        <v>0</v>
      </c>
      <c r="W77" s="29">
        <f t="shared" si="4"/>
        <v>0</v>
      </c>
      <c r="X77" s="29">
        <v>0</v>
      </c>
      <c r="Y77" s="29">
        <v>0</v>
      </c>
      <c r="Z77" s="29">
        <v>0</v>
      </c>
      <c r="AA77" s="29">
        <v>3049.9</v>
      </c>
      <c r="AB77" s="29">
        <f t="shared" si="3"/>
        <v>3049.9</v>
      </c>
      <c r="AC77" s="29">
        <f t="shared" si="5"/>
        <v>0</v>
      </c>
      <c r="AD77" s="29">
        <v>0</v>
      </c>
      <c r="AE77" s="29">
        <v>3049.9</v>
      </c>
      <c r="AF77" s="29">
        <v>21</v>
      </c>
      <c r="AG77" s="29">
        <v>0</v>
      </c>
      <c r="AH77" s="29">
        <v>0</v>
      </c>
      <c r="AI77" s="29">
        <v>0</v>
      </c>
      <c r="AJ77" s="29">
        <v>0</v>
      </c>
      <c r="AK77" s="29">
        <v>21</v>
      </c>
      <c r="AL77" s="29">
        <v>21</v>
      </c>
      <c r="AM77" s="29">
        <v>0</v>
      </c>
      <c r="AN77" s="29">
        <v>0</v>
      </c>
      <c r="AO77" s="29">
        <v>0</v>
      </c>
      <c r="AP77" s="29">
        <v>0</v>
      </c>
      <c r="AQ77" s="29">
        <v>21</v>
      </c>
    </row>
    <row r="78" spans="1:43">
      <c r="A78" s="2" t="s">
        <v>804</v>
      </c>
      <c r="B78" s="2" t="s">
        <v>141</v>
      </c>
      <c r="C78" s="2" t="s">
        <v>149</v>
      </c>
      <c r="D78" s="2" t="s">
        <v>150</v>
      </c>
      <c r="E78" s="29">
        <v>0</v>
      </c>
      <c r="F78" s="29">
        <v>5963702.7800000003</v>
      </c>
      <c r="G78" s="29">
        <v>0</v>
      </c>
      <c r="H78" s="29">
        <v>5963702.7800000003</v>
      </c>
      <c r="I78" s="29">
        <v>0</v>
      </c>
      <c r="J78" s="29">
        <v>942764.82</v>
      </c>
      <c r="K78" s="29">
        <v>0</v>
      </c>
      <c r="L78" s="29">
        <v>0</v>
      </c>
      <c r="M78" s="29">
        <v>0</v>
      </c>
      <c r="N78" s="29">
        <v>2886154.37</v>
      </c>
      <c r="O78" s="29">
        <v>0</v>
      </c>
      <c r="P78" s="29">
        <v>107335.45</v>
      </c>
      <c r="Q78" s="29">
        <v>0</v>
      </c>
      <c r="R78" s="29">
        <v>22427.7</v>
      </c>
      <c r="S78" s="29">
        <v>0</v>
      </c>
      <c r="T78" s="29">
        <v>0</v>
      </c>
      <c r="U78" s="29">
        <v>0</v>
      </c>
      <c r="V78" s="29">
        <v>3851346.89</v>
      </c>
      <c r="W78" s="29">
        <f t="shared" si="4"/>
        <v>3851346.89</v>
      </c>
      <c r="X78" s="29">
        <v>0</v>
      </c>
      <c r="Y78" s="29">
        <v>107335.45</v>
      </c>
      <c r="Z78" s="29">
        <v>0</v>
      </c>
      <c r="AA78" s="29">
        <v>2112355.89</v>
      </c>
      <c r="AB78" s="29">
        <f t="shared" si="3"/>
        <v>5963702.7800000003</v>
      </c>
      <c r="AC78" s="29">
        <f t="shared" si="5"/>
        <v>0</v>
      </c>
      <c r="AD78" s="29">
        <v>0</v>
      </c>
      <c r="AE78" s="29">
        <v>2112355.89</v>
      </c>
      <c r="AF78" s="29">
        <v>11742.5</v>
      </c>
      <c r="AG78" s="29">
        <v>2056.75</v>
      </c>
      <c r="AH78" s="29">
        <v>5642.75</v>
      </c>
      <c r="AI78" s="29">
        <v>29</v>
      </c>
      <c r="AJ78" s="29">
        <v>7728.5</v>
      </c>
      <c r="AK78" s="29">
        <v>4014</v>
      </c>
      <c r="AL78" s="29">
        <v>4285.5</v>
      </c>
      <c r="AM78" s="29">
        <v>0</v>
      </c>
      <c r="AN78" s="29">
        <v>271.5</v>
      </c>
      <c r="AO78" s="29">
        <v>0</v>
      </c>
      <c r="AP78" s="29">
        <v>271.5</v>
      </c>
      <c r="AQ78" s="29">
        <v>4014</v>
      </c>
    </row>
    <row r="79" spans="1:43">
      <c r="A79" s="2" t="s">
        <v>804</v>
      </c>
      <c r="B79" s="2" t="s">
        <v>141</v>
      </c>
      <c r="C79" s="2" t="s">
        <v>151</v>
      </c>
      <c r="D79" s="2" t="s">
        <v>152</v>
      </c>
      <c r="E79" s="29">
        <v>0</v>
      </c>
      <c r="F79" s="29">
        <v>18938360.82</v>
      </c>
      <c r="G79" s="29">
        <v>0</v>
      </c>
      <c r="H79" s="29">
        <v>18938360.82</v>
      </c>
      <c r="I79" s="29">
        <v>0</v>
      </c>
      <c r="J79" s="29">
        <v>4263506.0199999996</v>
      </c>
      <c r="K79" s="29">
        <v>0</v>
      </c>
      <c r="L79" s="29">
        <v>0</v>
      </c>
      <c r="M79" s="29">
        <v>0</v>
      </c>
      <c r="N79" s="29">
        <v>7060303.7000000002</v>
      </c>
      <c r="O79" s="29">
        <v>0</v>
      </c>
      <c r="P79" s="29">
        <v>4249275.55</v>
      </c>
      <c r="Q79" s="29">
        <v>0</v>
      </c>
      <c r="R79" s="29">
        <v>210293.97</v>
      </c>
      <c r="S79" s="29">
        <v>0</v>
      </c>
      <c r="T79" s="29">
        <v>101718.05</v>
      </c>
      <c r="U79" s="29">
        <v>0</v>
      </c>
      <c r="V79" s="29">
        <v>11534103.689999999</v>
      </c>
      <c r="W79" s="29">
        <f t="shared" si="4"/>
        <v>11534103.689999999</v>
      </c>
      <c r="X79" s="29">
        <v>0</v>
      </c>
      <c r="Y79" s="29">
        <v>4350993.5999999996</v>
      </c>
      <c r="Z79" s="29">
        <v>0</v>
      </c>
      <c r="AA79" s="29">
        <v>7404257.1299999999</v>
      </c>
      <c r="AB79" s="29">
        <f t="shared" si="3"/>
        <v>18938360.82</v>
      </c>
      <c r="AC79" s="29">
        <f t="shared" si="5"/>
        <v>0</v>
      </c>
      <c r="AD79" s="29">
        <v>0</v>
      </c>
      <c r="AE79" s="29">
        <v>7404257.1299999999</v>
      </c>
      <c r="AF79" s="29">
        <v>44768.25</v>
      </c>
      <c r="AG79" s="29">
        <v>11981</v>
      </c>
      <c r="AH79" s="29">
        <v>17378.25</v>
      </c>
      <c r="AI79" s="29">
        <v>444.75</v>
      </c>
      <c r="AJ79" s="29">
        <v>29804</v>
      </c>
      <c r="AK79" s="29">
        <v>14964.25</v>
      </c>
      <c r="AL79" s="29">
        <v>24346.75</v>
      </c>
      <c r="AM79" s="29">
        <v>0</v>
      </c>
      <c r="AN79" s="29">
        <v>9164.75</v>
      </c>
      <c r="AO79" s="29">
        <v>217.75</v>
      </c>
      <c r="AP79" s="29">
        <v>9382.5</v>
      </c>
      <c r="AQ79" s="29">
        <v>14964.25</v>
      </c>
    </row>
    <row r="80" spans="1:43">
      <c r="A80" s="2" t="s">
        <v>804</v>
      </c>
      <c r="B80" s="2" t="s">
        <v>141</v>
      </c>
      <c r="C80" s="2" t="s">
        <v>153</v>
      </c>
      <c r="D80" s="2" t="s">
        <v>154</v>
      </c>
      <c r="E80" s="29">
        <v>0</v>
      </c>
      <c r="F80" s="29">
        <v>1161579.6200000001</v>
      </c>
      <c r="G80" s="29">
        <v>0</v>
      </c>
      <c r="H80" s="29">
        <v>1161579.6200000001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404089.32</v>
      </c>
      <c r="O80" s="29">
        <v>0</v>
      </c>
      <c r="P80" s="29">
        <v>54364.1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404089.32</v>
      </c>
      <c r="W80" s="29">
        <f t="shared" si="4"/>
        <v>404089.32</v>
      </c>
      <c r="X80" s="29">
        <v>0</v>
      </c>
      <c r="Y80" s="29">
        <v>54364.1</v>
      </c>
      <c r="Z80" s="29">
        <v>0</v>
      </c>
      <c r="AA80" s="29">
        <v>757490.3</v>
      </c>
      <c r="AB80" s="29">
        <f t="shared" si="3"/>
        <v>1161579.6200000001</v>
      </c>
      <c r="AC80" s="29">
        <f t="shared" si="5"/>
        <v>0</v>
      </c>
      <c r="AD80" s="29">
        <v>0</v>
      </c>
      <c r="AE80" s="29">
        <v>757490.3</v>
      </c>
      <c r="AF80" s="29">
        <v>2719</v>
      </c>
      <c r="AG80" s="29">
        <v>0</v>
      </c>
      <c r="AH80" s="29">
        <v>816</v>
      </c>
      <c r="AI80" s="29">
        <v>0</v>
      </c>
      <c r="AJ80" s="29">
        <v>816</v>
      </c>
      <c r="AK80" s="29">
        <v>1903</v>
      </c>
      <c r="AL80" s="29">
        <v>2001.5</v>
      </c>
      <c r="AM80" s="29">
        <v>0</v>
      </c>
      <c r="AN80" s="29">
        <v>98.5</v>
      </c>
      <c r="AO80" s="29">
        <v>0</v>
      </c>
      <c r="AP80" s="29">
        <v>98.5</v>
      </c>
      <c r="AQ80" s="29">
        <v>1903</v>
      </c>
    </row>
    <row r="81" spans="1:43" customFormat="1">
      <c r="A81" s="3" t="s">
        <v>650</v>
      </c>
      <c r="B81" s="3" t="s">
        <v>5</v>
      </c>
      <c r="C81" s="3" t="s">
        <v>5</v>
      </c>
      <c r="D81" s="3" t="s">
        <v>155</v>
      </c>
      <c r="E81" s="30">
        <v>63086000</v>
      </c>
      <c r="F81" s="30">
        <v>28787052.260000002</v>
      </c>
      <c r="G81" s="30">
        <v>45.63</v>
      </c>
      <c r="H81" s="30">
        <v>28787052.260000002</v>
      </c>
      <c r="I81" s="30">
        <v>12617000</v>
      </c>
      <c r="J81" s="30">
        <v>5949136.8600000003</v>
      </c>
      <c r="K81" s="30">
        <v>47.15</v>
      </c>
      <c r="L81" s="30">
        <v>8065584.2199999997</v>
      </c>
      <c r="M81" s="30">
        <v>25130000</v>
      </c>
      <c r="N81" s="30">
        <v>11215271.15</v>
      </c>
      <c r="O81" s="30">
        <v>44.63</v>
      </c>
      <c r="P81" s="30">
        <v>11280015.23</v>
      </c>
      <c r="Q81" s="30">
        <v>1166000</v>
      </c>
      <c r="R81" s="30">
        <v>292955.28000000003</v>
      </c>
      <c r="S81" s="30">
        <v>25.12</v>
      </c>
      <c r="T81" s="30">
        <v>326173.77</v>
      </c>
      <c r="U81" s="30">
        <v>38913000</v>
      </c>
      <c r="V81" s="30">
        <v>17457363.289999999</v>
      </c>
      <c r="W81" s="30">
        <f t="shared" si="4"/>
        <v>17457363.290000003</v>
      </c>
      <c r="X81" s="30">
        <v>44.86</v>
      </c>
      <c r="Y81" s="30">
        <v>19671773.219999999</v>
      </c>
      <c r="Z81" s="30">
        <v>24173000</v>
      </c>
      <c r="AA81" s="30">
        <v>11329688.970000001</v>
      </c>
      <c r="AB81" s="30">
        <f t="shared" si="3"/>
        <v>28787052.260000005</v>
      </c>
      <c r="AC81" s="30">
        <f t="shared" si="5"/>
        <v>0</v>
      </c>
      <c r="AD81" s="30">
        <v>46.87</v>
      </c>
      <c r="AE81" s="30">
        <v>11329688.970000001</v>
      </c>
      <c r="AF81" s="30">
        <v>64633</v>
      </c>
      <c r="AG81" s="30">
        <v>15750.25</v>
      </c>
      <c r="AH81" s="30">
        <v>25479</v>
      </c>
      <c r="AI81" s="30">
        <v>574.25</v>
      </c>
      <c r="AJ81" s="30">
        <v>41803.5</v>
      </c>
      <c r="AK81" s="30">
        <v>22829.5</v>
      </c>
      <c r="AL81" s="30">
        <v>71589</v>
      </c>
      <c r="AM81" s="30">
        <v>22300.5</v>
      </c>
      <c r="AN81" s="30">
        <v>25786.75</v>
      </c>
      <c r="AO81" s="30">
        <v>672.25</v>
      </c>
      <c r="AP81" s="30">
        <v>48759.5</v>
      </c>
      <c r="AQ81" s="30">
        <v>22829.5</v>
      </c>
    </row>
    <row r="82" spans="1:43">
      <c r="A82" s="2" t="s">
        <v>804</v>
      </c>
      <c r="B82" s="2" t="s">
        <v>156</v>
      </c>
      <c r="C82" s="2" t="s">
        <v>157</v>
      </c>
      <c r="D82" s="2" t="s">
        <v>158</v>
      </c>
      <c r="E82" s="29">
        <v>49950000</v>
      </c>
      <c r="F82" s="29">
        <v>0</v>
      </c>
      <c r="G82" s="29">
        <v>0</v>
      </c>
      <c r="H82" s="29">
        <v>0</v>
      </c>
      <c r="I82" s="29">
        <v>10084000</v>
      </c>
      <c r="J82" s="29">
        <v>0</v>
      </c>
      <c r="K82" s="29">
        <v>0</v>
      </c>
      <c r="L82" s="29">
        <v>5950525.4699999997</v>
      </c>
      <c r="M82" s="29">
        <v>17143000</v>
      </c>
      <c r="N82" s="29">
        <v>0</v>
      </c>
      <c r="O82" s="29">
        <v>0</v>
      </c>
      <c r="P82" s="29">
        <v>3150343.04</v>
      </c>
      <c r="Q82" s="29">
        <v>7059000</v>
      </c>
      <c r="R82" s="29">
        <v>0</v>
      </c>
      <c r="S82" s="29">
        <v>0</v>
      </c>
      <c r="T82" s="29">
        <v>16188.43</v>
      </c>
      <c r="U82" s="29">
        <v>34286000</v>
      </c>
      <c r="V82" s="29">
        <v>0</v>
      </c>
      <c r="W82" s="29">
        <f t="shared" si="4"/>
        <v>0</v>
      </c>
      <c r="X82" s="29">
        <v>0</v>
      </c>
      <c r="Y82" s="29">
        <v>9117056.9399999995</v>
      </c>
      <c r="Z82" s="29">
        <v>15664000</v>
      </c>
      <c r="AA82" s="29">
        <v>0</v>
      </c>
      <c r="AB82" s="29">
        <f t="shared" si="3"/>
        <v>0</v>
      </c>
      <c r="AC82" s="29">
        <f t="shared" si="5"/>
        <v>0</v>
      </c>
      <c r="AD82" s="29">
        <v>0</v>
      </c>
      <c r="AE82" s="29">
        <v>0</v>
      </c>
      <c r="AF82" s="29">
        <v>0</v>
      </c>
      <c r="AG82" s="29">
        <v>0</v>
      </c>
      <c r="AH82" s="29">
        <v>0</v>
      </c>
      <c r="AI82" s="29">
        <v>0</v>
      </c>
      <c r="AJ82" s="29">
        <v>0</v>
      </c>
      <c r="AK82" s="29">
        <v>0</v>
      </c>
      <c r="AL82" s="29">
        <v>27844.5</v>
      </c>
      <c r="AM82" s="29">
        <v>18289</v>
      </c>
      <c r="AN82" s="29">
        <v>9494.75</v>
      </c>
      <c r="AO82" s="29">
        <v>60.75</v>
      </c>
      <c r="AP82" s="29">
        <v>27844.5</v>
      </c>
      <c r="AQ82" s="29">
        <v>0</v>
      </c>
    </row>
    <row r="83" spans="1:43">
      <c r="A83" s="2" t="s">
        <v>804</v>
      </c>
      <c r="B83" s="2" t="s">
        <v>156</v>
      </c>
      <c r="C83" s="2" t="s">
        <v>159</v>
      </c>
      <c r="D83" s="2" t="s">
        <v>160</v>
      </c>
      <c r="E83" s="29">
        <v>0</v>
      </c>
      <c r="F83" s="29">
        <v>7241.18</v>
      </c>
      <c r="G83" s="29">
        <v>0</v>
      </c>
      <c r="H83" s="29">
        <v>7241.18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  <c r="P83" s="29">
        <v>0</v>
      </c>
      <c r="Q83" s="29">
        <v>0</v>
      </c>
      <c r="R83" s="29">
        <v>0</v>
      </c>
      <c r="S83" s="29">
        <v>0</v>
      </c>
      <c r="T83" s="29">
        <v>0</v>
      </c>
      <c r="U83" s="29">
        <v>0</v>
      </c>
      <c r="V83" s="29">
        <v>0</v>
      </c>
      <c r="W83" s="29">
        <f t="shared" si="4"/>
        <v>0</v>
      </c>
      <c r="X83" s="29">
        <v>0</v>
      </c>
      <c r="Y83" s="29">
        <v>0</v>
      </c>
      <c r="Z83" s="29">
        <v>0</v>
      </c>
      <c r="AA83" s="29">
        <v>7241.18</v>
      </c>
      <c r="AB83" s="29">
        <f t="shared" si="3"/>
        <v>7241.18</v>
      </c>
      <c r="AC83" s="29">
        <f t="shared" si="5"/>
        <v>0</v>
      </c>
      <c r="AD83" s="29">
        <v>0</v>
      </c>
      <c r="AE83" s="29">
        <v>7241.18</v>
      </c>
      <c r="AF83" s="29">
        <v>38</v>
      </c>
      <c r="AG83" s="29">
        <v>0</v>
      </c>
      <c r="AH83" s="29">
        <v>0</v>
      </c>
      <c r="AI83" s="29">
        <v>0</v>
      </c>
      <c r="AJ83" s="29">
        <v>0</v>
      </c>
      <c r="AK83" s="29">
        <v>38</v>
      </c>
      <c r="AL83" s="29">
        <v>38</v>
      </c>
      <c r="AM83" s="29">
        <v>0</v>
      </c>
      <c r="AN83" s="29">
        <v>0</v>
      </c>
      <c r="AO83" s="29">
        <v>0</v>
      </c>
      <c r="AP83" s="29">
        <v>0</v>
      </c>
      <c r="AQ83" s="29">
        <v>38</v>
      </c>
    </row>
    <row r="84" spans="1:43">
      <c r="A84" s="2" t="s">
        <v>804</v>
      </c>
      <c r="B84" s="2" t="s">
        <v>156</v>
      </c>
      <c r="C84" s="2" t="s">
        <v>161</v>
      </c>
      <c r="D84" s="2" t="s">
        <v>161</v>
      </c>
      <c r="E84" s="29">
        <v>0</v>
      </c>
      <c r="F84" s="29">
        <v>2730049.12</v>
      </c>
      <c r="G84" s="29">
        <v>0</v>
      </c>
      <c r="H84" s="29">
        <v>2730049.12</v>
      </c>
      <c r="I84" s="29">
        <v>0</v>
      </c>
      <c r="J84" s="29">
        <v>1571483.74</v>
      </c>
      <c r="K84" s="29">
        <v>0</v>
      </c>
      <c r="L84" s="29">
        <v>0</v>
      </c>
      <c r="M84" s="29">
        <v>0</v>
      </c>
      <c r="N84" s="29">
        <v>380415.45</v>
      </c>
      <c r="O84" s="29">
        <v>0</v>
      </c>
      <c r="P84" s="29">
        <v>0</v>
      </c>
      <c r="Q84" s="29">
        <v>0</v>
      </c>
      <c r="R84" s="29">
        <v>6798.73</v>
      </c>
      <c r="S84" s="29">
        <v>0</v>
      </c>
      <c r="T84" s="29">
        <v>0</v>
      </c>
      <c r="U84" s="29">
        <v>0</v>
      </c>
      <c r="V84" s="29">
        <v>1958697.92</v>
      </c>
      <c r="W84" s="29">
        <f t="shared" si="4"/>
        <v>1958697.92</v>
      </c>
      <c r="X84" s="29">
        <v>0</v>
      </c>
      <c r="Y84" s="29">
        <v>0</v>
      </c>
      <c r="Z84" s="29">
        <v>0</v>
      </c>
      <c r="AA84" s="29">
        <v>771351.2</v>
      </c>
      <c r="AB84" s="29">
        <f t="shared" si="3"/>
        <v>2730049.12</v>
      </c>
      <c r="AC84" s="29">
        <f t="shared" si="5"/>
        <v>0</v>
      </c>
      <c r="AD84" s="29">
        <v>0</v>
      </c>
      <c r="AE84" s="29">
        <v>771351.2</v>
      </c>
      <c r="AF84" s="29">
        <v>5697.75</v>
      </c>
      <c r="AG84" s="29">
        <v>3668.25</v>
      </c>
      <c r="AH84" s="29">
        <v>711.25</v>
      </c>
      <c r="AI84" s="29">
        <v>11.5</v>
      </c>
      <c r="AJ84" s="29">
        <v>4391</v>
      </c>
      <c r="AK84" s="29">
        <v>1306.75</v>
      </c>
      <c r="AL84" s="29">
        <v>1306.75</v>
      </c>
      <c r="AM84" s="29">
        <v>0</v>
      </c>
      <c r="AN84" s="29">
        <v>0</v>
      </c>
      <c r="AO84" s="29">
        <v>0</v>
      </c>
      <c r="AP84" s="29">
        <v>0</v>
      </c>
      <c r="AQ84" s="29">
        <v>1306.75</v>
      </c>
    </row>
    <row r="85" spans="1:43">
      <c r="A85" s="2" t="s">
        <v>804</v>
      </c>
      <c r="B85" s="2" t="s">
        <v>156</v>
      </c>
      <c r="C85" s="2" t="s">
        <v>162</v>
      </c>
      <c r="D85" s="2" t="s">
        <v>163</v>
      </c>
      <c r="E85" s="29">
        <v>0</v>
      </c>
      <c r="F85" s="29">
        <v>1176.77</v>
      </c>
      <c r="G85" s="29">
        <v>0</v>
      </c>
      <c r="H85" s="29">
        <v>1176.77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f t="shared" si="4"/>
        <v>0</v>
      </c>
      <c r="X85" s="29">
        <v>0</v>
      </c>
      <c r="Y85" s="29">
        <v>0</v>
      </c>
      <c r="Z85" s="29">
        <v>0</v>
      </c>
      <c r="AA85" s="29">
        <v>1176.77</v>
      </c>
      <c r="AB85" s="29">
        <f t="shared" si="3"/>
        <v>1176.77</v>
      </c>
      <c r="AC85" s="29">
        <f t="shared" si="5"/>
        <v>0</v>
      </c>
      <c r="AD85" s="29">
        <v>0</v>
      </c>
      <c r="AE85" s="29">
        <v>1176.77</v>
      </c>
      <c r="AF85" s="29">
        <v>7</v>
      </c>
      <c r="AG85" s="29">
        <v>0</v>
      </c>
      <c r="AH85" s="29">
        <v>0</v>
      </c>
      <c r="AI85" s="29">
        <v>0</v>
      </c>
      <c r="AJ85" s="29">
        <v>0</v>
      </c>
      <c r="AK85" s="29">
        <v>7</v>
      </c>
      <c r="AL85" s="29">
        <v>7</v>
      </c>
      <c r="AM85" s="29">
        <v>0</v>
      </c>
      <c r="AN85" s="29">
        <v>0</v>
      </c>
      <c r="AO85" s="29">
        <v>0</v>
      </c>
      <c r="AP85" s="29">
        <v>0</v>
      </c>
      <c r="AQ85" s="29">
        <v>7</v>
      </c>
    </row>
    <row r="86" spans="1:43">
      <c r="A86" s="2" t="s">
        <v>804</v>
      </c>
      <c r="B86" s="2" t="s">
        <v>156</v>
      </c>
      <c r="C86" s="2" t="s">
        <v>164</v>
      </c>
      <c r="D86" s="2" t="s">
        <v>165</v>
      </c>
      <c r="E86" s="29">
        <v>0</v>
      </c>
      <c r="F86" s="29">
        <v>4300384.5</v>
      </c>
      <c r="G86" s="29">
        <v>0</v>
      </c>
      <c r="H86" s="29">
        <v>4300384.5</v>
      </c>
      <c r="I86" s="29">
        <v>0</v>
      </c>
      <c r="J86" s="29">
        <v>660119.31999999995</v>
      </c>
      <c r="K86" s="29">
        <v>0</v>
      </c>
      <c r="L86" s="29">
        <v>0</v>
      </c>
      <c r="M86" s="29">
        <v>0</v>
      </c>
      <c r="N86" s="29">
        <v>1898987.84</v>
      </c>
      <c r="O86" s="29">
        <v>0</v>
      </c>
      <c r="P86" s="29">
        <v>0</v>
      </c>
      <c r="Q86" s="29">
        <v>0</v>
      </c>
      <c r="R86" s="29">
        <v>1441.18</v>
      </c>
      <c r="S86" s="29">
        <v>0</v>
      </c>
      <c r="T86" s="29">
        <v>0</v>
      </c>
      <c r="U86" s="29">
        <v>0</v>
      </c>
      <c r="V86" s="29">
        <v>2560548.34</v>
      </c>
      <c r="W86" s="29">
        <f t="shared" si="4"/>
        <v>2560548.3400000003</v>
      </c>
      <c r="X86" s="29">
        <v>0</v>
      </c>
      <c r="Y86" s="29">
        <v>0</v>
      </c>
      <c r="Z86" s="29">
        <v>0</v>
      </c>
      <c r="AA86" s="29">
        <v>1739836.16</v>
      </c>
      <c r="AB86" s="29">
        <f t="shared" si="3"/>
        <v>4300384.5</v>
      </c>
      <c r="AC86" s="29">
        <f t="shared" si="5"/>
        <v>0</v>
      </c>
      <c r="AD86" s="29">
        <v>0</v>
      </c>
      <c r="AE86" s="29">
        <v>1739836.16</v>
      </c>
      <c r="AF86" s="29">
        <v>9876.25</v>
      </c>
      <c r="AG86" s="29">
        <v>1640</v>
      </c>
      <c r="AH86" s="29">
        <v>4418.75</v>
      </c>
      <c r="AI86" s="29">
        <v>5</v>
      </c>
      <c r="AJ86" s="29">
        <v>6063.75</v>
      </c>
      <c r="AK86" s="29">
        <v>3812.5</v>
      </c>
      <c r="AL86" s="29">
        <v>3812.5</v>
      </c>
      <c r="AM86" s="29">
        <v>0</v>
      </c>
      <c r="AN86" s="29">
        <v>0</v>
      </c>
      <c r="AO86" s="29">
        <v>0</v>
      </c>
      <c r="AP86" s="29">
        <v>0</v>
      </c>
      <c r="AQ86" s="29">
        <v>3812.5</v>
      </c>
    </row>
    <row r="87" spans="1:43">
      <c r="A87" s="2" t="s">
        <v>804</v>
      </c>
      <c r="B87" s="2" t="s">
        <v>156</v>
      </c>
      <c r="C87" s="2" t="s">
        <v>166</v>
      </c>
      <c r="D87" s="2" t="s">
        <v>167</v>
      </c>
      <c r="E87" s="29">
        <v>0</v>
      </c>
      <c r="F87" s="29">
        <v>13750941.25</v>
      </c>
      <c r="G87" s="29">
        <v>0</v>
      </c>
      <c r="H87" s="29">
        <v>13750941.25</v>
      </c>
      <c r="I87" s="29">
        <v>0</v>
      </c>
      <c r="J87" s="29">
        <v>3502856.51</v>
      </c>
      <c r="K87" s="29">
        <v>0</v>
      </c>
      <c r="L87" s="29">
        <v>0</v>
      </c>
      <c r="M87" s="29">
        <v>0</v>
      </c>
      <c r="N87" s="29">
        <v>4593853.2300000004</v>
      </c>
      <c r="O87" s="29">
        <v>0</v>
      </c>
      <c r="P87" s="29">
        <v>3507917.56</v>
      </c>
      <c r="Q87" s="29">
        <v>0</v>
      </c>
      <c r="R87" s="29">
        <v>153644.89000000001</v>
      </c>
      <c r="S87" s="29">
        <v>0</v>
      </c>
      <c r="T87" s="29">
        <v>104729.83</v>
      </c>
      <c r="U87" s="29">
        <v>0</v>
      </c>
      <c r="V87" s="29">
        <v>8250354.6299999999</v>
      </c>
      <c r="W87" s="29">
        <f t="shared" si="4"/>
        <v>8250354.6299999999</v>
      </c>
      <c r="X87" s="29">
        <v>0</v>
      </c>
      <c r="Y87" s="29">
        <v>3612647.39</v>
      </c>
      <c r="Z87" s="29">
        <v>0</v>
      </c>
      <c r="AA87" s="29">
        <v>5500586.6200000001</v>
      </c>
      <c r="AB87" s="29">
        <f t="shared" si="3"/>
        <v>13750941.25</v>
      </c>
      <c r="AC87" s="29">
        <f t="shared" si="5"/>
        <v>0</v>
      </c>
      <c r="AD87" s="29">
        <v>0</v>
      </c>
      <c r="AE87" s="29">
        <v>5500586.6200000001</v>
      </c>
      <c r="AF87" s="29">
        <v>40851.5</v>
      </c>
      <c r="AG87" s="29">
        <v>12090.5</v>
      </c>
      <c r="AH87" s="29">
        <v>14634.75</v>
      </c>
      <c r="AI87" s="29">
        <v>300.75</v>
      </c>
      <c r="AJ87" s="29">
        <v>27026</v>
      </c>
      <c r="AK87" s="29">
        <v>13825.5</v>
      </c>
      <c r="AL87" s="29">
        <v>23617.5</v>
      </c>
      <c r="AM87" s="29">
        <v>0</v>
      </c>
      <c r="AN87" s="29">
        <v>9620</v>
      </c>
      <c r="AO87" s="29">
        <v>172</v>
      </c>
      <c r="AP87" s="29">
        <v>9792</v>
      </c>
      <c r="AQ87" s="29">
        <v>13825.5</v>
      </c>
    </row>
    <row r="88" spans="1:43">
      <c r="A88" s="2" t="s">
        <v>804</v>
      </c>
      <c r="B88" s="2" t="s">
        <v>156</v>
      </c>
      <c r="C88" s="2" t="s">
        <v>168</v>
      </c>
      <c r="D88" s="2" t="s">
        <v>169</v>
      </c>
      <c r="E88" s="29">
        <v>0</v>
      </c>
      <c r="F88" s="29">
        <v>649655.63</v>
      </c>
      <c r="G88" s="29">
        <v>0</v>
      </c>
      <c r="H88" s="29">
        <v>649655.63</v>
      </c>
      <c r="I88" s="29">
        <v>0</v>
      </c>
      <c r="J88" s="29">
        <v>3671.53</v>
      </c>
      <c r="K88" s="29">
        <v>0</v>
      </c>
      <c r="L88" s="29">
        <v>0</v>
      </c>
      <c r="M88" s="29">
        <v>0</v>
      </c>
      <c r="N88" s="29">
        <v>8102.1</v>
      </c>
      <c r="O88" s="29">
        <v>0</v>
      </c>
      <c r="P88" s="29">
        <v>0</v>
      </c>
      <c r="Q88" s="29">
        <v>0</v>
      </c>
      <c r="R88" s="29">
        <v>0</v>
      </c>
      <c r="S88" s="29">
        <v>0</v>
      </c>
      <c r="T88" s="29">
        <v>0</v>
      </c>
      <c r="U88" s="29">
        <v>0</v>
      </c>
      <c r="V88" s="29">
        <v>11773.63</v>
      </c>
      <c r="W88" s="29">
        <f t="shared" si="4"/>
        <v>11773.630000000001</v>
      </c>
      <c r="X88" s="29">
        <v>0</v>
      </c>
      <c r="Y88" s="29">
        <v>0</v>
      </c>
      <c r="Z88" s="29">
        <v>0</v>
      </c>
      <c r="AA88" s="29">
        <v>637882</v>
      </c>
      <c r="AB88" s="29">
        <f t="shared" si="3"/>
        <v>649655.63</v>
      </c>
      <c r="AC88" s="29">
        <f t="shared" si="5"/>
        <v>0</v>
      </c>
      <c r="AD88" s="29">
        <v>0</v>
      </c>
      <c r="AE88" s="29">
        <v>637882</v>
      </c>
      <c r="AF88" s="29">
        <v>1439</v>
      </c>
      <c r="AG88" s="29">
        <v>10</v>
      </c>
      <c r="AH88" s="29">
        <v>26.5</v>
      </c>
      <c r="AI88" s="29">
        <v>0</v>
      </c>
      <c r="AJ88" s="29">
        <v>36.5</v>
      </c>
      <c r="AK88" s="29">
        <v>1402.5</v>
      </c>
      <c r="AL88" s="29">
        <v>1402.5</v>
      </c>
      <c r="AM88" s="29">
        <v>0</v>
      </c>
      <c r="AN88" s="29">
        <v>0</v>
      </c>
      <c r="AO88" s="29">
        <v>0</v>
      </c>
      <c r="AP88" s="29">
        <v>0</v>
      </c>
      <c r="AQ88" s="29">
        <v>1402.5</v>
      </c>
    </row>
    <row r="89" spans="1:43" customFormat="1">
      <c r="A89" s="3" t="s">
        <v>650</v>
      </c>
      <c r="B89" s="3" t="s">
        <v>5</v>
      </c>
      <c r="C89" s="3" t="s">
        <v>5</v>
      </c>
      <c r="D89" s="3" t="s">
        <v>170</v>
      </c>
      <c r="E89" s="30">
        <v>49950000</v>
      </c>
      <c r="F89" s="30">
        <v>21439448.449999999</v>
      </c>
      <c r="G89" s="30">
        <v>42.92</v>
      </c>
      <c r="H89" s="30">
        <v>21439448.449999999</v>
      </c>
      <c r="I89" s="30">
        <v>10084000</v>
      </c>
      <c r="J89" s="30">
        <v>5738131.0999999996</v>
      </c>
      <c r="K89" s="30">
        <v>56.9</v>
      </c>
      <c r="L89" s="30">
        <v>5950525.4699999997</v>
      </c>
      <c r="M89" s="30">
        <v>17143000</v>
      </c>
      <c r="N89" s="30">
        <v>6881358.6200000001</v>
      </c>
      <c r="O89" s="30">
        <v>40.14</v>
      </c>
      <c r="P89" s="30">
        <v>6658260.5999999996</v>
      </c>
      <c r="Q89" s="30">
        <v>7059000</v>
      </c>
      <c r="R89" s="30">
        <v>161884.79999999999</v>
      </c>
      <c r="S89" s="30">
        <v>2.29</v>
      </c>
      <c r="T89" s="30">
        <v>120918.26</v>
      </c>
      <c r="U89" s="30">
        <v>34286000</v>
      </c>
      <c r="V89" s="30">
        <v>12781374.52</v>
      </c>
      <c r="W89" s="30">
        <f t="shared" si="4"/>
        <v>12781374.52</v>
      </c>
      <c r="X89" s="30">
        <v>37.28</v>
      </c>
      <c r="Y89" s="30">
        <v>12729704.33</v>
      </c>
      <c r="Z89" s="30">
        <v>15664000</v>
      </c>
      <c r="AA89" s="30">
        <v>8658073.9299999997</v>
      </c>
      <c r="AB89" s="30">
        <f t="shared" si="3"/>
        <v>21439448.449999999</v>
      </c>
      <c r="AC89" s="30">
        <f t="shared" si="5"/>
        <v>0</v>
      </c>
      <c r="AD89" s="30">
        <v>55.27</v>
      </c>
      <c r="AE89" s="30">
        <v>8658073.9299999997</v>
      </c>
      <c r="AF89" s="30">
        <v>57909.5</v>
      </c>
      <c r="AG89" s="30">
        <v>17408.75</v>
      </c>
      <c r="AH89" s="30">
        <v>19791.25</v>
      </c>
      <c r="AI89" s="30">
        <v>317.25</v>
      </c>
      <c r="AJ89" s="30">
        <v>37517.25</v>
      </c>
      <c r="AK89" s="30">
        <v>20392.25</v>
      </c>
      <c r="AL89" s="30">
        <v>58028.75</v>
      </c>
      <c r="AM89" s="30">
        <v>18289</v>
      </c>
      <c r="AN89" s="30">
        <v>19114.75</v>
      </c>
      <c r="AO89" s="30">
        <v>232.75</v>
      </c>
      <c r="AP89" s="30">
        <v>37636.5</v>
      </c>
      <c r="AQ89" s="30">
        <v>20392.25</v>
      </c>
    </row>
    <row r="90" spans="1:43">
      <c r="A90" s="2" t="s">
        <v>804</v>
      </c>
      <c r="B90" s="2" t="s">
        <v>171</v>
      </c>
      <c r="C90" s="2" t="s">
        <v>172</v>
      </c>
      <c r="D90" s="2" t="s">
        <v>173</v>
      </c>
      <c r="E90" s="29">
        <v>48386000</v>
      </c>
      <c r="F90" s="29">
        <v>0</v>
      </c>
      <c r="G90" s="29">
        <v>0</v>
      </c>
      <c r="H90" s="29">
        <v>0</v>
      </c>
      <c r="I90" s="29">
        <v>14307000</v>
      </c>
      <c r="J90" s="29">
        <v>0</v>
      </c>
      <c r="K90" s="29">
        <v>0</v>
      </c>
      <c r="L90" s="29">
        <v>6848500.1100000003</v>
      </c>
      <c r="M90" s="29">
        <v>14251000</v>
      </c>
      <c r="N90" s="29">
        <v>0</v>
      </c>
      <c r="O90" s="29">
        <v>0</v>
      </c>
      <c r="P90" s="29">
        <v>2466390.48</v>
      </c>
      <c r="Q90" s="29">
        <v>2090000</v>
      </c>
      <c r="R90" s="29">
        <v>0</v>
      </c>
      <c r="S90" s="29">
        <v>0</v>
      </c>
      <c r="T90" s="29">
        <v>164222.06</v>
      </c>
      <c r="U90" s="29">
        <v>30648000</v>
      </c>
      <c r="V90" s="29">
        <v>0</v>
      </c>
      <c r="W90" s="29">
        <f t="shared" si="4"/>
        <v>0</v>
      </c>
      <c r="X90" s="29">
        <v>0</v>
      </c>
      <c r="Y90" s="29">
        <v>9479112.6500000004</v>
      </c>
      <c r="Z90" s="29">
        <v>17738000</v>
      </c>
      <c r="AA90" s="29">
        <v>0</v>
      </c>
      <c r="AB90" s="29">
        <f t="shared" si="3"/>
        <v>0</v>
      </c>
      <c r="AC90" s="29">
        <f t="shared" si="5"/>
        <v>0</v>
      </c>
      <c r="AD90" s="29">
        <v>0</v>
      </c>
      <c r="AE90" s="29">
        <v>0</v>
      </c>
      <c r="AF90" s="29">
        <v>0</v>
      </c>
      <c r="AG90" s="29">
        <v>0</v>
      </c>
      <c r="AH90" s="29">
        <v>0</v>
      </c>
      <c r="AI90" s="29">
        <v>0</v>
      </c>
      <c r="AJ90" s="29">
        <v>0</v>
      </c>
      <c r="AK90" s="29">
        <v>0</v>
      </c>
      <c r="AL90" s="29">
        <v>26495.25</v>
      </c>
      <c r="AM90" s="29">
        <v>18989.75</v>
      </c>
      <c r="AN90" s="29">
        <v>7013.25</v>
      </c>
      <c r="AO90" s="29">
        <v>492.25</v>
      </c>
      <c r="AP90" s="29">
        <v>26495.25</v>
      </c>
      <c r="AQ90" s="29">
        <v>0</v>
      </c>
    </row>
    <row r="91" spans="1:43">
      <c r="A91" s="2" t="s">
        <v>804</v>
      </c>
      <c r="B91" s="2" t="s">
        <v>171</v>
      </c>
      <c r="C91" s="2" t="s">
        <v>174</v>
      </c>
      <c r="D91" s="2" t="s">
        <v>175</v>
      </c>
      <c r="E91" s="29">
        <v>0</v>
      </c>
      <c r="F91" s="29">
        <v>119267.9</v>
      </c>
      <c r="G91" s="29">
        <v>0</v>
      </c>
      <c r="H91" s="29">
        <v>119267.9</v>
      </c>
      <c r="I91" s="29">
        <v>0</v>
      </c>
      <c r="J91" s="29">
        <v>0</v>
      </c>
      <c r="K91" s="29">
        <v>0</v>
      </c>
      <c r="L91" s="29">
        <v>0</v>
      </c>
      <c r="M91" s="29">
        <v>0</v>
      </c>
      <c r="N91" s="29">
        <v>0</v>
      </c>
      <c r="O91" s="29">
        <v>0</v>
      </c>
      <c r="P91" s="29">
        <v>0</v>
      </c>
      <c r="Q91" s="29">
        <v>0</v>
      </c>
      <c r="R91" s="29">
        <v>0</v>
      </c>
      <c r="S91" s="29">
        <v>0</v>
      </c>
      <c r="T91" s="29">
        <v>0</v>
      </c>
      <c r="U91" s="29">
        <v>0</v>
      </c>
      <c r="V91" s="29">
        <v>0</v>
      </c>
      <c r="W91" s="29">
        <f t="shared" si="4"/>
        <v>0</v>
      </c>
      <c r="X91" s="29">
        <v>0</v>
      </c>
      <c r="Y91" s="29">
        <v>0</v>
      </c>
      <c r="Z91" s="29">
        <v>0</v>
      </c>
      <c r="AA91" s="29">
        <v>119267.9</v>
      </c>
      <c r="AB91" s="29">
        <f t="shared" si="3"/>
        <v>119267.9</v>
      </c>
      <c r="AC91" s="29">
        <f t="shared" si="5"/>
        <v>0</v>
      </c>
      <c r="AD91" s="29">
        <v>0</v>
      </c>
      <c r="AE91" s="29">
        <v>119267.9</v>
      </c>
      <c r="AF91" s="29">
        <v>288</v>
      </c>
      <c r="AG91" s="29">
        <v>0</v>
      </c>
      <c r="AH91" s="29">
        <v>0</v>
      </c>
      <c r="AI91" s="29">
        <v>0</v>
      </c>
      <c r="AJ91" s="29">
        <v>0</v>
      </c>
      <c r="AK91" s="29">
        <v>288</v>
      </c>
      <c r="AL91" s="29">
        <v>288</v>
      </c>
      <c r="AM91" s="29">
        <v>0</v>
      </c>
      <c r="AN91" s="29">
        <v>0</v>
      </c>
      <c r="AO91" s="29">
        <v>0</v>
      </c>
      <c r="AP91" s="29">
        <v>0</v>
      </c>
      <c r="AQ91" s="29">
        <v>288</v>
      </c>
    </row>
    <row r="92" spans="1:43">
      <c r="A92" s="2" t="s">
        <v>804</v>
      </c>
      <c r="B92" s="2" t="s">
        <v>171</v>
      </c>
      <c r="C92" s="2" t="s">
        <v>176</v>
      </c>
      <c r="D92" s="2" t="s">
        <v>177</v>
      </c>
      <c r="E92" s="29">
        <v>0</v>
      </c>
      <c r="F92" s="29">
        <v>5048999.8499999996</v>
      </c>
      <c r="G92" s="29">
        <v>0</v>
      </c>
      <c r="H92" s="29">
        <v>5048999.8499999996</v>
      </c>
      <c r="I92" s="29">
        <v>0</v>
      </c>
      <c r="J92" s="29">
        <v>349513.71</v>
      </c>
      <c r="K92" s="29">
        <v>0</v>
      </c>
      <c r="L92" s="29">
        <v>0</v>
      </c>
      <c r="M92" s="29">
        <v>0</v>
      </c>
      <c r="N92" s="29">
        <v>2979737.57</v>
      </c>
      <c r="O92" s="29">
        <v>0</v>
      </c>
      <c r="P92" s="29">
        <v>569597.29</v>
      </c>
      <c r="Q92" s="29">
        <v>0</v>
      </c>
      <c r="R92" s="29">
        <v>86858</v>
      </c>
      <c r="S92" s="29">
        <v>0</v>
      </c>
      <c r="T92" s="29">
        <v>0</v>
      </c>
      <c r="U92" s="29">
        <v>0</v>
      </c>
      <c r="V92" s="29">
        <v>3416109.28</v>
      </c>
      <c r="W92" s="29">
        <f t="shared" si="4"/>
        <v>3416109.28</v>
      </c>
      <c r="X92" s="29">
        <v>0</v>
      </c>
      <c r="Y92" s="29">
        <v>569597.29</v>
      </c>
      <c r="Z92" s="29">
        <v>0</v>
      </c>
      <c r="AA92" s="29">
        <v>1632890.57</v>
      </c>
      <c r="AB92" s="29">
        <f t="shared" si="3"/>
        <v>5048999.8499999996</v>
      </c>
      <c r="AC92" s="29">
        <f t="shared" si="5"/>
        <v>0</v>
      </c>
      <c r="AD92" s="29">
        <v>0</v>
      </c>
      <c r="AE92" s="29">
        <v>1632890.57</v>
      </c>
      <c r="AF92" s="29">
        <v>12955.25</v>
      </c>
      <c r="AG92" s="29">
        <v>1161.25</v>
      </c>
      <c r="AH92" s="29">
        <v>7762.25</v>
      </c>
      <c r="AI92" s="29">
        <v>235.25</v>
      </c>
      <c r="AJ92" s="29">
        <v>9158.75</v>
      </c>
      <c r="AK92" s="29">
        <v>3796.5</v>
      </c>
      <c r="AL92" s="29">
        <v>5382.75</v>
      </c>
      <c r="AM92" s="29">
        <v>0</v>
      </c>
      <c r="AN92" s="29">
        <v>1586.25</v>
      </c>
      <c r="AO92" s="29">
        <v>0</v>
      </c>
      <c r="AP92" s="29">
        <v>1586.25</v>
      </c>
      <c r="AQ92" s="29">
        <v>3796.5</v>
      </c>
    </row>
    <row r="93" spans="1:43">
      <c r="A93" s="2" t="s">
        <v>804</v>
      </c>
      <c r="B93" s="2" t="s">
        <v>171</v>
      </c>
      <c r="C93" s="2" t="s">
        <v>178</v>
      </c>
      <c r="D93" s="2" t="s">
        <v>179</v>
      </c>
      <c r="E93" s="29">
        <v>0</v>
      </c>
      <c r="F93" s="29">
        <v>16409647.359999999</v>
      </c>
      <c r="G93" s="29">
        <v>0</v>
      </c>
      <c r="H93" s="29">
        <v>16409647.359999999</v>
      </c>
      <c r="I93" s="29">
        <v>0</v>
      </c>
      <c r="J93" s="29">
        <v>4006017.46</v>
      </c>
      <c r="K93" s="29">
        <v>0</v>
      </c>
      <c r="L93" s="29">
        <v>0</v>
      </c>
      <c r="M93" s="29">
        <v>0</v>
      </c>
      <c r="N93" s="29">
        <v>9753679.0500000007</v>
      </c>
      <c r="O93" s="29">
        <v>0</v>
      </c>
      <c r="P93" s="29">
        <v>10205459.310000001</v>
      </c>
      <c r="Q93" s="29">
        <v>0</v>
      </c>
      <c r="R93" s="29">
        <v>801888.85</v>
      </c>
      <c r="S93" s="29">
        <v>0</v>
      </c>
      <c r="T93" s="29">
        <v>724437.22</v>
      </c>
      <c r="U93" s="29">
        <v>0</v>
      </c>
      <c r="V93" s="29">
        <v>14561585.359999999</v>
      </c>
      <c r="W93" s="29">
        <f t="shared" si="4"/>
        <v>14561585.360000001</v>
      </c>
      <c r="X93" s="29">
        <v>0</v>
      </c>
      <c r="Y93" s="29">
        <v>10929896.529999999</v>
      </c>
      <c r="Z93" s="29">
        <v>0</v>
      </c>
      <c r="AA93" s="29">
        <v>1848062</v>
      </c>
      <c r="AB93" s="29">
        <f t="shared" si="3"/>
        <v>16409647.360000001</v>
      </c>
      <c r="AC93" s="29">
        <f t="shared" si="5"/>
        <v>0</v>
      </c>
      <c r="AD93" s="29">
        <v>0</v>
      </c>
      <c r="AE93" s="29">
        <v>1848062</v>
      </c>
      <c r="AF93" s="29">
        <v>40854.25</v>
      </c>
      <c r="AG93" s="29">
        <v>10973.5</v>
      </c>
      <c r="AH93" s="29">
        <v>23645</v>
      </c>
      <c r="AI93" s="29">
        <v>1985.5</v>
      </c>
      <c r="AJ93" s="29">
        <v>36604</v>
      </c>
      <c r="AK93" s="29">
        <v>4250.25</v>
      </c>
      <c r="AL93" s="29">
        <v>30032.5</v>
      </c>
      <c r="AM93" s="29">
        <v>0</v>
      </c>
      <c r="AN93" s="29">
        <v>24053.5</v>
      </c>
      <c r="AO93" s="29">
        <v>1728.75</v>
      </c>
      <c r="AP93" s="29">
        <v>25782.25</v>
      </c>
      <c r="AQ93" s="29">
        <v>4250.25</v>
      </c>
    </row>
    <row r="94" spans="1:43">
      <c r="A94" s="2" t="s">
        <v>804</v>
      </c>
      <c r="B94" s="2" t="s">
        <v>171</v>
      </c>
      <c r="C94" s="2" t="s">
        <v>180</v>
      </c>
      <c r="D94" s="2" t="s">
        <v>181</v>
      </c>
      <c r="E94" s="29">
        <v>0</v>
      </c>
      <c r="F94" s="29">
        <v>1278162.6200000001</v>
      </c>
      <c r="G94" s="29">
        <v>0</v>
      </c>
      <c r="H94" s="29">
        <v>1278162.6200000001</v>
      </c>
      <c r="I94" s="29">
        <v>0</v>
      </c>
      <c r="J94" s="29">
        <v>0</v>
      </c>
      <c r="K94" s="29">
        <v>0</v>
      </c>
      <c r="L94" s="29">
        <v>0</v>
      </c>
      <c r="M94" s="29">
        <v>0</v>
      </c>
      <c r="N94" s="29">
        <v>268598.17</v>
      </c>
      <c r="O94" s="29">
        <v>0</v>
      </c>
      <c r="P94" s="29">
        <v>0</v>
      </c>
      <c r="Q94" s="29">
        <v>0</v>
      </c>
      <c r="R94" s="29">
        <v>0</v>
      </c>
      <c r="S94" s="29">
        <v>0</v>
      </c>
      <c r="T94" s="29">
        <v>0</v>
      </c>
      <c r="U94" s="29">
        <v>0</v>
      </c>
      <c r="V94" s="29">
        <v>268598.17</v>
      </c>
      <c r="W94" s="29">
        <f t="shared" si="4"/>
        <v>268598.17</v>
      </c>
      <c r="X94" s="29">
        <v>0</v>
      </c>
      <c r="Y94" s="29">
        <v>0</v>
      </c>
      <c r="Z94" s="29">
        <v>0</v>
      </c>
      <c r="AA94" s="29">
        <v>1009564.45</v>
      </c>
      <c r="AB94" s="29">
        <f t="shared" si="3"/>
        <v>1278162.6199999999</v>
      </c>
      <c r="AC94" s="29">
        <f t="shared" si="5"/>
        <v>0</v>
      </c>
      <c r="AD94" s="29">
        <v>0</v>
      </c>
      <c r="AE94" s="29">
        <v>1009564.45</v>
      </c>
      <c r="AF94" s="29">
        <v>2930.5</v>
      </c>
      <c r="AG94" s="29">
        <v>0</v>
      </c>
      <c r="AH94" s="29">
        <v>357</v>
      </c>
      <c r="AI94" s="29">
        <v>0</v>
      </c>
      <c r="AJ94" s="29">
        <v>357</v>
      </c>
      <c r="AK94" s="29">
        <v>2573.5</v>
      </c>
      <c r="AL94" s="29">
        <v>2573.5</v>
      </c>
      <c r="AM94" s="29">
        <v>0</v>
      </c>
      <c r="AN94" s="29">
        <v>0</v>
      </c>
      <c r="AO94" s="29">
        <v>0</v>
      </c>
      <c r="AP94" s="29">
        <v>0</v>
      </c>
      <c r="AQ94" s="29">
        <v>2573.5</v>
      </c>
    </row>
    <row r="95" spans="1:43" customFormat="1">
      <c r="A95" s="3" t="s">
        <v>650</v>
      </c>
      <c r="B95" s="3" t="s">
        <v>5</v>
      </c>
      <c r="C95" s="3" t="s">
        <v>5</v>
      </c>
      <c r="D95" s="3" t="s">
        <v>182</v>
      </c>
      <c r="E95" s="30">
        <v>48386000</v>
      </c>
      <c r="F95" s="30">
        <v>22856077.73</v>
      </c>
      <c r="G95" s="30">
        <v>47.24</v>
      </c>
      <c r="H95" s="30">
        <v>22856077.73</v>
      </c>
      <c r="I95" s="30">
        <v>14307000</v>
      </c>
      <c r="J95" s="30">
        <v>4355531.17</v>
      </c>
      <c r="K95" s="30">
        <v>30.44</v>
      </c>
      <c r="L95" s="30">
        <v>6848500.1100000003</v>
      </c>
      <c r="M95" s="30">
        <v>14251000</v>
      </c>
      <c r="N95" s="30">
        <v>13002014.789999999</v>
      </c>
      <c r="O95" s="30">
        <v>91.24</v>
      </c>
      <c r="P95" s="30">
        <v>13241447.08</v>
      </c>
      <c r="Q95" s="30">
        <v>2090000</v>
      </c>
      <c r="R95" s="30">
        <v>888746.85</v>
      </c>
      <c r="S95" s="30">
        <v>42.52</v>
      </c>
      <c r="T95" s="30">
        <v>888659.28</v>
      </c>
      <c r="U95" s="30">
        <v>30648000</v>
      </c>
      <c r="V95" s="30">
        <v>18246292.809999999</v>
      </c>
      <c r="W95" s="30">
        <f t="shared" si="4"/>
        <v>18246292.810000002</v>
      </c>
      <c r="X95" s="30">
        <v>59.54</v>
      </c>
      <c r="Y95" s="30">
        <v>20978606.469999999</v>
      </c>
      <c r="Z95" s="30">
        <v>17738000</v>
      </c>
      <c r="AA95" s="30">
        <v>4609784.92</v>
      </c>
      <c r="AB95" s="30">
        <f t="shared" si="3"/>
        <v>22856077.730000004</v>
      </c>
      <c r="AC95" s="30">
        <f t="shared" si="5"/>
        <v>0</v>
      </c>
      <c r="AD95" s="30">
        <v>25.99</v>
      </c>
      <c r="AE95" s="30">
        <v>4609784.92</v>
      </c>
      <c r="AF95" s="30">
        <v>57028</v>
      </c>
      <c r="AG95" s="30">
        <v>12134.75</v>
      </c>
      <c r="AH95" s="30">
        <v>31764.25</v>
      </c>
      <c r="AI95" s="30">
        <v>2220.75</v>
      </c>
      <c r="AJ95" s="30">
        <v>46119.75</v>
      </c>
      <c r="AK95" s="30">
        <v>10908.25</v>
      </c>
      <c r="AL95" s="30">
        <v>64772</v>
      </c>
      <c r="AM95" s="30">
        <v>18989.75</v>
      </c>
      <c r="AN95" s="30">
        <v>32653</v>
      </c>
      <c r="AO95" s="30">
        <v>2221</v>
      </c>
      <c r="AP95" s="30">
        <v>53863.75</v>
      </c>
      <c r="AQ95" s="30">
        <v>10908.25</v>
      </c>
    </row>
    <row r="96" spans="1:43">
      <c r="A96" s="2" t="s">
        <v>804</v>
      </c>
      <c r="B96" s="2" t="s">
        <v>183</v>
      </c>
      <c r="C96" s="2" t="s">
        <v>184</v>
      </c>
      <c r="D96" s="2" t="s">
        <v>185</v>
      </c>
      <c r="E96" s="29">
        <v>41889000</v>
      </c>
      <c r="F96" s="29">
        <v>0</v>
      </c>
      <c r="G96" s="29">
        <v>0</v>
      </c>
      <c r="H96" s="29">
        <v>0</v>
      </c>
      <c r="I96" s="29">
        <v>10382000</v>
      </c>
      <c r="J96" s="29">
        <v>0</v>
      </c>
      <c r="K96" s="29">
        <v>0</v>
      </c>
      <c r="L96" s="29">
        <v>7520841.4199999999</v>
      </c>
      <c r="M96" s="29">
        <v>14958000</v>
      </c>
      <c r="N96" s="29">
        <v>0</v>
      </c>
      <c r="O96" s="29">
        <v>0</v>
      </c>
      <c r="P96" s="29">
        <v>4173836.26</v>
      </c>
      <c r="Q96" s="29">
        <v>1146000</v>
      </c>
      <c r="R96" s="29">
        <v>0</v>
      </c>
      <c r="S96" s="29">
        <v>0</v>
      </c>
      <c r="T96" s="29">
        <v>12281.85</v>
      </c>
      <c r="U96" s="29">
        <v>26486000</v>
      </c>
      <c r="V96" s="29">
        <v>0</v>
      </c>
      <c r="W96" s="29">
        <f t="shared" si="4"/>
        <v>0</v>
      </c>
      <c r="X96" s="29">
        <v>0</v>
      </c>
      <c r="Y96" s="29">
        <v>11706959.529999999</v>
      </c>
      <c r="Z96" s="29">
        <v>15403000</v>
      </c>
      <c r="AA96" s="29">
        <v>0</v>
      </c>
      <c r="AB96" s="29">
        <f t="shared" si="3"/>
        <v>0</v>
      </c>
      <c r="AC96" s="29">
        <f t="shared" si="5"/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29">
        <v>0</v>
      </c>
      <c r="AJ96" s="29">
        <v>0</v>
      </c>
      <c r="AK96" s="29">
        <v>0</v>
      </c>
      <c r="AL96" s="29">
        <v>33626</v>
      </c>
      <c r="AM96" s="29">
        <v>21887.75</v>
      </c>
      <c r="AN96" s="29">
        <v>11711.25</v>
      </c>
      <c r="AO96" s="29">
        <v>27</v>
      </c>
      <c r="AP96" s="29">
        <v>33626</v>
      </c>
      <c r="AQ96" s="29">
        <v>0</v>
      </c>
    </row>
    <row r="97" spans="1:43">
      <c r="A97" s="2" t="s">
        <v>804</v>
      </c>
      <c r="B97" s="2" t="s">
        <v>183</v>
      </c>
      <c r="C97" s="2" t="s">
        <v>186</v>
      </c>
      <c r="D97" s="2" t="s">
        <v>187</v>
      </c>
      <c r="E97" s="29">
        <v>0</v>
      </c>
      <c r="F97" s="29">
        <v>124279.22</v>
      </c>
      <c r="G97" s="29">
        <v>0</v>
      </c>
      <c r="H97" s="29">
        <v>124279.22</v>
      </c>
      <c r="I97" s="29">
        <v>0</v>
      </c>
      <c r="J97" s="29">
        <v>0</v>
      </c>
      <c r="K97" s="29">
        <v>0</v>
      </c>
      <c r="L97" s="29">
        <v>0</v>
      </c>
      <c r="M97" s="29">
        <v>0</v>
      </c>
      <c r="N97" s="29">
        <v>562.86</v>
      </c>
      <c r="O97" s="29">
        <v>0</v>
      </c>
      <c r="P97" s="29">
        <v>0</v>
      </c>
      <c r="Q97" s="29">
        <v>0</v>
      </c>
      <c r="R97" s="29">
        <v>0</v>
      </c>
      <c r="S97" s="29">
        <v>0</v>
      </c>
      <c r="T97" s="29">
        <v>0</v>
      </c>
      <c r="U97" s="29">
        <v>0</v>
      </c>
      <c r="V97" s="29">
        <v>562.86</v>
      </c>
      <c r="W97" s="29">
        <f t="shared" si="4"/>
        <v>562.86</v>
      </c>
      <c r="X97" s="29">
        <v>0</v>
      </c>
      <c r="Y97" s="29">
        <v>0</v>
      </c>
      <c r="Z97" s="29">
        <v>0</v>
      </c>
      <c r="AA97" s="29">
        <v>123716.36</v>
      </c>
      <c r="AB97" s="29">
        <f t="shared" si="3"/>
        <v>124279.22</v>
      </c>
      <c r="AC97" s="29">
        <f t="shared" si="5"/>
        <v>0</v>
      </c>
      <c r="AD97" s="29">
        <v>0</v>
      </c>
      <c r="AE97" s="29">
        <v>123716.36</v>
      </c>
      <c r="AF97" s="29">
        <v>548</v>
      </c>
      <c r="AG97" s="29">
        <v>0</v>
      </c>
      <c r="AH97" s="29">
        <v>1</v>
      </c>
      <c r="AI97" s="29">
        <v>0</v>
      </c>
      <c r="AJ97" s="29">
        <v>1</v>
      </c>
      <c r="AK97" s="29">
        <v>547</v>
      </c>
      <c r="AL97" s="29">
        <v>547</v>
      </c>
      <c r="AM97" s="29">
        <v>0</v>
      </c>
      <c r="AN97" s="29">
        <v>0</v>
      </c>
      <c r="AO97" s="29">
        <v>0</v>
      </c>
      <c r="AP97" s="29">
        <v>0</v>
      </c>
      <c r="AQ97" s="29">
        <v>547</v>
      </c>
    </row>
    <row r="98" spans="1:43">
      <c r="A98" s="2" t="s">
        <v>804</v>
      </c>
      <c r="B98" s="2" t="s">
        <v>183</v>
      </c>
      <c r="C98" s="2" t="s">
        <v>188</v>
      </c>
      <c r="D98" s="2" t="s">
        <v>189</v>
      </c>
      <c r="E98" s="29">
        <v>0</v>
      </c>
      <c r="F98" s="29">
        <v>44269</v>
      </c>
      <c r="G98" s="29">
        <v>0</v>
      </c>
      <c r="H98" s="29">
        <v>44269</v>
      </c>
      <c r="I98" s="29">
        <v>0</v>
      </c>
      <c r="J98" s="29">
        <v>31379.51</v>
      </c>
      <c r="K98" s="29">
        <v>0</v>
      </c>
      <c r="L98" s="29">
        <v>0</v>
      </c>
      <c r="M98" s="29">
        <v>0</v>
      </c>
      <c r="N98" s="29">
        <v>10844.08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42223.59</v>
      </c>
      <c r="W98" s="29">
        <f t="shared" si="4"/>
        <v>42223.59</v>
      </c>
      <c r="X98" s="29">
        <v>0</v>
      </c>
      <c r="Y98" s="29">
        <v>0</v>
      </c>
      <c r="Z98" s="29">
        <v>0</v>
      </c>
      <c r="AA98" s="29">
        <v>2045.41</v>
      </c>
      <c r="AB98" s="29">
        <f t="shared" si="3"/>
        <v>44269</v>
      </c>
      <c r="AC98" s="29">
        <f t="shared" si="5"/>
        <v>0</v>
      </c>
      <c r="AD98" s="29">
        <v>0</v>
      </c>
      <c r="AE98" s="29">
        <v>2045.41</v>
      </c>
      <c r="AF98" s="29">
        <v>171</v>
      </c>
      <c r="AG98" s="29">
        <v>120.75</v>
      </c>
      <c r="AH98" s="29">
        <v>40.25</v>
      </c>
      <c r="AI98" s="29">
        <v>0</v>
      </c>
      <c r="AJ98" s="29">
        <v>161</v>
      </c>
      <c r="AK98" s="29">
        <v>10</v>
      </c>
      <c r="AL98" s="29">
        <v>10</v>
      </c>
      <c r="AM98" s="29">
        <v>0</v>
      </c>
      <c r="AN98" s="29">
        <v>0</v>
      </c>
      <c r="AO98" s="29">
        <v>0</v>
      </c>
      <c r="AP98" s="29">
        <v>0</v>
      </c>
      <c r="AQ98" s="29">
        <v>10</v>
      </c>
    </row>
    <row r="99" spans="1:43">
      <c r="A99" s="2" t="s">
        <v>804</v>
      </c>
      <c r="B99" s="2" t="s">
        <v>183</v>
      </c>
      <c r="C99" s="2" t="s">
        <v>190</v>
      </c>
      <c r="D99" s="2" t="s">
        <v>191</v>
      </c>
      <c r="E99" s="29">
        <v>0</v>
      </c>
      <c r="F99" s="29">
        <v>5290708.3899999997</v>
      </c>
      <c r="G99" s="29">
        <v>0</v>
      </c>
      <c r="H99" s="29">
        <v>5290708.3899999997</v>
      </c>
      <c r="I99" s="29">
        <v>0</v>
      </c>
      <c r="J99" s="29">
        <v>1177535.82</v>
      </c>
      <c r="K99" s="29">
        <v>0</v>
      </c>
      <c r="L99" s="29">
        <v>0</v>
      </c>
      <c r="M99" s="29">
        <v>0</v>
      </c>
      <c r="N99" s="29">
        <v>2151169.9300000002</v>
      </c>
      <c r="O99" s="29">
        <v>0</v>
      </c>
      <c r="P99" s="29">
        <v>0</v>
      </c>
      <c r="Q99" s="29">
        <v>0</v>
      </c>
      <c r="R99" s="29">
        <v>8932.51</v>
      </c>
      <c r="S99" s="29">
        <v>0</v>
      </c>
      <c r="T99" s="29">
        <v>0</v>
      </c>
      <c r="U99" s="29">
        <v>0</v>
      </c>
      <c r="V99" s="29">
        <v>3337638.26</v>
      </c>
      <c r="W99" s="29">
        <f t="shared" si="4"/>
        <v>3337638.26</v>
      </c>
      <c r="X99" s="29">
        <v>0</v>
      </c>
      <c r="Y99" s="29">
        <v>0</v>
      </c>
      <c r="Z99" s="29">
        <v>0</v>
      </c>
      <c r="AA99" s="29">
        <v>1953070.13</v>
      </c>
      <c r="AB99" s="29">
        <f t="shared" si="3"/>
        <v>5290708.3899999997</v>
      </c>
      <c r="AC99" s="29">
        <f t="shared" si="5"/>
        <v>0</v>
      </c>
      <c r="AD99" s="29">
        <v>0</v>
      </c>
      <c r="AE99" s="29">
        <v>1953070.13</v>
      </c>
      <c r="AF99" s="29">
        <v>13232</v>
      </c>
      <c r="AG99" s="29">
        <v>2790.25</v>
      </c>
      <c r="AH99" s="29">
        <v>5421.5</v>
      </c>
      <c r="AI99" s="29">
        <v>26.25</v>
      </c>
      <c r="AJ99" s="29">
        <v>8238</v>
      </c>
      <c r="AK99" s="29">
        <v>4994</v>
      </c>
      <c r="AL99" s="29">
        <v>4994</v>
      </c>
      <c r="AM99" s="29">
        <v>0</v>
      </c>
      <c r="AN99" s="29">
        <v>0</v>
      </c>
      <c r="AO99" s="29">
        <v>0</v>
      </c>
      <c r="AP99" s="29">
        <v>0</v>
      </c>
      <c r="AQ99" s="29">
        <v>4994</v>
      </c>
    </row>
    <row r="100" spans="1:43">
      <c r="A100" s="2" t="s">
        <v>804</v>
      </c>
      <c r="B100" s="2" t="s">
        <v>183</v>
      </c>
      <c r="C100" s="2" t="s">
        <v>192</v>
      </c>
      <c r="D100" s="2" t="s">
        <v>193</v>
      </c>
      <c r="E100" s="29">
        <v>0</v>
      </c>
      <c r="F100" s="29">
        <v>15699895.77</v>
      </c>
      <c r="G100" s="29">
        <v>0</v>
      </c>
      <c r="H100" s="29">
        <v>15699895.77</v>
      </c>
      <c r="I100" s="29">
        <v>0</v>
      </c>
      <c r="J100" s="29">
        <v>3942711.15</v>
      </c>
      <c r="K100" s="29">
        <v>0</v>
      </c>
      <c r="L100" s="29">
        <v>0</v>
      </c>
      <c r="M100" s="29">
        <v>0</v>
      </c>
      <c r="N100" s="29">
        <v>4777309.12</v>
      </c>
      <c r="O100" s="29">
        <v>0</v>
      </c>
      <c r="P100" s="29">
        <v>2826152.66</v>
      </c>
      <c r="Q100" s="29">
        <v>0</v>
      </c>
      <c r="R100" s="29">
        <v>238273.53</v>
      </c>
      <c r="S100" s="29">
        <v>0</v>
      </c>
      <c r="T100" s="29">
        <v>220192.5</v>
      </c>
      <c r="U100" s="29">
        <v>0</v>
      </c>
      <c r="V100" s="29">
        <v>8958293.8000000007</v>
      </c>
      <c r="W100" s="29">
        <f t="shared" si="4"/>
        <v>8958293.7999999989</v>
      </c>
      <c r="X100" s="29">
        <v>0</v>
      </c>
      <c r="Y100" s="29">
        <v>3046345.16</v>
      </c>
      <c r="Z100" s="29">
        <v>0</v>
      </c>
      <c r="AA100" s="29">
        <v>6741601.9699999997</v>
      </c>
      <c r="AB100" s="29">
        <f t="shared" si="3"/>
        <v>15699895.77</v>
      </c>
      <c r="AC100" s="29">
        <f t="shared" si="5"/>
        <v>0</v>
      </c>
      <c r="AD100" s="29">
        <v>0</v>
      </c>
      <c r="AE100" s="29">
        <v>6741601.9699999997</v>
      </c>
      <c r="AF100" s="29">
        <v>44005</v>
      </c>
      <c r="AG100" s="29">
        <v>12030</v>
      </c>
      <c r="AH100" s="29">
        <v>13796</v>
      </c>
      <c r="AI100" s="29">
        <v>739.5</v>
      </c>
      <c r="AJ100" s="29">
        <v>26565.5</v>
      </c>
      <c r="AK100" s="29">
        <v>17439.5</v>
      </c>
      <c r="AL100" s="29">
        <v>25978.5</v>
      </c>
      <c r="AM100" s="29">
        <v>0</v>
      </c>
      <c r="AN100" s="29">
        <v>7850.25</v>
      </c>
      <c r="AO100" s="29">
        <v>688.75</v>
      </c>
      <c r="AP100" s="29">
        <v>8539</v>
      </c>
      <c r="AQ100" s="29">
        <v>17439.5</v>
      </c>
    </row>
    <row r="101" spans="1:43">
      <c r="A101" s="2" t="s">
        <v>804</v>
      </c>
      <c r="B101" s="2" t="s">
        <v>183</v>
      </c>
      <c r="C101" s="2" t="s">
        <v>194</v>
      </c>
      <c r="D101" s="2" t="s">
        <v>195</v>
      </c>
      <c r="E101" s="29">
        <v>0</v>
      </c>
      <c r="F101" s="29">
        <v>775979.84</v>
      </c>
      <c r="G101" s="29">
        <v>0</v>
      </c>
      <c r="H101" s="29">
        <v>775979.84</v>
      </c>
      <c r="I101" s="29">
        <v>0</v>
      </c>
      <c r="J101" s="29">
        <v>5451.01</v>
      </c>
      <c r="K101" s="29">
        <v>0</v>
      </c>
      <c r="L101" s="29">
        <v>0</v>
      </c>
      <c r="M101" s="29">
        <v>0</v>
      </c>
      <c r="N101" s="29">
        <v>1144.93</v>
      </c>
      <c r="O101" s="29">
        <v>0</v>
      </c>
      <c r="P101" s="29">
        <v>0</v>
      </c>
      <c r="Q101" s="29">
        <v>0</v>
      </c>
      <c r="R101" s="29">
        <v>0</v>
      </c>
      <c r="S101" s="29">
        <v>0</v>
      </c>
      <c r="T101" s="29">
        <v>0</v>
      </c>
      <c r="U101" s="29">
        <v>0</v>
      </c>
      <c r="V101" s="29">
        <v>6595.94</v>
      </c>
      <c r="W101" s="29">
        <f t="shared" si="4"/>
        <v>6595.9400000000005</v>
      </c>
      <c r="X101" s="29">
        <v>0</v>
      </c>
      <c r="Y101" s="29">
        <v>0</v>
      </c>
      <c r="Z101" s="29">
        <v>0</v>
      </c>
      <c r="AA101" s="29">
        <v>769383.9</v>
      </c>
      <c r="AB101" s="29">
        <f t="shared" si="3"/>
        <v>775979.84</v>
      </c>
      <c r="AC101" s="29">
        <f t="shared" si="5"/>
        <v>0</v>
      </c>
      <c r="AD101" s="29">
        <v>0</v>
      </c>
      <c r="AE101" s="29">
        <v>769383.9</v>
      </c>
      <c r="AF101" s="29">
        <v>2358.75</v>
      </c>
      <c r="AG101" s="29">
        <v>12</v>
      </c>
      <c r="AH101" s="29">
        <v>6.5</v>
      </c>
      <c r="AI101" s="29">
        <v>0</v>
      </c>
      <c r="AJ101" s="29">
        <v>18.5</v>
      </c>
      <c r="AK101" s="29">
        <v>2340.25</v>
      </c>
      <c r="AL101" s="29">
        <v>2340.25</v>
      </c>
      <c r="AM101" s="29">
        <v>0</v>
      </c>
      <c r="AN101" s="29">
        <v>0</v>
      </c>
      <c r="AO101" s="29">
        <v>0</v>
      </c>
      <c r="AP101" s="29">
        <v>0</v>
      </c>
      <c r="AQ101" s="29">
        <v>2340.25</v>
      </c>
    </row>
    <row r="102" spans="1:43" customFormat="1">
      <c r="A102" s="3" t="s">
        <v>650</v>
      </c>
      <c r="B102" s="3" t="s">
        <v>5</v>
      </c>
      <c r="C102" s="3" t="s">
        <v>5</v>
      </c>
      <c r="D102" s="3" t="s">
        <v>196</v>
      </c>
      <c r="E102" s="30">
        <v>41889000</v>
      </c>
      <c r="F102" s="30">
        <v>21935132.219999999</v>
      </c>
      <c r="G102" s="30">
        <v>52.36</v>
      </c>
      <c r="H102" s="30">
        <v>21935132.219999999</v>
      </c>
      <c r="I102" s="30">
        <v>10382000</v>
      </c>
      <c r="J102" s="30">
        <v>5157077.49</v>
      </c>
      <c r="K102" s="30">
        <v>49.67</v>
      </c>
      <c r="L102" s="30">
        <v>7520841.4199999999</v>
      </c>
      <c r="M102" s="30">
        <v>14958000</v>
      </c>
      <c r="N102" s="30">
        <v>6941030.9199999999</v>
      </c>
      <c r="O102" s="30">
        <v>46.4</v>
      </c>
      <c r="P102" s="30">
        <v>6999988.9199999999</v>
      </c>
      <c r="Q102" s="30">
        <v>1146000</v>
      </c>
      <c r="R102" s="30">
        <v>247206.04</v>
      </c>
      <c r="S102" s="30">
        <v>21.57</v>
      </c>
      <c r="T102" s="30">
        <v>232474.35</v>
      </c>
      <c r="U102" s="30">
        <v>26486000</v>
      </c>
      <c r="V102" s="30">
        <v>12345314.449999999</v>
      </c>
      <c r="W102" s="30">
        <f t="shared" si="4"/>
        <v>12345314.449999999</v>
      </c>
      <c r="X102" s="30">
        <v>46.61</v>
      </c>
      <c r="Y102" s="30">
        <v>14753304.689999999</v>
      </c>
      <c r="Z102" s="30">
        <v>15403000</v>
      </c>
      <c r="AA102" s="30">
        <v>9589817.7699999996</v>
      </c>
      <c r="AB102" s="30">
        <f t="shared" si="3"/>
        <v>21935132.219999999</v>
      </c>
      <c r="AC102" s="30">
        <f t="shared" si="5"/>
        <v>0</v>
      </c>
      <c r="AD102" s="30">
        <v>62.26</v>
      </c>
      <c r="AE102" s="30">
        <v>9589817.7699999996</v>
      </c>
      <c r="AF102" s="30">
        <v>60314.75</v>
      </c>
      <c r="AG102" s="30">
        <v>14953</v>
      </c>
      <c r="AH102" s="30">
        <v>19265.25</v>
      </c>
      <c r="AI102" s="30">
        <v>765.75</v>
      </c>
      <c r="AJ102" s="30">
        <v>34984</v>
      </c>
      <c r="AK102" s="30">
        <v>25330.75</v>
      </c>
      <c r="AL102" s="30">
        <v>67495.75</v>
      </c>
      <c r="AM102" s="30">
        <v>21887.75</v>
      </c>
      <c r="AN102" s="30">
        <v>19561.5</v>
      </c>
      <c r="AO102" s="30">
        <v>715.75</v>
      </c>
      <c r="AP102" s="30">
        <v>42165</v>
      </c>
      <c r="AQ102" s="30">
        <v>25330.75</v>
      </c>
    </row>
    <row r="103" spans="1:43">
      <c r="A103" s="2" t="s">
        <v>804</v>
      </c>
      <c r="B103" s="2" t="s">
        <v>197</v>
      </c>
      <c r="C103" s="2" t="s">
        <v>198</v>
      </c>
      <c r="D103" s="2" t="s">
        <v>199</v>
      </c>
      <c r="E103" s="29">
        <v>39300000</v>
      </c>
      <c r="F103" s="29">
        <v>0</v>
      </c>
      <c r="G103" s="29">
        <v>0</v>
      </c>
      <c r="H103" s="29">
        <v>0</v>
      </c>
      <c r="I103" s="29">
        <v>12244000</v>
      </c>
      <c r="J103" s="29">
        <v>0</v>
      </c>
      <c r="K103" s="29">
        <v>0</v>
      </c>
      <c r="L103" s="29">
        <v>7335140.7000000002</v>
      </c>
      <c r="M103" s="29">
        <v>12102000</v>
      </c>
      <c r="N103" s="29">
        <v>0</v>
      </c>
      <c r="O103" s="29">
        <v>0</v>
      </c>
      <c r="P103" s="29">
        <v>3792712.71</v>
      </c>
      <c r="Q103" s="29">
        <v>327000</v>
      </c>
      <c r="R103" s="29">
        <v>0</v>
      </c>
      <c r="S103" s="29">
        <v>0</v>
      </c>
      <c r="T103" s="29">
        <v>272507.56</v>
      </c>
      <c r="U103" s="29">
        <v>24673000</v>
      </c>
      <c r="V103" s="29">
        <v>0</v>
      </c>
      <c r="W103" s="29">
        <f t="shared" si="4"/>
        <v>0</v>
      </c>
      <c r="X103" s="29">
        <v>0</v>
      </c>
      <c r="Y103" s="29">
        <v>11400360.970000001</v>
      </c>
      <c r="Z103" s="29">
        <v>14627000</v>
      </c>
      <c r="AA103" s="29">
        <v>0</v>
      </c>
      <c r="AB103" s="29">
        <f t="shared" si="3"/>
        <v>0</v>
      </c>
      <c r="AC103" s="29">
        <f t="shared" si="5"/>
        <v>0</v>
      </c>
      <c r="AD103" s="29">
        <v>0</v>
      </c>
      <c r="AE103" s="29">
        <v>0</v>
      </c>
      <c r="AF103" s="29">
        <v>0</v>
      </c>
      <c r="AG103" s="29">
        <v>0</v>
      </c>
      <c r="AH103" s="29">
        <v>0</v>
      </c>
      <c r="AI103" s="29">
        <v>0</v>
      </c>
      <c r="AJ103" s="29">
        <v>0</v>
      </c>
      <c r="AK103" s="29">
        <v>0</v>
      </c>
      <c r="AL103" s="29">
        <v>37854.75</v>
      </c>
      <c r="AM103" s="29">
        <v>24148.25</v>
      </c>
      <c r="AN103" s="29">
        <v>12861.25</v>
      </c>
      <c r="AO103" s="29">
        <v>845.25</v>
      </c>
      <c r="AP103" s="29">
        <v>37854.75</v>
      </c>
      <c r="AQ103" s="29">
        <v>0</v>
      </c>
    </row>
    <row r="104" spans="1:43">
      <c r="A104" s="2" t="s">
        <v>804</v>
      </c>
      <c r="B104" s="2" t="s">
        <v>197</v>
      </c>
      <c r="C104" s="2" t="s">
        <v>200</v>
      </c>
      <c r="D104" s="2" t="s">
        <v>201</v>
      </c>
      <c r="E104" s="29">
        <v>0</v>
      </c>
      <c r="F104" s="29">
        <v>124793.82</v>
      </c>
      <c r="G104" s="29">
        <v>0</v>
      </c>
      <c r="H104" s="29">
        <v>124793.82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22094.080000000002</v>
      </c>
      <c r="O104" s="29">
        <v>0</v>
      </c>
      <c r="P104" s="29">
        <v>6012.44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22094.080000000002</v>
      </c>
      <c r="W104" s="29">
        <f t="shared" si="4"/>
        <v>22094.080000000002</v>
      </c>
      <c r="X104" s="29">
        <v>0</v>
      </c>
      <c r="Y104" s="29">
        <v>6012.44</v>
      </c>
      <c r="Z104" s="29">
        <v>0</v>
      </c>
      <c r="AA104" s="29">
        <v>102699.74</v>
      </c>
      <c r="AB104" s="29">
        <f t="shared" si="3"/>
        <v>124793.82</v>
      </c>
      <c r="AC104" s="29">
        <f t="shared" si="5"/>
        <v>0</v>
      </c>
      <c r="AD104" s="29">
        <v>0</v>
      </c>
      <c r="AE104" s="29">
        <v>102699.74</v>
      </c>
      <c r="AF104" s="29">
        <v>663.25</v>
      </c>
      <c r="AG104" s="29">
        <v>0</v>
      </c>
      <c r="AH104" s="29">
        <v>139.25</v>
      </c>
      <c r="AI104" s="29">
        <v>0</v>
      </c>
      <c r="AJ104" s="29">
        <v>139.25</v>
      </c>
      <c r="AK104" s="29">
        <v>524</v>
      </c>
      <c r="AL104" s="29">
        <v>554</v>
      </c>
      <c r="AM104" s="29">
        <v>0</v>
      </c>
      <c r="AN104" s="29">
        <v>30</v>
      </c>
      <c r="AO104" s="29">
        <v>0</v>
      </c>
      <c r="AP104" s="29">
        <v>30</v>
      </c>
      <c r="AQ104" s="29">
        <v>524</v>
      </c>
    </row>
    <row r="105" spans="1:43">
      <c r="A105" s="2" t="s">
        <v>804</v>
      </c>
      <c r="B105" s="2" t="s">
        <v>197</v>
      </c>
      <c r="C105" s="2" t="s">
        <v>202</v>
      </c>
      <c r="D105" s="2" t="s">
        <v>203</v>
      </c>
      <c r="E105" s="29">
        <v>0</v>
      </c>
      <c r="F105" s="29">
        <v>2823.38</v>
      </c>
      <c r="G105" s="29">
        <v>0</v>
      </c>
      <c r="H105" s="29">
        <v>2823.38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f t="shared" si="4"/>
        <v>0</v>
      </c>
      <c r="X105" s="29">
        <v>0</v>
      </c>
      <c r="Y105" s="29">
        <v>0</v>
      </c>
      <c r="Z105" s="29">
        <v>0</v>
      </c>
      <c r="AA105" s="29">
        <v>2823.38</v>
      </c>
      <c r="AB105" s="29">
        <f t="shared" si="3"/>
        <v>2823.38</v>
      </c>
      <c r="AC105" s="29">
        <f t="shared" si="5"/>
        <v>0</v>
      </c>
      <c r="AD105" s="29">
        <v>0</v>
      </c>
      <c r="AE105" s="29">
        <v>2823.38</v>
      </c>
      <c r="AF105" s="29">
        <v>14</v>
      </c>
      <c r="AG105" s="29">
        <v>0</v>
      </c>
      <c r="AH105" s="29">
        <v>0</v>
      </c>
      <c r="AI105" s="29">
        <v>0</v>
      </c>
      <c r="AJ105" s="29">
        <v>0</v>
      </c>
      <c r="AK105" s="29">
        <v>14</v>
      </c>
      <c r="AL105" s="29">
        <v>14</v>
      </c>
      <c r="AM105" s="29">
        <v>0</v>
      </c>
      <c r="AN105" s="29">
        <v>0</v>
      </c>
      <c r="AO105" s="29">
        <v>0</v>
      </c>
      <c r="AP105" s="29">
        <v>0</v>
      </c>
      <c r="AQ105" s="29">
        <v>14</v>
      </c>
    </row>
    <row r="106" spans="1:43">
      <c r="A106" s="2" t="s">
        <v>804</v>
      </c>
      <c r="B106" s="2" t="s">
        <v>197</v>
      </c>
      <c r="C106" s="2" t="s">
        <v>204</v>
      </c>
      <c r="D106" s="2" t="s">
        <v>205</v>
      </c>
      <c r="E106" s="29">
        <v>0</v>
      </c>
      <c r="F106" s="29">
        <v>5044056.4800000004</v>
      </c>
      <c r="G106" s="29">
        <v>0</v>
      </c>
      <c r="H106" s="29">
        <v>5044056.4800000004</v>
      </c>
      <c r="I106" s="29">
        <v>0</v>
      </c>
      <c r="J106" s="29">
        <v>1062710.1299999999</v>
      </c>
      <c r="K106" s="29">
        <v>0</v>
      </c>
      <c r="L106" s="29">
        <v>0</v>
      </c>
      <c r="M106" s="29">
        <v>0</v>
      </c>
      <c r="N106" s="29">
        <v>2222987.92</v>
      </c>
      <c r="O106" s="29">
        <v>0</v>
      </c>
      <c r="P106" s="29">
        <v>52915.01</v>
      </c>
      <c r="Q106" s="29">
        <v>0</v>
      </c>
      <c r="R106" s="29">
        <v>3829.8</v>
      </c>
      <c r="S106" s="29">
        <v>0</v>
      </c>
      <c r="T106" s="29">
        <v>0</v>
      </c>
      <c r="U106" s="29">
        <v>0</v>
      </c>
      <c r="V106" s="29">
        <v>3289527.85</v>
      </c>
      <c r="W106" s="29">
        <f t="shared" si="4"/>
        <v>3289527.8499999996</v>
      </c>
      <c r="X106" s="29">
        <v>0</v>
      </c>
      <c r="Y106" s="29">
        <v>52915.01</v>
      </c>
      <c r="Z106" s="29">
        <v>0</v>
      </c>
      <c r="AA106" s="29">
        <v>1754528.63</v>
      </c>
      <c r="AB106" s="29">
        <f t="shared" si="3"/>
        <v>5044056.4799999995</v>
      </c>
      <c r="AC106" s="29">
        <f t="shared" si="5"/>
        <v>0</v>
      </c>
      <c r="AD106" s="29">
        <v>0</v>
      </c>
      <c r="AE106" s="29">
        <v>1754528.63</v>
      </c>
      <c r="AF106" s="29">
        <v>16060.75</v>
      </c>
      <c r="AG106" s="29">
        <v>3115.5</v>
      </c>
      <c r="AH106" s="29">
        <v>7415.75</v>
      </c>
      <c r="AI106" s="29">
        <v>7.25</v>
      </c>
      <c r="AJ106" s="29">
        <v>10538.5</v>
      </c>
      <c r="AK106" s="29">
        <v>5522.25</v>
      </c>
      <c r="AL106" s="29">
        <v>5813.25</v>
      </c>
      <c r="AM106" s="29">
        <v>0</v>
      </c>
      <c r="AN106" s="29">
        <v>291</v>
      </c>
      <c r="AO106" s="29">
        <v>0</v>
      </c>
      <c r="AP106" s="29">
        <v>291</v>
      </c>
      <c r="AQ106" s="29">
        <v>5522.25</v>
      </c>
    </row>
    <row r="107" spans="1:43">
      <c r="A107" s="2" t="s">
        <v>804</v>
      </c>
      <c r="B107" s="2" t="s">
        <v>197</v>
      </c>
      <c r="C107" s="2" t="s">
        <v>206</v>
      </c>
      <c r="D107" s="2" t="s">
        <v>207</v>
      </c>
      <c r="E107" s="29">
        <v>0</v>
      </c>
      <c r="F107" s="29">
        <v>17184448.739999998</v>
      </c>
      <c r="G107" s="29">
        <v>0</v>
      </c>
      <c r="H107" s="29">
        <v>17184448.739999998</v>
      </c>
      <c r="I107" s="29">
        <v>0</v>
      </c>
      <c r="J107" s="29">
        <v>5135407.45</v>
      </c>
      <c r="K107" s="29">
        <v>0</v>
      </c>
      <c r="L107" s="29">
        <v>0</v>
      </c>
      <c r="M107" s="29">
        <v>0</v>
      </c>
      <c r="N107" s="29">
        <v>5086078.32</v>
      </c>
      <c r="O107" s="29">
        <v>0</v>
      </c>
      <c r="P107" s="29">
        <v>3455284.22</v>
      </c>
      <c r="Q107" s="29">
        <v>0</v>
      </c>
      <c r="R107" s="29">
        <v>179050.88</v>
      </c>
      <c r="S107" s="29">
        <v>0</v>
      </c>
      <c r="T107" s="29">
        <v>18968.97</v>
      </c>
      <c r="U107" s="29">
        <v>0</v>
      </c>
      <c r="V107" s="29">
        <v>10400536.65</v>
      </c>
      <c r="W107" s="29">
        <f t="shared" si="4"/>
        <v>10400536.65</v>
      </c>
      <c r="X107" s="29">
        <v>0</v>
      </c>
      <c r="Y107" s="29">
        <v>3474253.19</v>
      </c>
      <c r="Z107" s="29">
        <v>0</v>
      </c>
      <c r="AA107" s="29">
        <v>6783912.0899999999</v>
      </c>
      <c r="AB107" s="29">
        <f t="shared" si="3"/>
        <v>17184448.740000002</v>
      </c>
      <c r="AC107" s="29">
        <f t="shared" si="5"/>
        <v>0</v>
      </c>
      <c r="AD107" s="29">
        <v>0</v>
      </c>
      <c r="AE107" s="29">
        <v>6783912.0899999999</v>
      </c>
      <c r="AF107" s="29">
        <v>51357.25</v>
      </c>
      <c r="AG107" s="29">
        <v>18108.25</v>
      </c>
      <c r="AH107" s="29">
        <v>15108</v>
      </c>
      <c r="AI107" s="29">
        <v>561.25</v>
      </c>
      <c r="AJ107" s="29">
        <v>33777.5</v>
      </c>
      <c r="AK107" s="29">
        <v>17579.75</v>
      </c>
      <c r="AL107" s="29">
        <v>27065.75</v>
      </c>
      <c r="AM107" s="29">
        <v>0</v>
      </c>
      <c r="AN107" s="29">
        <v>9434</v>
      </c>
      <c r="AO107" s="29">
        <v>52</v>
      </c>
      <c r="AP107" s="29">
        <v>9486</v>
      </c>
      <c r="AQ107" s="29">
        <v>17579.75</v>
      </c>
    </row>
    <row r="108" spans="1:43">
      <c r="A108" s="2" t="s">
        <v>804</v>
      </c>
      <c r="B108" s="2" t="s">
        <v>197</v>
      </c>
      <c r="C108" s="2" t="s">
        <v>208</v>
      </c>
      <c r="D108" s="2" t="s">
        <v>209</v>
      </c>
      <c r="E108" s="29">
        <v>0</v>
      </c>
      <c r="F108" s="29">
        <v>1021466.09</v>
      </c>
      <c r="G108" s="29">
        <v>0</v>
      </c>
      <c r="H108" s="29">
        <v>1021466.09</v>
      </c>
      <c r="I108" s="29">
        <v>0</v>
      </c>
      <c r="J108" s="29">
        <v>1110.71</v>
      </c>
      <c r="K108" s="29">
        <v>0</v>
      </c>
      <c r="L108" s="29">
        <v>0</v>
      </c>
      <c r="M108" s="29">
        <v>0</v>
      </c>
      <c r="N108" s="29">
        <v>142953.79999999999</v>
      </c>
      <c r="O108" s="29">
        <v>0</v>
      </c>
      <c r="P108" s="29">
        <v>139753.03</v>
      </c>
      <c r="Q108" s="29">
        <v>0</v>
      </c>
      <c r="R108" s="29">
        <v>0</v>
      </c>
      <c r="S108" s="29">
        <v>0</v>
      </c>
      <c r="T108" s="29">
        <v>0</v>
      </c>
      <c r="U108" s="29">
        <v>0</v>
      </c>
      <c r="V108" s="29">
        <v>144064.51</v>
      </c>
      <c r="W108" s="29">
        <f t="shared" si="4"/>
        <v>144064.50999999998</v>
      </c>
      <c r="X108" s="29">
        <v>0</v>
      </c>
      <c r="Y108" s="29">
        <v>139753.03</v>
      </c>
      <c r="Z108" s="29">
        <v>0</v>
      </c>
      <c r="AA108" s="29">
        <v>877401.58</v>
      </c>
      <c r="AB108" s="29">
        <f t="shared" si="3"/>
        <v>1021466.09</v>
      </c>
      <c r="AC108" s="29">
        <f t="shared" si="5"/>
        <v>0</v>
      </c>
      <c r="AD108" s="29">
        <v>0</v>
      </c>
      <c r="AE108" s="29">
        <v>877401.58</v>
      </c>
      <c r="AF108" s="29">
        <v>3696.25</v>
      </c>
      <c r="AG108" s="29">
        <v>5</v>
      </c>
      <c r="AH108" s="29">
        <v>875.5</v>
      </c>
      <c r="AI108" s="29">
        <v>0</v>
      </c>
      <c r="AJ108" s="29">
        <v>880.5</v>
      </c>
      <c r="AK108" s="29">
        <v>2815.75</v>
      </c>
      <c r="AL108" s="29">
        <v>3687.5</v>
      </c>
      <c r="AM108" s="29">
        <v>0</v>
      </c>
      <c r="AN108" s="29">
        <v>871.75</v>
      </c>
      <c r="AO108" s="29">
        <v>0</v>
      </c>
      <c r="AP108" s="29">
        <v>871.75</v>
      </c>
      <c r="AQ108" s="29">
        <v>2815.75</v>
      </c>
    </row>
    <row r="109" spans="1:43" customFormat="1">
      <c r="A109" s="3" t="s">
        <v>650</v>
      </c>
      <c r="B109" s="3" t="s">
        <v>5</v>
      </c>
      <c r="C109" s="3" t="s">
        <v>5</v>
      </c>
      <c r="D109" s="3" t="s">
        <v>210</v>
      </c>
      <c r="E109" s="30">
        <v>39300000</v>
      </c>
      <c r="F109" s="30">
        <v>23377588.510000002</v>
      </c>
      <c r="G109" s="30">
        <v>59.48</v>
      </c>
      <c r="H109" s="30">
        <v>23377588.510000002</v>
      </c>
      <c r="I109" s="30">
        <v>12244000</v>
      </c>
      <c r="J109" s="30">
        <v>6199228.29</v>
      </c>
      <c r="K109" s="30">
        <v>50.63</v>
      </c>
      <c r="L109" s="30">
        <v>7335140.7000000002</v>
      </c>
      <c r="M109" s="30">
        <v>12102000</v>
      </c>
      <c r="N109" s="30">
        <v>7474114.1200000001</v>
      </c>
      <c r="O109" s="30">
        <v>61.76</v>
      </c>
      <c r="P109" s="30">
        <v>7446677.4100000001</v>
      </c>
      <c r="Q109" s="30">
        <v>327000</v>
      </c>
      <c r="R109" s="30">
        <v>182880.68</v>
      </c>
      <c r="S109" s="30">
        <v>55.93</v>
      </c>
      <c r="T109" s="30">
        <v>291476.53000000003</v>
      </c>
      <c r="U109" s="30">
        <v>24673000</v>
      </c>
      <c r="V109" s="30">
        <v>13856223.09</v>
      </c>
      <c r="W109" s="30">
        <f t="shared" si="4"/>
        <v>13856223.09</v>
      </c>
      <c r="X109" s="30">
        <v>56.16</v>
      </c>
      <c r="Y109" s="30">
        <v>15073294.640000001</v>
      </c>
      <c r="Z109" s="30">
        <v>14627000</v>
      </c>
      <c r="AA109" s="30">
        <v>9521365.4199999999</v>
      </c>
      <c r="AB109" s="30">
        <f t="shared" si="3"/>
        <v>23377588.509999998</v>
      </c>
      <c r="AC109" s="30">
        <f t="shared" si="5"/>
        <v>0</v>
      </c>
      <c r="AD109" s="30">
        <v>65.09</v>
      </c>
      <c r="AE109" s="30">
        <v>9521365.4199999999</v>
      </c>
      <c r="AF109" s="30">
        <v>71791.5</v>
      </c>
      <c r="AG109" s="30">
        <v>21228.75</v>
      </c>
      <c r="AH109" s="30">
        <v>23538.5</v>
      </c>
      <c r="AI109" s="30">
        <v>568.5</v>
      </c>
      <c r="AJ109" s="30">
        <v>45335.75</v>
      </c>
      <c r="AK109" s="30">
        <v>26455.75</v>
      </c>
      <c r="AL109" s="30">
        <v>74989.25</v>
      </c>
      <c r="AM109" s="30">
        <v>24148.25</v>
      </c>
      <c r="AN109" s="30">
        <v>23488</v>
      </c>
      <c r="AO109" s="30">
        <v>897.25</v>
      </c>
      <c r="AP109" s="30">
        <v>48533.5</v>
      </c>
      <c r="AQ109" s="30">
        <v>26455.75</v>
      </c>
    </row>
    <row r="110" spans="1:43">
      <c r="A110" s="2" t="s">
        <v>804</v>
      </c>
      <c r="B110" s="2" t="s">
        <v>211</v>
      </c>
      <c r="C110" s="2" t="s">
        <v>212</v>
      </c>
      <c r="D110" s="2" t="s">
        <v>213</v>
      </c>
      <c r="E110" s="29">
        <v>71022000</v>
      </c>
      <c r="F110" s="29">
        <v>0</v>
      </c>
      <c r="G110" s="29">
        <v>0</v>
      </c>
      <c r="H110" s="29">
        <v>0</v>
      </c>
      <c r="I110" s="29">
        <v>35809000</v>
      </c>
      <c r="J110" s="29">
        <v>0</v>
      </c>
      <c r="K110" s="29">
        <v>0</v>
      </c>
      <c r="L110" s="29">
        <v>6112660.5</v>
      </c>
      <c r="M110" s="29">
        <v>18000000</v>
      </c>
      <c r="N110" s="29">
        <v>0</v>
      </c>
      <c r="O110" s="29">
        <v>0</v>
      </c>
      <c r="P110" s="29">
        <v>4645995.22</v>
      </c>
      <c r="Q110" s="29">
        <v>1000000</v>
      </c>
      <c r="R110" s="29">
        <v>0</v>
      </c>
      <c r="S110" s="29">
        <v>0</v>
      </c>
      <c r="T110" s="29">
        <v>402524.42</v>
      </c>
      <c r="U110" s="29">
        <v>54809000</v>
      </c>
      <c r="V110" s="29">
        <v>0</v>
      </c>
      <c r="W110" s="29">
        <f t="shared" si="4"/>
        <v>0</v>
      </c>
      <c r="X110" s="29">
        <v>0</v>
      </c>
      <c r="Y110" s="29">
        <v>11161180.140000001</v>
      </c>
      <c r="Z110" s="29">
        <v>16213000</v>
      </c>
      <c r="AA110" s="29">
        <v>0</v>
      </c>
      <c r="AB110" s="29">
        <f t="shared" si="3"/>
        <v>0</v>
      </c>
      <c r="AC110" s="29">
        <f t="shared" si="5"/>
        <v>0</v>
      </c>
      <c r="AD110" s="29">
        <v>0</v>
      </c>
      <c r="AE110" s="29">
        <v>0</v>
      </c>
      <c r="AF110" s="29">
        <v>0</v>
      </c>
      <c r="AG110" s="29">
        <v>0</v>
      </c>
      <c r="AH110" s="29">
        <v>0</v>
      </c>
      <c r="AI110" s="29">
        <v>0</v>
      </c>
      <c r="AJ110" s="29">
        <v>0</v>
      </c>
      <c r="AK110" s="29">
        <v>0</v>
      </c>
      <c r="AL110" s="29">
        <v>31815.5</v>
      </c>
      <c r="AM110" s="29">
        <v>17691.75</v>
      </c>
      <c r="AN110" s="29">
        <v>13084.25</v>
      </c>
      <c r="AO110" s="29">
        <v>1039.5</v>
      </c>
      <c r="AP110" s="29">
        <v>31815.5</v>
      </c>
      <c r="AQ110" s="29">
        <v>0</v>
      </c>
    </row>
    <row r="111" spans="1:43">
      <c r="A111" s="2" t="s">
        <v>804</v>
      </c>
      <c r="B111" s="2" t="s">
        <v>211</v>
      </c>
      <c r="C111" s="2" t="s">
        <v>214</v>
      </c>
      <c r="D111" s="2" t="s">
        <v>215</v>
      </c>
      <c r="E111" s="29">
        <v>0</v>
      </c>
      <c r="F111" s="29">
        <v>1497.78</v>
      </c>
      <c r="G111" s="29">
        <v>0</v>
      </c>
      <c r="H111" s="29">
        <v>1497.78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  <c r="P111" s="29">
        <v>0</v>
      </c>
      <c r="Q111" s="29">
        <v>0</v>
      </c>
      <c r="R111" s="29">
        <v>0</v>
      </c>
      <c r="S111" s="29">
        <v>0</v>
      </c>
      <c r="T111" s="29">
        <v>0</v>
      </c>
      <c r="U111" s="29">
        <v>0</v>
      </c>
      <c r="V111" s="29">
        <v>0</v>
      </c>
      <c r="W111" s="29">
        <f t="shared" si="4"/>
        <v>0</v>
      </c>
      <c r="X111" s="29">
        <v>0</v>
      </c>
      <c r="Y111" s="29">
        <v>0</v>
      </c>
      <c r="Z111" s="29">
        <v>0</v>
      </c>
      <c r="AA111" s="29">
        <v>1497.78</v>
      </c>
      <c r="AB111" s="29">
        <f t="shared" si="3"/>
        <v>1497.78</v>
      </c>
      <c r="AC111" s="29">
        <f t="shared" si="5"/>
        <v>0</v>
      </c>
      <c r="AD111" s="29">
        <v>0</v>
      </c>
      <c r="AE111" s="29">
        <v>1497.78</v>
      </c>
      <c r="AF111" s="29">
        <v>12</v>
      </c>
      <c r="AG111" s="29">
        <v>0</v>
      </c>
      <c r="AH111" s="29">
        <v>0</v>
      </c>
      <c r="AI111" s="29">
        <v>0</v>
      </c>
      <c r="AJ111" s="29">
        <v>0</v>
      </c>
      <c r="AK111" s="29">
        <v>12</v>
      </c>
      <c r="AL111" s="29">
        <v>12</v>
      </c>
      <c r="AM111" s="29">
        <v>0</v>
      </c>
      <c r="AN111" s="29">
        <v>0</v>
      </c>
      <c r="AO111" s="29">
        <v>0</v>
      </c>
      <c r="AP111" s="29">
        <v>0</v>
      </c>
      <c r="AQ111" s="29">
        <v>12</v>
      </c>
    </row>
    <row r="112" spans="1:43">
      <c r="A112" s="2" t="s">
        <v>804</v>
      </c>
      <c r="B112" s="2" t="s">
        <v>211</v>
      </c>
      <c r="C112" s="2" t="s">
        <v>216</v>
      </c>
      <c r="D112" s="2" t="s">
        <v>217</v>
      </c>
      <c r="E112" s="29">
        <v>0</v>
      </c>
      <c r="F112" s="29">
        <v>572487.39</v>
      </c>
      <c r="G112" s="29">
        <v>0</v>
      </c>
      <c r="H112" s="29">
        <v>572487.39</v>
      </c>
      <c r="I112" s="29">
        <v>0</v>
      </c>
      <c r="J112" s="29">
        <v>2980.23</v>
      </c>
      <c r="K112" s="29">
        <v>0</v>
      </c>
      <c r="L112" s="29">
        <v>0</v>
      </c>
      <c r="M112" s="29">
        <v>0</v>
      </c>
      <c r="N112" s="29">
        <v>513611.68</v>
      </c>
      <c r="O112" s="29">
        <v>0</v>
      </c>
      <c r="P112" s="29">
        <v>591212.13</v>
      </c>
      <c r="Q112" s="29">
        <v>0</v>
      </c>
      <c r="R112" s="29">
        <v>0</v>
      </c>
      <c r="S112" s="29">
        <v>0</v>
      </c>
      <c r="T112" s="29">
        <v>0</v>
      </c>
      <c r="U112" s="29">
        <v>0</v>
      </c>
      <c r="V112" s="29">
        <v>516591.91</v>
      </c>
      <c r="W112" s="29">
        <f t="shared" si="4"/>
        <v>516591.91</v>
      </c>
      <c r="X112" s="29">
        <v>0</v>
      </c>
      <c r="Y112" s="29">
        <v>591212.13</v>
      </c>
      <c r="Z112" s="29">
        <v>0</v>
      </c>
      <c r="AA112" s="29">
        <v>55895.48</v>
      </c>
      <c r="AB112" s="29">
        <f t="shared" si="3"/>
        <v>572487.39</v>
      </c>
      <c r="AC112" s="29">
        <f t="shared" si="5"/>
        <v>0</v>
      </c>
      <c r="AD112" s="29">
        <v>0</v>
      </c>
      <c r="AE112" s="29">
        <v>55895.48</v>
      </c>
      <c r="AF112" s="29">
        <v>2387</v>
      </c>
      <c r="AG112" s="29">
        <v>22.5</v>
      </c>
      <c r="AH112" s="29">
        <v>2196.5</v>
      </c>
      <c r="AI112" s="29">
        <v>0</v>
      </c>
      <c r="AJ112" s="29">
        <v>2219</v>
      </c>
      <c r="AK112" s="29">
        <v>168</v>
      </c>
      <c r="AL112" s="29">
        <v>2637</v>
      </c>
      <c r="AM112" s="29">
        <v>0</v>
      </c>
      <c r="AN112" s="29">
        <v>2469</v>
      </c>
      <c r="AO112" s="29">
        <v>0</v>
      </c>
      <c r="AP112" s="29">
        <v>2469</v>
      </c>
      <c r="AQ112" s="29">
        <v>168</v>
      </c>
    </row>
    <row r="113" spans="1:43">
      <c r="A113" s="2" t="s">
        <v>804</v>
      </c>
      <c r="B113" s="2" t="s">
        <v>211</v>
      </c>
      <c r="C113" s="2" t="s">
        <v>218</v>
      </c>
      <c r="D113" s="2" t="s">
        <v>219</v>
      </c>
      <c r="E113" s="29">
        <v>0</v>
      </c>
      <c r="F113" s="29">
        <v>12690.07</v>
      </c>
      <c r="G113" s="29">
        <v>0</v>
      </c>
      <c r="H113" s="29">
        <v>12690.07</v>
      </c>
      <c r="I113" s="29">
        <v>0</v>
      </c>
      <c r="J113" s="29">
        <v>4089.69</v>
      </c>
      <c r="K113" s="29">
        <v>0</v>
      </c>
      <c r="L113" s="29">
        <v>0</v>
      </c>
      <c r="M113" s="29">
        <v>0</v>
      </c>
      <c r="N113" s="29">
        <v>1363.23</v>
      </c>
      <c r="O113" s="29">
        <v>0</v>
      </c>
      <c r="P113" s="29">
        <v>0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9">
        <v>5452.92</v>
      </c>
      <c r="W113" s="29">
        <f t="shared" si="4"/>
        <v>5452.92</v>
      </c>
      <c r="X113" s="29">
        <v>0</v>
      </c>
      <c r="Y113" s="29">
        <v>0</v>
      </c>
      <c r="Z113" s="29">
        <v>0</v>
      </c>
      <c r="AA113" s="29">
        <v>7237.15</v>
      </c>
      <c r="AB113" s="29">
        <f t="shared" si="3"/>
        <v>12690.07</v>
      </c>
      <c r="AC113" s="29">
        <f t="shared" si="5"/>
        <v>0</v>
      </c>
      <c r="AD113" s="29">
        <v>0</v>
      </c>
      <c r="AE113" s="29">
        <v>7237.15</v>
      </c>
      <c r="AF113" s="29">
        <v>78</v>
      </c>
      <c r="AG113" s="29">
        <v>24</v>
      </c>
      <c r="AH113" s="29">
        <v>8</v>
      </c>
      <c r="AI113" s="29">
        <v>0</v>
      </c>
      <c r="AJ113" s="29">
        <v>32</v>
      </c>
      <c r="AK113" s="29">
        <v>46</v>
      </c>
      <c r="AL113" s="29">
        <v>46</v>
      </c>
      <c r="AM113" s="29">
        <v>0</v>
      </c>
      <c r="AN113" s="29">
        <v>0</v>
      </c>
      <c r="AO113" s="29">
        <v>0</v>
      </c>
      <c r="AP113" s="29">
        <v>0</v>
      </c>
      <c r="AQ113" s="29">
        <v>46</v>
      </c>
    </row>
    <row r="114" spans="1:43">
      <c r="A114" s="2" t="s">
        <v>804</v>
      </c>
      <c r="B114" s="2" t="s">
        <v>211</v>
      </c>
      <c r="C114" s="2" t="s">
        <v>220</v>
      </c>
      <c r="D114" s="2" t="s">
        <v>221</v>
      </c>
      <c r="E114" s="29">
        <v>0</v>
      </c>
      <c r="F114" s="29">
        <v>3516281.07</v>
      </c>
      <c r="G114" s="29">
        <v>0</v>
      </c>
      <c r="H114" s="29">
        <v>3516281.07</v>
      </c>
      <c r="I114" s="29">
        <v>0</v>
      </c>
      <c r="J114" s="29">
        <v>513873.44</v>
      </c>
      <c r="K114" s="29">
        <v>0</v>
      </c>
      <c r="L114" s="29">
        <v>0</v>
      </c>
      <c r="M114" s="29">
        <v>0</v>
      </c>
      <c r="N114" s="29">
        <v>1687765.75</v>
      </c>
      <c r="O114" s="29">
        <v>0</v>
      </c>
      <c r="P114" s="29">
        <v>16005.15</v>
      </c>
      <c r="Q114" s="29">
        <v>0</v>
      </c>
      <c r="R114" s="29">
        <v>214811.53</v>
      </c>
      <c r="S114" s="29">
        <v>0</v>
      </c>
      <c r="T114" s="29">
        <v>0</v>
      </c>
      <c r="U114" s="29">
        <v>0</v>
      </c>
      <c r="V114" s="29">
        <v>2416450.7200000002</v>
      </c>
      <c r="W114" s="29">
        <f t="shared" si="4"/>
        <v>2416450.7199999997</v>
      </c>
      <c r="X114" s="29">
        <v>0</v>
      </c>
      <c r="Y114" s="29">
        <v>16005.15</v>
      </c>
      <c r="Z114" s="29">
        <v>0</v>
      </c>
      <c r="AA114" s="29">
        <v>1099830.3500000001</v>
      </c>
      <c r="AB114" s="29">
        <f t="shared" si="3"/>
        <v>3516281.07</v>
      </c>
      <c r="AC114" s="29">
        <f t="shared" si="5"/>
        <v>0</v>
      </c>
      <c r="AD114" s="29">
        <v>0</v>
      </c>
      <c r="AE114" s="29">
        <v>1099830.3500000001</v>
      </c>
      <c r="AF114" s="29">
        <v>10368.5</v>
      </c>
      <c r="AG114" s="29">
        <v>1555</v>
      </c>
      <c r="AH114" s="29">
        <v>5393.25</v>
      </c>
      <c r="AI114" s="29">
        <v>485.5</v>
      </c>
      <c r="AJ114" s="29">
        <v>7433.75</v>
      </c>
      <c r="AK114" s="29">
        <v>2934.75</v>
      </c>
      <c r="AL114" s="29">
        <v>2997.75</v>
      </c>
      <c r="AM114" s="29">
        <v>0</v>
      </c>
      <c r="AN114" s="29">
        <v>63</v>
      </c>
      <c r="AO114" s="29">
        <v>0</v>
      </c>
      <c r="AP114" s="29">
        <v>63</v>
      </c>
      <c r="AQ114" s="29">
        <v>2934.75</v>
      </c>
    </row>
    <row r="115" spans="1:43">
      <c r="A115" s="2" t="s">
        <v>804</v>
      </c>
      <c r="B115" s="2" t="s">
        <v>211</v>
      </c>
      <c r="C115" s="2" t="s">
        <v>222</v>
      </c>
      <c r="D115" s="2" t="s">
        <v>223</v>
      </c>
      <c r="E115" s="29">
        <v>0</v>
      </c>
      <c r="F115" s="29">
        <v>15665281.449999999</v>
      </c>
      <c r="G115" s="29">
        <v>0</v>
      </c>
      <c r="H115" s="29">
        <v>15665281.449999999</v>
      </c>
      <c r="I115" s="29">
        <v>0</v>
      </c>
      <c r="J115" s="29">
        <v>3703767.92</v>
      </c>
      <c r="K115" s="29">
        <v>0</v>
      </c>
      <c r="L115" s="29">
        <v>0</v>
      </c>
      <c r="M115" s="29">
        <v>0</v>
      </c>
      <c r="N115" s="29">
        <v>4801826.88</v>
      </c>
      <c r="O115" s="29">
        <v>0</v>
      </c>
      <c r="P115" s="29">
        <v>1492101.09</v>
      </c>
      <c r="Q115" s="29">
        <v>0</v>
      </c>
      <c r="R115" s="29">
        <v>136678.16</v>
      </c>
      <c r="S115" s="29">
        <v>0</v>
      </c>
      <c r="T115" s="29">
        <v>22379.56</v>
      </c>
      <c r="U115" s="29">
        <v>0</v>
      </c>
      <c r="V115" s="29">
        <v>8642272.9600000009</v>
      </c>
      <c r="W115" s="29">
        <f t="shared" si="4"/>
        <v>8642272.9600000009</v>
      </c>
      <c r="X115" s="29">
        <v>0</v>
      </c>
      <c r="Y115" s="29">
        <v>1514480.65</v>
      </c>
      <c r="Z115" s="29">
        <v>0</v>
      </c>
      <c r="AA115" s="29">
        <v>7023008.4900000002</v>
      </c>
      <c r="AB115" s="29">
        <f t="shared" si="3"/>
        <v>15665281.450000001</v>
      </c>
      <c r="AC115" s="29">
        <f t="shared" si="5"/>
        <v>0</v>
      </c>
      <c r="AD115" s="29">
        <v>0</v>
      </c>
      <c r="AE115" s="29">
        <v>7023008.4900000002</v>
      </c>
      <c r="AF115" s="29">
        <v>40151.75</v>
      </c>
      <c r="AG115" s="29">
        <v>10732.5</v>
      </c>
      <c r="AH115" s="29">
        <v>12668.5</v>
      </c>
      <c r="AI115" s="29">
        <v>363.5</v>
      </c>
      <c r="AJ115" s="29">
        <v>23764.5</v>
      </c>
      <c r="AK115" s="29">
        <v>16387.25</v>
      </c>
      <c r="AL115" s="29">
        <v>20426.5</v>
      </c>
      <c r="AM115" s="29">
        <v>0</v>
      </c>
      <c r="AN115" s="29">
        <v>3977.25</v>
      </c>
      <c r="AO115" s="29">
        <v>62</v>
      </c>
      <c r="AP115" s="29">
        <v>4039.25</v>
      </c>
      <c r="AQ115" s="29">
        <v>16387.25</v>
      </c>
    </row>
    <row r="116" spans="1:43">
      <c r="A116" s="2" t="s">
        <v>804</v>
      </c>
      <c r="B116" s="2" t="s">
        <v>211</v>
      </c>
      <c r="C116" s="2" t="s">
        <v>224</v>
      </c>
      <c r="D116" s="2" t="s">
        <v>225</v>
      </c>
      <c r="E116" s="29">
        <v>0</v>
      </c>
      <c r="F116" s="29">
        <v>334227.69</v>
      </c>
      <c r="G116" s="29">
        <v>0</v>
      </c>
      <c r="H116" s="29">
        <v>334227.69</v>
      </c>
      <c r="I116" s="29">
        <v>0</v>
      </c>
      <c r="J116" s="29">
        <v>5411.59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  <c r="P116" s="29">
        <v>0</v>
      </c>
      <c r="Q116" s="29">
        <v>0</v>
      </c>
      <c r="R116" s="29">
        <v>0</v>
      </c>
      <c r="S116" s="29">
        <v>0</v>
      </c>
      <c r="T116" s="29">
        <v>0</v>
      </c>
      <c r="U116" s="29">
        <v>0</v>
      </c>
      <c r="V116" s="29">
        <v>5411.59</v>
      </c>
      <c r="W116" s="29">
        <f t="shared" si="4"/>
        <v>5411.59</v>
      </c>
      <c r="X116" s="29">
        <v>0</v>
      </c>
      <c r="Y116" s="29">
        <v>0</v>
      </c>
      <c r="Z116" s="29">
        <v>0</v>
      </c>
      <c r="AA116" s="29">
        <v>328816.09999999998</v>
      </c>
      <c r="AB116" s="29">
        <f t="shared" si="3"/>
        <v>334227.69</v>
      </c>
      <c r="AC116" s="29">
        <f t="shared" si="5"/>
        <v>0</v>
      </c>
      <c r="AD116" s="29">
        <v>0</v>
      </c>
      <c r="AE116" s="29">
        <v>328816.09999999998</v>
      </c>
      <c r="AF116" s="29">
        <v>960</v>
      </c>
      <c r="AG116" s="29">
        <v>30.5</v>
      </c>
      <c r="AH116" s="29">
        <v>0</v>
      </c>
      <c r="AI116" s="29">
        <v>0</v>
      </c>
      <c r="AJ116" s="29">
        <v>30.5</v>
      </c>
      <c r="AK116" s="29">
        <v>929.5</v>
      </c>
      <c r="AL116" s="29">
        <v>929.5</v>
      </c>
      <c r="AM116" s="29">
        <v>0</v>
      </c>
      <c r="AN116" s="29">
        <v>0</v>
      </c>
      <c r="AO116" s="29">
        <v>0</v>
      </c>
      <c r="AP116" s="29">
        <v>0</v>
      </c>
      <c r="AQ116" s="29">
        <v>929.5</v>
      </c>
    </row>
    <row r="117" spans="1:43">
      <c r="A117" s="2" t="s">
        <v>804</v>
      </c>
      <c r="B117" s="2" t="s">
        <v>211</v>
      </c>
      <c r="C117" s="2" t="s">
        <v>226</v>
      </c>
      <c r="D117" s="2" t="s">
        <v>227</v>
      </c>
      <c r="E117" s="29">
        <v>0</v>
      </c>
      <c r="F117" s="29">
        <v>8512827.3499999996</v>
      </c>
      <c r="G117" s="29">
        <v>0</v>
      </c>
      <c r="H117" s="29">
        <v>8512827.3499999996</v>
      </c>
      <c r="I117" s="29">
        <v>0</v>
      </c>
      <c r="J117" s="29">
        <v>5529056.9000000004</v>
      </c>
      <c r="K117" s="29">
        <v>0</v>
      </c>
      <c r="L117" s="29">
        <v>0</v>
      </c>
      <c r="M117" s="29">
        <v>0</v>
      </c>
      <c r="N117" s="29">
        <v>1502142.57</v>
      </c>
      <c r="O117" s="29">
        <v>0</v>
      </c>
      <c r="P117" s="29">
        <v>0</v>
      </c>
      <c r="Q117" s="29">
        <v>0</v>
      </c>
      <c r="R117" s="29">
        <v>174052.94</v>
      </c>
      <c r="S117" s="29">
        <v>0</v>
      </c>
      <c r="T117" s="29">
        <v>0</v>
      </c>
      <c r="U117" s="29">
        <v>0</v>
      </c>
      <c r="V117" s="29">
        <v>7205252.4100000001</v>
      </c>
      <c r="W117" s="29">
        <f t="shared" si="4"/>
        <v>7205252.4100000011</v>
      </c>
      <c r="X117" s="29">
        <v>0</v>
      </c>
      <c r="Y117" s="29">
        <v>0</v>
      </c>
      <c r="Z117" s="29">
        <v>0</v>
      </c>
      <c r="AA117" s="29">
        <v>1307574.94</v>
      </c>
      <c r="AB117" s="29">
        <f t="shared" si="3"/>
        <v>8512827.3500000015</v>
      </c>
      <c r="AC117" s="29">
        <f t="shared" si="5"/>
        <v>0</v>
      </c>
      <c r="AD117" s="29">
        <v>0</v>
      </c>
      <c r="AE117" s="29">
        <v>1307574.94</v>
      </c>
      <c r="AF117" s="29">
        <v>24829.25</v>
      </c>
      <c r="AG117" s="29">
        <v>16205.75</v>
      </c>
      <c r="AH117" s="29">
        <v>5070.75</v>
      </c>
      <c r="AI117" s="29">
        <v>447.5</v>
      </c>
      <c r="AJ117" s="29">
        <v>21724</v>
      </c>
      <c r="AK117" s="29">
        <v>3105.25</v>
      </c>
      <c r="AL117" s="29">
        <v>3105.25</v>
      </c>
      <c r="AM117" s="29">
        <v>0</v>
      </c>
      <c r="AN117" s="29">
        <v>0</v>
      </c>
      <c r="AO117" s="29">
        <v>0</v>
      </c>
      <c r="AP117" s="29">
        <v>0</v>
      </c>
      <c r="AQ117" s="29">
        <v>3105.25</v>
      </c>
    </row>
    <row r="118" spans="1:43" customFormat="1">
      <c r="A118" s="3" t="s">
        <v>650</v>
      </c>
      <c r="B118" s="3" t="s">
        <v>5</v>
      </c>
      <c r="C118" s="3" t="s">
        <v>5</v>
      </c>
      <c r="D118" s="3" t="s">
        <v>228</v>
      </c>
      <c r="E118" s="30">
        <v>71022000</v>
      </c>
      <c r="F118" s="30">
        <v>28615292.800000001</v>
      </c>
      <c r="G118" s="30">
        <v>40.29</v>
      </c>
      <c r="H118" s="30">
        <v>28615292.800000001</v>
      </c>
      <c r="I118" s="30">
        <v>35809000</v>
      </c>
      <c r="J118" s="30">
        <v>9759179.7699999996</v>
      </c>
      <c r="K118" s="30">
        <v>27.25</v>
      </c>
      <c r="L118" s="30">
        <v>6112660.5</v>
      </c>
      <c r="M118" s="30">
        <v>18000000</v>
      </c>
      <c r="N118" s="30">
        <v>8506710.1099999994</v>
      </c>
      <c r="O118" s="30">
        <v>47.26</v>
      </c>
      <c r="P118" s="30">
        <v>6745313.5899999999</v>
      </c>
      <c r="Q118" s="30">
        <v>1000000</v>
      </c>
      <c r="R118" s="30">
        <v>525542.63</v>
      </c>
      <c r="S118" s="30">
        <v>52.55</v>
      </c>
      <c r="T118" s="30">
        <v>424903.98</v>
      </c>
      <c r="U118" s="30">
        <v>54809000</v>
      </c>
      <c r="V118" s="30">
        <v>18791432.510000002</v>
      </c>
      <c r="W118" s="30">
        <f t="shared" si="4"/>
        <v>18791432.509999998</v>
      </c>
      <c r="X118" s="30">
        <v>34.29</v>
      </c>
      <c r="Y118" s="30">
        <v>13282878.07</v>
      </c>
      <c r="Z118" s="30">
        <v>16213000</v>
      </c>
      <c r="AA118" s="30">
        <v>9823860.2899999991</v>
      </c>
      <c r="AB118" s="30">
        <f t="shared" si="3"/>
        <v>28615292.799999997</v>
      </c>
      <c r="AC118" s="30">
        <f t="shared" si="5"/>
        <v>0</v>
      </c>
      <c r="AD118" s="30">
        <v>60.59</v>
      </c>
      <c r="AE118" s="30">
        <v>9823860.2899999991</v>
      </c>
      <c r="AF118" s="30">
        <v>78786.5</v>
      </c>
      <c r="AG118" s="30">
        <v>28570.25</v>
      </c>
      <c r="AH118" s="30">
        <v>25337</v>
      </c>
      <c r="AI118" s="30">
        <v>1296.5</v>
      </c>
      <c r="AJ118" s="30">
        <v>55203.75</v>
      </c>
      <c r="AK118" s="30">
        <v>23582.75</v>
      </c>
      <c r="AL118" s="30">
        <v>61969.5</v>
      </c>
      <c r="AM118" s="30">
        <v>17691.75</v>
      </c>
      <c r="AN118" s="30">
        <v>19593.5</v>
      </c>
      <c r="AO118" s="30">
        <v>1101.5</v>
      </c>
      <c r="AP118" s="30">
        <v>38386.75</v>
      </c>
      <c r="AQ118" s="30">
        <v>23582.75</v>
      </c>
    </row>
    <row r="119" spans="1:43">
      <c r="A119" s="2" t="s">
        <v>804</v>
      </c>
      <c r="B119" s="2" t="s">
        <v>229</v>
      </c>
      <c r="C119" s="2" t="s">
        <v>230</v>
      </c>
      <c r="D119" s="2" t="s">
        <v>231</v>
      </c>
      <c r="E119" s="29">
        <v>61311000</v>
      </c>
      <c r="F119" s="29">
        <v>0</v>
      </c>
      <c r="G119" s="29">
        <v>0</v>
      </c>
      <c r="H119" s="29">
        <v>0</v>
      </c>
      <c r="I119" s="29">
        <v>13954000</v>
      </c>
      <c r="J119" s="29">
        <v>0</v>
      </c>
      <c r="K119" s="29">
        <v>0</v>
      </c>
      <c r="L119" s="29">
        <v>13779611.630000001</v>
      </c>
      <c r="M119" s="29">
        <v>26639000</v>
      </c>
      <c r="N119" s="29">
        <v>0</v>
      </c>
      <c r="O119" s="29">
        <v>0</v>
      </c>
      <c r="P119" s="29">
        <v>9168883.4000000004</v>
      </c>
      <c r="Q119" s="29">
        <v>1902000</v>
      </c>
      <c r="R119" s="29">
        <v>0</v>
      </c>
      <c r="S119" s="29">
        <v>0</v>
      </c>
      <c r="T119" s="29">
        <v>94772.79</v>
      </c>
      <c r="U119" s="29">
        <v>42495000</v>
      </c>
      <c r="V119" s="29">
        <v>0</v>
      </c>
      <c r="W119" s="29">
        <f t="shared" si="4"/>
        <v>0</v>
      </c>
      <c r="X119" s="29">
        <v>0</v>
      </c>
      <c r="Y119" s="29">
        <v>23043267.82</v>
      </c>
      <c r="Z119" s="29">
        <v>18816000</v>
      </c>
      <c r="AA119" s="29">
        <v>0</v>
      </c>
      <c r="AB119" s="29">
        <f t="shared" si="3"/>
        <v>0</v>
      </c>
      <c r="AC119" s="29">
        <f t="shared" si="5"/>
        <v>0</v>
      </c>
      <c r="AD119" s="29">
        <v>0</v>
      </c>
      <c r="AE119" s="29">
        <v>0</v>
      </c>
      <c r="AF119" s="29">
        <v>0</v>
      </c>
      <c r="AG119" s="29">
        <v>0</v>
      </c>
      <c r="AH119" s="29">
        <v>0</v>
      </c>
      <c r="AI119" s="29">
        <v>0</v>
      </c>
      <c r="AJ119" s="29">
        <v>0</v>
      </c>
      <c r="AK119" s="29">
        <v>0</v>
      </c>
      <c r="AL119" s="29">
        <v>64871</v>
      </c>
      <c r="AM119" s="29">
        <v>40845.5</v>
      </c>
      <c r="AN119" s="29">
        <v>23657</v>
      </c>
      <c r="AO119" s="29">
        <v>368.5</v>
      </c>
      <c r="AP119" s="29">
        <v>64871</v>
      </c>
      <c r="AQ119" s="29">
        <v>0</v>
      </c>
    </row>
    <row r="120" spans="1:43">
      <c r="A120" s="2" t="s">
        <v>804</v>
      </c>
      <c r="B120" s="2" t="s">
        <v>229</v>
      </c>
      <c r="C120" s="2" t="s">
        <v>232</v>
      </c>
      <c r="D120" s="2" t="s">
        <v>232</v>
      </c>
      <c r="E120" s="29">
        <v>0</v>
      </c>
      <c r="F120" s="29">
        <v>89429.14</v>
      </c>
      <c r="G120" s="29">
        <v>0</v>
      </c>
      <c r="H120" s="29">
        <v>89429.14</v>
      </c>
      <c r="I120" s="29">
        <v>0</v>
      </c>
      <c r="J120" s="29">
        <v>8233.93</v>
      </c>
      <c r="K120" s="29">
        <v>0</v>
      </c>
      <c r="L120" s="29">
        <v>0</v>
      </c>
      <c r="M120" s="29">
        <v>0</v>
      </c>
      <c r="N120" s="29">
        <v>6073.34</v>
      </c>
      <c r="O120" s="29">
        <v>0</v>
      </c>
      <c r="P120" s="29">
        <v>300</v>
      </c>
      <c r="Q120" s="29">
        <v>0</v>
      </c>
      <c r="R120" s="29">
        <v>0</v>
      </c>
      <c r="S120" s="29">
        <v>0</v>
      </c>
      <c r="T120" s="29">
        <v>0</v>
      </c>
      <c r="U120" s="29">
        <v>0</v>
      </c>
      <c r="V120" s="29">
        <v>14307.27</v>
      </c>
      <c r="W120" s="29">
        <f t="shared" si="4"/>
        <v>14307.27</v>
      </c>
      <c r="X120" s="29">
        <v>0</v>
      </c>
      <c r="Y120" s="29">
        <v>300</v>
      </c>
      <c r="Z120" s="29">
        <v>0</v>
      </c>
      <c r="AA120" s="29">
        <v>75121.87</v>
      </c>
      <c r="AB120" s="29">
        <f t="shared" si="3"/>
        <v>89429.14</v>
      </c>
      <c r="AC120" s="29">
        <f t="shared" si="5"/>
        <v>0</v>
      </c>
      <c r="AD120" s="29">
        <v>0</v>
      </c>
      <c r="AE120" s="29">
        <v>75121.87</v>
      </c>
      <c r="AF120" s="29">
        <v>257.5</v>
      </c>
      <c r="AG120" s="29">
        <v>13.5</v>
      </c>
      <c r="AH120" s="29">
        <v>7</v>
      </c>
      <c r="AI120" s="29">
        <v>0</v>
      </c>
      <c r="AJ120" s="29">
        <v>20.5</v>
      </c>
      <c r="AK120" s="29">
        <v>237</v>
      </c>
      <c r="AL120" s="29">
        <v>240</v>
      </c>
      <c r="AM120" s="29">
        <v>0</v>
      </c>
      <c r="AN120" s="29">
        <v>3</v>
      </c>
      <c r="AO120" s="29">
        <v>0</v>
      </c>
      <c r="AP120" s="29">
        <v>3</v>
      </c>
      <c r="AQ120" s="29">
        <v>237</v>
      </c>
    </row>
    <row r="121" spans="1:43">
      <c r="A121" s="2" t="s">
        <v>804</v>
      </c>
      <c r="B121" s="2" t="s">
        <v>229</v>
      </c>
      <c r="C121" s="2" t="s">
        <v>233</v>
      </c>
      <c r="D121" s="2" t="s">
        <v>234</v>
      </c>
      <c r="E121" s="29">
        <v>0</v>
      </c>
      <c r="F121" s="29">
        <v>84393.91</v>
      </c>
      <c r="G121" s="29">
        <v>0</v>
      </c>
      <c r="H121" s="29">
        <v>84393.91</v>
      </c>
      <c r="I121" s="29">
        <v>0</v>
      </c>
      <c r="J121" s="29">
        <v>434.44</v>
      </c>
      <c r="K121" s="29">
        <v>0</v>
      </c>
      <c r="L121" s="29">
        <v>0</v>
      </c>
      <c r="M121" s="29">
        <v>0</v>
      </c>
      <c r="N121" s="29">
        <v>1546.19</v>
      </c>
      <c r="O121" s="29">
        <v>0</v>
      </c>
      <c r="P121" s="29">
        <v>0</v>
      </c>
      <c r="Q121" s="29">
        <v>0</v>
      </c>
      <c r="R121" s="29">
        <v>0</v>
      </c>
      <c r="S121" s="29">
        <v>0</v>
      </c>
      <c r="T121" s="29">
        <v>0</v>
      </c>
      <c r="U121" s="29">
        <v>0</v>
      </c>
      <c r="V121" s="29">
        <v>1980.63</v>
      </c>
      <c r="W121" s="29">
        <f t="shared" si="4"/>
        <v>1980.63</v>
      </c>
      <c r="X121" s="29">
        <v>0</v>
      </c>
      <c r="Y121" s="29">
        <v>0</v>
      </c>
      <c r="Z121" s="29">
        <v>0</v>
      </c>
      <c r="AA121" s="29">
        <v>82413.279999999999</v>
      </c>
      <c r="AB121" s="29">
        <f t="shared" si="3"/>
        <v>84393.91</v>
      </c>
      <c r="AC121" s="29">
        <f t="shared" si="5"/>
        <v>0</v>
      </c>
      <c r="AD121" s="29">
        <v>0</v>
      </c>
      <c r="AE121" s="29">
        <v>82413.279999999999</v>
      </c>
      <c r="AF121" s="29">
        <v>301</v>
      </c>
      <c r="AG121" s="29">
        <v>1.5</v>
      </c>
      <c r="AH121" s="29">
        <v>13</v>
      </c>
      <c r="AI121" s="29">
        <v>0</v>
      </c>
      <c r="AJ121" s="29">
        <v>14.5</v>
      </c>
      <c r="AK121" s="29">
        <v>286.5</v>
      </c>
      <c r="AL121" s="29">
        <v>286.5</v>
      </c>
      <c r="AM121" s="29">
        <v>0</v>
      </c>
      <c r="AN121" s="29">
        <v>0</v>
      </c>
      <c r="AO121" s="29">
        <v>0</v>
      </c>
      <c r="AP121" s="29">
        <v>0</v>
      </c>
      <c r="AQ121" s="29">
        <v>286.5</v>
      </c>
    </row>
    <row r="122" spans="1:43">
      <c r="A122" s="2" t="s">
        <v>804</v>
      </c>
      <c r="B122" s="2" t="s">
        <v>229</v>
      </c>
      <c r="C122" s="2" t="s">
        <v>235</v>
      </c>
      <c r="D122" s="2" t="s">
        <v>235</v>
      </c>
      <c r="E122" s="29">
        <v>0</v>
      </c>
      <c r="F122" s="29">
        <v>2836208.77</v>
      </c>
      <c r="G122" s="29">
        <v>0</v>
      </c>
      <c r="H122" s="29">
        <v>2836208.77</v>
      </c>
      <c r="I122" s="29">
        <v>0</v>
      </c>
      <c r="J122" s="29">
        <v>1891372.89</v>
      </c>
      <c r="K122" s="29">
        <v>0</v>
      </c>
      <c r="L122" s="29">
        <v>0</v>
      </c>
      <c r="M122" s="29">
        <v>0</v>
      </c>
      <c r="N122" s="29">
        <v>636068.48</v>
      </c>
      <c r="O122" s="29">
        <v>0</v>
      </c>
      <c r="P122" s="29">
        <v>0</v>
      </c>
      <c r="Q122" s="29">
        <v>0</v>
      </c>
      <c r="R122" s="29">
        <v>2527.83</v>
      </c>
      <c r="S122" s="29">
        <v>0</v>
      </c>
      <c r="T122" s="29">
        <v>0</v>
      </c>
      <c r="U122" s="29">
        <v>0</v>
      </c>
      <c r="V122" s="29">
        <v>2529969.2000000002</v>
      </c>
      <c r="W122" s="29">
        <f t="shared" si="4"/>
        <v>2529969.2000000002</v>
      </c>
      <c r="X122" s="29">
        <v>0</v>
      </c>
      <c r="Y122" s="29">
        <v>0</v>
      </c>
      <c r="Z122" s="29">
        <v>0</v>
      </c>
      <c r="AA122" s="29">
        <v>306239.57</v>
      </c>
      <c r="AB122" s="29">
        <f t="shared" si="3"/>
        <v>2836208.77</v>
      </c>
      <c r="AC122" s="29">
        <f t="shared" si="5"/>
        <v>0</v>
      </c>
      <c r="AD122" s="29">
        <v>0</v>
      </c>
      <c r="AE122" s="29">
        <v>306239.57</v>
      </c>
      <c r="AF122" s="29">
        <v>7228</v>
      </c>
      <c r="AG122" s="29">
        <v>4908.25</v>
      </c>
      <c r="AH122" s="29">
        <v>1599.5</v>
      </c>
      <c r="AI122" s="29">
        <v>6.25</v>
      </c>
      <c r="AJ122" s="29">
        <v>6514</v>
      </c>
      <c r="AK122" s="29">
        <v>714</v>
      </c>
      <c r="AL122" s="29">
        <v>714</v>
      </c>
      <c r="AM122" s="29">
        <v>0</v>
      </c>
      <c r="AN122" s="29">
        <v>0</v>
      </c>
      <c r="AO122" s="29">
        <v>0</v>
      </c>
      <c r="AP122" s="29">
        <v>0</v>
      </c>
      <c r="AQ122" s="29">
        <v>714</v>
      </c>
    </row>
    <row r="123" spans="1:43">
      <c r="A123" s="2" t="s">
        <v>804</v>
      </c>
      <c r="B123" s="2" t="s">
        <v>229</v>
      </c>
      <c r="C123" s="2" t="s">
        <v>236</v>
      </c>
      <c r="D123" s="2" t="s">
        <v>237</v>
      </c>
      <c r="E123" s="29">
        <v>0</v>
      </c>
      <c r="F123" s="29">
        <v>3764.3</v>
      </c>
      <c r="G123" s="29">
        <v>0</v>
      </c>
      <c r="H123" s="29">
        <v>3764.3</v>
      </c>
      <c r="I123" s="29">
        <v>0</v>
      </c>
      <c r="J123" s="29">
        <v>597.27</v>
      </c>
      <c r="K123" s="29">
        <v>0</v>
      </c>
      <c r="L123" s="29">
        <v>0</v>
      </c>
      <c r="M123" s="29">
        <v>0</v>
      </c>
      <c r="N123" s="29">
        <v>7488.6</v>
      </c>
      <c r="O123" s="29">
        <v>0</v>
      </c>
      <c r="P123" s="29">
        <v>0</v>
      </c>
      <c r="Q123" s="29">
        <v>0</v>
      </c>
      <c r="R123" s="29">
        <v>0</v>
      </c>
      <c r="S123" s="29">
        <v>0</v>
      </c>
      <c r="T123" s="29">
        <v>0</v>
      </c>
      <c r="U123" s="29">
        <v>0</v>
      </c>
      <c r="V123" s="29">
        <v>8085.87</v>
      </c>
      <c r="W123" s="29">
        <f t="shared" si="4"/>
        <v>8085.8700000000008</v>
      </c>
      <c r="X123" s="29">
        <v>0</v>
      </c>
      <c r="Y123" s="29">
        <v>0</v>
      </c>
      <c r="Z123" s="29">
        <v>0</v>
      </c>
      <c r="AA123" s="29">
        <v>-4321.57</v>
      </c>
      <c r="AB123" s="29">
        <f t="shared" si="3"/>
        <v>3764.3000000000011</v>
      </c>
      <c r="AC123" s="29">
        <f t="shared" si="5"/>
        <v>0</v>
      </c>
      <c r="AD123" s="29">
        <v>0</v>
      </c>
      <c r="AE123" s="29">
        <v>-4321.57</v>
      </c>
      <c r="AF123" s="29">
        <v>75</v>
      </c>
      <c r="AG123" s="29">
        <v>2.5</v>
      </c>
      <c r="AH123" s="29">
        <v>21</v>
      </c>
      <c r="AI123" s="29">
        <v>0</v>
      </c>
      <c r="AJ123" s="29">
        <v>23.5</v>
      </c>
      <c r="AK123" s="29">
        <v>51.5</v>
      </c>
      <c r="AL123" s="29">
        <v>51.5</v>
      </c>
      <c r="AM123" s="29">
        <v>0</v>
      </c>
      <c r="AN123" s="29">
        <v>0</v>
      </c>
      <c r="AO123" s="29">
        <v>0</v>
      </c>
      <c r="AP123" s="29">
        <v>0</v>
      </c>
      <c r="AQ123" s="29">
        <v>51.5</v>
      </c>
    </row>
    <row r="124" spans="1:43">
      <c r="A124" s="2" t="s">
        <v>804</v>
      </c>
      <c r="B124" s="2" t="s">
        <v>229</v>
      </c>
      <c r="C124" s="2" t="s">
        <v>238</v>
      </c>
      <c r="D124" s="2" t="s">
        <v>239</v>
      </c>
      <c r="E124" s="29">
        <v>0</v>
      </c>
      <c r="F124" s="29">
        <v>6676262.2199999997</v>
      </c>
      <c r="G124" s="29">
        <v>0</v>
      </c>
      <c r="H124" s="29">
        <v>6676262.2199999997</v>
      </c>
      <c r="I124" s="29">
        <v>0</v>
      </c>
      <c r="J124" s="29">
        <v>1382365.94</v>
      </c>
      <c r="K124" s="29">
        <v>0</v>
      </c>
      <c r="L124" s="29">
        <v>0</v>
      </c>
      <c r="M124" s="29">
        <v>0</v>
      </c>
      <c r="N124" s="29">
        <v>3484566.94</v>
      </c>
      <c r="O124" s="29">
        <v>0</v>
      </c>
      <c r="P124" s="29">
        <v>0</v>
      </c>
      <c r="Q124" s="29">
        <v>0</v>
      </c>
      <c r="R124" s="29">
        <v>1854.71</v>
      </c>
      <c r="S124" s="29">
        <v>0</v>
      </c>
      <c r="T124" s="29">
        <v>0</v>
      </c>
      <c r="U124" s="29">
        <v>0</v>
      </c>
      <c r="V124" s="29">
        <v>4868787.59</v>
      </c>
      <c r="W124" s="29">
        <f t="shared" si="4"/>
        <v>4868787.59</v>
      </c>
      <c r="X124" s="29">
        <v>0</v>
      </c>
      <c r="Y124" s="29">
        <v>0</v>
      </c>
      <c r="Z124" s="29">
        <v>0</v>
      </c>
      <c r="AA124" s="29">
        <v>1807474.63</v>
      </c>
      <c r="AB124" s="29">
        <f t="shared" si="3"/>
        <v>6676262.2199999997</v>
      </c>
      <c r="AC124" s="29">
        <f t="shared" si="5"/>
        <v>0</v>
      </c>
      <c r="AD124" s="29">
        <v>0</v>
      </c>
      <c r="AE124" s="29">
        <v>1807474.63</v>
      </c>
      <c r="AF124" s="29">
        <v>16578.5</v>
      </c>
      <c r="AG124" s="29">
        <v>3602.25</v>
      </c>
      <c r="AH124" s="29">
        <v>8534.75</v>
      </c>
      <c r="AI124" s="29">
        <v>3</v>
      </c>
      <c r="AJ124" s="29">
        <v>12140</v>
      </c>
      <c r="AK124" s="29">
        <v>4438.5</v>
      </c>
      <c r="AL124" s="29">
        <v>4438.5</v>
      </c>
      <c r="AM124" s="29">
        <v>0</v>
      </c>
      <c r="AN124" s="29">
        <v>0</v>
      </c>
      <c r="AO124" s="29">
        <v>0</v>
      </c>
      <c r="AP124" s="29">
        <v>0</v>
      </c>
      <c r="AQ124" s="29">
        <v>4438.5</v>
      </c>
    </row>
    <row r="125" spans="1:43">
      <c r="A125" s="2" t="s">
        <v>804</v>
      </c>
      <c r="B125" s="2" t="s">
        <v>229</v>
      </c>
      <c r="C125" s="2" t="s">
        <v>240</v>
      </c>
      <c r="D125" s="2" t="s">
        <v>241</v>
      </c>
      <c r="E125" s="29">
        <v>0</v>
      </c>
      <c r="F125" s="29">
        <v>23068313.620000001</v>
      </c>
      <c r="G125" s="29">
        <v>0</v>
      </c>
      <c r="H125" s="29">
        <v>23068313.620000001</v>
      </c>
      <c r="I125" s="29">
        <v>0</v>
      </c>
      <c r="J125" s="29">
        <v>6450919.8600000003</v>
      </c>
      <c r="K125" s="29">
        <v>0</v>
      </c>
      <c r="L125" s="29">
        <v>0</v>
      </c>
      <c r="M125" s="29">
        <v>0</v>
      </c>
      <c r="N125" s="29">
        <v>9033941.4100000001</v>
      </c>
      <c r="O125" s="29">
        <v>0</v>
      </c>
      <c r="P125" s="29">
        <v>4077299.46</v>
      </c>
      <c r="Q125" s="29">
        <v>0</v>
      </c>
      <c r="R125" s="29">
        <v>128663.67999999999</v>
      </c>
      <c r="S125" s="29">
        <v>0</v>
      </c>
      <c r="T125" s="29">
        <v>60843.05</v>
      </c>
      <c r="U125" s="29">
        <v>0</v>
      </c>
      <c r="V125" s="29">
        <v>15613524.949999999</v>
      </c>
      <c r="W125" s="29">
        <f t="shared" si="4"/>
        <v>15613524.949999999</v>
      </c>
      <c r="X125" s="29">
        <v>0</v>
      </c>
      <c r="Y125" s="29">
        <v>4138142.51</v>
      </c>
      <c r="Z125" s="29">
        <v>0</v>
      </c>
      <c r="AA125" s="29">
        <v>7454788.6699999999</v>
      </c>
      <c r="AB125" s="29">
        <f t="shared" si="3"/>
        <v>23068313.619999997</v>
      </c>
      <c r="AC125" s="29">
        <f t="shared" si="5"/>
        <v>0</v>
      </c>
      <c r="AD125" s="29">
        <v>0</v>
      </c>
      <c r="AE125" s="29">
        <v>7454788.6699999999</v>
      </c>
      <c r="AF125" s="29">
        <v>66408</v>
      </c>
      <c r="AG125" s="29">
        <v>22702.75</v>
      </c>
      <c r="AH125" s="29">
        <v>24326</v>
      </c>
      <c r="AI125" s="29">
        <v>510</v>
      </c>
      <c r="AJ125" s="29">
        <v>47538.75</v>
      </c>
      <c r="AK125" s="29">
        <v>18869.25</v>
      </c>
      <c r="AL125" s="29">
        <v>29779.5</v>
      </c>
      <c r="AM125" s="29">
        <v>0</v>
      </c>
      <c r="AN125" s="29">
        <v>10731.75</v>
      </c>
      <c r="AO125" s="29">
        <v>178.5</v>
      </c>
      <c r="AP125" s="29">
        <v>10910.25</v>
      </c>
      <c r="AQ125" s="29">
        <v>18869.25</v>
      </c>
    </row>
    <row r="126" spans="1:43">
      <c r="A126" s="2" t="s">
        <v>804</v>
      </c>
      <c r="B126" s="2" t="s">
        <v>229</v>
      </c>
      <c r="C126" s="2" t="s">
        <v>242</v>
      </c>
      <c r="D126" s="2" t="s">
        <v>243</v>
      </c>
      <c r="E126" s="29">
        <v>0</v>
      </c>
      <c r="F126" s="29">
        <v>935687.89</v>
      </c>
      <c r="G126" s="29">
        <v>0</v>
      </c>
      <c r="H126" s="29">
        <v>935687.89</v>
      </c>
      <c r="I126" s="29">
        <v>0</v>
      </c>
      <c r="J126" s="29">
        <v>7325.84</v>
      </c>
      <c r="K126" s="29">
        <v>0</v>
      </c>
      <c r="L126" s="29">
        <v>0</v>
      </c>
      <c r="M126" s="29">
        <v>0</v>
      </c>
      <c r="N126" s="29">
        <v>61159.21</v>
      </c>
      <c r="O126" s="29">
        <v>0</v>
      </c>
      <c r="P126" s="29">
        <v>50646.27</v>
      </c>
      <c r="Q126" s="29">
        <v>0</v>
      </c>
      <c r="R126" s="29">
        <v>0</v>
      </c>
      <c r="S126" s="29">
        <v>0</v>
      </c>
      <c r="T126" s="29">
        <v>0</v>
      </c>
      <c r="U126" s="29">
        <v>0</v>
      </c>
      <c r="V126" s="29">
        <v>68485.05</v>
      </c>
      <c r="W126" s="29">
        <f t="shared" si="4"/>
        <v>68485.05</v>
      </c>
      <c r="X126" s="29">
        <v>0</v>
      </c>
      <c r="Y126" s="29">
        <v>50646.27</v>
      </c>
      <c r="Z126" s="29">
        <v>0</v>
      </c>
      <c r="AA126" s="29">
        <v>867202.84</v>
      </c>
      <c r="AB126" s="29">
        <f t="shared" si="3"/>
        <v>935687.89</v>
      </c>
      <c r="AC126" s="29">
        <f t="shared" si="5"/>
        <v>0</v>
      </c>
      <c r="AD126" s="29">
        <v>0</v>
      </c>
      <c r="AE126" s="29">
        <v>867202.84</v>
      </c>
      <c r="AF126" s="29">
        <v>2202</v>
      </c>
      <c r="AG126" s="29">
        <v>25.5</v>
      </c>
      <c r="AH126" s="29">
        <v>210</v>
      </c>
      <c r="AI126" s="29">
        <v>0</v>
      </c>
      <c r="AJ126" s="29">
        <v>235.5</v>
      </c>
      <c r="AK126" s="29">
        <v>1966.5</v>
      </c>
      <c r="AL126" s="29">
        <v>2149.5</v>
      </c>
      <c r="AM126" s="29">
        <v>0</v>
      </c>
      <c r="AN126" s="29">
        <v>183</v>
      </c>
      <c r="AO126" s="29">
        <v>0</v>
      </c>
      <c r="AP126" s="29">
        <v>183</v>
      </c>
      <c r="AQ126" s="29">
        <v>1966.5</v>
      </c>
    </row>
    <row r="127" spans="1:43" customFormat="1">
      <c r="A127" s="3" t="s">
        <v>650</v>
      </c>
      <c r="B127" s="3" t="s">
        <v>5</v>
      </c>
      <c r="C127" s="3" t="s">
        <v>5</v>
      </c>
      <c r="D127" s="3" t="s">
        <v>244</v>
      </c>
      <c r="E127" s="30">
        <v>61311000</v>
      </c>
      <c r="F127" s="30">
        <v>33694059.850000001</v>
      </c>
      <c r="G127" s="30">
        <v>54.96</v>
      </c>
      <c r="H127" s="30">
        <v>33694059.850000001</v>
      </c>
      <c r="I127" s="30">
        <v>13954000</v>
      </c>
      <c r="J127" s="30">
        <v>9741250.1699999999</v>
      </c>
      <c r="K127" s="30">
        <v>69.81</v>
      </c>
      <c r="L127" s="30">
        <v>13779611.630000001</v>
      </c>
      <c r="M127" s="30">
        <v>26639000</v>
      </c>
      <c r="N127" s="30">
        <v>13230844.17</v>
      </c>
      <c r="O127" s="30">
        <v>49.67</v>
      </c>
      <c r="P127" s="30">
        <v>13297129.130000001</v>
      </c>
      <c r="Q127" s="30">
        <v>1902000</v>
      </c>
      <c r="R127" s="30">
        <v>133046.22</v>
      </c>
      <c r="S127" s="30">
        <v>7</v>
      </c>
      <c r="T127" s="30">
        <v>155615.84</v>
      </c>
      <c r="U127" s="30">
        <v>42495000</v>
      </c>
      <c r="V127" s="30">
        <v>23105140.559999999</v>
      </c>
      <c r="W127" s="30">
        <f t="shared" si="4"/>
        <v>23105140.559999999</v>
      </c>
      <c r="X127" s="30">
        <v>54.37</v>
      </c>
      <c r="Y127" s="30">
        <v>27232356.600000001</v>
      </c>
      <c r="Z127" s="30">
        <v>18816000</v>
      </c>
      <c r="AA127" s="30">
        <v>10588919.289999999</v>
      </c>
      <c r="AB127" s="30">
        <f t="shared" si="3"/>
        <v>33694059.849999994</v>
      </c>
      <c r="AC127" s="30">
        <f t="shared" si="5"/>
        <v>0</v>
      </c>
      <c r="AD127" s="30">
        <v>56.28</v>
      </c>
      <c r="AE127" s="30">
        <v>10588919.289999999</v>
      </c>
      <c r="AF127" s="30">
        <v>93050</v>
      </c>
      <c r="AG127" s="30">
        <v>31256.25</v>
      </c>
      <c r="AH127" s="30">
        <v>34711.25</v>
      </c>
      <c r="AI127" s="30">
        <v>519.25</v>
      </c>
      <c r="AJ127" s="30">
        <v>66486.75</v>
      </c>
      <c r="AK127" s="30">
        <v>26563.25</v>
      </c>
      <c r="AL127" s="30">
        <v>102530.5</v>
      </c>
      <c r="AM127" s="30">
        <v>40845.5</v>
      </c>
      <c r="AN127" s="30">
        <v>34574.75</v>
      </c>
      <c r="AO127" s="30">
        <v>547</v>
      </c>
      <c r="AP127" s="30">
        <v>75967.25</v>
      </c>
      <c r="AQ127" s="30">
        <v>26563.25</v>
      </c>
    </row>
    <row r="128" spans="1:43">
      <c r="A128" s="2" t="s">
        <v>804</v>
      </c>
      <c r="B128" s="2" t="s">
        <v>245</v>
      </c>
      <c r="C128" s="2" t="s">
        <v>246</v>
      </c>
      <c r="D128" s="2" t="s">
        <v>247</v>
      </c>
      <c r="E128" s="29">
        <v>77400000</v>
      </c>
      <c r="F128" s="29">
        <v>0</v>
      </c>
      <c r="G128" s="29">
        <v>0</v>
      </c>
      <c r="H128" s="29">
        <v>0</v>
      </c>
      <c r="I128" s="29">
        <v>18991000</v>
      </c>
      <c r="J128" s="29">
        <v>0</v>
      </c>
      <c r="K128" s="29">
        <v>0</v>
      </c>
      <c r="L128" s="29">
        <v>7411224.7599999998</v>
      </c>
      <c r="M128" s="29">
        <v>34913000</v>
      </c>
      <c r="N128" s="29">
        <v>0</v>
      </c>
      <c r="O128" s="29">
        <v>0</v>
      </c>
      <c r="P128" s="29">
        <v>4093606.97</v>
      </c>
      <c r="Q128" s="29">
        <v>761000</v>
      </c>
      <c r="R128" s="29">
        <v>0</v>
      </c>
      <c r="S128" s="29">
        <v>0</v>
      </c>
      <c r="T128" s="29">
        <v>351366.54</v>
      </c>
      <c r="U128" s="29">
        <v>54665000</v>
      </c>
      <c r="V128" s="29">
        <v>0</v>
      </c>
      <c r="W128" s="29">
        <f t="shared" si="4"/>
        <v>0</v>
      </c>
      <c r="X128" s="29">
        <v>0</v>
      </c>
      <c r="Y128" s="29">
        <v>11856198.27</v>
      </c>
      <c r="Z128" s="29">
        <v>22735000</v>
      </c>
      <c r="AA128" s="29">
        <v>0</v>
      </c>
      <c r="AB128" s="29">
        <f t="shared" si="3"/>
        <v>0</v>
      </c>
      <c r="AC128" s="29">
        <f t="shared" si="5"/>
        <v>0</v>
      </c>
      <c r="AD128" s="29">
        <v>0</v>
      </c>
      <c r="AE128" s="29">
        <v>0</v>
      </c>
      <c r="AF128" s="29">
        <v>0</v>
      </c>
      <c r="AG128" s="29">
        <v>0</v>
      </c>
      <c r="AH128" s="29">
        <v>0</v>
      </c>
      <c r="AI128" s="29">
        <v>0</v>
      </c>
      <c r="AJ128" s="29">
        <v>0</v>
      </c>
      <c r="AK128" s="29">
        <v>0</v>
      </c>
      <c r="AL128" s="29">
        <v>28912.5</v>
      </c>
      <c r="AM128" s="29">
        <v>18260.5</v>
      </c>
      <c r="AN128" s="29">
        <v>9602.25</v>
      </c>
      <c r="AO128" s="29">
        <v>1049.75</v>
      </c>
      <c r="AP128" s="29">
        <v>28912.5</v>
      </c>
      <c r="AQ128" s="29">
        <v>0</v>
      </c>
    </row>
    <row r="129" spans="1:43">
      <c r="A129" s="2" t="s">
        <v>804</v>
      </c>
      <c r="B129" s="2" t="s">
        <v>245</v>
      </c>
      <c r="C129" s="2" t="s">
        <v>248</v>
      </c>
      <c r="D129" s="2" t="s">
        <v>249</v>
      </c>
      <c r="E129" s="29">
        <v>0</v>
      </c>
      <c r="F129" s="29">
        <v>84108.44</v>
      </c>
      <c r="G129" s="29">
        <v>0</v>
      </c>
      <c r="H129" s="29">
        <v>84108.44</v>
      </c>
      <c r="I129" s="29">
        <v>0</v>
      </c>
      <c r="J129" s="29">
        <v>0</v>
      </c>
      <c r="K129" s="29">
        <v>0</v>
      </c>
      <c r="L129" s="29">
        <v>0</v>
      </c>
      <c r="M129" s="29">
        <v>0</v>
      </c>
      <c r="N129" s="29">
        <v>0</v>
      </c>
      <c r="O129" s="29">
        <v>0</v>
      </c>
      <c r="P129" s="29">
        <v>0</v>
      </c>
      <c r="Q129" s="29">
        <v>0</v>
      </c>
      <c r="R129" s="29">
        <v>0</v>
      </c>
      <c r="S129" s="29">
        <v>0</v>
      </c>
      <c r="T129" s="29">
        <v>0</v>
      </c>
      <c r="U129" s="29">
        <v>0</v>
      </c>
      <c r="V129" s="29">
        <v>0</v>
      </c>
      <c r="W129" s="29">
        <f t="shared" si="4"/>
        <v>0</v>
      </c>
      <c r="X129" s="29">
        <v>0</v>
      </c>
      <c r="Y129" s="29">
        <v>0</v>
      </c>
      <c r="Z129" s="29">
        <v>0</v>
      </c>
      <c r="AA129" s="29">
        <v>84108.44</v>
      </c>
      <c r="AB129" s="29">
        <f t="shared" si="3"/>
        <v>84108.44</v>
      </c>
      <c r="AC129" s="29">
        <f t="shared" si="5"/>
        <v>0</v>
      </c>
      <c r="AD129" s="29">
        <v>0</v>
      </c>
      <c r="AE129" s="29">
        <v>84108.44</v>
      </c>
      <c r="AF129" s="29">
        <v>330</v>
      </c>
      <c r="AG129" s="29">
        <v>0</v>
      </c>
      <c r="AH129" s="29">
        <v>0</v>
      </c>
      <c r="AI129" s="29">
        <v>0</v>
      </c>
      <c r="AJ129" s="29">
        <v>0</v>
      </c>
      <c r="AK129" s="29">
        <v>330</v>
      </c>
      <c r="AL129" s="29">
        <v>330</v>
      </c>
      <c r="AM129" s="29">
        <v>0</v>
      </c>
      <c r="AN129" s="29">
        <v>0</v>
      </c>
      <c r="AO129" s="29">
        <v>0</v>
      </c>
      <c r="AP129" s="29">
        <v>0</v>
      </c>
      <c r="AQ129" s="29">
        <v>330</v>
      </c>
    </row>
    <row r="130" spans="1:43">
      <c r="A130" s="2" t="s">
        <v>804</v>
      </c>
      <c r="B130" s="2" t="s">
        <v>245</v>
      </c>
      <c r="C130" s="2" t="s">
        <v>250</v>
      </c>
      <c r="D130" s="2" t="s">
        <v>251</v>
      </c>
      <c r="E130" s="29">
        <v>0</v>
      </c>
      <c r="F130" s="29">
        <v>-4588.55</v>
      </c>
      <c r="G130" s="29">
        <v>0</v>
      </c>
      <c r="H130" s="29">
        <v>-4588.55</v>
      </c>
      <c r="I130" s="29">
        <v>0</v>
      </c>
      <c r="J130" s="29">
        <v>0</v>
      </c>
      <c r="K130" s="29">
        <v>0</v>
      </c>
      <c r="L130" s="29">
        <v>0</v>
      </c>
      <c r="M130" s="29">
        <v>0</v>
      </c>
      <c r="N130" s="29">
        <v>0</v>
      </c>
      <c r="O130" s="29">
        <v>0</v>
      </c>
      <c r="P130" s="29">
        <v>0</v>
      </c>
      <c r="Q130" s="29">
        <v>0</v>
      </c>
      <c r="R130" s="29">
        <v>0</v>
      </c>
      <c r="S130" s="29">
        <v>0</v>
      </c>
      <c r="T130" s="29">
        <v>0</v>
      </c>
      <c r="U130" s="29">
        <v>0</v>
      </c>
      <c r="V130" s="29">
        <v>0</v>
      </c>
      <c r="W130" s="29">
        <f t="shared" si="4"/>
        <v>0</v>
      </c>
      <c r="X130" s="29">
        <v>0</v>
      </c>
      <c r="Y130" s="29">
        <v>0</v>
      </c>
      <c r="Z130" s="29">
        <v>0</v>
      </c>
      <c r="AA130" s="29">
        <v>-4588.55</v>
      </c>
      <c r="AB130" s="29">
        <f t="shared" ref="AB130:AB193" si="6">W130+AA130</f>
        <v>-4588.55</v>
      </c>
      <c r="AC130" s="29">
        <f t="shared" si="5"/>
        <v>0</v>
      </c>
      <c r="AD130" s="29">
        <v>0</v>
      </c>
      <c r="AE130" s="29">
        <v>-4588.55</v>
      </c>
      <c r="AF130" s="29">
        <v>35</v>
      </c>
      <c r="AG130" s="29">
        <v>0</v>
      </c>
      <c r="AH130" s="29">
        <v>0</v>
      </c>
      <c r="AI130" s="29">
        <v>0</v>
      </c>
      <c r="AJ130" s="29">
        <v>0</v>
      </c>
      <c r="AK130" s="29">
        <v>35</v>
      </c>
      <c r="AL130" s="29">
        <v>35</v>
      </c>
      <c r="AM130" s="29">
        <v>0</v>
      </c>
      <c r="AN130" s="29">
        <v>0</v>
      </c>
      <c r="AO130" s="29">
        <v>0</v>
      </c>
      <c r="AP130" s="29">
        <v>0</v>
      </c>
      <c r="AQ130" s="29">
        <v>35</v>
      </c>
    </row>
    <row r="131" spans="1:43">
      <c r="A131" s="2" t="s">
        <v>804</v>
      </c>
      <c r="B131" s="2" t="s">
        <v>245</v>
      </c>
      <c r="C131" s="2" t="s">
        <v>252</v>
      </c>
      <c r="D131" s="2" t="s">
        <v>253</v>
      </c>
      <c r="E131" s="29">
        <v>0</v>
      </c>
      <c r="F131" s="29">
        <v>6091178.6699999999</v>
      </c>
      <c r="G131" s="29">
        <v>0</v>
      </c>
      <c r="H131" s="29">
        <v>6091178.6699999999</v>
      </c>
      <c r="I131" s="29">
        <v>0</v>
      </c>
      <c r="J131" s="29">
        <v>668359.85</v>
      </c>
      <c r="K131" s="29">
        <v>0</v>
      </c>
      <c r="L131" s="29">
        <v>0</v>
      </c>
      <c r="M131" s="29">
        <v>0</v>
      </c>
      <c r="N131" s="29">
        <v>3364403.14</v>
      </c>
      <c r="O131" s="29">
        <v>0</v>
      </c>
      <c r="P131" s="29">
        <v>119520.64</v>
      </c>
      <c r="Q131" s="29">
        <v>0</v>
      </c>
      <c r="R131" s="29">
        <v>41589.72</v>
      </c>
      <c r="S131" s="29">
        <v>0</v>
      </c>
      <c r="T131" s="29">
        <v>0</v>
      </c>
      <c r="U131" s="29">
        <v>0</v>
      </c>
      <c r="V131" s="29">
        <v>4074352.71</v>
      </c>
      <c r="W131" s="29">
        <f t="shared" ref="W131:W194" si="7">J131+N131+R131</f>
        <v>4074352.7100000004</v>
      </c>
      <c r="X131" s="29">
        <v>0</v>
      </c>
      <c r="Y131" s="29">
        <v>119520.64</v>
      </c>
      <c r="Z131" s="29">
        <v>0</v>
      </c>
      <c r="AA131" s="29">
        <v>2016825.96</v>
      </c>
      <c r="AB131" s="29">
        <f t="shared" si="6"/>
        <v>6091178.6699999999</v>
      </c>
      <c r="AC131" s="29">
        <f t="shared" ref="AC131:AC194" si="8">F131-AB131</f>
        <v>0</v>
      </c>
      <c r="AD131" s="29">
        <v>0</v>
      </c>
      <c r="AE131" s="29">
        <v>2016825.96</v>
      </c>
      <c r="AF131" s="29">
        <v>13356</v>
      </c>
      <c r="AG131" s="29">
        <v>1482.5</v>
      </c>
      <c r="AH131" s="29">
        <v>7310</v>
      </c>
      <c r="AI131" s="29">
        <v>77</v>
      </c>
      <c r="AJ131" s="29">
        <v>8869.5</v>
      </c>
      <c r="AK131" s="29">
        <v>4486.5</v>
      </c>
      <c r="AL131" s="29">
        <v>4941.25</v>
      </c>
      <c r="AM131" s="29">
        <v>0</v>
      </c>
      <c r="AN131" s="29">
        <v>454.75</v>
      </c>
      <c r="AO131" s="29">
        <v>0</v>
      </c>
      <c r="AP131" s="29">
        <v>454.75</v>
      </c>
      <c r="AQ131" s="29">
        <v>4486.5</v>
      </c>
    </row>
    <row r="132" spans="1:43">
      <c r="A132" s="2" t="s">
        <v>804</v>
      </c>
      <c r="B132" s="2" t="s">
        <v>245</v>
      </c>
      <c r="C132" s="2" t="s">
        <v>254</v>
      </c>
      <c r="D132" s="2" t="s">
        <v>255</v>
      </c>
      <c r="E132" s="29">
        <v>0</v>
      </c>
      <c r="F132" s="29">
        <v>23136427.5</v>
      </c>
      <c r="G132" s="29">
        <v>0</v>
      </c>
      <c r="H132" s="29">
        <v>23136427.5</v>
      </c>
      <c r="I132" s="29">
        <v>0</v>
      </c>
      <c r="J132" s="29">
        <v>6247122.7599999998</v>
      </c>
      <c r="K132" s="29">
        <v>0</v>
      </c>
      <c r="L132" s="29">
        <v>0</v>
      </c>
      <c r="M132" s="29">
        <v>0</v>
      </c>
      <c r="N132" s="29">
        <v>7816500.9000000004</v>
      </c>
      <c r="O132" s="29">
        <v>0</v>
      </c>
      <c r="P132" s="29">
        <v>6932530.0199999996</v>
      </c>
      <c r="Q132" s="29">
        <v>0</v>
      </c>
      <c r="R132" s="29">
        <v>580672.23</v>
      </c>
      <c r="S132" s="29">
        <v>0</v>
      </c>
      <c r="T132" s="29">
        <v>271473.45</v>
      </c>
      <c r="U132" s="29">
        <v>0</v>
      </c>
      <c r="V132" s="29">
        <v>14644295.890000001</v>
      </c>
      <c r="W132" s="29">
        <f t="shared" si="7"/>
        <v>14644295.890000001</v>
      </c>
      <c r="X132" s="29">
        <v>0</v>
      </c>
      <c r="Y132" s="29">
        <v>7204003.4699999997</v>
      </c>
      <c r="Z132" s="29">
        <v>0</v>
      </c>
      <c r="AA132" s="29">
        <v>8492131.6099999994</v>
      </c>
      <c r="AB132" s="29">
        <f t="shared" si="6"/>
        <v>23136427.5</v>
      </c>
      <c r="AC132" s="29">
        <f t="shared" si="8"/>
        <v>0</v>
      </c>
      <c r="AD132" s="29">
        <v>0</v>
      </c>
      <c r="AE132" s="29">
        <v>8492131.6099999994</v>
      </c>
      <c r="AF132" s="29">
        <v>50482.75</v>
      </c>
      <c r="AG132" s="29">
        <v>15192.25</v>
      </c>
      <c r="AH132" s="29">
        <v>17041</v>
      </c>
      <c r="AI132" s="29">
        <v>1538.25</v>
      </c>
      <c r="AJ132" s="29">
        <v>33771.5</v>
      </c>
      <c r="AK132" s="29">
        <v>16711.25</v>
      </c>
      <c r="AL132" s="29">
        <v>31476</v>
      </c>
      <c r="AM132" s="29">
        <v>0</v>
      </c>
      <c r="AN132" s="29">
        <v>14197.75</v>
      </c>
      <c r="AO132" s="29">
        <v>567</v>
      </c>
      <c r="AP132" s="29">
        <v>14764.75</v>
      </c>
      <c r="AQ132" s="29">
        <v>16711.25</v>
      </c>
    </row>
    <row r="133" spans="1:43">
      <c r="A133" s="2" t="s">
        <v>804</v>
      </c>
      <c r="B133" s="2" t="s">
        <v>245</v>
      </c>
      <c r="C133" s="2" t="s">
        <v>256</v>
      </c>
      <c r="D133" s="2" t="s">
        <v>257</v>
      </c>
      <c r="E133" s="29">
        <v>0</v>
      </c>
      <c r="F133" s="29">
        <v>1346715.72</v>
      </c>
      <c r="G133" s="29">
        <v>0</v>
      </c>
      <c r="H133" s="29">
        <v>1346715.72</v>
      </c>
      <c r="I133" s="29">
        <v>0</v>
      </c>
      <c r="J133" s="29">
        <v>0</v>
      </c>
      <c r="K133" s="29">
        <v>0</v>
      </c>
      <c r="L133" s="29">
        <v>0</v>
      </c>
      <c r="M133" s="29">
        <v>0</v>
      </c>
      <c r="N133" s="29">
        <v>3362.03</v>
      </c>
      <c r="O133" s="29">
        <v>0</v>
      </c>
      <c r="P133" s="29">
        <v>0</v>
      </c>
      <c r="Q133" s="29">
        <v>0</v>
      </c>
      <c r="R133" s="29">
        <v>0</v>
      </c>
      <c r="S133" s="29">
        <v>0</v>
      </c>
      <c r="T133" s="29">
        <v>0</v>
      </c>
      <c r="U133" s="29">
        <v>0</v>
      </c>
      <c r="V133" s="29">
        <v>3362.03</v>
      </c>
      <c r="W133" s="29">
        <f t="shared" si="7"/>
        <v>3362.03</v>
      </c>
      <c r="X133" s="29">
        <v>0</v>
      </c>
      <c r="Y133" s="29">
        <v>0</v>
      </c>
      <c r="Z133" s="29">
        <v>0</v>
      </c>
      <c r="AA133" s="29">
        <v>1343353.69</v>
      </c>
      <c r="AB133" s="29">
        <f t="shared" si="6"/>
        <v>1346715.72</v>
      </c>
      <c r="AC133" s="29">
        <f t="shared" si="8"/>
        <v>0</v>
      </c>
      <c r="AD133" s="29">
        <v>0</v>
      </c>
      <c r="AE133" s="29">
        <v>1343353.69</v>
      </c>
      <c r="AF133" s="29">
        <v>2920.5</v>
      </c>
      <c r="AG133" s="29">
        <v>0</v>
      </c>
      <c r="AH133" s="29">
        <v>6.5</v>
      </c>
      <c r="AI133" s="29">
        <v>0</v>
      </c>
      <c r="AJ133" s="29">
        <v>6.5</v>
      </c>
      <c r="AK133" s="29">
        <v>2914</v>
      </c>
      <c r="AL133" s="29">
        <v>2914</v>
      </c>
      <c r="AM133" s="29">
        <v>0</v>
      </c>
      <c r="AN133" s="29">
        <v>0</v>
      </c>
      <c r="AO133" s="29">
        <v>0</v>
      </c>
      <c r="AP133" s="29">
        <v>0</v>
      </c>
      <c r="AQ133" s="29">
        <v>2914</v>
      </c>
    </row>
    <row r="134" spans="1:43" customFormat="1">
      <c r="A134" s="3" t="s">
        <v>650</v>
      </c>
      <c r="B134" s="3" t="s">
        <v>5</v>
      </c>
      <c r="C134" s="3" t="s">
        <v>5</v>
      </c>
      <c r="D134" s="3" t="s">
        <v>258</v>
      </c>
      <c r="E134" s="30">
        <v>77400000</v>
      </c>
      <c r="F134" s="30">
        <v>30653841.780000001</v>
      </c>
      <c r="G134" s="30">
        <v>39.6</v>
      </c>
      <c r="H134" s="30">
        <v>30653841.780000001</v>
      </c>
      <c r="I134" s="30">
        <v>18991000</v>
      </c>
      <c r="J134" s="30">
        <v>6915482.6100000003</v>
      </c>
      <c r="K134" s="30">
        <v>36.409999999999997</v>
      </c>
      <c r="L134" s="30">
        <v>7411224.7599999998</v>
      </c>
      <c r="M134" s="30">
        <v>34913000</v>
      </c>
      <c r="N134" s="30">
        <v>11184266.07</v>
      </c>
      <c r="O134" s="30">
        <v>32.03</v>
      </c>
      <c r="P134" s="30">
        <v>11145657.630000001</v>
      </c>
      <c r="Q134" s="30">
        <v>761000</v>
      </c>
      <c r="R134" s="30">
        <v>622261.94999999995</v>
      </c>
      <c r="S134" s="30">
        <v>81.77</v>
      </c>
      <c r="T134" s="30">
        <v>622839.99</v>
      </c>
      <c r="U134" s="30">
        <v>54665000</v>
      </c>
      <c r="V134" s="30">
        <v>18722010.629999999</v>
      </c>
      <c r="W134" s="30">
        <f t="shared" si="7"/>
        <v>18722010.629999999</v>
      </c>
      <c r="X134" s="30">
        <v>34.25</v>
      </c>
      <c r="Y134" s="30">
        <v>19179722.379999999</v>
      </c>
      <c r="Z134" s="30">
        <v>22735000</v>
      </c>
      <c r="AA134" s="30">
        <v>11931831.15</v>
      </c>
      <c r="AB134" s="30">
        <f t="shared" si="6"/>
        <v>30653841.780000001</v>
      </c>
      <c r="AC134" s="30">
        <f t="shared" si="8"/>
        <v>0</v>
      </c>
      <c r="AD134" s="30">
        <v>52.48</v>
      </c>
      <c r="AE134" s="30">
        <v>11931831.15</v>
      </c>
      <c r="AF134" s="30">
        <v>67124.25</v>
      </c>
      <c r="AG134" s="30">
        <v>16674.75</v>
      </c>
      <c r="AH134" s="30">
        <v>24357.5</v>
      </c>
      <c r="AI134" s="30">
        <v>1615.25</v>
      </c>
      <c r="AJ134" s="30">
        <v>42647.5</v>
      </c>
      <c r="AK134" s="30">
        <v>24476.75</v>
      </c>
      <c r="AL134" s="30">
        <v>68608.75</v>
      </c>
      <c r="AM134" s="30">
        <v>18260.5</v>
      </c>
      <c r="AN134" s="30">
        <v>24254.75</v>
      </c>
      <c r="AO134" s="30">
        <v>1616.75</v>
      </c>
      <c r="AP134" s="30">
        <v>44132</v>
      </c>
      <c r="AQ134" s="30">
        <v>24476.75</v>
      </c>
    </row>
    <row r="135" spans="1:43">
      <c r="A135" s="2" t="s">
        <v>804</v>
      </c>
      <c r="B135" s="2" t="s">
        <v>259</v>
      </c>
      <c r="C135" s="2" t="s">
        <v>260</v>
      </c>
      <c r="D135" s="2" t="s">
        <v>261</v>
      </c>
      <c r="E135" s="29">
        <v>43052000</v>
      </c>
      <c r="F135" s="29">
        <v>0</v>
      </c>
      <c r="G135" s="29">
        <v>0</v>
      </c>
      <c r="H135" s="29">
        <v>0</v>
      </c>
      <c r="I135" s="29">
        <v>9974000</v>
      </c>
      <c r="J135" s="29">
        <v>0</v>
      </c>
      <c r="K135" s="29">
        <v>0</v>
      </c>
      <c r="L135" s="29">
        <v>6240983.5099999998</v>
      </c>
      <c r="M135" s="29">
        <v>12083000</v>
      </c>
      <c r="N135" s="29">
        <v>0</v>
      </c>
      <c r="O135" s="29">
        <v>0</v>
      </c>
      <c r="P135" s="29">
        <v>3398552.08</v>
      </c>
      <c r="Q135" s="29">
        <v>612000</v>
      </c>
      <c r="R135" s="29">
        <v>0</v>
      </c>
      <c r="S135" s="29">
        <v>0</v>
      </c>
      <c r="T135" s="29">
        <v>829.4</v>
      </c>
      <c r="U135" s="29">
        <v>22669000</v>
      </c>
      <c r="V135" s="29">
        <v>0</v>
      </c>
      <c r="W135" s="29">
        <f t="shared" si="7"/>
        <v>0</v>
      </c>
      <c r="X135" s="29">
        <v>0</v>
      </c>
      <c r="Y135" s="29">
        <v>9640364.9900000002</v>
      </c>
      <c r="Z135" s="29">
        <v>20383000</v>
      </c>
      <c r="AA135" s="29">
        <v>0</v>
      </c>
      <c r="AB135" s="29">
        <f t="shared" si="6"/>
        <v>0</v>
      </c>
      <c r="AC135" s="29">
        <f t="shared" si="8"/>
        <v>0</v>
      </c>
      <c r="AD135" s="29">
        <v>0</v>
      </c>
      <c r="AE135" s="29">
        <v>0</v>
      </c>
      <c r="AF135" s="29">
        <v>0</v>
      </c>
      <c r="AG135" s="29">
        <v>0</v>
      </c>
      <c r="AH135" s="29">
        <v>0</v>
      </c>
      <c r="AI135" s="29">
        <v>0</v>
      </c>
      <c r="AJ135" s="29">
        <v>0</v>
      </c>
      <c r="AK135" s="29">
        <v>0</v>
      </c>
      <c r="AL135" s="29">
        <v>29273.5</v>
      </c>
      <c r="AM135" s="29">
        <v>19241.75</v>
      </c>
      <c r="AN135" s="29">
        <v>10026.5</v>
      </c>
      <c r="AO135" s="29">
        <v>5.25</v>
      </c>
      <c r="AP135" s="29">
        <v>29273.5</v>
      </c>
      <c r="AQ135" s="29">
        <v>0</v>
      </c>
    </row>
    <row r="136" spans="1:43">
      <c r="A136" s="2" t="s">
        <v>804</v>
      </c>
      <c r="B136" s="2" t="s">
        <v>259</v>
      </c>
      <c r="C136" s="2" t="s">
        <v>262</v>
      </c>
      <c r="D136" s="2" t="s">
        <v>263</v>
      </c>
      <c r="E136" s="29">
        <v>0</v>
      </c>
      <c r="F136" s="29">
        <v>12435.02</v>
      </c>
      <c r="G136" s="29">
        <v>0</v>
      </c>
      <c r="H136" s="29">
        <v>12435.02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1295.58</v>
      </c>
      <c r="O136" s="29">
        <v>0</v>
      </c>
      <c r="P136" s="29">
        <v>5352.47</v>
      </c>
      <c r="Q136" s="29">
        <v>0</v>
      </c>
      <c r="R136" s="29">
        <v>0</v>
      </c>
      <c r="S136" s="29">
        <v>0</v>
      </c>
      <c r="T136" s="29">
        <v>0</v>
      </c>
      <c r="U136" s="29">
        <v>0</v>
      </c>
      <c r="V136" s="29">
        <v>1295.58</v>
      </c>
      <c r="W136" s="29">
        <f t="shared" si="7"/>
        <v>1295.58</v>
      </c>
      <c r="X136" s="29">
        <v>0</v>
      </c>
      <c r="Y136" s="29">
        <v>5352.47</v>
      </c>
      <c r="Z136" s="29">
        <v>0</v>
      </c>
      <c r="AA136" s="29">
        <v>11139.44</v>
      </c>
      <c r="AB136" s="29">
        <f t="shared" si="6"/>
        <v>12435.02</v>
      </c>
      <c r="AC136" s="29">
        <f t="shared" si="8"/>
        <v>0</v>
      </c>
      <c r="AD136" s="29">
        <v>0</v>
      </c>
      <c r="AE136" s="29">
        <v>11139.44</v>
      </c>
      <c r="AF136" s="29">
        <v>48.5</v>
      </c>
      <c r="AG136" s="29">
        <v>0</v>
      </c>
      <c r="AH136" s="29">
        <v>13</v>
      </c>
      <c r="AI136" s="29">
        <v>0</v>
      </c>
      <c r="AJ136" s="29">
        <v>13</v>
      </c>
      <c r="AK136" s="29">
        <v>35.5</v>
      </c>
      <c r="AL136" s="29">
        <v>62</v>
      </c>
      <c r="AM136" s="29">
        <v>0</v>
      </c>
      <c r="AN136" s="29">
        <v>26.5</v>
      </c>
      <c r="AO136" s="29">
        <v>0</v>
      </c>
      <c r="AP136" s="29">
        <v>26.5</v>
      </c>
      <c r="AQ136" s="29">
        <v>35.5</v>
      </c>
    </row>
    <row r="137" spans="1:43">
      <c r="A137" s="2" t="s">
        <v>804</v>
      </c>
      <c r="B137" s="2" t="s">
        <v>259</v>
      </c>
      <c r="C137" s="2" t="s">
        <v>264</v>
      </c>
      <c r="D137" s="2" t="s">
        <v>265</v>
      </c>
      <c r="E137" s="29">
        <v>0</v>
      </c>
      <c r="F137" s="29">
        <v>3409.76</v>
      </c>
      <c r="G137" s="29">
        <v>0</v>
      </c>
      <c r="H137" s="29">
        <v>3409.76</v>
      </c>
      <c r="I137" s="29">
        <v>0</v>
      </c>
      <c r="J137" s="29">
        <v>0</v>
      </c>
      <c r="K137" s="29">
        <v>0</v>
      </c>
      <c r="L137" s="29">
        <v>0</v>
      </c>
      <c r="M137" s="29">
        <v>0</v>
      </c>
      <c r="N137" s="29">
        <v>0</v>
      </c>
      <c r="O137" s="29">
        <v>0</v>
      </c>
      <c r="P137" s="29">
        <v>0</v>
      </c>
      <c r="Q137" s="29">
        <v>0</v>
      </c>
      <c r="R137" s="29">
        <v>0</v>
      </c>
      <c r="S137" s="29">
        <v>0</v>
      </c>
      <c r="T137" s="29">
        <v>0</v>
      </c>
      <c r="U137" s="29">
        <v>0</v>
      </c>
      <c r="V137" s="29">
        <v>0</v>
      </c>
      <c r="W137" s="29">
        <f t="shared" si="7"/>
        <v>0</v>
      </c>
      <c r="X137" s="29">
        <v>0</v>
      </c>
      <c r="Y137" s="29">
        <v>0</v>
      </c>
      <c r="Z137" s="29">
        <v>0</v>
      </c>
      <c r="AA137" s="29">
        <v>3409.76</v>
      </c>
      <c r="AB137" s="29">
        <f t="shared" si="6"/>
        <v>3409.76</v>
      </c>
      <c r="AC137" s="29">
        <f t="shared" si="8"/>
        <v>0</v>
      </c>
      <c r="AD137" s="29">
        <v>0</v>
      </c>
      <c r="AE137" s="29">
        <v>3409.76</v>
      </c>
      <c r="AF137" s="29">
        <v>14</v>
      </c>
      <c r="AG137" s="29">
        <v>0</v>
      </c>
      <c r="AH137" s="29">
        <v>0</v>
      </c>
      <c r="AI137" s="29">
        <v>0</v>
      </c>
      <c r="AJ137" s="29">
        <v>0</v>
      </c>
      <c r="AK137" s="29">
        <v>14</v>
      </c>
      <c r="AL137" s="29">
        <v>14</v>
      </c>
      <c r="AM137" s="29">
        <v>0</v>
      </c>
      <c r="AN137" s="29">
        <v>0</v>
      </c>
      <c r="AO137" s="29">
        <v>0</v>
      </c>
      <c r="AP137" s="29">
        <v>0</v>
      </c>
      <c r="AQ137" s="29">
        <v>14</v>
      </c>
    </row>
    <row r="138" spans="1:43">
      <c r="A138" s="2" t="s">
        <v>804</v>
      </c>
      <c r="B138" s="2" t="s">
        <v>259</v>
      </c>
      <c r="C138" s="2" t="s">
        <v>266</v>
      </c>
      <c r="D138" s="2" t="s">
        <v>267</v>
      </c>
      <c r="E138" s="29">
        <v>0</v>
      </c>
      <c r="F138" s="29">
        <v>4622412.1399999997</v>
      </c>
      <c r="G138" s="29">
        <v>0</v>
      </c>
      <c r="H138" s="29">
        <v>4622412.1399999997</v>
      </c>
      <c r="I138" s="29">
        <v>0</v>
      </c>
      <c r="J138" s="29">
        <v>1055772.72</v>
      </c>
      <c r="K138" s="29">
        <v>0</v>
      </c>
      <c r="L138" s="29">
        <v>0</v>
      </c>
      <c r="M138" s="29">
        <v>0</v>
      </c>
      <c r="N138" s="29">
        <v>1777803.16</v>
      </c>
      <c r="O138" s="29">
        <v>0</v>
      </c>
      <c r="P138" s="29">
        <v>1509.84</v>
      </c>
      <c r="Q138" s="29">
        <v>0</v>
      </c>
      <c r="R138" s="29">
        <v>3657.79</v>
      </c>
      <c r="S138" s="29">
        <v>0</v>
      </c>
      <c r="T138" s="29">
        <v>0</v>
      </c>
      <c r="U138" s="29">
        <v>0</v>
      </c>
      <c r="V138" s="29">
        <v>2837233.67</v>
      </c>
      <c r="W138" s="29">
        <f t="shared" si="7"/>
        <v>2837233.67</v>
      </c>
      <c r="X138" s="29">
        <v>0</v>
      </c>
      <c r="Y138" s="29">
        <v>1509.84</v>
      </c>
      <c r="Z138" s="29">
        <v>0</v>
      </c>
      <c r="AA138" s="29">
        <v>1785178.47</v>
      </c>
      <c r="AB138" s="29">
        <f t="shared" si="6"/>
        <v>4622412.1399999997</v>
      </c>
      <c r="AC138" s="29">
        <f t="shared" si="8"/>
        <v>0</v>
      </c>
      <c r="AD138" s="29">
        <v>0</v>
      </c>
      <c r="AE138" s="29">
        <v>1785178.47</v>
      </c>
      <c r="AF138" s="29">
        <v>10947.25</v>
      </c>
      <c r="AG138" s="29">
        <v>3089.5</v>
      </c>
      <c r="AH138" s="29">
        <v>4597.25</v>
      </c>
      <c r="AI138" s="29">
        <v>6.5</v>
      </c>
      <c r="AJ138" s="29">
        <v>7693.25</v>
      </c>
      <c r="AK138" s="29">
        <v>3254</v>
      </c>
      <c r="AL138" s="29">
        <v>3269</v>
      </c>
      <c r="AM138" s="29">
        <v>0</v>
      </c>
      <c r="AN138" s="29">
        <v>15</v>
      </c>
      <c r="AO138" s="29">
        <v>0</v>
      </c>
      <c r="AP138" s="29">
        <v>15</v>
      </c>
      <c r="AQ138" s="29">
        <v>3254</v>
      </c>
    </row>
    <row r="139" spans="1:43">
      <c r="A139" s="2" t="s">
        <v>804</v>
      </c>
      <c r="B139" s="2" t="s">
        <v>259</v>
      </c>
      <c r="C139" s="2" t="s">
        <v>268</v>
      </c>
      <c r="D139" s="2" t="s">
        <v>269</v>
      </c>
      <c r="E139" s="29">
        <v>0</v>
      </c>
      <c r="F139" s="29">
        <v>15205849.24</v>
      </c>
      <c r="G139" s="29">
        <v>0</v>
      </c>
      <c r="H139" s="29">
        <v>15205849.24</v>
      </c>
      <c r="I139" s="29">
        <v>0</v>
      </c>
      <c r="J139" s="29">
        <v>2866360.26</v>
      </c>
      <c r="K139" s="29">
        <v>0</v>
      </c>
      <c r="L139" s="29">
        <v>0</v>
      </c>
      <c r="M139" s="29">
        <v>0</v>
      </c>
      <c r="N139" s="29">
        <v>4687629.9400000004</v>
      </c>
      <c r="O139" s="29">
        <v>0</v>
      </c>
      <c r="P139" s="29">
        <v>3216621.65</v>
      </c>
      <c r="Q139" s="29">
        <v>0</v>
      </c>
      <c r="R139" s="29">
        <v>93397.03</v>
      </c>
      <c r="S139" s="29">
        <v>0</v>
      </c>
      <c r="T139" s="29">
        <v>97054.82</v>
      </c>
      <c r="U139" s="29">
        <v>0</v>
      </c>
      <c r="V139" s="29">
        <v>7647387.2300000004</v>
      </c>
      <c r="W139" s="29">
        <f t="shared" si="7"/>
        <v>7647387.2300000004</v>
      </c>
      <c r="X139" s="29">
        <v>0</v>
      </c>
      <c r="Y139" s="29">
        <v>3313676.47</v>
      </c>
      <c r="Z139" s="29">
        <v>0</v>
      </c>
      <c r="AA139" s="29">
        <v>7558462.0099999998</v>
      </c>
      <c r="AB139" s="29">
        <f t="shared" si="6"/>
        <v>15205849.24</v>
      </c>
      <c r="AC139" s="29">
        <f t="shared" si="8"/>
        <v>0</v>
      </c>
      <c r="AD139" s="29">
        <v>0</v>
      </c>
      <c r="AE139" s="29">
        <v>7558462.0099999998</v>
      </c>
      <c r="AF139" s="29">
        <v>40058.25</v>
      </c>
      <c r="AG139" s="29">
        <v>8738.75</v>
      </c>
      <c r="AH139" s="29">
        <v>13541.75</v>
      </c>
      <c r="AI139" s="29">
        <v>235.5</v>
      </c>
      <c r="AJ139" s="29">
        <v>22516</v>
      </c>
      <c r="AK139" s="29">
        <v>17542.25</v>
      </c>
      <c r="AL139" s="29">
        <v>26416</v>
      </c>
      <c r="AM139" s="29">
        <v>0</v>
      </c>
      <c r="AN139" s="29">
        <v>8631.75</v>
      </c>
      <c r="AO139" s="29">
        <v>242</v>
      </c>
      <c r="AP139" s="29">
        <v>8873.75</v>
      </c>
      <c r="AQ139" s="29">
        <v>17542.25</v>
      </c>
    </row>
    <row r="140" spans="1:43">
      <c r="A140" s="2" t="s">
        <v>804</v>
      </c>
      <c r="B140" s="2" t="s">
        <v>259</v>
      </c>
      <c r="C140" s="2" t="s">
        <v>270</v>
      </c>
      <c r="D140" s="2" t="s">
        <v>271</v>
      </c>
      <c r="E140" s="29">
        <v>0</v>
      </c>
      <c r="F140" s="29">
        <v>683641.49</v>
      </c>
      <c r="G140" s="29">
        <v>0</v>
      </c>
      <c r="H140" s="29">
        <v>683641.49</v>
      </c>
      <c r="I140" s="29">
        <v>0</v>
      </c>
      <c r="J140" s="29">
        <v>0</v>
      </c>
      <c r="K140" s="29">
        <v>0</v>
      </c>
      <c r="L140" s="29">
        <v>0</v>
      </c>
      <c r="M140" s="29">
        <v>0</v>
      </c>
      <c r="N140" s="29">
        <v>49789.61</v>
      </c>
      <c r="O140" s="29">
        <v>0</v>
      </c>
      <c r="P140" s="29">
        <v>35568.46</v>
      </c>
      <c r="Q140" s="29">
        <v>0</v>
      </c>
      <c r="R140" s="29">
        <v>0</v>
      </c>
      <c r="S140" s="29">
        <v>0</v>
      </c>
      <c r="T140" s="29">
        <v>0</v>
      </c>
      <c r="U140" s="29">
        <v>0</v>
      </c>
      <c r="V140" s="29">
        <v>49789.61</v>
      </c>
      <c r="W140" s="29">
        <f t="shared" si="7"/>
        <v>49789.61</v>
      </c>
      <c r="X140" s="29">
        <v>0</v>
      </c>
      <c r="Y140" s="29">
        <v>35568.46</v>
      </c>
      <c r="Z140" s="29">
        <v>0</v>
      </c>
      <c r="AA140" s="29">
        <v>633851.88</v>
      </c>
      <c r="AB140" s="29">
        <f t="shared" si="6"/>
        <v>683641.49</v>
      </c>
      <c r="AC140" s="29">
        <f t="shared" si="8"/>
        <v>0</v>
      </c>
      <c r="AD140" s="29">
        <v>0</v>
      </c>
      <c r="AE140" s="29">
        <v>633851.88</v>
      </c>
      <c r="AF140" s="29">
        <v>1574.5</v>
      </c>
      <c r="AG140" s="29">
        <v>0</v>
      </c>
      <c r="AH140" s="29">
        <v>192.5</v>
      </c>
      <c r="AI140" s="29">
        <v>0</v>
      </c>
      <c r="AJ140" s="29">
        <v>192.5</v>
      </c>
      <c r="AK140" s="29">
        <v>1382</v>
      </c>
      <c r="AL140" s="29">
        <v>1525.5</v>
      </c>
      <c r="AM140" s="29">
        <v>0</v>
      </c>
      <c r="AN140" s="29">
        <v>143.5</v>
      </c>
      <c r="AO140" s="29">
        <v>0</v>
      </c>
      <c r="AP140" s="29">
        <v>143.5</v>
      </c>
      <c r="AQ140" s="29">
        <v>1382</v>
      </c>
    </row>
    <row r="141" spans="1:43" customFormat="1">
      <c r="A141" s="3" t="s">
        <v>650</v>
      </c>
      <c r="B141" s="3" t="s">
        <v>5</v>
      </c>
      <c r="C141" s="3" t="s">
        <v>5</v>
      </c>
      <c r="D141" s="3" t="s">
        <v>272</v>
      </c>
      <c r="E141" s="30">
        <v>43052000</v>
      </c>
      <c r="F141" s="30">
        <v>20527747.649999999</v>
      </c>
      <c r="G141" s="30">
        <v>47.68</v>
      </c>
      <c r="H141" s="30">
        <v>20527747.649999999</v>
      </c>
      <c r="I141" s="30">
        <v>9974000</v>
      </c>
      <c r="J141" s="30">
        <v>3922132.98</v>
      </c>
      <c r="K141" s="30">
        <v>39.32</v>
      </c>
      <c r="L141" s="30">
        <v>6240983.5099999998</v>
      </c>
      <c r="M141" s="30">
        <v>12083000</v>
      </c>
      <c r="N141" s="30">
        <v>6516518.29</v>
      </c>
      <c r="O141" s="30">
        <v>53.93</v>
      </c>
      <c r="P141" s="30">
        <v>6657604.5</v>
      </c>
      <c r="Q141" s="30">
        <v>612000</v>
      </c>
      <c r="R141" s="30">
        <v>97054.82</v>
      </c>
      <c r="S141" s="30">
        <v>15.86</v>
      </c>
      <c r="T141" s="30">
        <v>97884.22</v>
      </c>
      <c r="U141" s="30">
        <v>22669000</v>
      </c>
      <c r="V141" s="30">
        <v>10535706.09</v>
      </c>
      <c r="W141" s="30">
        <f t="shared" si="7"/>
        <v>10535706.09</v>
      </c>
      <c r="X141" s="30">
        <v>46.48</v>
      </c>
      <c r="Y141" s="30">
        <v>12996472.23</v>
      </c>
      <c r="Z141" s="30">
        <v>20383000</v>
      </c>
      <c r="AA141" s="30">
        <v>9992041.5600000005</v>
      </c>
      <c r="AB141" s="30">
        <f t="shared" si="6"/>
        <v>20527747.649999999</v>
      </c>
      <c r="AC141" s="30">
        <f t="shared" si="8"/>
        <v>0</v>
      </c>
      <c r="AD141" s="30">
        <v>49.02</v>
      </c>
      <c r="AE141" s="30">
        <v>9992041.5600000005</v>
      </c>
      <c r="AF141" s="30">
        <v>52642.5</v>
      </c>
      <c r="AG141" s="30">
        <v>11828.25</v>
      </c>
      <c r="AH141" s="30">
        <v>18344.5</v>
      </c>
      <c r="AI141" s="30">
        <v>242</v>
      </c>
      <c r="AJ141" s="30">
        <v>30414.75</v>
      </c>
      <c r="AK141" s="30">
        <v>22227.75</v>
      </c>
      <c r="AL141" s="30">
        <v>60560</v>
      </c>
      <c r="AM141" s="30">
        <v>19241.75</v>
      </c>
      <c r="AN141" s="30">
        <v>18843.25</v>
      </c>
      <c r="AO141" s="30">
        <v>247.25</v>
      </c>
      <c r="AP141" s="30">
        <v>38332.25</v>
      </c>
      <c r="AQ141" s="30">
        <v>22227.75</v>
      </c>
    </row>
    <row r="142" spans="1:43">
      <c r="A142" s="2" t="s">
        <v>804</v>
      </c>
      <c r="B142" s="2" t="s">
        <v>273</v>
      </c>
      <c r="C142" s="2" t="s">
        <v>274</v>
      </c>
      <c r="D142" s="2" t="s">
        <v>275</v>
      </c>
      <c r="E142" s="29">
        <v>47972000</v>
      </c>
      <c r="F142" s="29">
        <v>0</v>
      </c>
      <c r="G142" s="29">
        <v>0</v>
      </c>
      <c r="H142" s="29">
        <v>0</v>
      </c>
      <c r="I142" s="29">
        <v>7677000</v>
      </c>
      <c r="J142" s="29">
        <v>0</v>
      </c>
      <c r="K142" s="29">
        <v>0</v>
      </c>
      <c r="L142" s="29">
        <v>5029789.13</v>
      </c>
      <c r="M142" s="29">
        <v>14080000</v>
      </c>
      <c r="N142" s="29">
        <v>0</v>
      </c>
      <c r="O142" s="29">
        <v>0</v>
      </c>
      <c r="P142" s="29">
        <v>2607013.9900000002</v>
      </c>
      <c r="Q142" s="29">
        <v>773000</v>
      </c>
      <c r="R142" s="29">
        <v>0</v>
      </c>
      <c r="S142" s="29">
        <v>0</v>
      </c>
      <c r="T142" s="29">
        <v>29112.15</v>
      </c>
      <c r="U142" s="29">
        <v>22530000</v>
      </c>
      <c r="V142" s="29">
        <v>0</v>
      </c>
      <c r="W142" s="29">
        <f t="shared" si="7"/>
        <v>0</v>
      </c>
      <c r="X142" s="29">
        <v>0</v>
      </c>
      <c r="Y142" s="29">
        <v>7665915.2699999996</v>
      </c>
      <c r="Z142" s="29">
        <v>25442000</v>
      </c>
      <c r="AA142" s="29">
        <v>0</v>
      </c>
      <c r="AB142" s="29">
        <f t="shared" si="6"/>
        <v>0</v>
      </c>
      <c r="AC142" s="29">
        <f t="shared" si="8"/>
        <v>0</v>
      </c>
      <c r="AD142" s="29">
        <v>0</v>
      </c>
      <c r="AE142" s="29">
        <v>0</v>
      </c>
      <c r="AF142" s="29">
        <v>0</v>
      </c>
      <c r="AG142" s="29">
        <v>0</v>
      </c>
      <c r="AH142" s="29">
        <v>0</v>
      </c>
      <c r="AI142" s="29">
        <v>0</v>
      </c>
      <c r="AJ142" s="29">
        <v>0</v>
      </c>
      <c r="AK142" s="29">
        <v>0</v>
      </c>
      <c r="AL142" s="29">
        <v>23001.5</v>
      </c>
      <c r="AM142" s="29">
        <v>14910</v>
      </c>
      <c r="AN142" s="29">
        <v>7851</v>
      </c>
      <c r="AO142" s="29">
        <v>240.5</v>
      </c>
      <c r="AP142" s="29">
        <v>23001.5</v>
      </c>
      <c r="AQ142" s="29">
        <v>0</v>
      </c>
    </row>
    <row r="143" spans="1:43">
      <c r="A143" s="2" t="s">
        <v>804</v>
      </c>
      <c r="B143" s="2" t="s">
        <v>273</v>
      </c>
      <c r="C143" s="2" t="s">
        <v>276</v>
      </c>
      <c r="D143" s="2" t="s">
        <v>277</v>
      </c>
      <c r="E143" s="29">
        <v>0</v>
      </c>
      <c r="F143" s="29">
        <v>178407.42</v>
      </c>
      <c r="G143" s="29">
        <v>0</v>
      </c>
      <c r="H143" s="29">
        <v>178407.42</v>
      </c>
      <c r="I143" s="29">
        <v>0</v>
      </c>
      <c r="J143" s="29">
        <v>0</v>
      </c>
      <c r="K143" s="29">
        <v>0</v>
      </c>
      <c r="L143" s="29">
        <v>0</v>
      </c>
      <c r="M143" s="29">
        <v>0</v>
      </c>
      <c r="N143" s="29">
        <v>12688.83</v>
      </c>
      <c r="O143" s="29">
        <v>0</v>
      </c>
      <c r="P143" s="29">
        <v>6917.4</v>
      </c>
      <c r="Q143" s="29">
        <v>0</v>
      </c>
      <c r="R143" s="29">
        <v>0</v>
      </c>
      <c r="S143" s="29">
        <v>0</v>
      </c>
      <c r="T143" s="29">
        <v>0</v>
      </c>
      <c r="U143" s="29">
        <v>0</v>
      </c>
      <c r="V143" s="29">
        <v>12688.83</v>
      </c>
      <c r="W143" s="29">
        <f t="shared" si="7"/>
        <v>12688.83</v>
      </c>
      <c r="X143" s="29">
        <v>0</v>
      </c>
      <c r="Y143" s="29">
        <v>6917.4</v>
      </c>
      <c r="Z143" s="29">
        <v>0</v>
      </c>
      <c r="AA143" s="29">
        <v>165718.59</v>
      </c>
      <c r="AB143" s="29">
        <f t="shared" si="6"/>
        <v>178407.41999999998</v>
      </c>
      <c r="AC143" s="29">
        <f t="shared" si="8"/>
        <v>0</v>
      </c>
      <c r="AD143" s="29">
        <v>0</v>
      </c>
      <c r="AE143" s="29">
        <v>165718.59</v>
      </c>
      <c r="AF143" s="29">
        <v>493.5</v>
      </c>
      <c r="AG143" s="29">
        <v>0</v>
      </c>
      <c r="AH143" s="29">
        <v>107</v>
      </c>
      <c r="AI143" s="29">
        <v>0</v>
      </c>
      <c r="AJ143" s="29">
        <v>107</v>
      </c>
      <c r="AK143" s="29">
        <v>386.5</v>
      </c>
      <c r="AL143" s="29">
        <v>398.5</v>
      </c>
      <c r="AM143" s="29">
        <v>0</v>
      </c>
      <c r="AN143" s="29">
        <v>12</v>
      </c>
      <c r="AO143" s="29">
        <v>0</v>
      </c>
      <c r="AP143" s="29">
        <v>12</v>
      </c>
      <c r="AQ143" s="29">
        <v>386.5</v>
      </c>
    </row>
    <row r="144" spans="1:43">
      <c r="A144" s="2" t="s">
        <v>804</v>
      </c>
      <c r="B144" s="2" t="s">
        <v>273</v>
      </c>
      <c r="C144" s="2" t="s">
        <v>278</v>
      </c>
      <c r="D144" s="2" t="s">
        <v>279</v>
      </c>
      <c r="E144" s="29">
        <v>0</v>
      </c>
      <c r="F144" s="29">
        <v>-421.88</v>
      </c>
      <c r="G144" s="29">
        <v>0</v>
      </c>
      <c r="H144" s="29">
        <v>-421.88</v>
      </c>
      <c r="I144" s="29">
        <v>0</v>
      </c>
      <c r="J144" s="29">
        <v>0</v>
      </c>
      <c r="K144" s="29">
        <v>0</v>
      </c>
      <c r="L144" s="29">
        <v>0</v>
      </c>
      <c r="M144" s="29">
        <v>0</v>
      </c>
      <c r="N144" s="29">
        <v>0</v>
      </c>
      <c r="O144" s="29">
        <v>0</v>
      </c>
      <c r="P144" s="29">
        <v>0</v>
      </c>
      <c r="Q144" s="29">
        <v>0</v>
      </c>
      <c r="R144" s="29">
        <v>0</v>
      </c>
      <c r="S144" s="29">
        <v>0</v>
      </c>
      <c r="T144" s="29">
        <v>0</v>
      </c>
      <c r="U144" s="29">
        <v>0</v>
      </c>
      <c r="V144" s="29">
        <v>0</v>
      </c>
      <c r="W144" s="29">
        <f t="shared" si="7"/>
        <v>0</v>
      </c>
      <c r="X144" s="29">
        <v>0</v>
      </c>
      <c r="Y144" s="29">
        <v>0</v>
      </c>
      <c r="Z144" s="29">
        <v>0</v>
      </c>
      <c r="AA144" s="29">
        <v>-421.88</v>
      </c>
      <c r="AB144" s="29">
        <f t="shared" si="6"/>
        <v>-421.88</v>
      </c>
      <c r="AC144" s="29">
        <f t="shared" si="8"/>
        <v>0</v>
      </c>
      <c r="AD144" s="29">
        <v>0</v>
      </c>
      <c r="AE144" s="29">
        <v>-421.88</v>
      </c>
      <c r="AF144" s="29">
        <v>41</v>
      </c>
      <c r="AG144" s="29">
        <v>0</v>
      </c>
      <c r="AH144" s="29">
        <v>0</v>
      </c>
      <c r="AI144" s="29">
        <v>0</v>
      </c>
      <c r="AJ144" s="29">
        <v>0</v>
      </c>
      <c r="AK144" s="29">
        <v>41</v>
      </c>
      <c r="AL144" s="29">
        <v>41</v>
      </c>
      <c r="AM144" s="29">
        <v>0</v>
      </c>
      <c r="AN144" s="29">
        <v>0</v>
      </c>
      <c r="AO144" s="29">
        <v>0</v>
      </c>
      <c r="AP144" s="29">
        <v>0</v>
      </c>
      <c r="AQ144" s="29">
        <v>41</v>
      </c>
    </row>
    <row r="145" spans="1:43">
      <c r="A145" s="2" t="s">
        <v>804</v>
      </c>
      <c r="B145" s="2" t="s">
        <v>273</v>
      </c>
      <c r="C145" s="2" t="s">
        <v>280</v>
      </c>
      <c r="D145" s="2" t="s">
        <v>281</v>
      </c>
      <c r="E145" s="29">
        <v>0</v>
      </c>
      <c r="F145" s="29">
        <v>4131193.43</v>
      </c>
      <c r="G145" s="29">
        <v>0</v>
      </c>
      <c r="H145" s="29">
        <v>4131193.43</v>
      </c>
      <c r="I145" s="29">
        <v>0</v>
      </c>
      <c r="J145" s="29">
        <v>443376.9</v>
      </c>
      <c r="K145" s="29">
        <v>0</v>
      </c>
      <c r="L145" s="29">
        <v>0</v>
      </c>
      <c r="M145" s="29">
        <v>0</v>
      </c>
      <c r="N145" s="29">
        <v>1435371.73</v>
      </c>
      <c r="O145" s="29">
        <v>0</v>
      </c>
      <c r="P145" s="29">
        <v>5059.54</v>
      </c>
      <c r="Q145" s="29">
        <v>0</v>
      </c>
      <c r="R145" s="29">
        <v>6194.6</v>
      </c>
      <c r="S145" s="29">
        <v>0</v>
      </c>
      <c r="T145" s="29">
        <v>0</v>
      </c>
      <c r="U145" s="29">
        <v>0</v>
      </c>
      <c r="V145" s="29">
        <v>1884943.23</v>
      </c>
      <c r="W145" s="29">
        <f t="shared" si="7"/>
        <v>1884943.23</v>
      </c>
      <c r="X145" s="29">
        <v>0</v>
      </c>
      <c r="Y145" s="29">
        <v>5059.54</v>
      </c>
      <c r="Z145" s="29">
        <v>0</v>
      </c>
      <c r="AA145" s="29">
        <v>2246250.2000000002</v>
      </c>
      <c r="AB145" s="29">
        <f t="shared" si="6"/>
        <v>4131193.43</v>
      </c>
      <c r="AC145" s="29">
        <f t="shared" si="8"/>
        <v>0</v>
      </c>
      <c r="AD145" s="29">
        <v>0</v>
      </c>
      <c r="AE145" s="29">
        <v>2246250.2000000002</v>
      </c>
      <c r="AF145" s="29">
        <v>9179.75</v>
      </c>
      <c r="AG145" s="29">
        <v>1237</v>
      </c>
      <c r="AH145" s="29">
        <v>3548.75</v>
      </c>
      <c r="AI145" s="29">
        <v>12</v>
      </c>
      <c r="AJ145" s="29">
        <v>4797.75</v>
      </c>
      <c r="AK145" s="29">
        <v>4382</v>
      </c>
      <c r="AL145" s="29">
        <v>4391</v>
      </c>
      <c r="AM145" s="29">
        <v>0</v>
      </c>
      <c r="AN145" s="29">
        <v>9</v>
      </c>
      <c r="AO145" s="29">
        <v>0</v>
      </c>
      <c r="AP145" s="29">
        <v>9</v>
      </c>
      <c r="AQ145" s="29">
        <v>4382</v>
      </c>
    </row>
    <row r="146" spans="1:43">
      <c r="A146" s="2" t="s">
        <v>804</v>
      </c>
      <c r="B146" s="2" t="s">
        <v>273</v>
      </c>
      <c r="C146" s="2" t="s">
        <v>282</v>
      </c>
      <c r="D146" s="2" t="s">
        <v>283</v>
      </c>
      <c r="E146" s="29">
        <v>0</v>
      </c>
      <c r="F146" s="29">
        <v>15032594.380000001</v>
      </c>
      <c r="G146" s="29">
        <v>0</v>
      </c>
      <c r="H146" s="29">
        <v>15032594.380000001</v>
      </c>
      <c r="I146" s="29">
        <v>0</v>
      </c>
      <c r="J146" s="29">
        <v>2761775.49</v>
      </c>
      <c r="K146" s="29">
        <v>0</v>
      </c>
      <c r="L146" s="29">
        <v>0</v>
      </c>
      <c r="M146" s="29">
        <v>0</v>
      </c>
      <c r="N146" s="29">
        <v>4023064.55</v>
      </c>
      <c r="O146" s="29">
        <v>0</v>
      </c>
      <c r="P146" s="29">
        <v>2797210.79</v>
      </c>
      <c r="Q146" s="29">
        <v>0</v>
      </c>
      <c r="R146" s="29">
        <v>312043.94</v>
      </c>
      <c r="S146" s="29">
        <v>0</v>
      </c>
      <c r="T146" s="29">
        <v>328328.14</v>
      </c>
      <c r="U146" s="29">
        <v>0</v>
      </c>
      <c r="V146" s="29">
        <v>7096883.9800000004</v>
      </c>
      <c r="W146" s="29">
        <f t="shared" si="7"/>
        <v>7096883.9800000004</v>
      </c>
      <c r="X146" s="29">
        <v>0</v>
      </c>
      <c r="Y146" s="29">
        <v>3125538.93</v>
      </c>
      <c r="Z146" s="29">
        <v>0</v>
      </c>
      <c r="AA146" s="29">
        <v>7935710.4000000004</v>
      </c>
      <c r="AB146" s="29">
        <f t="shared" si="6"/>
        <v>15032594.380000001</v>
      </c>
      <c r="AC146" s="29">
        <f t="shared" si="8"/>
        <v>0</v>
      </c>
      <c r="AD146" s="29">
        <v>0</v>
      </c>
      <c r="AE146" s="29">
        <v>7935710.4000000004</v>
      </c>
      <c r="AF146" s="29">
        <v>36448</v>
      </c>
      <c r="AG146" s="29">
        <v>8082</v>
      </c>
      <c r="AH146" s="29">
        <v>10837</v>
      </c>
      <c r="AI146" s="29">
        <v>797.5</v>
      </c>
      <c r="AJ146" s="29">
        <v>19716.5</v>
      </c>
      <c r="AK146" s="29">
        <v>16731.5</v>
      </c>
      <c r="AL146" s="29">
        <v>24064.25</v>
      </c>
      <c r="AM146" s="29">
        <v>0</v>
      </c>
      <c r="AN146" s="29">
        <v>6518.75</v>
      </c>
      <c r="AO146" s="29">
        <v>814</v>
      </c>
      <c r="AP146" s="29">
        <v>7332.75</v>
      </c>
      <c r="AQ146" s="29">
        <v>16731.5</v>
      </c>
    </row>
    <row r="147" spans="1:43">
      <c r="A147" s="2" t="s">
        <v>804</v>
      </c>
      <c r="B147" s="2" t="s">
        <v>273</v>
      </c>
      <c r="C147" s="2" t="s">
        <v>284</v>
      </c>
      <c r="D147" s="2" t="s">
        <v>285</v>
      </c>
      <c r="E147" s="29">
        <v>0</v>
      </c>
      <c r="F147" s="29">
        <v>811892.47</v>
      </c>
      <c r="G147" s="29">
        <v>0</v>
      </c>
      <c r="H147" s="29">
        <v>811892.47</v>
      </c>
      <c r="I147" s="29">
        <v>0</v>
      </c>
      <c r="J147" s="29">
        <v>1400</v>
      </c>
      <c r="K147" s="29">
        <v>0</v>
      </c>
      <c r="L147" s="29">
        <v>0</v>
      </c>
      <c r="M147" s="29">
        <v>0</v>
      </c>
      <c r="N147" s="29">
        <v>36249.83</v>
      </c>
      <c r="O147" s="29">
        <v>0</v>
      </c>
      <c r="P147" s="29">
        <v>66708.25</v>
      </c>
      <c r="Q147" s="29">
        <v>0</v>
      </c>
      <c r="R147" s="29">
        <v>0</v>
      </c>
      <c r="S147" s="29">
        <v>0</v>
      </c>
      <c r="T147" s="29">
        <v>0</v>
      </c>
      <c r="U147" s="29">
        <v>0</v>
      </c>
      <c r="V147" s="29">
        <v>37649.83</v>
      </c>
      <c r="W147" s="29">
        <f t="shared" si="7"/>
        <v>37649.83</v>
      </c>
      <c r="X147" s="29">
        <v>0</v>
      </c>
      <c r="Y147" s="29">
        <v>66708.25</v>
      </c>
      <c r="Z147" s="29">
        <v>0</v>
      </c>
      <c r="AA147" s="29">
        <v>774242.64</v>
      </c>
      <c r="AB147" s="29">
        <f t="shared" si="6"/>
        <v>811892.47</v>
      </c>
      <c r="AC147" s="29">
        <f t="shared" si="8"/>
        <v>0</v>
      </c>
      <c r="AD147" s="29">
        <v>0</v>
      </c>
      <c r="AE147" s="29">
        <v>774242.64</v>
      </c>
      <c r="AF147" s="29">
        <v>1777.5</v>
      </c>
      <c r="AG147" s="29">
        <v>14</v>
      </c>
      <c r="AH147" s="29">
        <v>52</v>
      </c>
      <c r="AI147" s="29">
        <v>0</v>
      </c>
      <c r="AJ147" s="29">
        <v>66</v>
      </c>
      <c r="AK147" s="29">
        <v>1711.5</v>
      </c>
      <c r="AL147" s="29">
        <v>1895.5</v>
      </c>
      <c r="AM147" s="29">
        <v>0</v>
      </c>
      <c r="AN147" s="29">
        <v>184</v>
      </c>
      <c r="AO147" s="29">
        <v>0</v>
      </c>
      <c r="AP147" s="29">
        <v>184</v>
      </c>
      <c r="AQ147" s="29">
        <v>1711.5</v>
      </c>
    </row>
    <row r="148" spans="1:43" customFormat="1">
      <c r="A148" s="3" t="s">
        <v>650</v>
      </c>
      <c r="B148" s="3" t="s">
        <v>5</v>
      </c>
      <c r="C148" s="3" t="s">
        <v>5</v>
      </c>
      <c r="D148" s="3" t="s">
        <v>286</v>
      </c>
      <c r="E148" s="30">
        <v>47972000</v>
      </c>
      <c r="F148" s="30">
        <v>20153665.82</v>
      </c>
      <c r="G148" s="30">
        <v>42.01</v>
      </c>
      <c r="H148" s="30">
        <v>20153665.82</v>
      </c>
      <c r="I148" s="30">
        <v>7677000</v>
      </c>
      <c r="J148" s="30">
        <v>3206552.39</v>
      </c>
      <c r="K148" s="30">
        <v>41.77</v>
      </c>
      <c r="L148" s="30">
        <v>5029789.13</v>
      </c>
      <c r="M148" s="30">
        <v>14080000</v>
      </c>
      <c r="N148" s="30">
        <v>5507374.9400000004</v>
      </c>
      <c r="O148" s="30">
        <v>39.11</v>
      </c>
      <c r="P148" s="30">
        <v>5482909.9699999997</v>
      </c>
      <c r="Q148" s="30">
        <v>773000</v>
      </c>
      <c r="R148" s="30">
        <v>318238.53999999998</v>
      </c>
      <c r="S148" s="30">
        <v>41.17</v>
      </c>
      <c r="T148" s="30">
        <v>357440.29</v>
      </c>
      <c r="U148" s="30">
        <v>22530000</v>
      </c>
      <c r="V148" s="30">
        <v>9032165.8699999992</v>
      </c>
      <c r="W148" s="30">
        <f t="shared" si="7"/>
        <v>9032165.8699999992</v>
      </c>
      <c r="X148" s="30">
        <v>40.090000000000003</v>
      </c>
      <c r="Y148" s="30">
        <v>10870139.390000001</v>
      </c>
      <c r="Z148" s="30">
        <v>25442000</v>
      </c>
      <c r="AA148" s="30">
        <v>11121499.949999999</v>
      </c>
      <c r="AB148" s="30">
        <f t="shared" si="6"/>
        <v>20153665.82</v>
      </c>
      <c r="AC148" s="30">
        <f t="shared" si="8"/>
        <v>0</v>
      </c>
      <c r="AD148" s="30">
        <v>43.71</v>
      </c>
      <c r="AE148" s="30">
        <v>11121499.949999999</v>
      </c>
      <c r="AF148" s="30">
        <v>47939.75</v>
      </c>
      <c r="AG148" s="30">
        <v>9333</v>
      </c>
      <c r="AH148" s="30">
        <v>14544.75</v>
      </c>
      <c r="AI148" s="30">
        <v>809.5</v>
      </c>
      <c r="AJ148" s="30">
        <v>24687.25</v>
      </c>
      <c r="AK148" s="30">
        <v>23252.5</v>
      </c>
      <c r="AL148" s="30">
        <v>53791.75</v>
      </c>
      <c r="AM148" s="30">
        <v>14910</v>
      </c>
      <c r="AN148" s="30">
        <v>14574.75</v>
      </c>
      <c r="AO148" s="30">
        <v>1054.5</v>
      </c>
      <c r="AP148" s="30">
        <v>30539.25</v>
      </c>
      <c r="AQ148" s="30">
        <v>23252.5</v>
      </c>
    </row>
    <row r="149" spans="1:43">
      <c r="A149" s="2" t="s">
        <v>804</v>
      </c>
      <c r="B149" s="2" t="s">
        <v>287</v>
      </c>
      <c r="C149" s="2" t="s">
        <v>288</v>
      </c>
      <c r="D149" s="2" t="s">
        <v>289</v>
      </c>
      <c r="E149" s="29">
        <v>57118000</v>
      </c>
      <c r="F149" s="29">
        <v>0</v>
      </c>
      <c r="G149" s="29">
        <v>0</v>
      </c>
      <c r="H149" s="29">
        <v>0</v>
      </c>
      <c r="I149" s="29">
        <v>9946000</v>
      </c>
      <c r="J149" s="29">
        <v>0</v>
      </c>
      <c r="K149" s="29">
        <v>0</v>
      </c>
      <c r="L149" s="29">
        <v>9628994.7899999991</v>
      </c>
      <c r="M149" s="29">
        <v>27032000</v>
      </c>
      <c r="N149" s="29">
        <v>0</v>
      </c>
      <c r="O149" s="29">
        <v>0</v>
      </c>
      <c r="P149" s="29">
        <v>3205842.07</v>
      </c>
      <c r="Q149" s="29">
        <v>1640000</v>
      </c>
      <c r="R149" s="29">
        <v>0</v>
      </c>
      <c r="S149" s="29">
        <v>0</v>
      </c>
      <c r="T149" s="29">
        <v>368605.25</v>
      </c>
      <c r="U149" s="29">
        <v>38618000</v>
      </c>
      <c r="V149" s="29">
        <v>0</v>
      </c>
      <c r="W149" s="29">
        <f t="shared" si="7"/>
        <v>0</v>
      </c>
      <c r="X149" s="29">
        <v>0</v>
      </c>
      <c r="Y149" s="29">
        <v>13203442.109999999</v>
      </c>
      <c r="Z149" s="29">
        <v>18500000</v>
      </c>
      <c r="AA149" s="29">
        <v>0</v>
      </c>
      <c r="AB149" s="29">
        <f t="shared" si="6"/>
        <v>0</v>
      </c>
      <c r="AC149" s="29">
        <f t="shared" si="8"/>
        <v>0</v>
      </c>
      <c r="AD149" s="29">
        <v>0</v>
      </c>
      <c r="AE149" s="29">
        <v>0</v>
      </c>
      <c r="AF149" s="29">
        <v>0</v>
      </c>
      <c r="AG149" s="29">
        <v>0</v>
      </c>
      <c r="AH149" s="29">
        <v>0</v>
      </c>
      <c r="AI149" s="29">
        <v>0</v>
      </c>
      <c r="AJ149" s="29">
        <v>0</v>
      </c>
      <c r="AK149" s="29">
        <v>0</v>
      </c>
      <c r="AL149" s="29">
        <v>38029.25</v>
      </c>
      <c r="AM149" s="29">
        <v>27967</v>
      </c>
      <c r="AN149" s="29">
        <v>8939</v>
      </c>
      <c r="AO149" s="29">
        <v>1123.25</v>
      </c>
      <c r="AP149" s="29">
        <v>38029.25</v>
      </c>
      <c r="AQ149" s="29">
        <v>0</v>
      </c>
    </row>
    <row r="150" spans="1:43">
      <c r="A150" s="2" t="s">
        <v>804</v>
      </c>
      <c r="B150" s="2" t="s">
        <v>287</v>
      </c>
      <c r="C150" s="2" t="s">
        <v>290</v>
      </c>
      <c r="D150" s="2" t="s">
        <v>291</v>
      </c>
      <c r="E150" s="29">
        <v>0</v>
      </c>
      <c r="F150" s="29">
        <v>34918.19</v>
      </c>
      <c r="G150" s="29">
        <v>0</v>
      </c>
      <c r="H150" s="29">
        <v>34918.19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  <c r="P150" s="29">
        <v>0</v>
      </c>
      <c r="Q150" s="29">
        <v>0</v>
      </c>
      <c r="R150" s="29">
        <v>0</v>
      </c>
      <c r="S150" s="29">
        <v>0</v>
      </c>
      <c r="T150" s="29">
        <v>0</v>
      </c>
      <c r="U150" s="29">
        <v>0</v>
      </c>
      <c r="V150" s="29">
        <v>0</v>
      </c>
      <c r="W150" s="29">
        <f t="shared" si="7"/>
        <v>0</v>
      </c>
      <c r="X150" s="29">
        <v>0</v>
      </c>
      <c r="Y150" s="29">
        <v>0</v>
      </c>
      <c r="Z150" s="29">
        <v>0</v>
      </c>
      <c r="AA150" s="29">
        <v>34918.19</v>
      </c>
      <c r="AB150" s="29">
        <f t="shared" si="6"/>
        <v>34918.19</v>
      </c>
      <c r="AC150" s="29">
        <f t="shared" si="8"/>
        <v>0</v>
      </c>
      <c r="AD150" s="29">
        <v>0</v>
      </c>
      <c r="AE150" s="29">
        <v>34918.19</v>
      </c>
      <c r="AF150" s="29">
        <v>182</v>
      </c>
      <c r="AG150" s="29">
        <v>0</v>
      </c>
      <c r="AH150" s="29">
        <v>0</v>
      </c>
      <c r="AI150" s="29">
        <v>0</v>
      </c>
      <c r="AJ150" s="29">
        <v>0</v>
      </c>
      <c r="AK150" s="29">
        <v>182</v>
      </c>
      <c r="AL150" s="29">
        <v>182</v>
      </c>
      <c r="AM150" s="29">
        <v>0</v>
      </c>
      <c r="AN150" s="29">
        <v>0</v>
      </c>
      <c r="AO150" s="29">
        <v>0</v>
      </c>
      <c r="AP150" s="29">
        <v>0</v>
      </c>
      <c r="AQ150" s="29">
        <v>182</v>
      </c>
    </row>
    <row r="151" spans="1:43">
      <c r="A151" s="2" t="s">
        <v>804</v>
      </c>
      <c r="B151" s="2" t="s">
        <v>287</v>
      </c>
      <c r="C151" s="2" t="s">
        <v>292</v>
      </c>
      <c r="D151" s="2" t="s">
        <v>293</v>
      </c>
      <c r="E151" s="29">
        <v>0</v>
      </c>
      <c r="F151" s="29">
        <v>18904.560000000001</v>
      </c>
      <c r="G151" s="29">
        <v>0</v>
      </c>
      <c r="H151" s="29">
        <v>18904.560000000001</v>
      </c>
      <c r="I151" s="29">
        <v>0</v>
      </c>
      <c r="J151" s="29">
        <v>8741.98</v>
      </c>
      <c r="K151" s="29">
        <v>0</v>
      </c>
      <c r="L151" s="29">
        <v>0</v>
      </c>
      <c r="M151" s="29">
        <v>0</v>
      </c>
      <c r="N151" s="29">
        <v>2707.33</v>
      </c>
      <c r="O151" s="29">
        <v>0</v>
      </c>
      <c r="P151" s="29">
        <v>0</v>
      </c>
      <c r="Q151" s="29">
        <v>0</v>
      </c>
      <c r="R151" s="29">
        <v>950.66</v>
      </c>
      <c r="S151" s="29">
        <v>0</v>
      </c>
      <c r="T151" s="29">
        <v>0</v>
      </c>
      <c r="U151" s="29">
        <v>0</v>
      </c>
      <c r="V151" s="29">
        <v>12399.97</v>
      </c>
      <c r="W151" s="29">
        <f t="shared" si="7"/>
        <v>12399.97</v>
      </c>
      <c r="X151" s="29">
        <v>0</v>
      </c>
      <c r="Y151" s="29">
        <v>0</v>
      </c>
      <c r="Z151" s="29">
        <v>0</v>
      </c>
      <c r="AA151" s="29">
        <v>6504.59</v>
      </c>
      <c r="AB151" s="29">
        <f t="shared" si="6"/>
        <v>18904.559999999998</v>
      </c>
      <c r="AC151" s="29">
        <f t="shared" si="8"/>
        <v>0</v>
      </c>
      <c r="AD151" s="29">
        <v>0</v>
      </c>
      <c r="AE151" s="29">
        <v>6504.59</v>
      </c>
      <c r="AF151" s="29">
        <v>84</v>
      </c>
      <c r="AG151" s="29">
        <v>33.25</v>
      </c>
      <c r="AH151" s="29">
        <v>11.25</v>
      </c>
      <c r="AI151" s="29">
        <v>4.5</v>
      </c>
      <c r="AJ151" s="29">
        <v>49</v>
      </c>
      <c r="AK151" s="29">
        <v>35</v>
      </c>
      <c r="AL151" s="29">
        <v>35</v>
      </c>
      <c r="AM151" s="29">
        <v>0</v>
      </c>
      <c r="AN151" s="29">
        <v>0</v>
      </c>
      <c r="AO151" s="29">
        <v>0</v>
      </c>
      <c r="AP151" s="29">
        <v>0</v>
      </c>
      <c r="AQ151" s="29">
        <v>35</v>
      </c>
    </row>
    <row r="152" spans="1:43">
      <c r="A152" s="2" t="s">
        <v>804</v>
      </c>
      <c r="B152" s="2" t="s">
        <v>287</v>
      </c>
      <c r="C152" s="2" t="s">
        <v>294</v>
      </c>
      <c r="D152" s="2" t="s">
        <v>295</v>
      </c>
      <c r="E152" s="29">
        <v>0</v>
      </c>
      <c r="F152" s="29">
        <v>5255729.2</v>
      </c>
      <c r="G152" s="29">
        <v>0</v>
      </c>
      <c r="H152" s="29">
        <v>5255729.2</v>
      </c>
      <c r="I152" s="29">
        <v>0</v>
      </c>
      <c r="J152" s="29">
        <v>694295.58</v>
      </c>
      <c r="K152" s="29">
        <v>0</v>
      </c>
      <c r="L152" s="29">
        <v>0</v>
      </c>
      <c r="M152" s="29">
        <v>0</v>
      </c>
      <c r="N152" s="29">
        <v>2674992.5699999998</v>
      </c>
      <c r="O152" s="29">
        <v>0</v>
      </c>
      <c r="P152" s="29">
        <v>6033.54</v>
      </c>
      <c r="Q152" s="29">
        <v>0</v>
      </c>
      <c r="R152" s="29">
        <v>6338.53</v>
      </c>
      <c r="S152" s="29">
        <v>0</v>
      </c>
      <c r="T152" s="29">
        <v>0</v>
      </c>
      <c r="U152" s="29">
        <v>0</v>
      </c>
      <c r="V152" s="29">
        <v>3375626.68</v>
      </c>
      <c r="W152" s="29">
        <f t="shared" si="7"/>
        <v>3375626.6799999997</v>
      </c>
      <c r="X152" s="29">
        <v>0</v>
      </c>
      <c r="Y152" s="29">
        <v>6033.54</v>
      </c>
      <c r="Z152" s="29">
        <v>0</v>
      </c>
      <c r="AA152" s="29">
        <v>1880102.52</v>
      </c>
      <c r="AB152" s="29">
        <f t="shared" si="6"/>
        <v>5255729.1999999993</v>
      </c>
      <c r="AC152" s="29">
        <f t="shared" si="8"/>
        <v>0</v>
      </c>
      <c r="AD152" s="29">
        <v>0</v>
      </c>
      <c r="AE152" s="29">
        <v>1880102.52</v>
      </c>
      <c r="AF152" s="29">
        <v>11949</v>
      </c>
      <c r="AG152" s="29">
        <v>1508.25</v>
      </c>
      <c r="AH152" s="29">
        <v>5947</v>
      </c>
      <c r="AI152" s="29">
        <v>17.5</v>
      </c>
      <c r="AJ152" s="29">
        <v>7472.75</v>
      </c>
      <c r="AK152" s="29">
        <v>4476.25</v>
      </c>
      <c r="AL152" s="29">
        <v>4489.25</v>
      </c>
      <c r="AM152" s="29">
        <v>0</v>
      </c>
      <c r="AN152" s="29">
        <v>13</v>
      </c>
      <c r="AO152" s="29">
        <v>0</v>
      </c>
      <c r="AP152" s="29">
        <v>13</v>
      </c>
      <c r="AQ152" s="29">
        <v>4476.25</v>
      </c>
    </row>
    <row r="153" spans="1:43">
      <c r="A153" s="2" t="s">
        <v>804</v>
      </c>
      <c r="B153" s="2" t="s">
        <v>287</v>
      </c>
      <c r="C153" s="2" t="s">
        <v>296</v>
      </c>
      <c r="D153" s="2" t="s">
        <v>297</v>
      </c>
      <c r="E153" s="29">
        <v>0</v>
      </c>
      <c r="F153" s="29">
        <v>16807923.329999998</v>
      </c>
      <c r="G153" s="29">
        <v>0</v>
      </c>
      <c r="H153" s="29">
        <v>16807923.329999998</v>
      </c>
      <c r="I153" s="29">
        <v>0</v>
      </c>
      <c r="J153" s="29">
        <v>4645510.0599999996</v>
      </c>
      <c r="K153" s="29">
        <v>0</v>
      </c>
      <c r="L153" s="29">
        <v>0</v>
      </c>
      <c r="M153" s="29">
        <v>0</v>
      </c>
      <c r="N153" s="29">
        <v>7839370.8600000003</v>
      </c>
      <c r="O153" s="29">
        <v>0</v>
      </c>
      <c r="P153" s="29">
        <v>7614667.1900000004</v>
      </c>
      <c r="Q153" s="29">
        <v>0</v>
      </c>
      <c r="R153" s="29">
        <v>391650.28</v>
      </c>
      <c r="S153" s="29">
        <v>0</v>
      </c>
      <c r="T153" s="29">
        <v>16495.740000000002</v>
      </c>
      <c r="U153" s="29">
        <v>0</v>
      </c>
      <c r="V153" s="29">
        <v>12876531.199999999</v>
      </c>
      <c r="W153" s="29">
        <f t="shared" si="7"/>
        <v>12876531.199999999</v>
      </c>
      <c r="X153" s="29">
        <v>0</v>
      </c>
      <c r="Y153" s="29">
        <v>7631162.9299999997</v>
      </c>
      <c r="Z153" s="29">
        <v>0</v>
      </c>
      <c r="AA153" s="29">
        <v>3931392.13</v>
      </c>
      <c r="AB153" s="29">
        <f t="shared" si="6"/>
        <v>16807923.329999998</v>
      </c>
      <c r="AC153" s="29">
        <f t="shared" si="8"/>
        <v>0</v>
      </c>
      <c r="AD153" s="29">
        <v>0</v>
      </c>
      <c r="AE153" s="29">
        <v>3931392.13</v>
      </c>
      <c r="AF153" s="29">
        <v>45769.5</v>
      </c>
      <c r="AG153" s="29">
        <v>13327.25</v>
      </c>
      <c r="AH153" s="29">
        <v>22166.25</v>
      </c>
      <c r="AI153" s="29">
        <v>1175.75</v>
      </c>
      <c r="AJ153" s="29">
        <v>36669.25</v>
      </c>
      <c r="AK153" s="29">
        <v>9100.25</v>
      </c>
      <c r="AL153" s="29">
        <v>29368</v>
      </c>
      <c r="AM153" s="29">
        <v>0</v>
      </c>
      <c r="AN153" s="29">
        <v>20221.25</v>
      </c>
      <c r="AO153" s="29">
        <v>46.5</v>
      </c>
      <c r="AP153" s="29">
        <v>20267.75</v>
      </c>
      <c r="AQ153" s="29">
        <v>9100.25</v>
      </c>
    </row>
    <row r="154" spans="1:43">
      <c r="A154" s="2" t="s">
        <v>804</v>
      </c>
      <c r="B154" s="2" t="s">
        <v>287</v>
      </c>
      <c r="C154" s="2" t="s">
        <v>298</v>
      </c>
      <c r="D154" s="2" t="s">
        <v>299</v>
      </c>
      <c r="E154" s="29">
        <v>0</v>
      </c>
      <c r="F154" s="29">
        <v>1221379.29</v>
      </c>
      <c r="G154" s="29">
        <v>0</v>
      </c>
      <c r="H154" s="29">
        <v>1221379.29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8060</v>
      </c>
      <c r="O154" s="29">
        <v>0</v>
      </c>
      <c r="P154" s="29">
        <v>0</v>
      </c>
      <c r="Q154" s="29">
        <v>0</v>
      </c>
      <c r="R154" s="29">
        <v>0</v>
      </c>
      <c r="S154" s="29">
        <v>0</v>
      </c>
      <c r="T154" s="29">
        <v>0</v>
      </c>
      <c r="U154" s="29">
        <v>0</v>
      </c>
      <c r="V154" s="29">
        <v>8060</v>
      </c>
      <c r="W154" s="29">
        <f t="shared" si="7"/>
        <v>8060</v>
      </c>
      <c r="X154" s="29">
        <v>0</v>
      </c>
      <c r="Y154" s="29">
        <v>0</v>
      </c>
      <c r="Z154" s="29">
        <v>0</v>
      </c>
      <c r="AA154" s="29">
        <v>1213319.29</v>
      </c>
      <c r="AB154" s="29">
        <f t="shared" si="6"/>
        <v>1221379.29</v>
      </c>
      <c r="AC154" s="29">
        <f t="shared" si="8"/>
        <v>0</v>
      </c>
      <c r="AD154" s="29">
        <v>0</v>
      </c>
      <c r="AE154" s="29">
        <v>1213319.29</v>
      </c>
      <c r="AF154" s="29">
        <v>3117</v>
      </c>
      <c r="AG154" s="29">
        <v>0</v>
      </c>
      <c r="AH154" s="29">
        <v>32.5</v>
      </c>
      <c r="AI154" s="29">
        <v>0</v>
      </c>
      <c r="AJ154" s="29">
        <v>32.5</v>
      </c>
      <c r="AK154" s="29">
        <v>3084.5</v>
      </c>
      <c r="AL154" s="29">
        <v>3084.5</v>
      </c>
      <c r="AM154" s="29">
        <v>0</v>
      </c>
      <c r="AN154" s="29">
        <v>0</v>
      </c>
      <c r="AO154" s="29">
        <v>0</v>
      </c>
      <c r="AP154" s="29">
        <v>0</v>
      </c>
      <c r="AQ154" s="29">
        <v>3084.5</v>
      </c>
    </row>
    <row r="155" spans="1:43" customFormat="1">
      <c r="A155" s="3" t="s">
        <v>650</v>
      </c>
      <c r="B155" s="3" t="s">
        <v>5</v>
      </c>
      <c r="C155" s="3" t="s">
        <v>5</v>
      </c>
      <c r="D155" s="3" t="s">
        <v>300</v>
      </c>
      <c r="E155" s="30">
        <v>57118000</v>
      </c>
      <c r="F155" s="30">
        <v>23338854.57</v>
      </c>
      <c r="G155" s="30">
        <v>40.86</v>
      </c>
      <c r="H155" s="30">
        <v>23338854.57</v>
      </c>
      <c r="I155" s="30">
        <v>9946000</v>
      </c>
      <c r="J155" s="30">
        <v>5348547.62</v>
      </c>
      <c r="K155" s="30">
        <v>53.78</v>
      </c>
      <c r="L155" s="30">
        <v>9628994.7899999991</v>
      </c>
      <c r="M155" s="30">
        <v>27032000</v>
      </c>
      <c r="N155" s="30">
        <v>10525130.76</v>
      </c>
      <c r="O155" s="30">
        <v>38.94</v>
      </c>
      <c r="P155" s="30">
        <v>10826542.800000001</v>
      </c>
      <c r="Q155" s="30">
        <v>1640000</v>
      </c>
      <c r="R155" s="30">
        <v>398939.47</v>
      </c>
      <c r="S155" s="30">
        <v>24.33</v>
      </c>
      <c r="T155" s="30">
        <v>385100.99</v>
      </c>
      <c r="U155" s="30">
        <v>38618000</v>
      </c>
      <c r="V155" s="30">
        <v>16272617.85</v>
      </c>
      <c r="W155" s="30">
        <f t="shared" si="7"/>
        <v>16272617.85</v>
      </c>
      <c r="X155" s="30">
        <v>42.14</v>
      </c>
      <c r="Y155" s="30">
        <v>20840638.579999998</v>
      </c>
      <c r="Z155" s="30">
        <v>18500000</v>
      </c>
      <c r="AA155" s="30">
        <v>7066236.7199999997</v>
      </c>
      <c r="AB155" s="30">
        <f t="shared" si="6"/>
        <v>23338854.57</v>
      </c>
      <c r="AC155" s="30">
        <f t="shared" si="8"/>
        <v>0</v>
      </c>
      <c r="AD155" s="30">
        <v>38.200000000000003</v>
      </c>
      <c r="AE155" s="30">
        <v>7066236.7199999997</v>
      </c>
      <c r="AF155" s="30">
        <v>61101.5</v>
      </c>
      <c r="AG155" s="30">
        <v>14868.75</v>
      </c>
      <c r="AH155" s="30">
        <v>28157</v>
      </c>
      <c r="AI155" s="30">
        <v>1197.75</v>
      </c>
      <c r="AJ155" s="30">
        <v>44223.5</v>
      </c>
      <c r="AK155" s="30">
        <v>16878</v>
      </c>
      <c r="AL155" s="30">
        <v>75188</v>
      </c>
      <c r="AM155" s="30">
        <v>27967</v>
      </c>
      <c r="AN155" s="30">
        <v>29173.25</v>
      </c>
      <c r="AO155" s="30">
        <v>1169.75</v>
      </c>
      <c r="AP155" s="30">
        <v>58310</v>
      </c>
      <c r="AQ155" s="30">
        <v>16878</v>
      </c>
    </row>
    <row r="156" spans="1:43">
      <c r="A156" s="2" t="s">
        <v>804</v>
      </c>
      <c r="B156" s="2" t="s">
        <v>301</v>
      </c>
      <c r="C156" s="2" t="s">
        <v>302</v>
      </c>
      <c r="D156" s="2" t="s">
        <v>303</v>
      </c>
      <c r="E156" s="29">
        <v>44539000</v>
      </c>
      <c r="F156" s="29">
        <v>0</v>
      </c>
      <c r="G156" s="29">
        <v>0</v>
      </c>
      <c r="H156" s="29">
        <v>0</v>
      </c>
      <c r="I156" s="29">
        <v>7117000</v>
      </c>
      <c r="J156" s="29">
        <v>0</v>
      </c>
      <c r="K156" s="29">
        <v>0</v>
      </c>
      <c r="L156" s="29">
        <v>7424878.1900000004</v>
      </c>
      <c r="M156" s="29">
        <v>19469000</v>
      </c>
      <c r="N156" s="29">
        <v>0</v>
      </c>
      <c r="O156" s="29">
        <v>0</v>
      </c>
      <c r="P156" s="29">
        <v>4956795.32</v>
      </c>
      <c r="Q156" s="29">
        <v>296000</v>
      </c>
      <c r="R156" s="29">
        <v>0</v>
      </c>
      <c r="S156" s="29">
        <v>0</v>
      </c>
      <c r="T156" s="29">
        <v>169487.28</v>
      </c>
      <c r="U156" s="29">
        <v>26882000</v>
      </c>
      <c r="V156" s="29">
        <v>0</v>
      </c>
      <c r="W156" s="29">
        <f t="shared" si="7"/>
        <v>0</v>
      </c>
      <c r="X156" s="29">
        <v>0</v>
      </c>
      <c r="Y156" s="29">
        <v>12551160.789999999</v>
      </c>
      <c r="Z156" s="29">
        <v>17657000</v>
      </c>
      <c r="AA156" s="29">
        <v>0</v>
      </c>
      <c r="AB156" s="29">
        <f t="shared" si="6"/>
        <v>0</v>
      </c>
      <c r="AC156" s="29">
        <f t="shared" si="8"/>
        <v>0</v>
      </c>
      <c r="AD156" s="29">
        <v>0</v>
      </c>
      <c r="AE156" s="29">
        <v>0</v>
      </c>
      <c r="AF156" s="29">
        <v>0</v>
      </c>
      <c r="AG156" s="29">
        <v>0</v>
      </c>
      <c r="AH156" s="29">
        <v>0</v>
      </c>
      <c r="AI156" s="29">
        <v>0</v>
      </c>
      <c r="AJ156" s="29">
        <v>0</v>
      </c>
      <c r="AK156" s="29">
        <v>0</v>
      </c>
      <c r="AL156" s="29">
        <v>35593.75</v>
      </c>
      <c r="AM156" s="29">
        <v>22234.25</v>
      </c>
      <c r="AN156" s="29">
        <v>12914.25</v>
      </c>
      <c r="AO156" s="29">
        <v>445.25</v>
      </c>
      <c r="AP156" s="29">
        <v>35593.75</v>
      </c>
      <c r="AQ156" s="29">
        <v>0</v>
      </c>
    </row>
    <row r="157" spans="1:43">
      <c r="A157" s="2" t="s">
        <v>804</v>
      </c>
      <c r="B157" s="2" t="s">
        <v>301</v>
      </c>
      <c r="C157" s="2" t="s">
        <v>304</v>
      </c>
      <c r="D157" s="2" t="s">
        <v>305</v>
      </c>
      <c r="E157" s="29">
        <v>0</v>
      </c>
      <c r="F157" s="29">
        <v>245984.53</v>
      </c>
      <c r="G157" s="29">
        <v>0</v>
      </c>
      <c r="H157" s="29">
        <v>245984.53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26511.74</v>
      </c>
      <c r="O157" s="29">
        <v>0</v>
      </c>
      <c r="P157" s="29">
        <v>0</v>
      </c>
      <c r="Q157" s="29">
        <v>0</v>
      </c>
      <c r="R157" s="29">
        <v>0</v>
      </c>
      <c r="S157" s="29">
        <v>0</v>
      </c>
      <c r="T157" s="29">
        <v>0</v>
      </c>
      <c r="U157" s="29">
        <v>0</v>
      </c>
      <c r="V157" s="29">
        <v>26511.74</v>
      </c>
      <c r="W157" s="29">
        <f t="shared" si="7"/>
        <v>26511.74</v>
      </c>
      <c r="X157" s="29">
        <v>0</v>
      </c>
      <c r="Y157" s="29">
        <v>0</v>
      </c>
      <c r="Z157" s="29">
        <v>0</v>
      </c>
      <c r="AA157" s="29">
        <v>219472.79</v>
      </c>
      <c r="AB157" s="29">
        <f t="shared" si="6"/>
        <v>245984.53</v>
      </c>
      <c r="AC157" s="29">
        <f t="shared" si="8"/>
        <v>0</v>
      </c>
      <c r="AD157" s="29">
        <v>0</v>
      </c>
      <c r="AE157" s="29">
        <v>219472.79</v>
      </c>
      <c r="AF157" s="29">
        <v>615.75</v>
      </c>
      <c r="AG157" s="29">
        <v>0</v>
      </c>
      <c r="AH157" s="29">
        <v>56</v>
      </c>
      <c r="AI157" s="29">
        <v>0</v>
      </c>
      <c r="AJ157" s="29">
        <v>56</v>
      </c>
      <c r="AK157" s="29">
        <v>559.75</v>
      </c>
      <c r="AL157" s="29">
        <v>559.75</v>
      </c>
      <c r="AM157" s="29">
        <v>0</v>
      </c>
      <c r="AN157" s="29">
        <v>0</v>
      </c>
      <c r="AO157" s="29">
        <v>0</v>
      </c>
      <c r="AP157" s="29">
        <v>0</v>
      </c>
      <c r="AQ157" s="29">
        <v>559.75</v>
      </c>
    </row>
    <row r="158" spans="1:43">
      <c r="A158" s="2" t="s">
        <v>804</v>
      </c>
      <c r="B158" s="2" t="s">
        <v>301</v>
      </c>
      <c r="C158" s="2" t="s">
        <v>306</v>
      </c>
      <c r="D158" s="2" t="s">
        <v>307</v>
      </c>
      <c r="E158" s="29">
        <v>0</v>
      </c>
      <c r="F158" s="29">
        <v>3367.99</v>
      </c>
      <c r="G158" s="29">
        <v>0</v>
      </c>
      <c r="H158" s="29">
        <v>3367.99</v>
      </c>
      <c r="I158" s="29">
        <v>0</v>
      </c>
      <c r="J158" s="29">
        <v>541.29</v>
      </c>
      <c r="K158" s="29">
        <v>0</v>
      </c>
      <c r="L158" s="29">
        <v>0</v>
      </c>
      <c r="M158" s="29">
        <v>0</v>
      </c>
      <c r="N158" s="29">
        <v>1383.28</v>
      </c>
      <c r="O158" s="29">
        <v>0</v>
      </c>
      <c r="P158" s="29">
        <v>0</v>
      </c>
      <c r="Q158" s="29">
        <v>0</v>
      </c>
      <c r="R158" s="29">
        <v>0</v>
      </c>
      <c r="S158" s="29">
        <v>0</v>
      </c>
      <c r="T158" s="29">
        <v>0</v>
      </c>
      <c r="U158" s="29">
        <v>0</v>
      </c>
      <c r="V158" s="29">
        <v>1924.57</v>
      </c>
      <c r="W158" s="29">
        <f t="shared" si="7"/>
        <v>1924.57</v>
      </c>
      <c r="X158" s="29">
        <v>0</v>
      </c>
      <c r="Y158" s="29">
        <v>0</v>
      </c>
      <c r="Z158" s="29">
        <v>0</v>
      </c>
      <c r="AA158" s="29">
        <v>1443.42</v>
      </c>
      <c r="AB158" s="29">
        <f t="shared" si="6"/>
        <v>3367.99</v>
      </c>
      <c r="AC158" s="29">
        <f t="shared" si="8"/>
        <v>0</v>
      </c>
      <c r="AD158" s="29">
        <v>0</v>
      </c>
      <c r="AE158" s="29">
        <v>1443.42</v>
      </c>
      <c r="AF158" s="29">
        <v>29.5</v>
      </c>
      <c r="AG158" s="29">
        <v>4.5</v>
      </c>
      <c r="AH158" s="29">
        <v>13</v>
      </c>
      <c r="AI158" s="29">
        <v>0</v>
      </c>
      <c r="AJ158" s="29">
        <v>17.5</v>
      </c>
      <c r="AK158" s="29">
        <v>12</v>
      </c>
      <c r="AL158" s="29">
        <v>12</v>
      </c>
      <c r="AM158" s="29">
        <v>0</v>
      </c>
      <c r="AN158" s="29">
        <v>0</v>
      </c>
      <c r="AO158" s="29">
        <v>0</v>
      </c>
      <c r="AP158" s="29">
        <v>0</v>
      </c>
      <c r="AQ158" s="29">
        <v>12</v>
      </c>
    </row>
    <row r="159" spans="1:43">
      <c r="A159" s="2" t="s">
        <v>804</v>
      </c>
      <c r="B159" s="2" t="s">
        <v>301</v>
      </c>
      <c r="C159" s="2" t="s">
        <v>308</v>
      </c>
      <c r="D159" s="2" t="s">
        <v>309</v>
      </c>
      <c r="E159" s="29">
        <v>0</v>
      </c>
      <c r="F159" s="29">
        <v>6225607.1900000004</v>
      </c>
      <c r="G159" s="29">
        <v>0</v>
      </c>
      <c r="H159" s="29">
        <v>6225607.1900000004</v>
      </c>
      <c r="I159" s="29">
        <v>0</v>
      </c>
      <c r="J159" s="29">
        <v>690992.36</v>
      </c>
      <c r="K159" s="29">
        <v>0</v>
      </c>
      <c r="L159" s="29">
        <v>0</v>
      </c>
      <c r="M159" s="29">
        <v>0</v>
      </c>
      <c r="N159" s="29">
        <v>3676527.83</v>
      </c>
      <c r="O159" s="29">
        <v>0</v>
      </c>
      <c r="P159" s="29">
        <v>368210.8</v>
      </c>
      <c r="Q159" s="29">
        <v>0</v>
      </c>
      <c r="R159" s="29">
        <v>11490.29</v>
      </c>
      <c r="S159" s="29">
        <v>0</v>
      </c>
      <c r="T159" s="29">
        <v>0</v>
      </c>
      <c r="U159" s="29">
        <v>0</v>
      </c>
      <c r="V159" s="29">
        <v>4379010.4800000004</v>
      </c>
      <c r="W159" s="29">
        <f t="shared" si="7"/>
        <v>4379010.4800000004</v>
      </c>
      <c r="X159" s="29">
        <v>0</v>
      </c>
      <c r="Y159" s="29">
        <v>368210.8</v>
      </c>
      <c r="Z159" s="29">
        <v>0</v>
      </c>
      <c r="AA159" s="29">
        <v>1846596.71</v>
      </c>
      <c r="AB159" s="29">
        <f t="shared" si="6"/>
        <v>6225607.1900000004</v>
      </c>
      <c r="AC159" s="29">
        <f t="shared" si="8"/>
        <v>0</v>
      </c>
      <c r="AD159" s="29">
        <v>0</v>
      </c>
      <c r="AE159" s="29">
        <v>1846596.71</v>
      </c>
      <c r="AF159" s="29">
        <v>15026.75</v>
      </c>
      <c r="AG159" s="29">
        <v>1828</v>
      </c>
      <c r="AH159" s="29">
        <v>8464.25</v>
      </c>
      <c r="AI159" s="29">
        <v>25.5</v>
      </c>
      <c r="AJ159" s="29">
        <v>10317.75</v>
      </c>
      <c r="AK159" s="29">
        <v>4709</v>
      </c>
      <c r="AL159" s="29">
        <v>5765.5</v>
      </c>
      <c r="AM159" s="29">
        <v>0</v>
      </c>
      <c r="AN159" s="29">
        <v>1056.5</v>
      </c>
      <c r="AO159" s="29">
        <v>0</v>
      </c>
      <c r="AP159" s="29">
        <v>1056.5</v>
      </c>
      <c r="AQ159" s="29">
        <v>4709</v>
      </c>
    </row>
    <row r="160" spans="1:43">
      <c r="A160" s="2" t="s">
        <v>804</v>
      </c>
      <c r="B160" s="2" t="s">
        <v>301</v>
      </c>
      <c r="C160" s="2" t="s">
        <v>310</v>
      </c>
      <c r="D160" s="2" t="s">
        <v>311</v>
      </c>
      <c r="E160" s="29">
        <v>0</v>
      </c>
      <c r="F160" s="29">
        <v>16063053.43</v>
      </c>
      <c r="G160" s="29">
        <v>0</v>
      </c>
      <c r="H160" s="29">
        <v>16063053.43</v>
      </c>
      <c r="I160" s="29">
        <v>0</v>
      </c>
      <c r="J160" s="29">
        <v>4985615.1900000004</v>
      </c>
      <c r="K160" s="29">
        <v>0</v>
      </c>
      <c r="L160" s="29">
        <v>0</v>
      </c>
      <c r="M160" s="29">
        <v>0</v>
      </c>
      <c r="N160" s="29">
        <v>3965848.38</v>
      </c>
      <c r="O160" s="29">
        <v>0</v>
      </c>
      <c r="P160" s="29">
        <v>2487969.27</v>
      </c>
      <c r="Q160" s="29">
        <v>0</v>
      </c>
      <c r="R160" s="29">
        <v>365388.05</v>
      </c>
      <c r="S160" s="29">
        <v>0</v>
      </c>
      <c r="T160" s="29">
        <v>119399.46</v>
      </c>
      <c r="U160" s="29">
        <v>0</v>
      </c>
      <c r="V160" s="29">
        <v>9316851.6199999992</v>
      </c>
      <c r="W160" s="29">
        <f t="shared" si="7"/>
        <v>9316851.620000001</v>
      </c>
      <c r="X160" s="29">
        <v>0</v>
      </c>
      <c r="Y160" s="29">
        <v>2607368.73</v>
      </c>
      <c r="Z160" s="29">
        <v>0</v>
      </c>
      <c r="AA160" s="29">
        <v>6746201.8099999996</v>
      </c>
      <c r="AB160" s="29">
        <f t="shared" si="6"/>
        <v>16063053.43</v>
      </c>
      <c r="AC160" s="29">
        <f t="shared" si="8"/>
        <v>0</v>
      </c>
      <c r="AD160" s="29">
        <v>0</v>
      </c>
      <c r="AE160" s="29">
        <v>6746201.8099999996</v>
      </c>
      <c r="AF160" s="29">
        <v>45320.25</v>
      </c>
      <c r="AG160" s="29">
        <v>15646.5</v>
      </c>
      <c r="AH160" s="29">
        <v>11520</v>
      </c>
      <c r="AI160" s="29">
        <v>874.25</v>
      </c>
      <c r="AJ160" s="29">
        <v>28040.75</v>
      </c>
      <c r="AK160" s="29">
        <v>17279.5</v>
      </c>
      <c r="AL160" s="29">
        <v>24001.75</v>
      </c>
      <c r="AM160" s="29">
        <v>0</v>
      </c>
      <c r="AN160" s="29">
        <v>6400.25</v>
      </c>
      <c r="AO160" s="29">
        <v>322</v>
      </c>
      <c r="AP160" s="29">
        <v>6722.25</v>
      </c>
      <c r="AQ160" s="29">
        <v>17279.5</v>
      </c>
    </row>
    <row r="161" spans="1:43">
      <c r="A161" s="2" t="s">
        <v>804</v>
      </c>
      <c r="B161" s="2" t="s">
        <v>301</v>
      </c>
      <c r="C161" s="2" t="s">
        <v>312</v>
      </c>
      <c r="D161" s="2" t="s">
        <v>313</v>
      </c>
      <c r="E161" s="29">
        <v>0</v>
      </c>
      <c r="F161" s="29">
        <v>989243.77</v>
      </c>
      <c r="G161" s="29">
        <v>0</v>
      </c>
      <c r="H161" s="29">
        <v>989243.77</v>
      </c>
      <c r="I161" s="29">
        <v>0</v>
      </c>
      <c r="J161" s="29">
        <v>5739.97</v>
      </c>
      <c r="K161" s="29">
        <v>0</v>
      </c>
      <c r="L161" s="29">
        <v>0</v>
      </c>
      <c r="M161" s="29">
        <v>0</v>
      </c>
      <c r="N161" s="29">
        <v>123464.94</v>
      </c>
      <c r="O161" s="29">
        <v>0</v>
      </c>
      <c r="P161" s="29">
        <v>0</v>
      </c>
      <c r="Q161" s="29">
        <v>0</v>
      </c>
      <c r="R161" s="29">
        <v>0</v>
      </c>
      <c r="S161" s="29">
        <v>0</v>
      </c>
      <c r="T161" s="29">
        <v>0</v>
      </c>
      <c r="U161" s="29">
        <v>0</v>
      </c>
      <c r="V161" s="29">
        <v>129204.91</v>
      </c>
      <c r="W161" s="29">
        <f t="shared" si="7"/>
        <v>129204.91</v>
      </c>
      <c r="X161" s="29">
        <v>0</v>
      </c>
      <c r="Y161" s="29">
        <v>0</v>
      </c>
      <c r="Z161" s="29">
        <v>0</v>
      </c>
      <c r="AA161" s="29">
        <v>860038.86</v>
      </c>
      <c r="AB161" s="29">
        <f t="shared" si="6"/>
        <v>989243.77</v>
      </c>
      <c r="AC161" s="29">
        <f t="shared" si="8"/>
        <v>0</v>
      </c>
      <c r="AD161" s="29">
        <v>0</v>
      </c>
      <c r="AE161" s="29">
        <v>860038.86</v>
      </c>
      <c r="AF161" s="29">
        <v>2448</v>
      </c>
      <c r="AG161" s="29">
        <v>13</v>
      </c>
      <c r="AH161" s="29">
        <v>233</v>
      </c>
      <c r="AI161" s="29">
        <v>0</v>
      </c>
      <c r="AJ161" s="29">
        <v>246</v>
      </c>
      <c r="AK161" s="29">
        <v>2202</v>
      </c>
      <c r="AL161" s="29">
        <v>2202</v>
      </c>
      <c r="AM161" s="29">
        <v>0</v>
      </c>
      <c r="AN161" s="29">
        <v>0</v>
      </c>
      <c r="AO161" s="29">
        <v>0</v>
      </c>
      <c r="AP161" s="29">
        <v>0</v>
      </c>
      <c r="AQ161" s="29">
        <v>2202</v>
      </c>
    </row>
    <row r="162" spans="1:43" customFormat="1">
      <c r="A162" s="3" t="s">
        <v>650</v>
      </c>
      <c r="B162" s="3" t="s">
        <v>5</v>
      </c>
      <c r="C162" s="3" t="s">
        <v>5</v>
      </c>
      <c r="D162" s="3" t="s">
        <v>314</v>
      </c>
      <c r="E162" s="30">
        <v>44539000</v>
      </c>
      <c r="F162" s="30">
        <v>23527256.91</v>
      </c>
      <c r="G162" s="30">
        <v>52.82</v>
      </c>
      <c r="H162" s="30">
        <v>23527256.91</v>
      </c>
      <c r="I162" s="30">
        <v>7117000</v>
      </c>
      <c r="J162" s="30">
        <v>5682888.8099999996</v>
      </c>
      <c r="K162" s="30">
        <v>79.849999999999994</v>
      </c>
      <c r="L162" s="30">
        <v>7424878.1900000004</v>
      </c>
      <c r="M162" s="30">
        <v>19469000</v>
      </c>
      <c r="N162" s="30">
        <v>7793736.1699999999</v>
      </c>
      <c r="O162" s="30">
        <v>40.03</v>
      </c>
      <c r="P162" s="30">
        <v>7812975.3899999997</v>
      </c>
      <c r="Q162" s="30">
        <v>296000</v>
      </c>
      <c r="R162" s="30">
        <v>376878.34</v>
      </c>
      <c r="S162" s="30">
        <v>127.32</v>
      </c>
      <c r="T162" s="30">
        <v>288886.74</v>
      </c>
      <c r="U162" s="30">
        <v>26882000</v>
      </c>
      <c r="V162" s="30">
        <v>13853503.32</v>
      </c>
      <c r="W162" s="30">
        <f t="shared" si="7"/>
        <v>13853503.32</v>
      </c>
      <c r="X162" s="30">
        <v>51.53</v>
      </c>
      <c r="Y162" s="30">
        <v>15526740.32</v>
      </c>
      <c r="Z162" s="30">
        <v>17657000</v>
      </c>
      <c r="AA162" s="30">
        <v>9673753.5899999999</v>
      </c>
      <c r="AB162" s="30">
        <f t="shared" si="6"/>
        <v>23527256.91</v>
      </c>
      <c r="AC162" s="30">
        <f t="shared" si="8"/>
        <v>0</v>
      </c>
      <c r="AD162" s="30">
        <v>54.79</v>
      </c>
      <c r="AE162" s="30">
        <v>9673753.5899999999</v>
      </c>
      <c r="AF162" s="30">
        <v>63440.25</v>
      </c>
      <c r="AG162" s="30">
        <v>17492</v>
      </c>
      <c r="AH162" s="30">
        <v>20286.25</v>
      </c>
      <c r="AI162" s="30">
        <v>899.75</v>
      </c>
      <c r="AJ162" s="30">
        <v>38678</v>
      </c>
      <c r="AK162" s="30">
        <v>24762.25</v>
      </c>
      <c r="AL162" s="30">
        <v>68134.75</v>
      </c>
      <c r="AM162" s="30">
        <v>22234.25</v>
      </c>
      <c r="AN162" s="30">
        <v>20371</v>
      </c>
      <c r="AO162" s="30">
        <v>767.25</v>
      </c>
      <c r="AP162" s="30">
        <v>43372.5</v>
      </c>
      <c r="AQ162" s="30">
        <v>24762.25</v>
      </c>
    </row>
    <row r="163" spans="1:43">
      <c r="A163" s="2" t="s">
        <v>804</v>
      </c>
      <c r="B163" s="2" t="s">
        <v>315</v>
      </c>
      <c r="C163" s="2" t="s">
        <v>316</v>
      </c>
      <c r="D163" s="2" t="s">
        <v>317</v>
      </c>
      <c r="E163" s="29">
        <v>62005000</v>
      </c>
      <c r="F163" s="29">
        <v>0</v>
      </c>
      <c r="G163" s="29">
        <v>0</v>
      </c>
      <c r="H163" s="29">
        <v>0</v>
      </c>
      <c r="I163" s="29">
        <v>16121000</v>
      </c>
      <c r="J163" s="29">
        <v>0</v>
      </c>
      <c r="K163" s="29">
        <v>0</v>
      </c>
      <c r="L163" s="29">
        <v>8936312.0600000005</v>
      </c>
      <c r="M163" s="29">
        <v>21950000</v>
      </c>
      <c r="N163" s="29">
        <v>0</v>
      </c>
      <c r="O163" s="29">
        <v>0</v>
      </c>
      <c r="P163" s="29">
        <v>4447643.3899999997</v>
      </c>
      <c r="Q163" s="29">
        <v>744000</v>
      </c>
      <c r="R163" s="29">
        <v>0</v>
      </c>
      <c r="S163" s="29">
        <v>0</v>
      </c>
      <c r="T163" s="29">
        <v>1797.46</v>
      </c>
      <c r="U163" s="29">
        <v>38815000</v>
      </c>
      <c r="V163" s="29">
        <v>0</v>
      </c>
      <c r="W163" s="29">
        <f t="shared" si="7"/>
        <v>0</v>
      </c>
      <c r="X163" s="29">
        <v>0</v>
      </c>
      <c r="Y163" s="29">
        <v>13385752.91</v>
      </c>
      <c r="Z163" s="29">
        <v>23190000</v>
      </c>
      <c r="AA163" s="29">
        <v>0</v>
      </c>
      <c r="AB163" s="29">
        <f t="shared" si="6"/>
        <v>0</v>
      </c>
      <c r="AC163" s="29">
        <f t="shared" si="8"/>
        <v>0</v>
      </c>
      <c r="AD163" s="29">
        <v>0</v>
      </c>
      <c r="AE163" s="29">
        <v>0</v>
      </c>
      <c r="AF163" s="29">
        <v>0</v>
      </c>
      <c r="AG163" s="29">
        <v>0</v>
      </c>
      <c r="AH163" s="29">
        <v>0</v>
      </c>
      <c r="AI163" s="29">
        <v>0</v>
      </c>
      <c r="AJ163" s="29">
        <v>0</v>
      </c>
      <c r="AK163" s="29">
        <v>0</v>
      </c>
      <c r="AL163" s="29">
        <v>35143.25</v>
      </c>
      <c r="AM163" s="29">
        <v>24919.5</v>
      </c>
      <c r="AN163" s="29">
        <v>10216.5</v>
      </c>
      <c r="AO163" s="29">
        <v>7.25</v>
      </c>
      <c r="AP163" s="29">
        <v>35143.25</v>
      </c>
      <c r="AQ163" s="29">
        <v>0</v>
      </c>
    </row>
    <row r="164" spans="1:43">
      <c r="A164" s="2" t="s">
        <v>804</v>
      </c>
      <c r="B164" s="2" t="s">
        <v>315</v>
      </c>
      <c r="C164" s="2" t="s">
        <v>318</v>
      </c>
      <c r="D164" s="2" t="s">
        <v>319</v>
      </c>
      <c r="E164" s="29">
        <v>0</v>
      </c>
      <c r="F164" s="29">
        <v>237919.83</v>
      </c>
      <c r="G164" s="29">
        <v>0</v>
      </c>
      <c r="H164" s="29">
        <v>237919.83</v>
      </c>
      <c r="I164" s="29">
        <v>0</v>
      </c>
      <c r="J164" s="29">
        <v>0</v>
      </c>
      <c r="K164" s="29">
        <v>0</v>
      </c>
      <c r="L164" s="29">
        <v>0</v>
      </c>
      <c r="M164" s="29">
        <v>0</v>
      </c>
      <c r="N164" s="29">
        <v>88911.89</v>
      </c>
      <c r="O164" s="29">
        <v>0</v>
      </c>
      <c r="P164" s="29">
        <v>0</v>
      </c>
      <c r="Q164" s="29">
        <v>0</v>
      </c>
      <c r="R164" s="29">
        <v>0</v>
      </c>
      <c r="S164" s="29">
        <v>0</v>
      </c>
      <c r="T164" s="29">
        <v>0</v>
      </c>
      <c r="U164" s="29">
        <v>0</v>
      </c>
      <c r="V164" s="29">
        <v>88911.89</v>
      </c>
      <c r="W164" s="29">
        <f t="shared" si="7"/>
        <v>88911.89</v>
      </c>
      <c r="X164" s="29">
        <v>0</v>
      </c>
      <c r="Y164" s="29">
        <v>0</v>
      </c>
      <c r="Z164" s="29">
        <v>0</v>
      </c>
      <c r="AA164" s="29">
        <v>149007.94</v>
      </c>
      <c r="AB164" s="29">
        <f t="shared" si="6"/>
        <v>237919.83000000002</v>
      </c>
      <c r="AC164" s="29">
        <f t="shared" si="8"/>
        <v>0</v>
      </c>
      <c r="AD164" s="29">
        <v>0</v>
      </c>
      <c r="AE164" s="29">
        <v>149007.94</v>
      </c>
      <c r="AF164" s="29">
        <v>408.25</v>
      </c>
      <c r="AG164" s="29">
        <v>0</v>
      </c>
      <c r="AH164" s="29">
        <v>136.5</v>
      </c>
      <c r="AI164" s="29">
        <v>0</v>
      </c>
      <c r="AJ164" s="29">
        <v>136.5</v>
      </c>
      <c r="AK164" s="29">
        <v>271.75</v>
      </c>
      <c r="AL164" s="29">
        <v>271.75</v>
      </c>
      <c r="AM164" s="29">
        <v>0</v>
      </c>
      <c r="AN164" s="29">
        <v>0</v>
      </c>
      <c r="AO164" s="29">
        <v>0</v>
      </c>
      <c r="AP164" s="29">
        <v>0</v>
      </c>
      <c r="AQ164" s="29">
        <v>271.75</v>
      </c>
    </row>
    <row r="165" spans="1:43">
      <c r="A165" s="2" t="s">
        <v>804</v>
      </c>
      <c r="B165" s="2" t="s">
        <v>315</v>
      </c>
      <c r="C165" s="2" t="s">
        <v>320</v>
      </c>
      <c r="D165" s="2" t="s">
        <v>321</v>
      </c>
      <c r="E165" s="29">
        <v>0</v>
      </c>
      <c r="F165" s="29">
        <v>14991.52</v>
      </c>
      <c r="G165" s="29">
        <v>0</v>
      </c>
      <c r="H165" s="29">
        <v>14991.52</v>
      </c>
      <c r="I165" s="29">
        <v>0</v>
      </c>
      <c r="J165" s="29">
        <v>7016.91</v>
      </c>
      <c r="K165" s="29">
        <v>0</v>
      </c>
      <c r="L165" s="29">
        <v>0</v>
      </c>
      <c r="M165" s="29">
        <v>0</v>
      </c>
      <c r="N165" s="29">
        <v>2822.92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9839.83</v>
      </c>
      <c r="W165" s="29">
        <f t="shared" si="7"/>
        <v>9839.83</v>
      </c>
      <c r="X165" s="29">
        <v>0</v>
      </c>
      <c r="Y165" s="29">
        <v>0</v>
      </c>
      <c r="Z165" s="29">
        <v>0</v>
      </c>
      <c r="AA165" s="29">
        <v>5151.6899999999996</v>
      </c>
      <c r="AB165" s="29">
        <f t="shared" si="6"/>
        <v>14991.52</v>
      </c>
      <c r="AC165" s="29">
        <f t="shared" si="8"/>
        <v>0</v>
      </c>
      <c r="AD165" s="29">
        <v>0</v>
      </c>
      <c r="AE165" s="29">
        <v>5151.6899999999996</v>
      </c>
      <c r="AF165" s="29">
        <v>48.5</v>
      </c>
      <c r="AG165" s="29">
        <v>21.75</v>
      </c>
      <c r="AH165" s="29">
        <v>8.75</v>
      </c>
      <c r="AI165" s="29">
        <v>0</v>
      </c>
      <c r="AJ165" s="29">
        <v>30.5</v>
      </c>
      <c r="AK165" s="29">
        <v>18</v>
      </c>
      <c r="AL165" s="29">
        <v>18</v>
      </c>
      <c r="AM165" s="29">
        <v>0</v>
      </c>
      <c r="AN165" s="29">
        <v>0</v>
      </c>
      <c r="AO165" s="29">
        <v>0</v>
      </c>
      <c r="AP165" s="29">
        <v>0</v>
      </c>
      <c r="AQ165" s="29">
        <v>18</v>
      </c>
    </row>
    <row r="166" spans="1:43">
      <c r="A166" s="2" t="s">
        <v>804</v>
      </c>
      <c r="B166" s="2" t="s">
        <v>315</v>
      </c>
      <c r="C166" s="2" t="s">
        <v>322</v>
      </c>
      <c r="D166" s="2" t="s">
        <v>323</v>
      </c>
      <c r="E166" s="29">
        <v>0</v>
      </c>
      <c r="F166" s="29">
        <v>6755074.9299999997</v>
      </c>
      <c r="G166" s="29">
        <v>0</v>
      </c>
      <c r="H166" s="29">
        <v>6755074.9299999997</v>
      </c>
      <c r="I166" s="29">
        <v>0</v>
      </c>
      <c r="J166" s="29">
        <v>1000373.34</v>
      </c>
      <c r="K166" s="29">
        <v>0</v>
      </c>
      <c r="L166" s="29">
        <v>0</v>
      </c>
      <c r="M166" s="29">
        <v>0</v>
      </c>
      <c r="N166" s="29">
        <v>3252959.19</v>
      </c>
      <c r="O166" s="29">
        <v>0</v>
      </c>
      <c r="P166" s="29">
        <v>105530.78</v>
      </c>
      <c r="Q166" s="29">
        <v>0</v>
      </c>
      <c r="R166" s="29">
        <v>7624.55</v>
      </c>
      <c r="S166" s="29">
        <v>0</v>
      </c>
      <c r="T166" s="29">
        <v>0</v>
      </c>
      <c r="U166" s="29">
        <v>0</v>
      </c>
      <c r="V166" s="29">
        <v>4260957.08</v>
      </c>
      <c r="W166" s="29">
        <f t="shared" si="7"/>
        <v>4260957.08</v>
      </c>
      <c r="X166" s="29">
        <v>0</v>
      </c>
      <c r="Y166" s="29">
        <v>105530.78</v>
      </c>
      <c r="Z166" s="29">
        <v>0</v>
      </c>
      <c r="AA166" s="29">
        <v>2494117.85</v>
      </c>
      <c r="AB166" s="29">
        <f t="shared" si="6"/>
        <v>6755074.9299999997</v>
      </c>
      <c r="AC166" s="29">
        <f t="shared" si="8"/>
        <v>0</v>
      </c>
      <c r="AD166" s="29">
        <v>0</v>
      </c>
      <c r="AE166" s="29">
        <v>2494117.85</v>
      </c>
      <c r="AF166" s="29">
        <v>15704.75</v>
      </c>
      <c r="AG166" s="29">
        <v>2641</v>
      </c>
      <c r="AH166" s="29">
        <v>7206.75</v>
      </c>
      <c r="AI166" s="29">
        <v>21.25</v>
      </c>
      <c r="AJ166" s="29">
        <v>9869</v>
      </c>
      <c r="AK166" s="29">
        <v>5835.75</v>
      </c>
      <c r="AL166" s="29">
        <v>6194.25</v>
      </c>
      <c r="AM166" s="29">
        <v>0</v>
      </c>
      <c r="AN166" s="29">
        <v>358.5</v>
      </c>
      <c r="AO166" s="29">
        <v>0</v>
      </c>
      <c r="AP166" s="29">
        <v>358.5</v>
      </c>
      <c r="AQ166" s="29">
        <v>5835.75</v>
      </c>
    </row>
    <row r="167" spans="1:43">
      <c r="A167" s="2" t="s">
        <v>804</v>
      </c>
      <c r="B167" s="2" t="s">
        <v>315</v>
      </c>
      <c r="C167" s="2" t="s">
        <v>324</v>
      </c>
      <c r="D167" s="2" t="s">
        <v>325</v>
      </c>
      <c r="E167" s="29">
        <v>0</v>
      </c>
      <c r="F167" s="29">
        <v>20689700.93</v>
      </c>
      <c r="G167" s="29">
        <v>0</v>
      </c>
      <c r="H167" s="29">
        <v>20689700.93</v>
      </c>
      <c r="I167" s="29">
        <v>0</v>
      </c>
      <c r="J167" s="29">
        <v>4326703.05</v>
      </c>
      <c r="K167" s="29">
        <v>0</v>
      </c>
      <c r="L167" s="29">
        <v>0</v>
      </c>
      <c r="M167" s="29">
        <v>0</v>
      </c>
      <c r="N167" s="29">
        <v>7424994.1699999999</v>
      </c>
      <c r="O167" s="29">
        <v>0</v>
      </c>
      <c r="P167" s="29">
        <v>6212471.79</v>
      </c>
      <c r="Q167" s="29">
        <v>0</v>
      </c>
      <c r="R167" s="29">
        <v>142600.32999999999</v>
      </c>
      <c r="S167" s="29">
        <v>0</v>
      </c>
      <c r="T167" s="29">
        <v>126466.63</v>
      </c>
      <c r="U167" s="29">
        <v>0</v>
      </c>
      <c r="V167" s="29">
        <v>11894297.550000001</v>
      </c>
      <c r="W167" s="29">
        <f t="shared" si="7"/>
        <v>11894297.549999999</v>
      </c>
      <c r="X167" s="29">
        <v>0</v>
      </c>
      <c r="Y167" s="29">
        <v>6338938.4199999999</v>
      </c>
      <c r="Z167" s="29">
        <v>0</v>
      </c>
      <c r="AA167" s="29">
        <v>8795403.3800000008</v>
      </c>
      <c r="AB167" s="29">
        <f t="shared" si="6"/>
        <v>20689700.93</v>
      </c>
      <c r="AC167" s="29">
        <f t="shared" si="8"/>
        <v>0</v>
      </c>
      <c r="AD167" s="29">
        <v>0</v>
      </c>
      <c r="AE167" s="29">
        <v>8795403.3800000008</v>
      </c>
      <c r="AF167" s="29">
        <v>47190.75</v>
      </c>
      <c r="AG167" s="29">
        <v>11388.25</v>
      </c>
      <c r="AH167" s="29">
        <v>18139.75</v>
      </c>
      <c r="AI167" s="29">
        <v>298.75</v>
      </c>
      <c r="AJ167" s="29">
        <v>29826.75</v>
      </c>
      <c r="AK167" s="29">
        <v>17364</v>
      </c>
      <c r="AL167" s="29">
        <v>32631</v>
      </c>
      <c r="AM167" s="29">
        <v>0</v>
      </c>
      <c r="AN167" s="29">
        <v>14996.25</v>
      </c>
      <c r="AO167" s="29">
        <v>270.75</v>
      </c>
      <c r="AP167" s="29">
        <v>15267</v>
      </c>
      <c r="AQ167" s="29">
        <v>17364</v>
      </c>
    </row>
    <row r="168" spans="1:43">
      <c r="A168" s="2" t="s">
        <v>804</v>
      </c>
      <c r="B168" s="2" t="s">
        <v>315</v>
      </c>
      <c r="C168" s="2" t="s">
        <v>326</v>
      </c>
      <c r="D168" s="2" t="s">
        <v>327</v>
      </c>
      <c r="E168" s="29">
        <v>0</v>
      </c>
      <c r="F168" s="29">
        <v>1347271.19</v>
      </c>
      <c r="G168" s="29">
        <v>0</v>
      </c>
      <c r="H168" s="29">
        <v>1347271.19</v>
      </c>
      <c r="I168" s="29">
        <v>0</v>
      </c>
      <c r="J168" s="29">
        <v>1082.57</v>
      </c>
      <c r="K168" s="29">
        <v>0</v>
      </c>
      <c r="L168" s="29">
        <v>0</v>
      </c>
      <c r="M168" s="29">
        <v>0</v>
      </c>
      <c r="N168" s="29">
        <v>206535.47</v>
      </c>
      <c r="O168" s="29">
        <v>0</v>
      </c>
      <c r="P168" s="29">
        <v>138753.32999999999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207618.04</v>
      </c>
      <c r="W168" s="29">
        <f t="shared" si="7"/>
        <v>207618.04</v>
      </c>
      <c r="X168" s="29">
        <v>0</v>
      </c>
      <c r="Y168" s="29">
        <v>138753.32999999999</v>
      </c>
      <c r="Z168" s="29">
        <v>0</v>
      </c>
      <c r="AA168" s="29">
        <v>1139653.1499999999</v>
      </c>
      <c r="AB168" s="29">
        <f t="shared" si="6"/>
        <v>1347271.19</v>
      </c>
      <c r="AC168" s="29">
        <f t="shared" si="8"/>
        <v>0</v>
      </c>
      <c r="AD168" s="29">
        <v>0</v>
      </c>
      <c r="AE168" s="29">
        <v>1139653.1499999999</v>
      </c>
      <c r="AF168" s="29">
        <v>2726.75</v>
      </c>
      <c r="AG168" s="29">
        <v>9</v>
      </c>
      <c r="AH168" s="29">
        <v>401</v>
      </c>
      <c r="AI168" s="29">
        <v>0</v>
      </c>
      <c r="AJ168" s="29">
        <v>410</v>
      </c>
      <c r="AK168" s="29">
        <v>2316.75</v>
      </c>
      <c r="AL168" s="29">
        <v>2536.75</v>
      </c>
      <c r="AM168" s="29">
        <v>0</v>
      </c>
      <c r="AN168" s="29">
        <v>220</v>
      </c>
      <c r="AO168" s="29">
        <v>0</v>
      </c>
      <c r="AP168" s="29">
        <v>220</v>
      </c>
      <c r="AQ168" s="29">
        <v>2316.75</v>
      </c>
    </row>
    <row r="169" spans="1:43" customFormat="1">
      <c r="A169" s="3" t="s">
        <v>650</v>
      </c>
      <c r="B169" s="3" t="s">
        <v>5</v>
      </c>
      <c r="C169" s="3" t="s">
        <v>5</v>
      </c>
      <c r="D169" s="3" t="s">
        <v>328</v>
      </c>
      <c r="E169" s="30">
        <v>62005000</v>
      </c>
      <c r="F169" s="30">
        <v>29044958.399999999</v>
      </c>
      <c r="G169" s="30">
        <v>46.84</v>
      </c>
      <c r="H169" s="30">
        <v>29044958.399999999</v>
      </c>
      <c r="I169" s="30">
        <v>16121000</v>
      </c>
      <c r="J169" s="30">
        <v>5335175.87</v>
      </c>
      <c r="K169" s="30">
        <v>33.090000000000003</v>
      </c>
      <c r="L169" s="30">
        <v>8936312.0600000005</v>
      </c>
      <c r="M169" s="30">
        <v>21950000</v>
      </c>
      <c r="N169" s="30">
        <v>10976223.640000001</v>
      </c>
      <c r="O169" s="30">
        <v>50.01</v>
      </c>
      <c r="P169" s="30">
        <v>10904399.289999999</v>
      </c>
      <c r="Q169" s="30">
        <v>744000</v>
      </c>
      <c r="R169" s="30">
        <v>150224.88</v>
      </c>
      <c r="S169" s="30">
        <v>20.190000000000001</v>
      </c>
      <c r="T169" s="30">
        <v>128264.09</v>
      </c>
      <c r="U169" s="30">
        <v>38815000</v>
      </c>
      <c r="V169" s="30">
        <v>16461624.390000001</v>
      </c>
      <c r="W169" s="30">
        <f t="shared" si="7"/>
        <v>16461624.390000002</v>
      </c>
      <c r="X169" s="30">
        <v>42.41</v>
      </c>
      <c r="Y169" s="30">
        <v>19968975.440000001</v>
      </c>
      <c r="Z169" s="30">
        <v>23190000</v>
      </c>
      <c r="AA169" s="30">
        <v>12583334.01</v>
      </c>
      <c r="AB169" s="30">
        <f t="shared" si="6"/>
        <v>29044958.400000002</v>
      </c>
      <c r="AC169" s="30">
        <f t="shared" si="8"/>
        <v>0</v>
      </c>
      <c r="AD169" s="30">
        <v>54.26</v>
      </c>
      <c r="AE169" s="30">
        <v>12583334.01</v>
      </c>
      <c r="AF169" s="30">
        <v>66079</v>
      </c>
      <c r="AG169" s="30">
        <v>14060</v>
      </c>
      <c r="AH169" s="30">
        <v>25892.75</v>
      </c>
      <c r="AI169" s="30">
        <v>320</v>
      </c>
      <c r="AJ169" s="30">
        <v>40272.75</v>
      </c>
      <c r="AK169" s="30">
        <v>25806.25</v>
      </c>
      <c r="AL169" s="30">
        <v>76795</v>
      </c>
      <c r="AM169" s="30">
        <v>24919.5</v>
      </c>
      <c r="AN169" s="30">
        <v>25791.25</v>
      </c>
      <c r="AO169" s="30">
        <v>278</v>
      </c>
      <c r="AP169" s="30">
        <v>50988.75</v>
      </c>
      <c r="AQ169" s="30">
        <v>25806.25</v>
      </c>
    </row>
    <row r="170" spans="1:43">
      <c r="A170" s="2" t="s">
        <v>804</v>
      </c>
      <c r="B170" s="2" t="s">
        <v>329</v>
      </c>
      <c r="C170" s="2" t="s">
        <v>330</v>
      </c>
      <c r="D170" s="2" t="s">
        <v>331</v>
      </c>
      <c r="E170" s="29">
        <v>47323000</v>
      </c>
      <c r="F170" s="29">
        <v>0</v>
      </c>
      <c r="G170" s="29">
        <v>0</v>
      </c>
      <c r="H170" s="29">
        <v>0</v>
      </c>
      <c r="I170" s="29">
        <v>10977000</v>
      </c>
      <c r="J170" s="29">
        <v>0</v>
      </c>
      <c r="K170" s="29">
        <v>0</v>
      </c>
      <c r="L170" s="29">
        <v>7463191.54</v>
      </c>
      <c r="M170" s="29">
        <v>18336000</v>
      </c>
      <c r="N170" s="29">
        <v>0</v>
      </c>
      <c r="O170" s="29">
        <v>0</v>
      </c>
      <c r="P170" s="29">
        <v>4634078.66</v>
      </c>
      <c r="Q170" s="29">
        <v>762000</v>
      </c>
      <c r="R170" s="29">
        <v>0</v>
      </c>
      <c r="S170" s="29">
        <v>0</v>
      </c>
      <c r="T170" s="29">
        <v>43467.69</v>
      </c>
      <c r="U170" s="29">
        <v>30075000</v>
      </c>
      <c r="V170" s="29">
        <v>0</v>
      </c>
      <c r="W170" s="29">
        <f t="shared" si="7"/>
        <v>0</v>
      </c>
      <c r="X170" s="29">
        <v>0</v>
      </c>
      <c r="Y170" s="29">
        <v>12140737.890000001</v>
      </c>
      <c r="Z170" s="29">
        <v>17248000</v>
      </c>
      <c r="AA170" s="29">
        <v>0</v>
      </c>
      <c r="AB170" s="29">
        <f t="shared" si="6"/>
        <v>0</v>
      </c>
      <c r="AC170" s="29">
        <f t="shared" si="8"/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29">
        <v>0</v>
      </c>
      <c r="AL170" s="29">
        <v>31099.75</v>
      </c>
      <c r="AM170" s="29">
        <v>20103.25</v>
      </c>
      <c r="AN170" s="29">
        <v>10909.75</v>
      </c>
      <c r="AO170" s="29">
        <v>86.75</v>
      </c>
      <c r="AP170" s="29">
        <v>31099.75</v>
      </c>
      <c r="AQ170" s="29">
        <v>0</v>
      </c>
    </row>
    <row r="171" spans="1:43">
      <c r="A171" s="2" t="s">
        <v>804</v>
      </c>
      <c r="B171" s="2" t="s">
        <v>329</v>
      </c>
      <c r="C171" s="2" t="s">
        <v>332</v>
      </c>
      <c r="D171" s="2" t="s">
        <v>333</v>
      </c>
      <c r="E171" s="29">
        <v>0</v>
      </c>
      <c r="F171" s="29">
        <v>11261.93</v>
      </c>
      <c r="G171" s="29">
        <v>0</v>
      </c>
      <c r="H171" s="29">
        <v>11261.93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8983.4699999999993</v>
      </c>
      <c r="O171" s="29">
        <v>0</v>
      </c>
      <c r="P171" s="29">
        <v>2690.36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8983.4699999999993</v>
      </c>
      <c r="W171" s="29">
        <f t="shared" si="7"/>
        <v>8983.4699999999993</v>
      </c>
      <c r="X171" s="29">
        <v>0</v>
      </c>
      <c r="Y171" s="29">
        <v>2690.36</v>
      </c>
      <c r="Z171" s="29">
        <v>0</v>
      </c>
      <c r="AA171" s="29">
        <v>2278.46</v>
      </c>
      <c r="AB171" s="29">
        <f t="shared" si="6"/>
        <v>11261.93</v>
      </c>
      <c r="AC171" s="29">
        <f t="shared" si="8"/>
        <v>0</v>
      </c>
      <c r="AD171" s="29">
        <v>0</v>
      </c>
      <c r="AE171" s="29">
        <v>2278.46</v>
      </c>
      <c r="AF171" s="29">
        <v>59</v>
      </c>
      <c r="AG171" s="29">
        <v>0</v>
      </c>
      <c r="AH171" s="29">
        <v>55</v>
      </c>
      <c r="AI171" s="29">
        <v>0</v>
      </c>
      <c r="AJ171" s="29">
        <v>55</v>
      </c>
      <c r="AK171" s="29">
        <v>4</v>
      </c>
      <c r="AL171" s="29">
        <v>20</v>
      </c>
      <c r="AM171" s="29">
        <v>0</v>
      </c>
      <c r="AN171" s="29">
        <v>16</v>
      </c>
      <c r="AO171" s="29">
        <v>0</v>
      </c>
      <c r="AP171" s="29">
        <v>16</v>
      </c>
      <c r="AQ171" s="29">
        <v>4</v>
      </c>
    </row>
    <row r="172" spans="1:43">
      <c r="A172" s="2" t="s">
        <v>804</v>
      </c>
      <c r="B172" s="2" t="s">
        <v>329</v>
      </c>
      <c r="C172" s="2" t="s">
        <v>334</v>
      </c>
      <c r="D172" s="2" t="s">
        <v>335</v>
      </c>
      <c r="E172" s="29">
        <v>0</v>
      </c>
      <c r="F172" s="29">
        <v>6399579.3700000001</v>
      </c>
      <c r="G172" s="29">
        <v>0</v>
      </c>
      <c r="H172" s="29">
        <v>6399579.3700000001</v>
      </c>
      <c r="I172" s="29">
        <v>0</v>
      </c>
      <c r="J172" s="29">
        <v>928818.03</v>
      </c>
      <c r="K172" s="29">
        <v>0</v>
      </c>
      <c r="L172" s="29">
        <v>0</v>
      </c>
      <c r="M172" s="29">
        <v>0</v>
      </c>
      <c r="N172" s="29">
        <v>3731071.48</v>
      </c>
      <c r="O172" s="29">
        <v>0</v>
      </c>
      <c r="P172" s="29">
        <v>600707.72</v>
      </c>
      <c r="Q172" s="29">
        <v>0</v>
      </c>
      <c r="R172" s="29">
        <v>24142.87</v>
      </c>
      <c r="S172" s="29">
        <v>0</v>
      </c>
      <c r="T172" s="29">
        <v>0</v>
      </c>
      <c r="U172" s="29">
        <v>0</v>
      </c>
      <c r="V172" s="29">
        <v>4684032.38</v>
      </c>
      <c r="W172" s="29">
        <f t="shared" si="7"/>
        <v>4684032.38</v>
      </c>
      <c r="X172" s="29">
        <v>0</v>
      </c>
      <c r="Y172" s="29">
        <v>600707.72</v>
      </c>
      <c r="Z172" s="29">
        <v>0</v>
      </c>
      <c r="AA172" s="29">
        <v>1715546.99</v>
      </c>
      <c r="AB172" s="29">
        <f t="shared" si="6"/>
        <v>6399579.3700000001</v>
      </c>
      <c r="AC172" s="29">
        <f t="shared" si="8"/>
        <v>0</v>
      </c>
      <c r="AD172" s="29">
        <v>0</v>
      </c>
      <c r="AE172" s="29">
        <v>1715546.99</v>
      </c>
      <c r="AF172" s="29">
        <v>15715.5</v>
      </c>
      <c r="AG172" s="29">
        <v>2173</v>
      </c>
      <c r="AH172" s="29">
        <v>8615.75</v>
      </c>
      <c r="AI172" s="29">
        <v>53.25</v>
      </c>
      <c r="AJ172" s="29">
        <v>10842</v>
      </c>
      <c r="AK172" s="29">
        <v>4873.5</v>
      </c>
      <c r="AL172" s="29">
        <v>6704</v>
      </c>
      <c r="AM172" s="29">
        <v>0</v>
      </c>
      <c r="AN172" s="29">
        <v>1830.5</v>
      </c>
      <c r="AO172" s="29">
        <v>0</v>
      </c>
      <c r="AP172" s="29">
        <v>1830.5</v>
      </c>
      <c r="AQ172" s="29">
        <v>4873.5</v>
      </c>
    </row>
    <row r="173" spans="1:43">
      <c r="A173" s="2" t="s">
        <v>804</v>
      </c>
      <c r="B173" s="2" t="s">
        <v>329</v>
      </c>
      <c r="C173" s="2" t="s">
        <v>336</v>
      </c>
      <c r="D173" s="2" t="s">
        <v>337</v>
      </c>
      <c r="E173" s="29">
        <v>0</v>
      </c>
      <c r="F173" s="29">
        <v>19033885.23</v>
      </c>
      <c r="G173" s="29">
        <v>0</v>
      </c>
      <c r="H173" s="29">
        <v>19033885.23</v>
      </c>
      <c r="I173" s="29">
        <v>0</v>
      </c>
      <c r="J173" s="29">
        <v>6203536.7599999998</v>
      </c>
      <c r="K173" s="29">
        <v>0</v>
      </c>
      <c r="L173" s="29">
        <v>0</v>
      </c>
      <c r="M173" s="29">
        <v>0</v>
      </c>
      <c r="N173" s="29">
        <v>4010705.34</v>
      </c>
      <c r="O173" s="29">
        <v>0</v>
      </c>
      <c r="P173" s="29">
        <v>2762206.37</v>
      </c>
      <c r="Q173" s="29">
        <v>0</v>
      </c>
      <c r="R173" s="29">
        <v>177245.81</v>
      </c>
      <c r="S173" s="29">
        <v>0</v>
      </c>
      <c r="T173" s="29">
        <v>129220.61</v>
      </c>
      <c r="U173" s="29">
        <v>0</v>
      </c>
      <c r="V173" s="29">
        <v>10391487.91</v>
      </c>
      <c r="W173" s="29">
        <f t="shared" si="7"/>
        <v>10391487.91</v>
      </c>
      <c r="X173" s="29">
        <v>0</v>
      </c>
      <c r="Y173" s="29">
        <v>2891426.98</v>
      </c>
      <c r="Z173" s="29">
        <v>0</v>
      </c>
      <c r="AA173" s="29">
        <v>8642397.3200000003</v>
      </c>
      <c r="AB173" s="29">
        <f t="shared" si="6"/>
        <v>19033885.23</v>
      </c>
      <c r="AC173" s="29">
        <f t="shared" si="8"/>
        <v>0</v>
      </c>
      <c r="AD173" s="29">
        <v>0</v>
      </c>
      <c r="AE173" s="29">
        <v>8642397.3200000003</v>
      </c>
      <c r="AF173" s="29">
        <v>45690.75</v>
      </c>
      <c r="AG173" s="29">
        <v>16057.75</v>
      </c>
      <c r="AH173" s="29">
        <v>9803.75</v>
      </c>
      <c r="AI173" s="29">
        <v>440.25</v>
      </c>
      <c r="AJ173" s="29">
        <v>26301.75</v>
      </c>
      <c r="AK173" s="29">
        <v>19389</v>
      </c>
      <c r="AL173" s="29">
        <v>26168.5</v>
      </c>
      <c r="AM173" s="29">
        <v>0</v>
      </c>
      <c r="AN173" s="29">
        <v>6456.75</v>
      </c>
      <c r="AO173" s="29">
        <v>322.75</v>
      </c>
      <c r="AP173" s="29">
        <v>6779.5</v>
      </c>
      <c r="AQ173" s="29">
        <v>19389</v>
      </c>
    </row>
    <row r="174" spans="1:43">
      <c r="A174" s="2" t="s">
        <v>804</v>
      </c>
      <c r="B174" s="2" t="s">
        <v>329</v>
      </c>
      <c r="C174" s="2" t="s">
        <v>338</v>
      </c>
      <c r="D174" s="2" t="s">
        <v>339</v>
      </c>
      <c r="E174" s="29">
        <v>0</v>
      </c>
      <c r="F174" s="29">
        <v>614751.67000000004</v>
      </c>
      <c r="G174" s="29">
        <v>0</v>
      </c>
      <c r="H174" s="29">
        <v>614751.67000000004</v>
      </c>
      <c r="I174" s="29">
        <v>0</v>
      </c>
      <c r="J174" s="29">
        <v>7497.79</v>
      </c>
      <c r="K174" s="29">
        <v>0</v>
      </c>
      <c r="L174" s="29">
        <v>0</v>
      </c>
      <c r="M174" s="29">
        <v>0</v>
      </c>
      <c r="N174" s="29">
        <v>8782.44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16280.23</v>
      </c>
      <c r="W174" s="29">
        <f t="shared" si="7"/>
        <v>16280.23</v>
      </c>
      <c r="X174" s="29">
        <v>0</v>
      </c>
      <c r="Y174" s="29">
        <v>0</v>
      </c>
      <c r="Z174" s="29">
        <v>0</v>
      </c>
      <c r="AA174" s="29">
        <v>598471.43999999994</v>
      </c>
      <c r="AB174" s="29">
        <f t="shared" si="6"/>
        <v>614751.66999999993</v>
      </c>
      <c r="AC174" s="29">
        <f t="shared" si="8"/>
        <v>0</v>
      </c>
      <c r="AD174" s="29">
        <v>0</v>
      </c>
      <c r="AE174" s="29">
        <v>598471.43999999994</v>
      </c>
      <c r="AF174" s="29">
        <v>1877.75</v>
      </c>
      <c r="AG174" s="29">
        <v>10</v>
      </c>
      <c r="AH174" s="29">
        <v>29</v>
      </c>
      <c r="AI174" s="29">
        <v>0</v>
      </c>
      <c r="AJ174" s="29">
        <v>39</v>
      </c>
      <c r="AK174" s="29">
        <v>1838.75</v>
      </c>
      <c r="AL174" s="29">
        <v>1838.75</v>
      </c>
      <c r="AM174" s="29">
        <v>0</v>
      </c>
      <c r="AN174" s="29">
        <v>0</v>
      </c>
      <c r="AO174" s="29">
        <v>0</v>
      </c>
      <c r="AP174" s="29">
        <v>0</v>
      </c>
      <c r="AQ174" s="29">
        <v>1838.75</v>
      </c>
    </row>
    <row r="175" spans="1:43" customFormat="1">
      <c r="A175" s="3" t="s">
        <v>650</v>
      </c>
      <c r="B175" s="3" t="s">
        <v>5</v>
      </c>
      <c r="C175" s="3" t="s">
        <v>5</v>
      </c>
      <c r="D175" s="3" t="s">
        <v>340</v>
      </c>
      <c r="E175" s="30">
        <v>47323000</v>
      </c>
      <c r="F175" s="30">
        <v>26059478.199999999</v>
      </c>
      <c r="G175" s="30">
        <v>55.07</v>
      </c>
      <c r="H175" s="30">
        <v>26059478.199999999</v>
      </c>
      <c r="I175" s="30">
        <v>10977000</v>
      </c>
      <c r="J175" s="30">
        <v>7139852.5800000001</v>
      </c>
      <c r="K175" s="30">
        <v>65.040000000000006</v>
      </c>
      <c r="L175" s="30">
        <v>7463191.54</v>
      </c>
      <c r="M175" s="30">
        <v>18336000</v>
      </c>
      <c r="N175" s="30">
        <v>7759542.7300000004</v>
      </c>
      <c r="O175" s="30">
        <v>42.32</v>
      </c>
      <c r="P175" s="30">
        <v>7999683.1100000003</v>
      </c>
      <c r="Q175" s="30">
        <v>762000</v>
      </c>
      <c r="R175" s="30">
        <v>201388.68</v>
      </c>
      <c r="S175" s="30">
        <v>26.43</v>
      </c>
      <c r="T175" s="30">
        <v>172688.3</v>
      </c>
      <c r="U175" s="30">
        <v>30075000</v>
      </c>
      <c r="V175" s="30">
        <v>15100783.99</v>
      </c>
      <c r="W175" s="30">
        <f t="shared" si="7"/>
        <v>15100783.99</v>
      </c>
      <c r="X175" s="30">
        <v>50.21</v>
      </c>
      <c r="Y175" s="30">
        <v>15635562.949999999</v>
      </c>
      <c r="Z175" s="30">
        <v>17248000</v>
      </c>
      <c r="AA175" s="30">
        <v>10958694.210000001</v>
      </c>
      <c r="AB175" s="30">
        <f t="shared" si="6"/>
        <v>26059478.200000003</v>
      </c>
      <c r="AC175" s="30">
        <f t="shared" si="8"/>
        <v>0</v>
      </c>
      <c r="AD175" s="30">
        <v>63.54</v>
      </c>
      <c r="AE175" s="30">
        <v>10958694.210000001</v>
      </c>
      <c r="AF175" s="30">
        <v>63343</v>
      </c>
      <c r="AG175" s="30">
        <v>18240.75</v>
      </c>
      <c r="AH175" s="30">
        <v>18503.5</v>
      </c>
      <c r="AI175" s="30">
        <v>493.5</v>
      </c>
      <c r="AJ175" s="30">
        <v>37237.75</v>
      </c>
      <c r="AK175" s="30">
        <v>26105.25</v>
      </c>
      <c r="AL175" s="30">
        <v>65831</v>
      </c>
      <c r="AM175" s="30">
        <v>20103.25</v>
      </c>
      <c r="AN175" s="30">
        <v>19213</v>
      </c>
      <c r="AO175" s="30">
        <v>409.5</v>
      </c>
      <c r="AP175" s="30">
        <v>39725.75</v>
      </c>
      <c r="AQ175" s="30">
        <v>26105.25</v>
      </c>
    </row>
    <row r="176" spans="1:43">
      <c r="A176" s="2" t="s">
        <v>804</v>
      </c>
      <c r="B176" s="2" t="s">
        <v>341</v>
      </c>
      <c r="C176" s="2" t="s">
        <v>342</v>
      </c>
      <c r="D176" s="2" t="s">
        <v>343</v>
      </c>
      <c r="E176" s="29">
        <v>53872000</v>
      </c>
      <c r="F176" s="29">
        <v>0</v>
      </c>
      <c r="G176" s="29">
        <v>0</v>
      </c>
      <c r="H176" s="29">
        <v>0</v>
      </c>
      <c r="I176" s="29">
        <v>12008000</v>
      </c>
      <c r="J176" s="29">
        <v>0</v>
      </c>
      <c r="K176" s="29">
        <v>0</v>
      </c>
      <c r="L176" s="29">
        <v>6849201.8200000003</v>
      </c>
      <c r="M176" s="29">
        <v>17372000</v>
      </c>
      <c r="N176" s="29">
        <v>0</v>
      </c>
      <c r="O176" s="29">
        <v>0</v>
      </c>
      <c r="P176" s="29">
        <v>2456971.77</v>
      </c>
      <c r="Q176" s="29">
        <v>2333000</v>
      </c>
      <c r="R176" s="29">
        <v>0</v>
      </c>
      <c r="S176" s="29">
        <v>0</v>
      </c>
      <c r="T176" s="29">
        <v>43527.55</v>
      </c>
      <c r="U176" s="29">
        <v>31713000</v>
      </c>
      <c r="V176" s="29">
        <v>0</v>
      </c>
      <c r="W176" s="29">
        <f t="shared" si="7"/>
        <v>0</v>
      </c>
      <c r="X176" s="29">
        <v>0</v>
      </c>
      <c r="Y176" s="29">
        <v>9349701.1400000006</v>
      </c>
      <c r="Z176" s="29">
        <v>22159000</v>
      </c>
      <c r="AA176" s="29">
        <v>0</v>
      </c>
      <c r="AB176" s="29">
        <f t="shared" si="6"/>
        <v>0</v>
      </c>
      <c r="AC176" s="29">
        <f t="shared" si="8"/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28029.5</v>
      </c>
      <c r="AM176" s="29">
        <v>21000.5</v>
      </c>
      <c r="AN176" s="29">
        <v>6893.5</v>
      </c>
      <c r="AO176" s="29">
        <v>135.5</v>
      </c>
      <c r="AP176" s="29">
        <v>28029.5</v>
      </c>
      <c r="AQ176" s="29">
        <v>0</v>
      </c>
    </row>
    <row r="177" spans="1:43">
      <c r="A177" s="2" t="s">
        <v>804</v>
      </c>
      <c r="B177" s="2" t="s">
        <v>341</v>
      </c>
      <c r="C177" s="2" t="s">
        <v>344</v>
      </c>
      <c r="D177" s="2" t="s">
        <v>345</v>
      </c>
      <c r="E177" s="29">
        <v>0</v>
      </c>
      <c r="F177" s="29">
        <v>51251.83</v>
      </c>
      <c r="G177" s="29">
        <v>0</v>
      </c>
      <c r="H177" s="29">
        <v>51251.83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f t="shared" si="7"/>
        <v>0</v>
      </c>
      <c r="X177" s="29">
        <v>0</v>
      </c>
      <c r="Y177" s="29">
        <v>0</v>
      </c>
      <c r="Z177" s="29">
        <v>0</v>
      </c>
      <c r="AA177" s="29">
        <v>51251.83</v>
      </c>
      <c r="AB177" s="29">
        <f t="shared" si="6"/>
        <v>51251.83</v>
      </c>
      <c r="AC177" s="29">
        <f t="shared" si="8"/>
        <v>0</v>
      </c>
      <c r="AD177" s="29">
        <v>0</v>
      </c>
      <c r="AE177" s="29">
        <v>51251.83</v>
      </c>
      <c r="AF177" s="29">
        <v>90</v>
      </c>
      <c r="AG177" s="29">
        <v>0</v>
      </c>
      <c r="AH177" s="29">
        <v>0</v>
      </c>
      <c r="AI177" s="29">
        <v>0</v>
      </c>
      <c r="AJ177" s="29">
        <v>0</v>
      </c>
      <c r="AK177" s="29">
        <v>90</v>
      </c>
      <c r="AL177" s="29">
        <v>90</v>
      </c>
      <c r="AM177" s="29">
        <v>0</v>
      </c>
      <c r="AN177" s="29">
        <v>0</v>
      </c>
      <c r="AO177" s="29">
        <v>0</v>
      </c>
      <c r="AP177" s="29">
        <v>0</v>
      </c>
      <c r="AQ177" s="29">
        <v>90</v>
      </c>
    </row>
    <row r="178" spans="1:43">
      <c r="A178" s="2" t="s">
        <v>804</v>
      </c>
      <c r="B178" s="2" t="s">
        <v>341</v>
      </c>
      <c r="C178" s="2" t="s">
        <v>346</v>
      </c>
      <c r="D178" s="2" t="s">
        <v>346</v>
      </c>
      <c r="E178" s="29">
        <v>0</v>
      </c>
      <c r="F178" s="29">
        <v>2672594.7599999998</v>
      </c>
      <c r="G178" s="29">
        <v>0</v>
      </c>
      <c r="H178" s="29">
        <v>2672594.7599999998</v>
      </c>
      <c r="I178" s="29">
        <v>0</v>
      </c>
      <c r="J178" s="29">
        <v>1419106.44</v>
      </c>
      <c r="K178" s="29">
        <v>0</v>
      </c>
      <c r="L178" s="29">
        <v>0</v>
      </c>
      <c r="M178" s="29">
        <v>0</v>
      </c>
      <c r="N178" s="29">
        <v>597838.66</v>
      </c>
      <c r="O178" s="29">
        <v>0</v>
      </c>
      <c r="P178" s="29">
        <v>26043.01</v>
      </c>
      <c r="Q178" s="29">
        <v>0</v>
      </c>
      <c r="R178" s="29">
        <v>56870.71</v>
      </c>
      <c r="S178" s="29">
        <v>0</v>
      </c>
      <c r="T178" s="29">
        <v>0</v>
      </c>
      <c r="U178" s="29">
        <v>0</v>
      </c>
      <c r="V178" s="29">
        <v>2073815.81</v>
      </c>
      <c r="W178" s="29">
        <f t="shared" si="7"/>
        <v>2073815.81</v>
      </c>
      <c r="X178" s="29">
        <v>0</v>
      </c>
      <c r="Y178" s="29">
        <v>26043.01</v>
      </c>
      <c r="Z178" s="29">
        <v>0</v>
      </c>
      <c r="AA178" s="29">
        <v>598778.94999999995</v>
      </c>
      <c r="AB178" s="29">
        <f t="shared" si="6"/>
        <v>2672594.7599999998</v>
      </c>
      <c r="AC178" s="29">
        <f t="shared" si="8"/>
        <v>0</v>
      </c>
      <c r="AD178" s="29">
        <v>0</v>
      </c>
      <c r="AE178" s="29">
        <v>598778.94999999995</v>
      </c>
      <c r="AF178" s="29">
        <v>6896.25</v>
      </c>
      <c r="AG178" s="29">
        <v>4040</v>
      </c>
      <c r="AH178" s="29">
        <v>1408</v>
      </c>
      <c r="AI178" s="29">
        <v>131.75</v>
      </c>
      <c r="AJ178" s="29">
        <v>5579.75</v>
      </c>
      <c r="AK178" s="29">
        <v>1316.5</v>
      </c>
      <c r="AL178" s="29">
        <v>1366.5</v>
      </c>
      <c r="AM178" s="29">
        <v>0</v>
      </c>
      <c r="AN178" s="29">
        <v>50</v>
      </c>
      <c r="AO178" s="29">
        <v>0</v>
      </c>
      <c r="AP178" s="29">
        <v>50</v>
      </c>
      <c r="AQ178" s="29">
        <v>1316.5</v>
      </c>
    </row>
    <row r="179" spans="1:43">
      <c r="A179" s="2" t="s">
        <v>804</v>
      </c>
      <c r="B179" s="2" t="s">
        <v>341</v>
      </c>
      <c r="C179" s="2" t="s">
        <v>347</v>
      </c>
      <c r="D179" s="2" t="s">
        <v>348</v>
      </c>
      <c r="E179" s="29">
        <v>0</v>
      </c>
      <c r="F179" s="29">
        <v>-4811.29</v>
      </c>
      <c r="G179" s="29">
        <v>0</v>
      </c>
      <c r="H179" s="29">
        <v>-4811.29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f t="shared" si="7"/>
        <v>0</v>
      </c>
      <c r="X179" s="29">
        <v>0</v>
      </c>
      <c r="Y179" s="29">
        <v>0</v>
      </c>
      <c r="Z179" s="29">
        <v>0</v>
      </c>
      <c r="AA179" s="29">
        <v>-4811.29</v>
      </c>
      <c r="AB179" s="29">
        <f t="shared" si="6"/>
        <v>-4811.29</v>
      </c>
      <c r="AC179" s="29">
        <f t="shared" si="8"/>
        <v>0</v>
      </c>
      <c r="AD179" s="29">
        <v>0</v>
      </c>
      <c r="AE179" s="29">
        <v>-4811.29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  <c r="AN179" s="29">
        <v>0</v>
      </c>
      <c r="AO179" s="29">
        <v>0</v>
      </c>
      <c r="AP179" s="29">
        <v>0</v>
      </c>
      <c r="AQ179" s="29">
        <v>0</v>
      </c>
    </row>
    <row r="180" spans="1:43">
      <c r="A180" s="2" t="s">
        <v>804</v>
      </c>
      <c r="B180" s="2" t="s">
        <v>341</v>
      </c>
      <c r="C180" s="2" t="s">
        <v>349</v>
      </c>
      <c r="D180" s="2" t="s">
        <v>350</v>
      </c>
      <c r="E180" s="29">
        <v>0</v>
      </c>
      <c r="F180" s="29">
        <v>3845352.04</v>
      </c>
      <c r="G180" s="29">
        <v>0</v>
      </c>
      <c r="H180" s="29">
        <v>3845352.04</v>
      </c>
      <c r="I180" s="29">
        <v>0</v>
      </c>
      <c r="J180" s="29">
        <v>360080.77</v>
      </c>
      <c r="K180" s="29">
        <v>0</v>
      </c>
      <c r="L180" s="29">
        <v>0</v>
      </c>
      <c r="M180" s="29">
        <v>0</v>
      </c>
      <c r="N180" s="29">
        <v>1456490.43</v>
      </c>
      <c r="O180" s="29">
        <v>0</v>
      </c>
      <c r="P180" s="29">
        <v>36421.33</v>
      </c>
      <c r="Q180" s="29">
        <v>0</v>
      </c>
      <c r="R180" s="29">
        <v>94920.67</v>
      </c>
      <c r="S180" s="29">
        <v>0</v>
      </c>
      <c r="T180" s="29">
        <v>0</v>
      </c>
      <c r="U180" s="29">
        <v>0</v>
      </c>
      <c r="V180" s="29">
        <v>1911491.87</v>
      </c>
      <c r="W180" s="29">
        <f t="shared" si="7"/>
        <v>1911491.8699999999</v>
      </c>
      <c r="X180" s="29">
        <v>0</v>
      </c>
      <c r="Y180" s="29">
        <v>36421.33</v>
      </c>
      <c r="Z180" s="29">
        <v>0</v>
      </c>
      <c r="AA180" s="29">
        <v>1933860.17</v>
      </c>
      <c r="AB180" s="29">
        <f t="shared" si="6"/>
        <v>3845352.04</v>
      </c>
      <c r="AC180" s="29">
        <f t="shared" si="8"/>
        <v>0</v>
      </c>
      <c r="AD180" s="29">
        <v>0</v>
      </c>
      <c r="AE180" s="29">
        <v>1933860.17</v>
      </c>
      <c r="AF180" s="29">
        <v>10044.25</v>
      </c>
      <c r="AG180" s="29">
        <v>1066.25</v>
      </c>
      <c r="AH180" s="29">
        <v>3820.75</v>
      </c>
      <c r="AI180" s="29">
        <v>443.5</v>
      </c>
      <c r="AJ180" s="29">
        <v>5330.5</v>
      </c>
      <c r="AK180" s="29">
        <v>4713.75</v>
      </c>
      <c r="AL180" s="29">
        <v>4873.75</v>
      </c>
      <c r="AM180" s="29">
        <v>0</v>
      </c>
      <c r="AN180" s="29">
        <v>160</v>
      </c>
      <c r="AO180" s="29">
        <v>0</v>
      </c>
      <c r="AP180" s="29">
        <v>160</v>
      </c>
      <c r="AQ180" s="29">
        <v>4713.75</v>
      </c>
    </row>
    <row r="181" spans="1:43">
      <c r="A181" s="2" t="s">
        <v>804</v>
      </c>
      <c r="B181" s="2" t="s">
        <v>341</v>
      </c>
      <c r="C181" s="2" t="s">
        <v>351</v>
      </c>
      <c r="D181" s="2" t="s">
        <v>352</v>
      </c>
      <c r="E181" s="29">
        <v>0</v>
      </c>
      <c r="F181" s="29">
        <v>16911412.5</v>
      </c>
      <c r="G181" s="29">
        <v>0</v>
      </c>
      <c r="H181" s="29">
        <v>16911412.5</v>
      </c>
      <c r="I181" s="29">
        <v>0</v>
      </c>
      <c r="J181" s="29">
        <v>3945931.48</v>
      </c>
      <c r="K181" s="29">
        <v>0</v>
      </c>
      <c r="L181" s="29">
        <v>0</v>
      </c>
      <c r="M181" s="29">
        <v>0</v>
      </c>
      <c r="N181" s="29">
        <v>5321483.8899999997</v>
      </c>
      <c r="O181" s="29">
        <v>0</v>
      </c>
      <c r="P181" s="29">
        <v>4964323.8600000003</v>
      </c>
      <c r="Q181" s="29">
        <v>0</v>
      </c>
      <c r="R181" s="29">
        <v>655565.56999999995</v>
      </c>
      <c r="S181" s="29">
        <v>0</v>
      </c>
      <c r="T181" s="29">
        <v>725965.93</v>
      </c>
      <c r="U181" s="29">
        <v>0</v>
      </c>
      <c r="V181" s="29">
        <v>9922980.9399999995</v>
      </c>
      <c r="W181" s="29">
        <f t="shared" si="7"/>
        <v>9922980.9399999995</v>
      </c>
      <c r="X181" s="29">
        <v>0</v>
      </c>
      <c r="Y181" s="29">
        <v>5690289.79</v>
      </c>
      <c r="Z181" s="29">
        <v>0</v>
      </c>
      <c r="AA181" s="29">
        <v>6988431.5599999996</v>
      </c>
      <c r="AB181" s="29">
        <f t="shared" si="6"/>
        <v>16911412.5</v>
      </c>
      <c r="AC181" s="29">
        <f t="shared" si="8"/>
        <v>0</v>
      </c>
      <c r="AD181" s="29">
        <v>0</v>
      </c>
      <c r="AE181" s="29">
        <v>6988431.5599999996</v>
      </c>
      <c r="AF181" s="29">
        <v>46418.25</v>
      </c>
      <c r="AG181" s="29">
        <v>12499.75</v>
      </c>
      <c r="AH181" s="29">
        <v>14785.5</v>
      </c>
      <c r="AI181" s="29">
        <v>1873.25</v>
      </c>
      <c r="AJ181" s="29">
        <v>29158.5</v>
      </c>
      <c r="AK181" s="29">
        <v>17259.75</v>
      </c>
      <c r="AL181" s="29">
        <v>32618</v>
      </c>
      <c r="AM181" s="29">
        <v>0</v>
      </c>
      <c r="AN181" s="29">
        <v>13123.25</v>
      </c>
      <c r="AO181" s="29">
        <v>2235</v>
      </c>
      <c r="AP181" s="29">
        <v>15358.25</v>
      </c>
      <c r="AQ181" s="29">
        <v>17259.75</v>
      </c>
    </row>
    <row r="182" spans="1:43">
      <c r="A182" s="2" t="s">
        <v>804</v>
      </c>
      <c r="B182" s="2" t="s">
        <v>341</v>
      </c>
      <c r="C182" s="2" t="s">
        <v>353</v>
      </c>
      <c r="D182" s="2" t="s">
        <v>354</v>
      </c>
      <c r="E182" s="29">
        <v>0</v>
      </c>
      <c r="F182" s="29">
        <v>783253.22</v>
      </c>
      <c r="G182" s="29">
        <v>0</v>
      </c>
      <c r="H182" s="29">
        <v>783253.22</v>
      </c>
      <c r="I182" s="29">
        <v>0</v>
      </c>
      <c r="J182" s="29">
        <v>7310.05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7310.05</v>
      </c>
      <c r="W182" s="29">
        <f t="shared" si="7"/>
        <v>7310.05</v>
      </c>
      <c r="X182" s="29">
        <v>0</v>
      </c>
      <c r="Y182" s="29">
        <v>0</v>
      </c>
      <c r="Z182" s="29">
        <v>0</v>
      </c>
      <c r="AA182" s="29">
        <v>775943.17</v>
      </c>
      <c r="AB182" s="29">
        <f t="shared" si="6"/>
        <v>783253.22000000009</v>
      </c>
      <c r="AC182" s="29">
        <f t="shared" si="8"/>
        <v>0</v>
      </c>
      <c r="AD182" s="29">
        <v>0</v>
      </c>
      <c r="AE182" s="29">
        <v>775943.17</v>
      </c>
      <c r="AF182" s="29">
        <v>2391</v>
      </c>
      <c r="AG182" s="29">
        <v>11.5</v>
      </c>
      <c r="AH182" s="29">
        <v>0</v>
      </c>
      <c r="AI182" s="29">
        <v>0</v>
      </c>
      <c r="AJ182" s="29">
        <v>11.5</v>
      </c>
      <c r="AK182" s="29">
        <v>2379.5</v>
      </c>
      <c r="AL182" s="29">
        <v>2379.5</v>
      </c>
      <c r="AM182" s="29">
        <v>0</v>
      </c>
      <c r="AN182" s="29">
        <v>0</v>
      </c>
      <c r="AO182" s="29">
        <v>0</v>
      </c>
      <c r="AP182" s="29">
        <v>0</v>
      </c>
      <c r="AQ182" s="29">
        <v>2379.5</v>
      </c>
    </row>
    <row r="183" spans="1:43" customFormat="1">
      <c r="A183" s="3" t="s">
        <v>650</v>
      </c>
      <c r="B183" s="3" t="s">
        <v>5</v>
      </c>
      <c r="C183" s="3" t="s">
        <v>5</v>
      </c>
      <c r="D183" s="3" t="s">
        <v>355</v>
      </c>
      <c r="E183" s="30">
        <v>53872000</v>
      </c>
      <c r="F183" s="30">
        <v>24259053.059999999</v>
      </c>
      <c r="G183" s="30">
        <v>45.03</v>
      </c>
      <c r="H183" s="30">
        <v>24259053.059999999</v>
      </c>
      <c r="I183" s="30">
        <v>12008000</v>
      </c>
      <c r="J183" s="30">
        <v>5732428.7400000002</v>
      </c>
      <c r="K183" s="30">
        <v>47.74</v>
      </c>
      <c r="L183" s="30">
        <v>6849201.8200000003</v>
      </c>
      <c r="M183" s="30">
        <v>17372000</v>
      </c>
      <c r="N183" s="30">
        <v>7375812.9800000004</v>
      </c>
      <c r="O183" s="30">
        <v>42.46</v>
      </c>
      <c r="P183" s="30">
        <v>7483759.9699999997</v>
      </c>
      <c r="Q183" s="30">
        <v>2333000</v>
      </c>
      <c r="R183" s="30">
        <v>807356.95</v>
      </c>
      <c r="S183" s="30">
        <v>34.61</v>
      </c>
      <c r="T183" s="30">
        <v>769493.48</v>
      </c>
      <c r="U183" s="30">
        <v>31713000</v>
      </c>
      <c r="V183" s="30">
        <v>13915598.67</v>
      </c>
      <c r="W183" s="30">
        <f t="shared" si="7"/>
        <v>13915598.67</v>
      </c>
      <c r="X183" s="30">
        <v>43.88</v>
      </c>
      <c r="Y183" s="30">
        <v>15102455.27</v>
      </c>
      <c r="Z183" s="30">
        <v>22159000</v>
      </c>
      <c r="AA183" s="30">
        <v>10343454.390000001</v>
      </c>
      <c r="AB183" s="30">
        <f t="shared" si="6"/>
        <v>24259053.060000002</v>
      </c>
      <c r="AC183" s="30">
        <f t="shared" si="8"/>
        <v>0</v>
      </c>
      <c r="AD183" s="30">
        <v>46.68</v>
      </c>
      <c r="AE183" s="30">
        <v>10343454.390000001</v>
      </c>
      <c r="AF183" s="30">
        <v>65839.75</v>
      </c>
      <c r="AG183" s="30">
        <v>17617.5</v>
      </c>
      <c r="AH183" s="30">
        <v>20014.25</v>
      </c>
      <c r="AI183" s="30">
        <v>2448.5</v>
      </c>
      <c r="AJ183" s="30">
        <v>40080.25</v>
      </c>
      <c r="AK183" s="30">
        <v>25759.5</v>
      </c>
      <c r="AL183" s="30">
        <v>69357.25</v>
      </c>
      <c r="AM183" s="30">
        <v>21000.5</v>
      </c>
      <c r="AN183" s="30">
        <v>20226.75</v>
      </c>
      <c r="AO183" s="30">
        <v>2370.5</v>
      </c>
      <c r="AP183" s="30">
        <v>43597.75</v>
      </c>
      <c r="AQ183" s="30">
        <v>25759.5</v>
      </c>
    </row>
    <row r="184" spans="1:43">
      <c r="A184" s="2" t="s">
        <v>804</v>
      </c>
      <c r="B184" s="2" t="s">
        <v>356</v>
      </c>
      <c r="C184" s="2" t="s">
        <v>357</v>
      </c>
      <c r="D184" s="2" t="s">
        <v>358</v>
      </c>
      <c r="E184" s="29">
        <v>55000000</v>
      </c>
      <c r="F184" s="29">
        <v>0</v>
      </c>
      <c r="G184" s="29">
        <v>0</v>
      </c>
      <c r="H184" s="29">
        <v>0</v>
      </c>
      <c r="I184" s="29">
        <v>11901000</v>
      </c>
      <c r="J184" s="29">
        <v>0</v>
      </c>
      <c r="K184" s="29">
        <v>0</v>
      </c>
      <c r="L184" s="29">
        <v>7860433.0999999996</v>
      </c>
      <c r="M184" s="29">
        <v>24135000</v>
      </c>
      <c r="N184" s="29">
        <v>0</v>
      </c>
      <c r="O184" s="29">
        <v>0</v>
      </c>
      <c r="P184" s="29">
        <v>4503148.96</v>
      </c>
      <c r="Q184" s="29">
        <v>1898000</v>
      </c>
      <c r="R184" s="29">
        <v>0</v>
      </c>
      <c r="S184" s="29">
        <v>0</v>
      </c>
      <c r="T184" s="29">
        <v>67880.84</v>
      </c>
      <c r="U184" s="29">
        <v>37934000</v>
      </c>
      <c r="V184" s="29">
        <v>0</v>
      </c>
      <c r="W184" s="29">
        <f t="shared" si="7"/>
        <v>0</v>
      </c>
      <c r="X184" s="29">
        <v>0</v>
      </c>
      <c r="Y184" s="29">
        <v>12431462.9</v>
      </c>
      <c r="Z184" s="29">
        <v>17066000</v>
      </c>
      <c r="AA184" s="29">
        <v>0</v>
      </c>
      <c r="AB184" s="29">
        <f t="shared" si="6"/>
        <v>0</v>
      </c>
      <c r="AC184" s="29">
        <f t="shared" si="8"/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38293.25</v>
      </c>
      <c r="AM184" s="29">
        <v>25014.25</v>
      </c>
      <c r="AN184" s="29">
        <v>13058.75</v>
      </c>
      <c r="AO184" s="29">
        <v>220.25</v>
      </c>
      <c r="AP184" s="29">
        <v>38293.25</v>
      </c>
      <c r="AQ184" s="29">
        <v>0</v>
      </c>
    </row>
    <row r="185" spans="1:43">
      <c r="A185" s="2" t="s">
        <v>804</v>
      </c>
      <c r="B185" s="2" t="s">
        <v>356</v>
      </c>
      <c r="C185" s="2" t="s">
        <v>359</v>
      </c>
      <c r="D185" s="2" t="s">
        <v>360</v>
      </c>
      <c r="E185" s="29">
        <v>0</v>
      </c>
      <c r="F185" s="29">
        <v>118725.94</v>
      </c>
      <c r="G185" s="29">
        <v>0</v>
      </c>
      <c r="H185" s="29">
        <v>118725.94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36419.89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550000</v>
      </c>
      <c r="V185" s="29">
        <v>36419.89</v>
      </c>
      <c r="W185" s="29">
        <f t="shared" si="7"/>
        <v>36419.89</v>
      </c>
      <c r="X185" s="29">
        <v>0</v>
      </c>
      <c r="Y185" s="29">
        <v>0</v>
      </c>
      <c r="Z185" s="29">
        <v>0</v>
      </c>
      <c r="AA185" s="29">
        <v>82306.05</v>
      </c>
      <c r="AB185" s="29">
        <f t="shared" si="6"/>
        <v>118725.94</v>
      </c>
      <c r="AC185" s="29">
        <f t="shared" si="8"/>
        <v>0</v>
      </c>
      <c r="AD185" s="29">
        <v>0</v>
      </c>
      <c r="AE185" s="29">
        <v>82306.05</v>
      </c>
      <c r="AF185" s="29">
        <v>291.25</v>
      </c>
      <c r="AG185" s="29">
        <v>0</v>
      </c>
      <c r="AH185" s="29">
        <v>122.25</v>
      </c>
      <c r="AI185" s="29">
        <v>0</v>
      </c>
      <c r="AJ185" s="29">
        <v>122.25</v>
      </c>
      <c r="AK185" s="29">
        <v>169</v>
      </c>
      <c r="AL185" s="29">
        <v>169</v>
      </c>
      <c r="AM185" s="29">
        <v>0</v>
      </c>
      <c r="AN185" s="29">
        <v>0</v>
      </c>
      <c r="AO185" s="29">
        <v>0</v>
      </c>
      <c r="AP185" s="29">
        <v>0</v>
      </c>
      <c r="AQ185" s="29">
        <v>169</v>
      </c>
    </row>
    <row r="186" spans="1:43">
      <c r="A186" s="2" t="s">
        <v>804</v>
      </c>
      <c r="B186" s="2" t="s">
        <v>356</v>
      </c>
      <c r="C186" s="2" t="s">
        <v>361</v>
      </c>
      <c r="D186" s="2" t="s">
        <v>362</v>
      </c>
      <c r="E186" s="29">
        <v>0</v>
      </c>
      <c r="F186" s="29">
        <v>4706.1000000000004</v>
      </c>
      <c r="G186" s="29">
        <v>0</v>
      </c>
      <c r="H186" s="29">
        <v>4706.1000000000004</v>
      </c>
      <c r="I186" s="29">
        <v>0</v>
      </c>
      <c r="J186" s="29">
        <v>2287.4</v>
      </c>
      <c r="K186" s="29">
        <v>0</v>
      </c>
      <c r="L186" s="29">
        <v>0</v>
      </c>
      <c r="M186" s="29">
        <v>0</v>
      </c>
      <c r="N186" s="29">
        <v>1347.94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3635.34</v>
      </c>
      <c r="W186" s="29">
        <f t="shared" si="7"/>
        <v>3635.34</v>
      </c>
      <c r="X186" s="29">
        <v>0</v>
      </c>
      <c r="Y186" s="29">
        <v>0</v>
      </c>
      <c r="Z186" s="29">
        <v>0</v>
      </c>
      <c r="AA186" s="29">
        <v>1070.76</v>
      </c>
      <c r="AB186" s="29">
        <f t="shared" si="6"/>
        <v>4706.1000000000004</v>
      </c>
      <c r="AC186" s="29">
        <f t="shared" si="8"/>
        <v>0</v>
      </c>
      <c r="AD186" s="29">
        <v>0</v>
      </c>
      <c r="AE186" s="29">
        <v>1070.76</v>
      </c>
      <c r="AF186" s="29">
        <v>42</v>
      </c>
      <c r="AG186" s="29">
        <v>7</v>
      </c>
      <c r="AH186" s="29">
        <v>7</v>
      </c>
      <c r="AI186" s="29">
        <v>0</v>
      </c>
      <c r="AJ186" s="29">
        <v>14</v>
      </c>
      <c r="AK186" s="29">
        <v>28</v>
      </c>
      <c r="AL186" s="29">
        <v>28</v>
      </c>
      <c r="AM186" s="29">
        <v>0</v>
      </c>
      <c r="AN186" s="29">
        <v>0</v>
      </c>
      <c r="AO186" s="29">
        <v>0</v>
      </c>
      <c r="AP186" s="29">
        <v>0</v>
      </c>
      <c r="AQ186" s="29">
        <v>28</v>
      </c>
    </row>
    <row r="187" spans="1:43">
      <c r="A187" s="2" t="s">
        <v>804</v>
      </c>
      <c r="B187" s="2" t="s">
        <v>356</v>
      </c>
      <c r="C187" s="2" t="s">
        <v>363</v>
      </c>
      <c r="D187" s="2" t="s">
        <v>364</v>
      </c>
      <c r="E187" s="29">
        <v>0</v>
      </c>
      <c r="F187" s="29">
        <v>7480272.0800000001</v>
      </c>
      <c r="G187" s="29">
        <v>0</v>
      </c>
      <c r="H187" s="29">
        <v>7480272.0800000001</v>
      </c>
      <c r="I187" s="29">
        <v>0</v>
      </c>
      <c r="J187" s="29">
        <v>825868.48</v>
      </c>
      <c r="K187" s="29">
        <v>0</v>
      </c>
      <c r="L187" s="29">
        <v>0</v>
      </c>
      <c r="M187" s="29">
        <v>0</v>
      </c>
      <c r="N187" s="29">
        <v>3675647.44</v>
      </c>
      <c r="O187" s="29">
        <v>0</v>
      </c>
      <c r="P187" s="29">
        <v>166368.49</v>
      </c>
      <c r="Q187" s="29">
        <v>0</v>
      </c>
      <c r="R187" s="29">
        <v>32027.11</v>
      </c>
      <c r="S187" s="29">
        <v>0</v>
      </c>
      <c r="T187" s="29">
        <v>0</v>
      </c>
      <c r="U187" s="29">
        <v>0</v>
      </c>
      <c r="V187" s="29">
        <v>4533543.03</v>
      </c>
      <c r="W187" s="29">
        <f t="shared" si="7"/>
        <v>4533543.03</v>
      </c>
      <c r="X187" s="29">
        <v>0</v>
      </c>
      <c r="Y187" s="29">
        <v>166368.49</v>
      </c>
      <c r="Z187" s="29">
        <v>0</v>
      </c>
      <c r="AA187" s="29">
        <v>2946729.05</v>
      </c>
      <c r="AB187" s="29">
        <f t="shared" si="6"/>
        <v>7480272.0800000001</v>
      </c>
      <c r="AC187" s="29">
        <f t="shared" si="8"/>
        <v>0</v>
      </c>
      <c r="AD187" s="29">
        <v>0</v>
      </c>
      <c r="AE187" s="29">
        <v>2946729.05</v>
      </c>
      <c r="AF187" s="29">
        <v>19553.5</v>
      </c>
      <c r="AG187" s="29">
        <v>2657</v>
      </c>
      <c r="AH187" s="29">
        <v>9859.5</v>
      </c>
      <c r="AI187" s="29">
        <v>78.25</v>
      </c>
      <c r="AJ187" s="29">
        <v>12594.75</v>
      </c>
      <c r="AK187" s="29">
        <v>6958.75</v>
      </c>
      <c r="AL187" s="29">
        <v>7606</v>
      </c>
      <c r="AM187" s="29">
        <v>0</v>
      </c>
      <c r="AN187" s="29">
        <v>647.25</v>
      </c>
      <c r="AO187" s="29">
        <v>0</v>
      </c>
      <c r="AP187" s="29">
        <v>647.25</v>
      </c>
      <c r="AQ187" s="29">
        <v>6958.75</v>
      </c>
    </row>
    <row r="188" spans="1:43">
      <c r="A188" s="2" t="s">
        <v>804</v>
      </c>
      <c r="B188" s="2" t="s">
        <v>356</v>
      </c>
      <c r="C188" s="2" t="s">
        <v>365</v>
      </c>
      <c r="D188" s="2" t="s">
        <v>366</v>
      </c>
      <c r="E188" s="29">
        <v>0</v>
      </c>
      <c r="F188" s="29">
        <v>19141006.280000001</v>
      </c>
      <c r="G188" s="29">
        <v>0</v>
      </c>
      <c r="H188" s="29">
        <v>19141006.280000001</v>
      </c>
      <c r="I188" s="29">
        <v>0</v>
      </c>
      <c r="J188" s="29">
        <v>5161289.67</v>
      </c>
      <c r="K188" s="29">
        <v>0</v>
      </c>
      <c r="L188" s="29">
        <v>0</v>
      </c>
      <c r="M188" s="29">
        <v>0</v>
      </c>
      <c r="N188" s="29">
        <v>6878025.5199999996</v>
      </c>
      <c r="O188" s="29">
        <v>0</v>
      </c>
      <c r="P188" s="29">
        <v>5926657.21</v>
      </c>
      <c r="Q188" s="29">
        <v>0</v>
      </c>
      <c r="R188" s="29">
        <v>238031.46</v>
      </c>
      <c r="S188" s="29">
        <v>0</v>
      </c>
      <c r="T188" s="29">
        <v>55507.16</v>
      </c>
      <c r="U188" s="29">
        <v>0</v>
      </c>
      <c r="V188" s="29">
        <v>12277346.65</v>
      </c>
      <c r="W188" s="29">
        <f t="shared" si="7"/>
        <v>12277346.65</v>
      </c>
      <c r="X188" s="29">
        <v>0</v>
      </c>
      <c r="Y188" s="29">
        <v>5982164.3700000001</v>
      </c>
      <c r="Z188" s="29">
        <v>0</v>
      </c>
      <c r="AA188" s="29">
        <v>6863659.6299999999</v>
      </c>
      <c r="AB188" s="29">
        <f t="shared" si="6"/>
        <v>19141006.280000001</v>
      </c>
      <c r="AC188" s="29">
        <f t="shared" si="8"/>
        <v>0</v>
      </c>
      <c r="AD188" s="29">
        <v>0</v>
      </c>
      <c r="AE188" s="29">
        <v>6863659.6299999999</v>
      </c>
      <c r="AF188" s="29">
        <v>51922.25</v>
      </c>
      <c r="AG188" s="29">
        <v>16674.25</v>
      </c>
      <c r="AH188" s="29">
        <v>18917.5</v>
      </c>
      <c r="AI188" s="29">
        <v>587.5</v>
      </c>
      <c r="AJ188" s="29">
        <v>36179.25</v>
      </c>
      <c r="AK188" s="29">
        <v>15743</v>
      </c>
      <c r="AL188" s="29">
        <v>31337</v>
      </c>
      <c r="AM188" s="29">
        <v>0</v>
      </c>
      <c r="AN188" s="29">
        <v>15452</v>
      </c>
      <c r="AO188" s="29">
        <v>142</v>
      </c>
      <c r="AP188" s="29">
        <v>15594</v>
      </c>
      <c r="AQ188" s="29">
        <v>15743</v>
      </c>
    </row>
    <row r="189" spans="1:43">
      <c r="A189" s="2" t="s">
        <v>804</v>
      </c>
      <c r="B189" s="2" t="s">
        <v>356</v>
      </c>
      <c r="C189" s="2" t="s">
        <v>367</v>
      </c>
      <c r="D189" s="2" t="s">
        <v>368</v>
      </c>
      <c r="E189" s="29">
        <v>0</v>
      </c>
      <c r="F189" s="29">
        <v>1260932.1000000001</v>
      </c>
      <c r="G189" s="29">
        <v>0</v>
      </c>
      <c r="H189" s="29">
        <v>1260932.1000000001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187043.77</v>
      </c>
      <c r="O189" s="29">
        <v>0</v>
      </c>
      <c r="P189" s="29">
        <v>172809.2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187043.77</v>
      </c>
      <c r="W189" s="29">
        <f t="shared" si="7"/>
        <v>187043.77</v>
      </c>
      <c r="X189" s="29">
        <v>0</v>
      </c>
      <c r="Y189" s="29">
        <v>172809.2</v>
      </c>
      <c r="Z189" s="29">
        <v>0</v>
      </c>
      <c r="AA189" s="29">
        <v>1073888.33</v>
      </c>
      <c r="AB189" s="29">
        <f t="shared" si="6"/>
        <v>1260932.1000000001</v>
      </c>
      <c r="AC189" s="29">
        <f t="shared" si="8"/>
        <v>0</v>
      </c>
      <c r="AD189" s="29">
        <v>0</v>
      </c>
      <c r="AE189" s="29">
        <v>1073888.33</v>
      </c>
      <c r="AF189" s="29">
        <v>2860.25</v>
      </c>
      <c r="AG189" s="29">
        <v>0</v>
      </c>
      <c r="AH189" s="29">
        <v>616.5</v>
      </c>
      <c r="AI189" s="29">
        <v>0</v>
      </c>
      <c r="AJ189" s="29">
        <v>616.5</v>
      </c>
      <c r="AK189" s="29">
        <v>2243.75</v>
      </c>
      <c r="AL189" s="29">
        <v>2777.75</v>
      </c>
      <c r="AM189" s="29">
        <v>0</v>
      </c>
      <c r="AN189" s="29">
        <v>534</v>
      </c>
      <c r="AO189" s="29">
        <v>0</v>
      </c>
      <c r="AP189" s="29">
        <v>534</v>
      </c>
      <c r="AQ189" s="29">
        <v>2243.75</v>
      </c>
    </row>
    <row r="190" spans="1:43" customFormat="1">
      <c r="A190" s="3" t="s">
        <v>650</v>
      </c>
      <c r="B190" s="3" t="s">
        <v>5</v>
      </c>
      <c r="C190" s="3" t="s">
        <v>5</v>
      </c>
      <c r="D190" s="3" t="s">
        <v>369</v>
      </c>
      <c r="E190" s="30">
        <v>55000000</v>
      </c>
      <c r="F190" s="30">
        <v>28005642.5</v>
      </c>
      <c r="G190" s="30">
        <v>50.92</v>
      </c>
      <c r="H190" s="30">
        <v>28005642.5</v>
      </c>
      <c r="I190" s="30">
        <v>11901000</v>
      </c>
      <c r="J190" s="30">
        <v>5989445.5499999998</v>
      </c>
      <c r="K190" s="30">
        <v>50.33</v>
      </c>
      <c r="L190" s="30">
        <v>7860433.0999999996</v>
      </c>
      <c r="M190" s="30">
        <v>24135000</v>
      </c>
      <c r="N190" s="30">
        <v>10778484.560000001</v>
      </c>
      <c r="O190" s="30">
        <v>44.66</v>
      </c>
      <c r="P190" s="30">
        <v>10768983.859999999</v>
      </c>
      <c r="Q190" s="30">
        <v>1898000</v>
      </c>
      <c r="R190" s="30">
        <v>270058.57</v>
      </c>
      <c r="S190" s="30">
        <v>14.23</v>
      </c>
      <c r="T190" s="30">
        <v>123388</v>
      </c>
      <c r="U190" s="30">
        <v>38484000</v>
      </c>
      <c r="V190" s="30">
        <v>17037988.68</v>
      </c>
      <c r="W190" s="30">
        <f t="shared" si="7"/>
        <v>17037988.68</v>
      </c>
      <c r="X190" s="30">
        <v>44.27</v>
      </c>
      <c r="Y190" s="30">
        <v>18752804.960000001</v>
      </c>
      <c r="Z190" s="30">
        <v>17066000</v>
      </c>
      <c r="AA190" s="30">
        <v>10967653.82</v>
      </c>
      <c r="AB190" s="30">
        <f t="shared" si="6"/>
        <v>28005642.5</v>
      </c>
      <c r="AC190" s="30">
        <f t="shared" si="8"/>
        <v>0</v>
      </c>
      <c r="AD190" s="30">
        <v>64.27</v>
      </c>
      <c r="AE190" s="30">
        <v>10967653.82</v>
      </c>
      <c r="AF190" s="30">
        <v>74669.25</v>
      </c>
      <c r="AG190" s="30">
        <v>19338.25</v>
      </c>
      <c r="AH190" s="30">
        <v>29522.75</v>
      </c>
      <c r="AI190" s="30">
        <v>665.75</v>
      </c>
      <c r="AJ190" s="30">
        <v>49526.75</v>
      </c>
      <c r="AK190" s="30">
        <v>25142.5</v>
      </c>
      <c r="AL190" s="30">
        <v>80211</v>
      </c>
      <c r="AM190" s="30">
        <v>25014.25</v>
      </c>
      <c r="AN190" s="30">
        <v>29692</v>
      </c>
      <c r="AO190" s="30">
        <v>362.25</v>
      </c>
      <c r="AP190" s="30">
        <v>55068.5</v>
      </c>
      <c r="AQ190" s="30">
        <v>25142.5</v>
      </c>
    </row>
    <row r="191" spans="1:43" customFormat="1">
      <c r="A191" s="4" t="s">
        <v>0</v>
      </c>
      <c r="B191" s="4" t="s">
        <v>5</v>
      </c>
      <c r="C191" s="4" t="s">
        <v>5</v>
      </c>
      <c r="D191" s="4" t="s">
        <v>370</v>
      </c>
      <c r="E191" s="31">
        <v>1024926000</v>
      </c>
      <c r="F191" s="31">
        <v>471422295.29000002</v>
      </c>
      <c r="G191" s="31">
        <v>46</v>
      </c>
      <c r="H191" s="31">
        <v>471422295.29000002</v>
      </c>
      <c r="I191" s="31">
        <v>243096000</v>
      </c>
      <c r="J191" s="31">
        <v>107717248.08</v>
      </c>
      <c r="K191" s="31">
        <v>44.31</v>
      </c>
      <c r="L191" s="31">
        <v>139195117.44</v>
      </c>
      <c r="M191" s="31">
        <v>401439000</v>
      </c>
      <c r="N191" s="31">
        <v>177613869.19</v>
      </c>
      <c r="O191" s="31">
        <v>44.24</v>
      </c>
      <c r="P191" s="31">
        <v>178228291.84999999</v>
      </c>
      <c r="Q191" s="31">
        <v>33121000</v>
      </c>
      <c r="R191" s="31">
        <v>7277528.0899999999</v>
      </c>
      <c r="S191" s="31">
        <v>21.97</v>
      </c>
      <c r="T191" s="31">
        <v>6085357.9900000002</v>
      </c>
      <c r="U191" s="31">
        <v>661353000</v>
      </c>
      <c r="V191" s="31">
        <v>292608645.36000001</v>
      </c>
      <c r="W191" s="31">
        <f t="shared" si="7"/>
        <v>292608645.35999995</v>
      </c>
      <c r="X191" s="31">
        <v>44.24</v>
      </c>
      <c r="Y191" s="31">
        <v>323508767.27999997</v>
      </c>
      <c r="Z191" s="31">
        <v>347270000</v>
      </c>
      <c r="AA191" s="31">
        <v>178813649.93000001</v>
      </c>
      <c r="AB191" s="31">
        <f t="shared" si="6"/>
        <v>471422295.28999996</v>
      </c>
      <c r="AC191" s="31">
        <f t="shared" si="8"/>
        <v>0</v>
      </c>
      <c r="AD191" s="31">
        <v>51.49</v>
      </c>
      <c r="AE191" s="31">
        <v>178813649.93000001</v>
      </c>
      <c r="AF191" s="31">
        <v>1224642.5</v>
      </c>
      <c r="AG191" s="31">
        <v>316513.25</v>
      </c>
      <c r="AH191" s="31">
        <v>465771.75</v>
      </c>
      <c r="AI191" s="31">
        <v>21094.75</v>
      </c>
      <c r="AJ191" s="31">
        <v>803379.75</v>
      </c>
      <c r="AK191" s="31">
        <v>421262.75</v>
      </c>
      <c r="AL191" s="31">
        <v>1317496</v>
      </c>
      <c r="AM191" s="31">
        <v>409812.25</v>
      </c>
      <c r="AN191" s="31">
        <v>469351</v>
      </c>
      <c r="AO191" s="31">
        <v>17070</v>
      </c>
      <c r="AP191" s="31">
        <v>896233.25</v>
      </c>
      <c r="AQ191" s="31">
        <v>421262.75</v>
      </c>
    </row>
    <row r="192" spans="1:43">
      <c r="A192" s="2" t="s">
        <v>804</v>
      </c>
      <c r="B192" s="2" t="s">
        <v>371</v>
      </c>
      <c r="C192" s="2" t="s">
        <v>372</v>
      </c>
      <c r="D192" s="2" t="s">
        <v>373</v>
      </c>
      <c r="E192" s="29">
        <v>6998000</v>
      </c>
      <c r="F192" s="29">
        <v>-19689.400000000001</v>
      </c>
      <c r="G192" s="29">
        <v>-0.28000000000000003</v>
      </c>
      <c r="H192" s="29">
        <v>-19689.400000000001</v>
      </c>
      <c r="I192" s="29">
        <v>6255000</v>
      </c>
      <c r="J192" s="29">
        <v>0</v>
      </c>
      <c r="K192" s="29">
        <v>0</v>
      </c>
      <c r="L192" s="29">
        <v>2353256.13</v>
      </c>
      <c r="M192" s="29">
        <v>270000</v>
      </c>
      <c r="N192" s="29">
        <v>0</v>
      </c>
      <c r="O192" s="29">
        <v>0</v>
      </c>
      <c r="P192" s="29">
        <v>12864.17</v>
      </c>
      <c r="Q192" s="29">
        <v>0</v>
      </c>
      <c r="R192" s="29">
        <v>0</v>
      </c>
      <c r="S192" s="29">
        <v>0</v>
      </c>
      <c r="T192" s="29">
        <v>0</v>
      </c>
      <c r="U192" s="29">
        <v>6525000</v>
      </c>
      <c r="V192" s="29">
        <v>0</v>
      </c>
      <c r="W192" s="29">
        <f t="shared" si="7"/>
        <v>0</v>
      </c>
      <c r="X192" s="29">
        <v>0</v>
      </c>
      <c r="Y192" s="29">
        <v>2366120.2999999998</v>
      </c>
      <c r="Z192" s="29">
        <v>473000</v>
      </c>
      <c r="AA192" s="29">
        <v>-19689.400000000001</v>
      </c>
      <c r="AB192" s="29">
        <f t="shared" si="6"/>
        <v>-19689.400000000001</v>
      </c>
      <c r="AC192" s="29">
        <f t="shared" si="8"/>
        <v>0</v>
      </c>
      <c r="AD192" s="29">
        <v>-4.16</v>
      </c>
      <c r="AE192" s="29">
        <v>-19689.400000000001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  <c r="AL192" s="29">
        <v>7798.75</v>
      </c>
      <c r="AM192" s="29">
        <v>7729.75</v>
      </c>
      <c r="AN192" s="29">
        <v>69</v>
      </c>
      <c r="AO192" s="29">
        <v>0</v>
      </c>
      <c r="AP192" s="29">
        <v>7798.75</v>
      </c>
      <c r="AQ192" s="29">
        <v>0</v>
      </c>
    </row>
    <row r="193" spans="1:43">
      <c r="A193" s="2" t="s">
        <v>804</v>
      </c>
      <c r="B193" s="2" t="s">
        <v>371</v>
      </c>
      <c r="C193" s="2" t="s">
        <v>374</v>
      </c>
      <c r="D193" s="2" t="s">
        <v>375</v>
      </c>
      <c r="E193" s="29">
        <v>0</v>
      </c>
      <c r="F193" s="29">
        <v>120554.52</v>
      </c>
      <c r="G193" s="29">
        <v>0</v>
      </c>
      <c r="H193" s="29">
        <v>120554.52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f t="shared" si="7"/>
        <v>0</v>
      </c>
      <c r="X193" s="29">
        <v>0</v>
      </c>
      <c r="Y193" s="29">
        <v>0</v>
      </c>
      <c r="Z193" s="29">
        <v>0</v>
      </c>
      <c r="AA193" s="29">
        <v>120554.52</v>
      </c>
      <c r="AB193" s="29">
        <f t="shared" si="6"/>
        <v>120554.52</v>
      </c>
      <c r="AC193" s="29">
        <f t="shared" si="8"/>
        <v>0</v>
      </c>
      <c r="AD193" s="29">
        <v>0</v>
      </c>
      <c r="AE193" s="29">
        <v>120554.52</v>
      </c>
      <c r="AF193" s="29">
        <v>453</v>
      </c>
      <c r="AG193" s="29">
        <v>0</v>
      </c>
      <c r="AH193" s="29">
        <v>0</v>
      </c>
      <c r="AI193" s="29">
        <v>0</v>
      </c>
      <c r="AJ193" s="29">
        <v>0</v>
      </c>
      <c r="AK193" s="29">
        <v>453</v>
      </c>
      <c r="AL193" s="29">
        <v>453</v>
      </c>
      <c r="AM193" s="29">
        <v>0</v>
      </c>
      <c r="AN193" s="29">
        <v>0</v>
      </c>
      <c r="AO193" s="29">
        <v>0</v>
      </c>
      <c r="AP193" s="29">
        <v>0</v>
      </c>
      <c r="AQ193" s="29">
        <v>453</v>
      </c>
    </row>
    <row r="194" spans="1:43">
      <c r="A194" s="2" t="s">
        <v>804</v>
      </c>
      <c r="B194" s="2" t="s">
        <v>371</v>
      </c>
      <c r="C194" s="2" t="s">
        <v>376</v>
      </c>
      <c r="D194" s="2" t="s">
        <v>377</v>
      </c>
      <c r="E194" s="29">
        <v>0</v>
      </c>
      <c r="F194" s="29">
        <v>889418.8</v>
      </c>
      <c r="G194" s="29">
        <v>0</v>
      </c>
      <c r="H194" s="29">
        <v>889418.8</v>
      </c>
      <c r="I194" s="29">
        <v>0</v>
      </c>
      <c r="J194" s="29">
        <v>800341.77</v>
      </c>
      <c r="K194" s="29">
        <v>0</v>
      </c>
      <c r="L194" s="29">
        <v>0</v>
      </c>
      <c r="M194" s="29">
        <v>0</v>
      </c>
      <c r="N194" s="29">
        <v>2526.7199999999998</v>
      </c>
      <c r="O194" s="29">
        <v>0</v>
      </c>
      <c r="P194" s="29">
        <v>46098.15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802868.49</v>
      </c>
      <c r="W194" s="29">
        <f t="shared" si="7"/>
        <v>802868.49</v>
      </c>
      <c r="X194" s="29">
        <v>0</v>
      </c>
      <c r="Y194" s="29">
        <v>46098.15</v>
      </c>
      <c r="Z194" s="29">
        <v>0</v>
      </c>
      <c r="AA194" s="29">
        <v>86550.31</v>
      </c>
      <c r="AB194" s="29">
        <f t="shared" ref="AB194:AB257" si="9">W194+AA194</f>
        <v>889418.8</v>
      </c>
      <c r="AC194" s="29">
        <f t="shared" si="8"/>
        <v>0</v>
      </c>
      <c r="AD194" s="29">
        <v>0</v>
      </c>
      <c r="AE194" s="29">
        <v>86550.31</v>
      </c>
      <c r="AF194" s="29">
        <v>3791.75</v>
      </c>
      <c r="AG194" s="29">
        <v>3474.75</v>
      </c>
      <c r="AH194" s="29">
        <v>13</v>
      </c>
      <c r="AI194" s="29">
        <v>0</v>
      </c>
      <c r="AJ194" s="29">
        <v>3487.75</v>
      </c>
      <c r="AK194" s="29">
        <v>304</v>
      </c>
      <c r="AL194" s="29">
        <v>538.75</v>
      </c>
      <c r="AM194" s="29">
        <v>0</v>
      </c>
      <c r="AN194" s="29">
        <v>234.75</v>
      </c>
      <c r="AO194" s="29">
        <v>0</v>
      </c>
      <c r="AP194" s="29">
        <v>234.75</v>
      </c>
      <c r="AQ194" s="29">
        <v>304</v>
      </c>
    </row>
    <row r="195" spans="1:43">
      <c r="A195" s="2" t="s">
        <v>804</v>
      </c>
      <c r="B195" s="2" t="s">
        <v>371</v>
      </c>
      <c r="C195" s="2" t="s">
        <v>378</v>
      </c>
      <c r="D195" s="2" t="s">
        <v>379</v>
      </c>
      <c r="E195" s="29">
        <v>0</v>
      </c>
      <c r="F195" s="29">
        <v>1048170</v>
      </c>
      <c r="G195" s="29">
        <v>0</v>
      </c>
      <c r="H195" s="29">
        <v>1048170</v>
      </c>
      <c r="I195" s="29">
        <v>0</v>
      </c>
      <c r="J195" s="29">
        <v>995826.48</v>
      </c>
      <c r="K195" s="29">
        <v>0</v>
      </c>
      <c r="L195" s="29">
        <v>0</v>
      </c>
      <c r="M195" s="29">
        <v>0</v>
      </c>
      <c r="N195" s="29">
        <v>10192.57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1006019.05</v>
      </c>
      <c r="W195" s="29">
        <f t="shared" ref="W195:W258" si="10">J195+N195+R195</f>
        <v>1006019.0499999999</v>
      </c>
      <c r="X195" s="29">
        <v>0</v>
      </c>
      <c r="Y195" s="29">
        <v>0</v>
      </c>
      <c r="Z195" s="29">
        <v>0</v>
      </c>
      <c r="AA195" s="29">
        <v>42150.95</v>
      </c>
      <c r="AB195" s="29">
        <f t="shared" si="9"/>
        <v>1048169.9999999999</v>
      </c>
      <c r="AC195" s="29">
        <f t="shared" ref="AC195:AC258" si="11">F195-AB195</f>
        <v>0</v>
      </c>
      <c r="AD195" s="29">
        <v>0</v>
      </c>
      <c r="AE195" s="29">
        <v>42150.95</v>
      </c>
      <c r="AF195" s="29">
        <v>4542.75</v>
      </c>
      <c r="AG195" s="29">
        <v>4325.25</v>
      </c>
      <c r="AH195" s="29">
        <v>40.75</v>
      </c>
      <c r="AI195" s="29">
        <v>0</v>
      </c>
      <c r="AJ195" s="29">
        <v>4366</v>
      </c>
      <c r="AK195" s="29">
        <v>176.75</v>
      </c>
      <c r="AL195" s="29">
        <v>176.75</v>
      </c>
      <c r="AM195" s="29">
        <v>0</v>
      </c>
      <c r="AN195" s="29">
        <v>0</v>
      </c>
      <c r="AO195" s="29">
        <v>0</v>
      </c>
      <c r="AP195" s="29">
        <v>0</v>
      </c>
      <c r="AQ195" s="29">
        <v>176.75</v>
      </c>
    </row>
    <row r="196" spans="1:43">
      <c r="A196" s="2" t="s">
        <v>804</v>
      </c>
      <c r="B196" s="2" t="s">
        <v>371</v>
      </c>
      <c r="C196" s="2" t="s">
        <v>380</v>
      </c>
      <c r="D196" s="2" t="s">
        <v>381</v>
      </c>
      <c r="E196" s="29">
        <v>0</v>
      </c>
      <c r="F196" s="29">
        <v>276094.59999999998</v>
      </c>
      <c r="G196" s="29">
        <v>0</v>
      </c>
      <c r="H196" s="29">
        <v>276094.59999999998</v>
      </c>
      <c r="I196" s="29">
        <v>0</v>
      </c>
      <c r="J196" s="29">
        <v>233395.86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233395.86</v>
      </c>
      <c r="W196" s="29">
        <f t="shared" si="10"/>
        <v>233395.86</v>
      </c>
      <c r="X196" s="29">
        <v>0</v>
      </c>
      <c r="Y196" s="29">
        <v>0</v>
      </c>
      <c r="Z196" s="29">
        <v>0</v>
      </c>
      <c r="AA196" s="29">
        <v>42698.74</v>
      </c>
      <c r="AB196" s="29">
        <f t="shared" si="9"/>
        <v>276094.59999999998</v>
      </c>
      <c r="AC196" s="29">
        <f t="shared" si="11"/>
        <v>0</v>
      </c>
      <c r="AD196" s="29">
        <v>0</v>
      </c>
      <c r="AE196" s="29">
        <v>42698.74</v>
      </c>
      <c r="AF196" s="29">
        <v>1572.5</v>
      </c>
      <c r="AG196" s="29">
        <v>1394.5</v>
      </c>
      <c r="AH196" s="29">
        <v>0</v>
      </c>
      <c r="AI196" s="29">
        <v>0</v>
      </c>
      <c r="AJ196" s="29">
        <v>1394.5</v>
      </c>
      <c r="AK196" s="29">
        <v>178</v>
      </c>
      <c r="AL196" s="29">
        <v>178</v>
      </c>
      <c r="AM196" s="29">
        <v>0</v>
      </c>
      <c r="AN196" s="29">
        <v>0</v>
      </c>
      <c r="AO196" s="29">
        <v>0</v>
      </c>
      <c r="AP196" s="29">
        <v>0</v>
      </c>
      <c r="AQ196" s="29">
        <v>178</v>
      </c>
    </row>
    <row r="197" spans="1:43" customFormat="1">
      <c r="A197" s="3" t="s">
        <v>650</v>
      </c>
      <c r="B197" s="3" t="s">
        <v>5</v>
      </c>
      <c r="C197" s="3" t="s">
        <v>5</v>
      </c>
      <c r="D197" s="3" t="s">
        <v>382</v>
      </c>
      <c r="E197" s="30">
        <v>6998000</v>
      </c>
      <c r="F197" s="30">
        <v>2314548.52</v>
      </c>
      <c r="G197" s="30">
        <v>33.07</v>
      </c>
      <c r="H197" s="30">
        <v>2314548.52</v>
      </c>
      <c r="I197" s="30">
        <v>6255000</v>
      </c>
      <c r="J197" s="30">
        <v>2029564.11</v>
      </c>
      <c r="K197" s="30">
        <v>32.450000000000003</v>
      </c>
      <c r="L197" s="30">
        <v>2353256.13</v>
      </c>
      <c r="M197" s="30">
        <v>270000</v>
      </c>
      <c r="N197" s="30">
        <v>12719.29</v>
      </c>
      <c r="O197" s="30">
        <v>4.71</v>
      </c>
      <c r="P197" s="30">
        <v>58962.32</v>
      </c>
      <c r="Q197" s="30">
        <v>0</v>
      </c>
      <c r="R197" s="30">
        <v>0</v>
      </c>
      <c r="S197" s="30">
        <v>0</v>
      </c>
      <c r="T197" s="30">
        <v>0</v>
      </c>
      <c r="U197" s="30">
        <v>6525000</v>
      </c>
      <c r="V197" s="30">
        <v>2042283.4</v>
      </c>
      <c r="W197" s="30">
        <f t="shared" si="10"/>
        <v>2042283.4000000001</v>
      </c>
      <c r="X197" s="30">
        <v>31.3</v>
      </c>
      <c r="Y197" s="30">
        <v>2412218.4500000002</v>
      </c>
      <c r="Z197" s="30">
        <v>473000</v>
      </c>
      <c r="AA197" s="30">
        <v>272265.12</v>
      </c>
      <c r="AB197" s="30">
        <f t="shared" si="9"/>
        <v>2314548.52</v>
      </c>
      <c r="AC197" s="30">
        <f t="shared" si="11"/>
        <v>0</v>
      </c>
      <c r="AD197" s="30">
        <v>57.56</v>
      </c>
      <c r="AE197" s="30">
        <v>272265.12</v>
      </c>
      <c r="AF197" s="30">
        <v>10360</v>
      </c>
      <c r="AG197" s="30">
        <v>9194.5</v>
      </c>
      <c r="AH197" s="30">
        <v>53.75</v>
      </c>
      <c r="AI197" s="30">
        <v>0</v>
      </c>
      <c r="AJ197" s="30">
        <v>9248.25</v>
      </c>
      <c r="AK197" s="30">
        <v>1111.75</v>
      </c>
      <c r="AL197" s="30">
        <v>9145.25</v>
      </c>
      <c r="AM197" s="30">
        <v>7729.75</v>
      </c>
      <c r="AN197" s="30">
        <v>303.75</v>
      </c>
      <c r="AO197" s="30">
        <v>0</v>
      </c>
      <c r="AP197" s="30">
        <v>8033.5</v>
      </c>
      <c r="AQ197" s="30">
        <v>1111.75</v>
      </c>
    </row>
    <row r="198" spans="1:43">
      <c r="A198" s="2" t="s">
        <v>804</v>
      </c>
      <c r="B198" s="2" t="s">
        <v>383</v>
      </c>
      <c r="C198" s="2" t="s">
        <v>384</v>
      </c>
      <c r="D198" s="2" t="s">
        <v>385</v>
      </c>
      <c r="E198" s="29">
        <v>174622000</v>
      </c>
      <c r="F198" s="29">
        <v>160994.46</v>
      </c>
      <c r="G198" s="29">
        <v>0.09</v>
      </c>
      <c r="H198" s="29">
        <v>160994.46</v>
      </c>
      <c r="I198" s="29">
        <v>52373000</v>
      </c>
      <c r="J198" s="29">
        <v>0</v>
      </c>
      <c r="K198" s="29">
        <v>0</v>
      </c>
      <c r="L198" s="29">
        <v>25477167.82</v>
      </c>
      <c r="M198" s="29">
        <v>66825000</v>
      </c>
      <c r="N198" s="29">
        <v>0</v>
      </c>
      <c r="O198" s="29">
        <v>0</v>
      </c>
      <c r="P198" s="29">
        <v>5122508.87</v>
      </c>
      <c r="Q198" s="29">
        <v>26393000</v>
      </c>
      <c r="R198" s="29">
        <v>0</v>
      </c>
      <c r="S198" s="29">
        <v>0</v>
      </c>
      <c r="T198" s="29">
        <v>5872821.3300000001</v>
      </c>
      <c r="U198" s="29">
        <v>145591000</v>
      </c>
      <c r="V198" s="29">
        <v>0</v>
      </c>
      <c r="W198" s="29">
        <f t="shared" si="10"/>
        <v>0</v>
      </c>
      <c r="X198" s="29">
        <v>0</v>
      </c>
      <c r="Y198" s="29">
        <v>36472498.020000003</v>
      </c>
      <c r="Z198" s="29">
        <v>29031000</v>
      </c>
      <c r="AA198" s="29">
        <v>160994.46</v>
      </c>
      <c r="AB198" s="29">
        <f t="shared" si="9"/>
        <v>160994.46</v>
      </c>
      <c r="AC198" s="29">
        <f t="shared" si="11"/>
        <v>0</v>
      </c>
      <c r="AD198" s="29">
        <v>0.55000000000000004</v>
      </c>
      <c r="AE198" s="29">
        <v>160994.46</v>
      </c>
      <c r="AF198" s="29">
        <v>0</v>
      </c>
      <c r="AG198" s="29">
        <v>0</v>
      </c>
      <c r="AH198" s="29">
        <v>0</v>
      </c>
      <c r="AI198" s="29">
        <v>0</v>
      </c>
      <c r="AJ198" s="29">
        <v>0</v>
      </c>
      <c r="AK198" s="29">
        <v>0</v>
      </c>
      <c r="AL198" s="29">
        <v>92994.75</v>
      </c>
      <c r="AM198" s="29">
        <v>67976.25</v>
      </c>
      <c r="AN198" s="29">
        <v>13415.25</v>
      </c>
      <c r="AO198" s="29">
        <v>11603.25</v>
      </c>
      <c r="AP198" s="29">
        <v>92994.75</v>
      </c>
      <c r="AQ198" s="29">
        <v>0</v>
      </c>
    </row>
    <row r="199" spans="1:43">
      <c r="A199" s="2" t="s">
        <v>804</v>
      </c>
      <c r="B199" s="2" t="s">
        <v>383</v>
      </c>
      <c r="C199" s="2" t="s">
        <v>386</v>
      </c>
      <c r="D199" s="2" t="s">
        <v>387</v>
      </c>
      <c r="E199" s="29">
        <v>0</v>
      </c>
      <c r="F199" s="29">
        <v>70304.3</v>
      </c>
      <c r="G199" s="29">
        <v>0</v>
      </c>
      <c r="H199" s="29">
        <v>70304.3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f t="shared" si="10"/>
        <v>0</v>
      </c>
      <c r="X199" s="29">
        <v>0</v>
      </c>
      <c r="Y199" s="29">
        <v>0</v>
      </c>
      <c r="Z199" s="29">
        <v>0</v>
      </c>
      <c r="AA199" s="29">
        <v>70304.3</v>
      </c>
      <c r="AB199" s="29">
        <f t="shared" si="9"/>
        <v>70304.3</v>
      </c>
      <c r="AC199" s="29">
        <f t="shared" si="11"/>
        <v>0</v>
      </c>
      <c r="AD199" s="29">
        <v>0</v>
      </c>
      <c r="AE199" s="29">
        <v>70304.3</v>
      </c>
      <c r="AF199" s="29">
        <v>342</v>
      </c>
      <c r="AG199" s="29">
        <v>0</v>
      </c>
      <c r="AH199" s="29">
        <v>0</v>
      </c>
      <c r="AI199" s="29">
        <v>0</v>
      </c>
      <c r="AJ199" s="29">
        <v>0</v>
      </c>
      <c r="AK199" s="29">
        <v>342</v>
      </c>
      <c r="AL199" s="29">
        <v>342</v>
      </c>
      <c r="AM199" s="29">
        <v>0</v>
      </c>
      <c r="AN199" s="29">
        <v>0</v>
      </c>
      <c r="AO199" s="29">
        <v>0</v>
      </c>
      <c r="AP199" s="29">
        <v>0</v>
      </c>
      <c r="AQ199" s="29">
        <v>342</v>
      </c>
    </row>
    <row r="200" spans="1:43">
      <c r="A200" s="2" t="s">
        <v>804</v>
      </c>
      <c r="B200" s="2" t="s">
        <v>383</v>
      </c>
      <c r="C200" s="2" t="s">
        <v>388</v>
      </c>
      <c r="D200" s="2" t="s">
        <v>389</v>
      </c>
      <c r="E200" s="29">
        <v>0</v>
      </c>
      <c r="F200" s="29">
        <v>21162159.59</v>
      </c>
      <c r="G200" s="29">
        <v>0</v>
      </c>
      <c r="H200" s="29">
        <v>21162159.59</v>
      </c>
      <c r="I200" s="29">
        <v>0</v>
      </c>
      <c r="J200" s="29">
        <v>7888813.6299999999</v>
      </c>
      <c r="K200" s="29">
        <v>0</v>
      </c>
      <c r="L200" s="29">
        <v>0</v>
      </c>
      <c r="M200" s="29">
        <v>0</v>
      </c>
      <c r="N200" s="29">
        <v>6043127.0300000003</v>
      </c>
      <c r="O200" s="29">
        <v>0</v>
      </c>
      <c r="P200" s="29">
        <v>5688369.7199999997</v>
      </c>
      <c r="Q200" s="29">
        <v>0</v>
      </c>
      <c r="R200" s="29">
        <v>1310798.6299999999</v>
      </c>
      <c r="S200" s="29">
        <v>0</v>
      </c>
      <c r="T200" s="29">
        <v>0</v>
      </c>
      <c r="U200" s="29">
        <v>0</v>
      </c>
      <c r="V200" s="29">
        <v>15242739.289999999</v>
      </c>
      <c r="W200" s="29">
        <f t="shared" si="10"/>
        <v>15242739.289999999</v>
      </c>
      <c r="X200" s="29">
        <v>0</v>
      </c>
      <c r="Y200" s="29">
        <v>5688369.7199999997</v>
      </c>
      <c r="Z200" s="29">
        <v>0</v>
      </c>
      <c r="AA200" s="29">
        <v>5919420.2999999998</v>
      </c>
      <c r="AB200" s="29">
        <f t="shared" si="9"/>
        <v>21162159.59</v>
      </c>
      <c r="AC200" s="29">
        <f t="shared" si="11"/>
        <v>0</v>
      </c>
      <c r="AD200" s="29">
        <v>0</v>
      </c>
      <c r="AE200" s="29">
        <v>5919420.2999999998</v>
      </c>
      <c r="AF200" s="29">
        <v>52918.25</v>
      </c>
      <c r="AG200" s="29">
        <v>18792.25</v>
      </c>
      <c r="AH200" s="29">
        <v>15750.25</v>
      </c>
      <c r="AI200" s="29">
        <v>2855.25</v>
      </c>
      <c r="AJ200" s="29">
        <v>37397.75</v>
      </c>
      <c r="AK200" s="29">
        <v>15520.5</v>
      </c>
      <c r="AL200" s="29">
        <v>30102.75</v>
      </c>
      <c r="AM200" s="29">
        <v>0</v>
      </c>
      <c r="AN200" s="29">
        <v>14582.25</v>
      </c>
      <c r="AO200" s="29">
        <v>0</v>
      </c>
      <c r="AP200" s="29">
        <v>14582.25</v>
      </c>
      <c r="AQ200" s="29">
        <v>15520.5</v>
      </c>
    </row>
    <row r="201" spans="1:43">
      <c r="A201" s="2" t="s">
        <v>804</v>
      </c>
      <c r="B201" s="2" t="s">
        <v>383</v>
      </c>
      <c r="C201" s="2" t="s">
        <v>390</v>
      </c>
      <c r="D201" s="2" t="s">
        <v>391</v>
      </c>
      <c r="E201" s="29">
        <v>0</v>
      </c>
      <c r="F201" s="29">
        <v>19973065.920000002</v>
      </c>
      <c r="G201" s="29">
        <v>0</v>
      </c>
      <c r="H201" s="29">
        <v>19973065.920000002</v>
      </c>
      <c r="I201" s="29">
        <v>0</v>
      </c>
      <c r="J201" s="29">
        <v>3443355.01</v>
      </c>
      <c r="K201" s="29">
        <v>0</v>
      </c>
      <c r="L201" s="29">
        <v>0</v>
      </c>
      <c r="M201" s="29">
        <v>0</v>
      </c>
      <c r="N201" s="29">
        <v>11410777.1</v>
      </c>
      <c r="O201" s="29">
        <v>0</v>
      </c>
      <c r="P201" s="29">
        <v>9901952.8499999996</v>
      </c>
      <c r="Q201" s="29">
        <v>0</v>
      </c>
      <c r="R201" s="29">
        <v>387457.98</v>
      </c>
      <c r="S201" s="29">
        <v>0</v>
      </c>
      <c r="T201" s="29">
        <v>0</v>
      </c>
      <c r="U201" s="29">
        <v>0</v>
      </c>
      <c r="V201" s="29">
        <v>15241590.09</v>
      </c>
      <c r="W201" s="29">
        <f t="shared" si="10"/>
        <v>15241590.09</v>
      </c>
      <c r="X201" s="29">
        <v>0</v>
      </c>
      <c r="Y201" s="29">
        <v>9901952.8499999996</v>
      </c>
      <c r="Z201" s="29">
        <v>0</v>
      </c>
      <c r="AA201" s="29">
        <v>4731475.83</v>
      </c>
      <c r="AB201" s="29">
        <f t="shared" si="9"/>
        <v>19973065.920000002</v>
      </c>
      <c r="AC201" s="29">
        <f t="shared" si="11"/>
        <v>0</v>
      </c>
      <c r="AD201" s="29">
        <v>0</v>
      </c>
      <c r="AE201" s="29">
        <v>4731475.83</v>
      </c>
      <c r="AF201" s="29">
        <v>51967.25</v>
      </c>
      <c r="AG201" s="29">
        <v>9508.75</v>
      </c>
      <c r="AH201" s="29">
        <v>29247.25</v>
      </c>
      <c r="AI201" s="29">
        <v>972.25</v>
      </c>
      <c r="AJ201" s="29">
        <v>39728.25</v>
      </c>
      <c r="AK201" s="29">
        <v>12239</v>
      </c>
      <c r="AL201" s="29">
        <v>38218.75</v>
      </c>
      <c r="AM201" s="29">
        <v>0</v>
      </c>
      <c r="AN201" s="29">
        <v>25979.75</v>
      </c>
      <c r="AO201" s="29">
        <v>0</v>
      </c>
      <c r="AP201" s="29">
        <v>25979.75</v>
      </c>
      <c r="AQ201" s="29">
        <v>12239</v>
      </c>
    </row>
    <row r="202" spans="1:43">
      <c r="A202" s="2" t="s">
        <v>804</v>
      </c>
      <c r="B202" s="2" t="s">
        <v>383</v>
      </c>
      <c r="C202" s="2" t="s">
        <v>392</v>
      </c>
      <c r="D202" s="2" t="s">
        <v>393</v>
      </c>
      <c r="E202" s="29">
        <v>0</v>
      </c>
      <c r="F202" s="29">
        <v>9471078.5199999996</v>
      </c>
      <c r="G202" s="29">
        <v>0</v>
      </c>
      <c r="H202" s="29">
        <v>9471078.5199999996</v>
      </c>
      <c r="I202" s="29">
        <v>0</v>
      </c>
      <c r="J202" s="29">
        <v>5032562.4000000004</v>
      </c>
      <c r="K202" s="29">
        <v>0</v>
      </c>
      <c r="L202" s="29">
        <v>0</v>
      </c>
      <c r="M202" s="29">
        <v>0</v>
      </c>
      <c r="N202" s="29">
        <v>3363306.77</v>
      </c>
      <c r="O202" s="29">
        <v>0</v>
      </c>
      <c r="P202" s="29">
        <v>5314990.93</v>
      </c>
      <c r="Q202" s="29">
        <v>0</v>
      </c>
      <c r="R202" s="29">
        <v>72847.28</v>
      </c>
      <c r="S202" s="29">
        <v>0</v>
      </c>
      <c r="T202" s="29">
        <v>0</v>
      </c>
      <c r="U202" s="29">
        <v>0</v>
      </c>
      <c r="V202" s="29">
        <v>8468716.4499999993</v>
      </c>
      <c r="W202" s="29">
        <f t="shared" si="10"/>
        <v>8468716.4499999993</v>
      </c>
      <c r="X202" s="29">
        <v>0</v>
      </c>
      <c r="Y202" s="29">
        <v>5314990.93</v>
      </c>
      <c r="Z202" s="29">
        <v>0</v>
      </c>
      <c r="AA202" s="29">
        <v>1002362.07</v>
      </c>
      <c r="AB202" s="29">
        <f t="shared" si="9"/>
        <v>9471078.5199999996</v>
      </c>
      <c r="AC202" s="29">
        <f t="shared" si="11"/>
        <v>0</v>
      </c>
      <c r="AD202" s="29">
        <v>0</v>
      </c>
      <c r="AE202" s="29">
        <v>1002362.07</v>
      </c>
      <c r="AF202" s="29">
        <v>23042</v>
      </c>
      <c r="AG202" s="29">
        <v>12702.5</v>
      </c>
      <c r="AH202" s="29">
        <v>7868.75</v>
      </c>
      <c r="AI202" s="29">
        <v>133.5</v>
      </c>
      <c r="AJ202" s="29">
        <v>20704.75</v>
      </c>
      <c r="AK202" s="29">
        <v>2337.25</v>
      </c>
      <c r="AL202" s="29">
        <v>14088.5</v>
      </c>
      <c r="AM202" s="29">
        <v>0</v>
      </c>
      <c r="AN202" s="29">
        <v>11751.25</v>
      </c>
      <c r="AO202" s="29">
        <v>0</v>
      </c>
      <c r="AP202" s="29">
        <v>11751.25</v>
      </c>
      <c r="AQ202" s="29">
        <v>2337.25</v>
      </c>
    </row>
    <row r="203" spans="1:43">
      <c r="A203" s="2" t="s">
        <v>804</v>
      </c>
      <c r="B203" s="2" t="s">
        <v>383</v>
      </c>
      <c r="C203" s="2" t="s">
        <v>394</v>
      </c>
      <c r="D203" s="2" t="s">
        <v>395</v>
      </c>
      <c r="E203" s="29">
        <v>0</v>
      </c>
      <c r="F203" s="29">
        <v>10304610.310000001</v>
      </c>
      <c r="G203" s="29">
        <v>0</v>
      </c>
      <c r="H203" s="29">
        <v>10304610.310000001</v>
      </c>
      <c r="I203" s="29">
        <v>0</v>
      </c>
      <c r="J203" s="29">
        <v>5559325.7999999998</v>
      </c>
      <c r="K203" s="29">
        <v>0</v>
      </c>
      <c r="L203" s="29">
        <v>0</v>
      </c>
      <c r="M203" s="29">
        <v>0</v>
      </c>
      <c r="N203" s="29">
        <v>3275763.26</v>
      </c>
      <c r="O203" s="29">
        <v>0</v>
      </c>
      <c r="P203" s="29">
        <v>350644.03</v>
      </c>
      <c r="Q203" s="29">
        <v>0</v>
      </c>
      <c r="R203" s="29">
        <v>293626.17</v>
      </c>
      <c r="S203" s="29">
        <v>0</v>
      </c>
      <c r="T203" s="29">
        <v>0</v>
      </c>
      <c r="U203" s="29">
        <v>0</v>
      </c>
      <c r="V203" s="29">
        <v>9128715.2300000004</v>
      </c>
      <c r="W203" s="29">
        <f t="shared" si="10"/>
        <v>9128715.2299999986</v>
      </c>
      <c r="X203" s="29">
        <v>0</v>
      </c>
      <c r="Y203" s="29">
        <v>350644.03</v>
      </c>
      <c r="Z203" s="29">
        <v>0</v>
      </c>
      <c r="AA203" s="29">
        <v>1175895.08</v>
      </c>
      <c r="AB203" s="29">
        <f t="shared" si="9"/>
        <v>10304610.309999999</v>
      </c>
      <c r="AC203" s="29">
        <f t="shared" si="11"/>
        <v>0</v>
      </c>
      <c r="AD203" s="29">
        <v>0</v>
      </c>
      <c r="AE203" s="29">
        <v>1175895.08</v>
      </c>
      <c r="AF203" s="29">
        <v>25585.75</v>
      </c>
      <c r="AG203" s="29">
        <v>14429.25</v>
      </c>
      <c r="AH203" s="29">
        <v>7839.5</v>
      </c>
      <c r="AI203" s="29">
        <v>739</v>
      </c>
      <c r="AJ203" s="29">
        <v>23007.75</v>
      </c>
      <c r="AK203" s="29">
        <v>2578</v>
      </c>
      <c r="AL203" s="29">
        <v>3566</v>
      </c>
      <c r="AM203" s="29">
        <v>0</v>
      </c>
      <c r="AN203" s="29">
        <v>988</v>
      </c>
      <c r="AO203" s="29">
        <v>0</v>
      </c>
      <c r="AP203" s="29">
        <v>988</v>
      </c>
      <c r="AQ203" s="29">
        <v>2578</v>
      </c>
    </row>
    <row r="204" spans="1:43">
      <c r="A204" s="2" t="s">
        <v>804</v>
      </c>
      <c r="B204" s="2" t="s">
        <v>383</v>
      </c>
      <c r="C204" s="2" t="s">
        <v>396</v>
      </c>
      <c r="D204" s="2" t="s">
        <v>397</v>
      </c>
      <c r="E204" s="29">
        <v>0</v>
      </c>
      <c r="F204" s="29">
        <v>11077311.08</v>
      </c>
      <c r="G204" s="29">
        <v>0</v>
      </c>
      <c r="H204" s="29">
        <v>11077311.08</v>
      </c>
      <c r="I204" s="29">
        <v>0</v>
      </c>
      <c r="J204" s="29">
        <v>4469773.5199999996</v>
      </c>
      <c r="K204" s="29">
        <v>0</v>
      </c>
      <c r="L204" s="29">
        <v>0</v>
      </c>
      <c r="M204" s="29">
        <v>0</v>
      </c>
      <c r="N204" s="29">
        <v>3930252.95</v>
      </c>
      <c r="O204" s="29">
        <v>0</v>
      </c>
      <c r="P204" s="29">
        <v>4308099.59</v>
      </c>
      <c r="Q204" s="29">
        <v>0</v>
      </c>
      <c r="R204" s="29">
        <v>1095073.3799999999</v>
      </c>
      <c r="S204" s="29">
        <v>0</v>
      </c>
      <c r="T204" s="29">
        <v>0</v>
      </c>
      <c r="U204" s="29">
        <v>0</v>
      </c>
      <c r="V204" s="29">
        <v>9495099.8499999996</v>
      </c>
      <c r="W204" s="29">
        <f t="shared" si="10"/>
        <v>9495099.8499999978</v>
      </c>
      <c r="X204" s="29">
        <v>0</v>
      </c>
      <c r="Y204" s="29">
        <v>4308099.59</v>
      </c>
      <c r="Z204" s="29">
        <v>0</v>
      </c>
      <c r="AA204" s="29">
        <v>1582211.23</v>
      </c>
      <c r="AB204" s="29">
        <f t="shared" si="9"/>
        <v>11077311.079999998</v>
      </c>
      <c r="AC204" s="29">
        <f t="shared" si="11"/>
        <v>0</v>
      </c>
      <c r="AD204" s="29">
        <v>0</v>
      </c>
      <c r="AE204" s="29">
        <v>1582211.23</v>
      </c>
      <c r="AF204" s="29">
        <v>32837.25</v>
      </c>
      <c r="AG204" s="29">
        <v>12868</v>
      </c>
      <c r="AH204" s="29">
        <v>12446.5</v>
      </c>
      <c r="AI204" s="29">
        <v>2512</v>
      </c>
      <c r="AJ204" s="29">
        <v>27826.5</v>
      </c>
      <c r="AK204" s="29">
        <v>5010.75</v>
      </c>
      <c r="AL204" s="29">
        <v>17629.25</v>
      </c>
      <c r="AM204" s="29">
        <v>0</v>
      </c>
      <c r="AN204" s="29">
        <v>12618.5</v>
      </c>
      <c r="AO204" s="29">
        <v>0</v>
      </c>
      <c r="AP204" s="29">
        <v>12618.5</v>
      </c>
      <c r="AQ204" s="29">
        <v>5010.75</v>
      </c>
    </row>
    <row r="205" spans="1:43" customFormat="1">
      <c r="A205" s="3" t="s">
        <v>650</v>
      </c>
      <c r="B205" s="3" t="s">
        <v>5</v>
      </c>
      <c r="C205" s="3" t="s">
        <v>5</v>
      </c>
      <c r="D205" s="3" t="s">
        <v>398</v>
      </c>
      <c r="E205" s="30">
        <v>174622000</v>
      </c>
      <c r="F205" s="30">
        <v>72219524.180000007</v>
      </c>
      <c r="G205" s="30">
        <v>41.36</v>
      </c>
      <c r="H205" s="30">
        <v>72219524.180000007</v>
      </c>
      <c r="I205" s="30">
        <v>52373000</v>
      </c>
      <c r="J205" s="30">
        <v>26393830.359999999</v>
      </c>
      <c r="K205" s="30">
        <v>50.4</v>
      </c>
      <c r="L205" s="30">
        <v>25477167.82</v>
      </c>
      <c r="M205" s="30">
        <v>66825000</v>
      </c>
      <c r="N205" s="30">
        <v>28023227.109999999</v>
      </c>
      <c r="O205" s="30">
        <v>41.94</v>
      </c>
      <c r="P205" s="30">
        <v>30686565.989999998</v>
      </c>
      <c r="Q205" s="30">
        <v>26393000</v>
      </c>
      <c r="R205" s="30">
        <v>3159803.44</v>
      </c>
      <c r="S205" s="30">
        <v>11.97</v>
      </c>
      <c r="T205" s="30">
        <v>5872821.3300000001</v>
      </c>
      <c r="U205" s="30">
        <v>145591000</v>
      </c>
      <c r="V205" s="30">
        <v>57576860.909999996</v>
      </c>
      <c r="W205" s="30">
        <f t="shared" si="10"/>
        <v>57576860.909999996</v>
      </c>
      <c r="X205" s="30">
        <v>39.549999999999997</v>
      </c>
      <c r="Y205" s="30">
        <v>62036555.140000001</v>
      </c>
      <c r="Z205" s="30">
        <v>29031000</v>
      </c>
      <c r="AA205" s="30">
        <v>14642663.27</v>
      </c>
      <c r="AB205" s="30">
        <f t="shared" si="9"/>
        <v>72219524.179999992</v>
      </c>
      <c r="AC205" s="30">
        <f t="shared" si="11"/>
        <v>0</v>
      </c>
      <c r="AD205" s="30">
        <v>50.44</v>
      </c>
      <c r="AE205" s="30">
        <v>14642663.27</v>
      </c>
      <c r="AF205" s="30">
        <v>186692.5</v>
      </c>
      <c r="AG205" s="30">
        <v>68300.75</v>
      </c>
      <c r="AH205" s="30">
        <v>73152.25</v>
      </c>
      <c r="AI205" s="30">
        <v>7212</v>
      </c>
      <c r="AJ205" s="30">
        <v>148665</v>
      </c>
      <c r="AK205" s="30">
        <v>38027.5</v>
      </c>
      <c r="AL205" s="30">
        <v>196942</v>
      </c>
      <c r="AM205" s="30">
        <v>67976.25</v>
      </c>
      <c r="AN205" s="30">
        <v>79335</v>
      </c>
      <c r="AO205" s="30">
        <v>11603.25</v>
      </c>
      <c r="AP205" s="30">
        <v>158914.5</v>
      </c>
      <c r="AQ205" s="30">
        <v>38027.5</v>
      </c>
    </row>
    <row r="206" spans="1:43">
      <c r="A206" s="2" t="s">
        <v>804</v>
      </c>
      <c r="B206" s="2" t="s">
        <v>399</v>
      </c>
      <c r="C206" s="2" t="s">
        <v>400</v>
      </c>
      <c r="D206" s="2" t="s">
        <v>401</v>
      </c>
      <c r="E206" s="29">
        <v>152342000</v>
      </c>
      <c r="F206" s="29">
        <v>19689.400000000001</v>
      </c>
      <c r="G206" s="29">
        <v>0.01</v>
      </c>
      <c r="H206" s="29">
        <v>19689.400000000001</v>
      </c>
      <c r="I206" s="29">
        <v>54550000</v>
      </c>
      <c r="J206" s="29">
        <v>0</v>
      </c>
      <c r="K206" s="29">
        <v>0</v>
      </c>
      <c r="L206" s="29">
        <v>19032313.829999998</v>
      </c>
      <c r="M206" s="29">
        <v>11897000</v>
      </c>
      <c r="N206" s="29">
        <v>0</v>
      </c>
      <c r="O206" s="29">
        <v>0</v>
      </c>
      <c r="P206" s="29">
        <v>1340592.53</v>
      </c>
      <c r="Q206" s="29">
        <v>0</v>
      </c>
      <c r="R206" s="29">
        <v>0</v>
      </c>
      <c r="S206" s="29">
        <v>0</v>
      </c>
      <c r="T206" s="29">
        <v>0</v>
      </c>
      <c r="U206" s="29">
        <v>66447000</v>
      </c>
      <c r="V206" s="29">
        <v>0</v>
      </c>
      <c r="W206" s="29">
        <f t="shared" si="10"/>
        <v>0</v>
      </c>
      <c r="X206" s="29">
        <v>0</v>
      </c>
      <c r="Y206" s="29">
        <v>20372906.359999999</v>
      </c>
      <c r="Z206" s="29">
        <v>85895000</v>
      </c>
      <c r="AA206" s="29">
        <v>19689.400000000001</v>
      </c>
      <c r="AB206" s="29">
        <f t="shared" si="9"/>
        <v>19689.400000000001</v>
      </c>
      <c r="AC206" s="29">
        <f t="shared" si="11"/>
        <v>0</v>
      </c>
      <c r="AD206" s="29">
        <v>0.02</v>
      </c>
      <c r="AE206" s="29">
        <v>19689.400000000001</v>
      </c>
      <c r="AF206" s="29">
        <v>0</v>
      </c>
      <c r="AG206" s="29">
        <v>0</v>
      </c>
      <c r="AH206" s="29">
        <v>0</v>
      </c>
      <c r="AI206" s="29">
        <v>0</v>
      </c>
      <c r="AJ206" s="29">
        <v>0</v>
      </c>
      <c r="AK206" s="29">
        <v>0</v>
      </c>
      <c r="AL206" s="29">
        <v>58514.25</v>
      </c>
      <c r="AM206" s="29">
        <v>52913.75</v>
      </c>
      <c r="AN206" s="29">
        <v>5600.5</v>
      </c>
      <c r="AO206" s="29">
        <v>0</v>
      </c>
      <c r="AP206" s="29">
        <v>58514.25</v>
      </c>
      <c r="AQ206" s="29">
        <v>0</v>
      </c>
    </row>
    <row r="207" spans="1:43">
      <c r="A207" s="2" t="s">
        <v>804</v>
      </c>
      <c r="B207" s="2" t="s">
        <v>399</v>
      </c>
      <c r="C207" s="2" t="s">
        <v>402</v>
      </c>
      <c r="D207" s="2" t="s">
        <v>403</v>
      </c>
      <c r="E207" s="29">
        <v>0</v>
      </c>
      <c r="F207" s="29">
        <v>1230180.45</v>
      </c>
      <c r="G207" s="29">
        <v>0</v>
      </c>
      <c r="H207" s="29">
        <v>1230180.45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1230180.45</v>
      </c>
      <c r="O207" s="29">
        <v>0</v>
      </c>
      <c r="P207" s="29">
        <v>0</v>
      </c>
      <c r="Q207" s="29">
        <v>0</v>
      </c>
      <c r="R207" s="29">
        <v>0</v>
      </c>
      <c r="S207" s="29">
        <v>0</v>
      </c>
      <c r="T207" s="29">
        <v>0</v>
      </c>
      <c r="U207" s="29">
        <v>0</v>
      </c>
      <c r="V207" s="29">
        <v>1230180.45</v>
      </c>
      <c r="W207" s="29">
        <f t="shared" si="10"/>
        <v>1230180.45</v>
      </c>
      <c r="X207" s="29">
        <v>0</v>
      </c>
      <c r="Y207" s="29">
        <v>0</v>
      </c>
      <c r="Z207" s="29">
        <v>0</v>
      </c>
      <c r="AA207" s="29">
        <v>0</v>
      </c>
      <c r="AB207" s="29">
        <f t="shared" si="9"/>
        <v>1230180.45</v>
      </c>
      <c r="AC207" s="29">
        <f t="shared" si="11"/>
        <v>0</v>
      </c>
      <c r="AD207" s="29">
        <v>0</v>
      </c>
      <c r="AE207" s="29">
        <v>0</v>
      </c>
      <c r="AF207" s="29">
        <v>5223</v>
      </c>
      <c r="AG207" s="29">
        <v>0</v>
      </c>
      <c r="AH207" s="29">
        <v>5223</v>
      </c>
      <c r="AI207" s="29">
        <v>0</v>
      </c>
      <c r="AJ207" s="29">
        <v>5223</v>
      </c>
      <c r="AK207" s="29">
        <v>0</v>
      </c>
      <c r="AL207" s="29">
        <v>0</v>
      </c>
      <c r="AM207" s="29">
        <v>0</v>
      </c>
      <c r="AN207" s="29">
        <v>0</v>
      </c>
      <c r="AO207" s="29">
        <v>0</v>
      </c>
      <c r="AP207" s="29">
        <v>0</v>
      </c>
      <c r="AQ207" s="29">
        <v>0</v>
      </c>
    </row>
    <row r="208" spans="1:43">
      <c r="A208" s="2" t="s">
        <v>804</v>
      </c>
      <c r="B208" s="2" t="s">
        <v>399</v>
      </c>
      <c r="C208" s="2" t="s">
        <v>404</v>
      </c>
      <c r="D208" s="2" t="s">
        <v>405</v>
      </c>
      <c r="E208" s="29">
        <v>0</v>
      </c>
      <c r="F208" s="29">
        <v>9738847.3599999994</v>
      </c>
      <c r="G208" s="29">
        <v>0</v>
      </c>
      <c r="H208" s="29">
        <v>9738847.3599999994</v>
      </c>
      <c r="I208" s="29">
        <v>0</v>
      </c>
      <c r="J208" s="29">
        <v>4277485.6100000003</v>
      </c>
      <c r="K208" s="29">
        <v>0</v>
      </c>
      <c r="L208" s="29">
        <v>0</v>
      </c>
      <c r="M208" s="29">
        <v>0</v>
      </c>
      <c r="N208" s="29">
        <v>582976.39</v>
      </c>
      <c r="O208" s="29">
        <v>0</v>
      </c>
      <c r="P208" s="29">
        <v>0</v>
      </c>
      <c r="Q208" s="29">
        <v>0</v>
      </c>
      <c r="R208" s="29">
        <v>251333.6</v>
      </c>
      <c r="S208" s="29">
        <v>0</v>
      </c>
      <c r="T208" s="29">
        <v>0</v>
      </c>
      <c r="U208" s="29">
        <v>0</v>
      </c>
      <c r="V208" s="29">
        <v>5111795.5999999996</v>
      </c>
      <c r="W208" s="29">
        <f t="shared" si="10"/>
        <v>5111795.5999999996</v>
      </c>
      <c r="X208" s="29">
        <v>0</v>
      </c>
      <c r="Y208" s="29">
        <v>0</v>
      </c>
      <c r="Z208" s="29">
        <v>0</v>
      </c>
      <c r="AA208" s="29">
        <v>4627051.76</v>
      </c>
      <c r="AB208" s="29">
        <f t="shared" si="9"/>
        <v>9738847.3599999994</v>
      </c>
      <c r="AC208" s="29">
        <f t="shared" si="11"/>
        <v>0</v>
      </c>
      <c r="AD208" s="29">
        <v>0</v>
      </c>
      <c r="AE208" s="29">
        <v>4627051.76</v>
      </c>
      <c r="AF208" s="29">
        <v>21521.5</v>
      </c>
      <c r="AG208" s="29">
        <v>10396.5</v>
      </c>
      <c r="AH208" s="29">
        <v>1291.75</v>
      </c>
      <c r="AI208" s="29">
        <v>587.25</v>
      </c>
      <c r="AJ208" s="29">
        <v>12275.5</v>
      </c>
      <c r="AK208" s="29">
        <v>9246</v>
      </c>
      <c r="AL208" s="29">
        <v>9246</v>
      </c>
      <c r="AM208" s="29">
        <v>0</v>
      </c>
      <c r="AN208" s="29">
        <v>0</v>
      </c>
      <c r="AO208" s="29">
        <v>0</v>
      </c>
      <c r="AP208" s="29">
        <v>0</v>
      </c>
      <c r="AQ208" s="29">
        <v>9246</v>
      </c>
    </row>
    <row r="209" spans="1:43">
      <c r="A209" s="2" t="s">
        <v>804</v>
      </c>
      <c r="B209" s="2" t="s">
        <v>399</v>
      </c>
      <c r="C209" s="2" t="s">
        <v>406</v>
      </c>
      <c r="D209" s="2" t="s">
        <v>407</v>
      </c>
      <c r="E209" s="29">
        <v>0</v>
      </c>
      <c r="F209" s="29">
        <v>40038038.25</v>
      </c>
      <c r="G209" s="29">
        <v>0</v>
      </c>
      <c r="H209" s="29">
        <v>40038038.25</v>
      </c>
      <c r="I209" s="29">
        <v>0</v>
      </c>
      <c r="J209" s="29">
        <v>4428007.6500000004</v>
      </c>
      <c r="K209" s="29">
        <v>0</v>
      </c>
      <c r="L209" s="29">
        <v>0</v>
      </c>
      <c r="M209" s="29">
        <v>0</v>
      </c>
      <c r="N209" s="29">
        <v>550975.27</v>
      </c>
      <c r="O209" s="29">
        <v>0</v>
      </c>
      <c r="P209" s="29">
        <v>182845.13</v>
      </c>
      <c r="Q209" s="29">
        <v>0</v>
      </c>
      <c r="R209" s="29">
        <v>3012195.17</v>
      </c>
      <c r="S209" s="29">
        <v>0</v>
      </c>
      <c r="T209" s="29">
        <v>0</v>
      </c>
      <c r="U209" s="29">
        <v>0</v>
      </c>
      <c r="V209" s="29">
        <v>7991178.0899999999</v>
      </c>
      <c r="W209" s="29">
        <f t="shared" si="10"/>
        <v>7991178.0899999999</v>
      </c>
      <c r="X209" s="29">
        <v>0</v>
      </c>
      <c r="Y209" s="29">
        <v>182845.13</v>
      </c>
      <c r="Z209" s="29">
        <v>0</v>
      </c>
      <c r="AA209" s="29">
        <v>32046860.16</v>
      </c>
      <c r="AB209" s="29">
        <f t="shared" si="9"/>
        <v>40038038.25</v>
      </c>
      <c r="AC209" s="29">
        <f t="shared" si="11"/>
        <v>0</v>
      </c>
      <c r="AD209" s="29">
        <v>0</v>
      </c>
      <c r="AE209" s="29">
        <v>32046860.16</v>
      </c>
      <c r="AF209" s="29">
        <v>86439.5</v>
      </c>
      <c r="AG209" s="29">
        <v>10871.75</v>
      </c>
      <c r="AH209" s="29">
        <v>1363</v>
      </c>
      <c r="AI209" s="29">
        <v>5237.5</v>
      </c>
      <c r="AJ209" s="29">
        <v>17472.25</v>
      </c>
      <c r="AK209" s="29">
        <v>68967.25</v>
      </c>
      <c r="AL209" s="29">
        <v>69581.25</v>
      </c>
      <c r="AM209" s="29">
        <v>0</v>
      </c>
      <c r="AN209" s="29">
        <v>614</v>
      </c>
      <c r="AO209" s="29">
        <v>0</v>
      </c>
      <c r="AP209" s="29">
        <v>614</v>
      </c>
      <c r="AQ209" s="29">
        <v>68967.25</v>
      </c>
    </row>
    <row r="210" spans="1:43">
      <c r="A210" s="2" t="s">
        <v>804</v>
      </c>
      <c r="B210" s="2" t="s">
        <v>399</v>
      </c>
      <c r="C210" s="2" t="s">
        <v>408</v>
      </c>
      <c r="D210" s="2" t="s">
        <v>409</v>
      </c>
      <c r="E210" s="29">
        <v>0</v>
      </c>
      <c r="F210" s="29">
        <v>456204.79999999999</v>
      </c>
      <c r="G210" s="29">
        <v>0</v>
      </c>
      <c r="H210" s="29">
        <v>456204.79999999999</v>
      </c>
      <c r="I210" s="29">
        <v>0</v>
      </c>
      <c r="J210" s="29">
        <v>93376.22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  <c r="P210" s="29">
        <v>0</v>
      </c>
      <c r="Q210" s="29">
        <v>0</v>
      </c>
      <c r="R210" s="29">
        <v>0</v>
      </c>
      <c r="S210" s="29">
        <v>0</v>
      </c>
      <c r="T210" s="29">
        <v>0</v>
      </c>
      <c r="U210" s="29">
        <v>0</v>
      </c>
      <c r="V210" s="29">
        <v>93376.22</v>
      </c>
      <c r="W210" s="29">
        <f t="shared" si="10"/>
        <v>93376.22</v>
      </c>
      <c r="X210" s="29">
        <v>0</v>
      </c>
      <c r="Y210" s="29">
        <v>0</v>
      </c>
      <c r="Z210" s="29">
        <v>0</v>
      </c>
      <c r="AA210" s="29">
        <v>362828.58</v>
      </c>
      <c r="AB210" s="29">
        <f t="shared" si="9"/>
        <v>456204.80000000005</v>
      </c>
      <c r="AC210" s="29">
        <f t="shared" si="11"/>
        <v>0</v>
      </c>
      <c r="AD210" s="29">
        <v>0</v>
      </c>
      <c r="AE210" s="29">
        <v>362828.58</v>
      </c>
      <c r="AF210" s="29">
        <v>1830</v>
      </c>
      <c r="AG210" s="29">
        <v>467</v>
      </c>
      <c r="AH210" s="29">
        <v>0</v>
      </c>
      <c r="AI210" s="29">
        <v>0</v>
      </c>
      <c r="AJ210" s="29">
        <v>467</v>
      </c>
      <c r="AK210" s="29">
        <v>1363</v>
      </c>
      <c r="AL210" s="29">
        <v>1363</v>
      </c>
      <c r="AM210" s="29">
        <v>0</v>
      </c>
      <c r="AN210" s="29">
        <v>0</v>
      </c>
      <c r="AO210" s="29">
        <v>0</v>
      </c>
      <c r="AP210" s="29">
        <v>0</v>
      </c>
      <c r="AQ210" s="29">
        <v>1363</v>
      </c>
    </row>
    <row r="211" spans="1:43">
      <c r="A211" s="2" t="s">
        <v>804</v>
      </c>
      <c r="B211" s="2" t="s">
        <v>399</v>
      </c>
      <c r="C211" s="2" t="s">
        <v>410</v>
      </c>
      <c r="D211" s="2" t="s">
        <v>411</v>
      </c>
      <c r="E211" s="29">
        <v>0</v>
      </c>
      <c r="F211" s="29">
        <v>840373.9</v>
      </c>
      <c r="G211" s="29">
        <v>0</v>
      </c>
      <c r="H211" s="29">
        <v>840373.9</v>
      </c>
      <c r="I211" s="29">
        <v>0</v>
      </c>
      <c r="J211" s="29">
        <v>460513.65</v>
      </c>
      <c r="K211" s="29">
        <v>0</v>
      </c>
      <c r="L211" s="29">
        <v>0</v>
      </c>
      <c r="M211" s="29">
        <v>0</v>
      </c>
      <c r="N211" s="29">
        <v>9590.9599999999991</v>
      </c>
      <c r="O211" s="29">
        <v>0</v>
      </c>
      <c r="P211" s="29">
        <v>0</v>
      </c>
      <c r="Q211" s="29">
        <v>0</v>
      </c>
      <c r="R211" s="29">
        <v>0</v>
      </c>
      <c r="S211" s="29">
        <v>0</v>
      </c>
      <c r="T211" s="29">
        <v>0</v>
      </c>
      <c r="U211" s="29">
        <v>0</v>
      </c>
      <c r="V211" s="29">
        <v>470104.61</v>
      </c>
      <c r="W211" s="29">
        <f t="shared" si="10"/>
        <v>470104.61000000004</v>
      </c>
      <c r="X211" s="29">
        <v>0</v>
      </c>
      <c r="Y211" s="29">
        <v>0</v>
      </c>
      <c r="Z211" s="29">
        <v>0</v>
      </c>
      <c r="AA211" s="29">
        <v>370269.29</v>
      </c>
      <c r="AB211" s="29">
        <f t="shared" si="9"/>
        <v>840373.9</v>
      </c>
      <c r="AC211" s="29">
        <f t="shared" si="11"/>
        <v>0</v>
      </c>
      <c r="AD211" s="29">
        <v>0</v>
      </c>
      <c r="AE211" s="29">
        <v>370269.29</v>
      </c>
      <c r="AF211" s="29">
        <v>2253.75</v>
      </c>
      <c r="AG211" s="29">
        <v>1257</v>
      </c>
      <c r="AH211" s="29">
        <v>26</v>
      </c>
      <c r="AI211" s="29">
        <v>0</v>
      </c>
      <c r="AJ211" s="29">
        <v>1283</v>
      </c>
      <c r="AK211" s="29">
        <v>970.75</v>
      </c>
      <c r="AL211" s="29">
        <v>970.75</v>
      </c>
      <c r="AM211" s="29">
        <v>0</v>
      </c>
      <c r="AN211" s="29">
        <v>0</v>
      </c>
      <c r="AO211" s="29">
        <v>0</v>
      </c>
      <c r="AP211" s="29">
        <v>0</v>
      </c>
      <c r="AQ211" s="29">
        <v>970.75</v>
      </c>
    </row>
    <row r="212" spans="1:43" customFormat="1">
      <c r="A212" s="3" t="s">
        <v>650</v>
      </c>
      <c r="B212" s="3" t="s">
        <v>5</v>
      </c>
      <c r="C212" s="3" t="s">
        <v>5</v>
      </c>
      <c r="D212" s="3" t="s">
        <v>412</v>
      </c>
      <c r="E212" s="30">
        <v>152342000</v>
      </c>
      <c r="F212" s="30">
        <v>52323334.159999996</v>
      </c>
      <c r="G212" s="30">
        <v>34.35</v>
      </c>
      <c r="H212" s="30">
        <v>52323334.159999996</v>
      </c>
      <c r="I212" s="30">
        <v>54550000</v>
      </c>
      <c r="J212" s="30">
        <v>9259383.1300000008</v>
      </c>
      <c r="K212" s="30">
        <v>16.97</v>
      </c>
      <c r="L212" s="30">
        <v>19032313.829999998</v>
      </c>
      <c r="M212" s="30">
        <v>11897000</v>
      </c>
      <c r="N212" s="30">
        <v>2373723.0699999998</v>
      </c>
      <c r="O212" s="30">
        <v>19.95</v>
      </c>
      <c r="P212" s="30">
        <v>1523437.66</v>
      </c>
      <c r="Q212" s="30">
        <v>0</v>
      </c>
      <c r="R212" s="30">
        <v>3263528.77</v>
      </c>
      <c r="S212" s="30">
        <v>0</v>
      </c>
      <c r="T212" s="30">
        <v>0</v>
      </c>
      <c r="U212" s="30">
        <v>66447000</v>
      </c>
      <c r="V212" s="30">
        <v>14896634.970000001</v>
      </c>
      <c r="W212" s="30">
        <f t="shared" si="10"/>
        <v>14896634.970000001</v>
      </c>
      <c r="X212" s="30">
        <v>22.42</v>
      </c>
      <c r="Y212" s="30">
        <v>20555751.489999998</v>
      </c>
      <c r="Z212" s="30">
        <v>85895000</v>
      </c>
      <c r="AA212" s="30">
        <v>37426699.189999998</v>
      </c>
      <c r="AB212" s="30">
        <f t="shared" si="9"/>
        <v>52323334.159999996</v>
      </c>
      <c r="AC212" s="30">
        <f t="shared" si="11"/>
        <v>0</v>
      </c>
      <c r="AD212" s="30">
        <v>43.57</v>
      </c>
      <c r="AE212" s="30">
        <v>37426699.189999998</v>
      </c>
      <c r="AF212" s="30">
        <v>117267.75</v>
      </c>
      <c r="AG212" s="30">
        <v>22992.25</v>
      </c>
      <c r="AH212" s="30">
        <v>7903.75</v>
      </c>
      <c r="AI212" s="30">
        <v>5824.75</v>
      </c>
      <c r="AJ212" s="30">
        <v>36720.75</v>
      </c>
      <c r="AK212" s="30">
        <v>80547</v>
      </c>
      <c r="AL212" s="30">
        <v>139675.25</v>
      </c>
      <c r="AM212" s="30">
        <v>52913.75</v>
      </c>
      <c r="AN212" s="30">
        <v>6214.5</v>
      </c>
      <c r="AO212" s="30">
        <v>0</v>
      </c>
      <c r="AP212" s="30">
        <v>59128.25</v>
      </c>
      <c r="AQ212" s="30">
        <v>80547</v>
      </c>
    </row>
    <row r="213" spans="1:43">
      <c r="A213" s="2" t="s">
        <v>804</v>
      </c>
      <c r="B213" s="2" t="s">
        <v>413</v>
      </c>
      <c r="C213" s="2" t="s">
        <v>414</v>
      </c>
      <c r="D213" s="2" t="s">
        <v>415</v>
      </c>
      <c r="E213" s="29">
        <v>15591000</v>
      </c>
      <c r="F213" s="29">
        <v>0</v>
      </c>
      <c r="G213" s="29">
        <v>0</v>
      </c>
      <c r="H213" s="29">
        <v>0</v>
      </c>
      <c r="I213" s="29">
        <v>3165000</v>
      </c>
      <c r="J213" s="29">
        <v>0</v>
      </c>
      <c r="K213" s="29">
        <v>0</v>
      </c>
      <c r="L213" s="29">
        <v>247732.04</v>
      </c>
      <c r="M213" s="29">
        <v>7235000</v>
      </c>
      <c r="N213" s="29">
        <v>0</v>
      </c>
      <c r="O213" s="29">
        <v>0</v>
      </c>
      <c r="P213" s="29">
        <v>2914092.35</v>
      </c>
      <c r="Q213" s="29">
        <v>0</v>
      </c>
      <c r="R213" s="29">
        <v>0</v>
      </c>
      <c r="S213" s="29">
        <v>0</v>
      </c>
      <c r="T213" s="29">
        <v>0</v>
      </c>
      <c r="U213" s="29">
        <v>10400000</v>
      </c>
      <c r="V213" s="29">
        <v>0</v>
      </c>
      <c r="W213" s="29">
        <f t="shared" si="10"/>
        <v>0</v>
      </c>
      <c r="X213" s="29">
        <v>0</v>
      </c>
      <c r="Y213" s="29">
        <v>3161824.39</v>
      </c>
      <c r="Z213" s="29">
        <v>5191000</v>
      </c>
      <c r="AA213" s="29">
        <v>0</v>
      </c>
      <c r="AB213" s="29">
        <f t="shared" si="9"/>
        <v>0</v>
      </c>
      <c r="AC213" s="29">
        <f t="shared" si="11"/>
        <v>0</v>
      </c>
      <c r="AD213" s="29">
        <v>0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  <c r="AL213" s="29">
        <v>10786.5</v>
      </c>
      <c r="AM213" s="29">
        <v>872.75</v>
      </c>
      <c r="AN213" s="29">
        <v>9913.75</v>
      </c>
      <c r="AO213" s="29">
        <v>0</v>
      </c>
      <c r="AP213" s="29">
        <v>10786.5</v>
      </c>
      <c r="AQ213" s="29">
        <v>0</v>
      </c>
    </row>
    <row r="214" spans="1:43">
      <c r="A214" s="2" t="s">
        <v>804</v>
      </c>
      <c r="B214" s="2" t="s">
        <v>413</v>
      </c>
      <c r="C214" s="2" t="s">
        <v>416</v>
      </c>
      <c r="D214" s="2" t="s">
        <v>417</v>
      </c>
      <c r="E214" s="29">
        <v>0</v>
      </c>
      <c r="F214" s="29">
        <v>79749.47</v>
      </c>
      <c r="G214" s="29">
        <v>0</v>
      </c>
      <c r="H214" s="29">
        <v>79749.47</v>
      </c>
      <c r="I214" s="29">
        <v>0</v>
      </c>
      <c r="J214" s="29">
        <v>22366.28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  <c r="P214" s="29">
        <v>0</v>
      </c>
      <c r="Q214" s="29">
        <v>0</v>
      </c>
      <c r="R214" s="29">
        <v>0</v>
      </c>
      <c r="S214" s="29">
        <v>0</v>
      </c>
      <c r="T214" s="29">
        <v>0</v>
      </c>
      <c r="U214" s="29">
        <v>0</v>
      </c>
      <c r="V214" s="29">
        <v>22366.28</v>
      </c>
      <c r="W214" s="29">
        <f t="shared" si="10"/>
        <v>22366.28</v>
      </c>
      <c r="X214" s="29">
        <v>0</v>
      </c>
      <c r="Y214" s="29">
        <v>0</v>
      </c>
      <c r="Z214" s="29">
        <v>0</v>
      </c>
      <c r="AA214" s="29">
        <v>57383.19</v>
      </c>
      <c r="AB214" s="29">
        <f t="shared" si="9"/>
        <v>79749.47</v>
      </c>
      <c r="AC214" s="29">
        <f t="shared" si="11"/>
        <v>0</v>
      </c>
      <c r="AD214" s="29">
        <v>0</v>
      </c>
      <c r="AE214" s="29">
        <v>57383.19</v>
      </c>
      <c r="AF214" s="29">
        <v>394</v>
      </c>
      <c r="AG214" s="29">
        <v>128.5</v>
      </c>
      <c r="AH214" s="29">
        <v>0</v>
      </c>
      <c r="AI214" s="29">
        <v>0</v>
      </c>
      <c r="AJ214" s="29">
        <v>128.5</v>
      </c>
      <c r="AK214" s="29">
        <v>265.5</v>
      </c>
      <c r="AL214" s="29">
        <v>265.5</v>
      </c>
      <c r="AM214" s="29">
        <v>0</v>
      </c>
      <c r="AN214" s="29">
        <v>0</v>
      </c>
      <c r="AO214" s="29">
        <v>0</v>
      </c>
      <c r="AP214" s="29">
        <v>0</v>
      </c>
      <c r="AQ214" s="29">
        <v>265.5</v>
      </c>
    </row>
    <row r="215" spans="1:43">
      <c r="A215" s="2" t="s">
        <v>804</v>
      </c>
      <c r="B215" s="2" t="s">
        <v>413</v>
      </c>
      <c r="C215" s="2" t="s">
        <v>418</v>
      </c>
      <c r="D215" s="2" t="s">
        <v>419</v>
      </c>
      <c r="E215" s="29">
        <v>0</v>
      </c>
      <c r="F215" s="29">
        <v>288370.73</v>
      </c>
      <c r="G215" s="29">
        <v>0</v>
      </c>
      <c r="H215" s="29">
        <v>288370.73</v>
      </c>
      <c r="I215" s="29">
        <v>0</v>
      </c>
      <c r="J215" s="29">
        <v>191511.11</v>
      </c>
      <c r="K215" s="29">
        <v>0</v>
      </c>
      <c r="L215" s="29">
        <v>0</v>
      </c>
      <c r="M215" s="29">
        <v>0</v>
      </c>
      <c r="N215" s="29">
        <v>10174.65</v>
      </c>
      <c r="O215" s="29">
        <v>0</v>
      </c>
      <c r="P215" s="29">
        <v>0</v>
      </c>
      <c r="Q215" s="29">
        <v>0</v>
      </c>
      <c r="R215" s="29">
        <v>0</v>
      </c>
      <c r="S215" s="29">
        <v>0</v>
      </c>
      <c r="T215" s="29">
        <v>0</v>
      </c>
      <c r="U215" s="29">
        <v>0</v>
      </c>
      <c r="V215" s="29">
        <v>201685.76000000001</v>
      </c>
      <c r="W215" s="29">
        <f t="shared" si="10"/>
        <v>201685.75999999998</v>
      </c>
      <c r="X215" s="29">
        <v>0</v>
      </c>
      <c r="Y215" s="29">
        <v>0</v>
      </c>
      <c r="Z215" s="29">
        <v>0</v>
      </c>
      <c r="AA215" s="29">
        <v>86684.97</v>
      </c>
      <c r="AB215" s="29">
        <f t="shared" si="9"/>
        <v>288370.73</v>
      </c>
      <c r="AC215" s="29">
        <f t="shared" si="11"/>
        <v>0</v>
      </c>
      <c r="AD215" s="29">
        <v>0</v>
      </c>
      <c r="AE215" s="29">
        <v>86684.97</v>
      </c>
      <c r="AF215" s="29">
        <v>1039.75</v>
      </c>
      <c r="AG215" s="29">
        <v>794.25</v>
      </c>
      <c r="AH215" s="29">
        <v>48.5</v>
      </c>
      <c r="AI215" s="29">
        <v>0</v>
      </c>
      <c r="AJ215" s="29">
        <v>842.75</v>
      </c>
      <c r="AK215" s="29">
        <v>197</v>
      </c>
      <c r="AL215" s="29">
        <v>197</v>
      </c>
      <c r="AM215" s="29">
        <v>0</v>
      </c>
      <c r="AN215" s="29">
        <v>0</v>
      </c>
      <c r="AO215" s="29">
        <v>0</v>
      </c>
      <c r="AP215" s="29">
        <v>0</v>
      </c>
      <c r="AQ215" s="29">
        <v>197</v>
      </c>
    </row>
    <row r="216" spans="1:43">
      <c r="A216" s="2" t="s">
        <v>804</v>
      </c>
      <c r="B216" s="2" t="s">
        <v>413</v>
      </c>
      <c r="C216" s="2" t="s">
        <v>420</v>
      </c>
      <c r="D216" s="2" t="s">
        <v>421</v>
      </c>
      <c r="E216" s="29">
        <v>0</v>
      </c>
      <c r="F216" s="29">
        <v>5756429.9400000004</v>
      </c>
      <c r="G216" s="29">
        <v>0</v>
      </c>
      <c r="H216" s="29">
        <v>5756429.9400000004</v>
      </c>
      <c r="I216" s="29">
        <v>0</v>
      </c>
      <c r="J216" s="29">
        <v>1013015.89</v>
      </c>
      <c r="K216" s="29">
        <v>0</v>
      </c>
      <c r="L216" s="29">
        <v>0</v>
      </c>
      <c r="M216" s="29">
        <v>0</v>
      </c>
      <c r="N216" s="29">
        <v>2725562.24</v>
      </c>
      <c r="O216" s="29">
        <v>0</v>
      </c>
      <c r="P216" s="29">
        <v>0</v>
      </c>
      <c r="Q216" s="29">
        <v>0</v>
      </c>
      <c r="R216" s="29">
        <v>0</v>
      </c>
      <c r="S216" s="29">
        <v>0</v>
      </c>
      <c r="T216" s="29">
        <v>0</v>
      </c>
      <c r="U216" s="29">
        <v>0</v>
      </c>
      <c r="V216" s="29">
        <v>3738578.13</v>
      </c>
      <c r="W216" s="29">
        <f t="shared" si="10"/>
        <v>3738578.1300000004</v>
      </c>
      <c r="X216" s="29">
        <v>0</v>
      </c>
      <c r="Y216" s="29">
        <v>0</v>
      </c>
      <c r="Z216" s="29">
        <v>0</v>
      </c>
      <c r="AA216" s="29">
        <v>2017851.81</v>
      </c>
      <c r="AB216" s="29">
        <f t="shared" si="9"/>
        <v>5756429.9400000004</v>
      </c>
      <c r="AC216" s="29">
        <f t="shared" si="11"/>
        <v>0</v>
      </c>
      <c r="AD216" s="29">
        <v>0</v>
      </c>
      <c r="AE216" s="29">
        <v>2017851.81</v>
      </c>
      <c r="AF216" s="29">
        <v>18737</v>
      </c>
      <c r="AG216" s="29">
        <v>3201.75</v>
      </c>
      <c r="AH216" s="29">
        <v>9221.25</v>
      </c>
      <c r="AI216" s="29">
        <v>0</v>
      </c>
      <c r="AJ216" s="29">
        <v>12423</v>
      </c>
      <c r="AK216" s="29">
        <v>6314</v>
      </c>
      <c r="AL216" s="29">
        <v>6314</v>
      </c>
      <c r="AM216" s="29">
        <v>0</v>
      </c>
      <c r="AN216" s="29">
        <v>0</v>
      </c>
      <c r="AO216" s="29">
        <v>0</v>
      </c>
      <c r="AP216" s="29">
        <v>0</v>
      </c>
      <c r="AQ216" s="29">
        <v>6314</v>
      </c>
    </row>
    <row r="217" spans="1:43">
      <c r="A217" s="2" t="s">
        <v>804</v>
      </c>
      <c r="B217" s="2" t="s">
        <v>413</v>
      </c>
      <c r="C217" s="2" t="s">
        <v>422</v>
      </c>
      <c r="D217" s="2" t="s">
        <v>423</v>
      </c>
      <c r="E217" s="29">
        <v>0</v>
      </c>
      <c r="F217" s="29">
        <v>309123.86</v>
      </c>
      <c r="G217" s="29">
        <v>0</v>
      </c>
      <c r="H217" s="29">
        <v>309123.86</v>
      </c>
      <c r="I217" s="29">
        <v>0</v>
      </c>
      <c r="J217" s="29">
        <v>202268.37</v>
      </c>
      <c r="K217" s="29">
        <v>0</v>
      </c>
      <c r="L217" s="29">
        <v>0</v>
      </c>
      <c r="M217" s="29">
        <v>0</v>
      </c>
      <c r="N217" s="29">
        <v>87878.97</v>
      </c>
      <c r="O217" s="29">
        <v>0</v>
      </c>
      <c r="P217" s="29">
        <v>0</v>
      </c>
      <c r="Q217" s="29">
        <v>0</v>
      </c>
      <c r="R217" s="29">
        <v>0</v>
      </c>
      <c r="S217" s="29">
        <v>0</v>
      </c>
      <c r="T217" s="29">
        <v>0</v>
      </c>
      <c r="U217" s="29">
        <v>0</v>
      </c>
      <c r="V217" s="29">
        <v>290147.34000000003</v>
      </c>
      <c r="W217" s="29">
        <f t="shared" si="10"/>
        <v>290147.33999999997</v>
      </c>
      <c r="X217" s="29">
        <v>0</v>
      </c>
      <c r="Y217" s="29">
        <v>0</v>
      </c>
      <c r="Z217" s="29">
        <v>0</v>
      </c>
      <c r="AA217" s="29">
        <v>18976.52</v>
      </c>
      <c r="AB217" s="29">
        <f t="shared" si="9"/>
        <v>309123.86</v>
      </c>
      <c r="AC217" s="29">
        <f t="shared" si="11"/>
        <v>0</v>
      </c>
      <c r="AD217" s="29">
        <v>0</v>
      </c>
      <c r="AE217" s="29">
        <v>18976.52</v>
      </c>
      <c r="AF217" s="29">
        <v>1108.75</v>
      </c>
      <c r="AG217" s="29">
        <v>665.5</v>
      </c>
      <c r="AH217" s="29">
        <v>347.75</v>
      </c>
      <c r="AI217" s="29">
        <v>0</v>
      </c>
      <c r="AJ217" s="29">
        <v>1013.25</v>
      </c>
      <c r="AK217" s="29">
        <v>95.5</v>
      </c>
      <c r="AL217" s="29">
        <v>95.5</v>
      </c>
      <c r="AM217" s="29">
        <v>0</v>
      </c>
      <c r="AN217" s="29">
        <v>0</v>
      </c>
      <c r="AO217" s="29">
        <v>0</v>
      </c>
      <c r="AP217" s="29">
        <v>0</v>
      </c>
      <c r="AQ217" s="29">
        <v>95.5</v>
      </c>
    </row>
    <row r="218" spans="1:43" customFormat="1">
      <c r="A218" s="3" t="s">
        <v>650</v>
      </c>
      <c r="B218" s="3" t="s">
        <v>5</v>
      </c>
      <c r="C218" s="3" t="s">
        <v>5</v>
      </c>
      <c r="D218" s="3" t="s">
        <v>424</v>
      </c>
      <c r="E218" s="30">
        <v>15591000</v>
      </c>
      <c r="F218" s="30">
        <v>6433674</v>
      </c>
      <c r="G218" s="30">
        <v>41.27</v>
      </c>
      <c r="H218" s="30">
        <v>6433674</v>
      </c>
      <c r="I218" s="30">
        <v>3165000</v>
      </c>
      <c r="J218" s="30">
        <v>1429161.65</v>
      </c>
      <c r="K218" s="30">
        <v>45.16</v>
      </c>
      <c r="L218" s="30">
        <v>247732.04</v>
      </c>
      <c r="M218" s="30">
        <v>7235000</v>
      </c>
      <c r="N218" s="30">
        <v>2823615.86</v>
      </c>
      <c r="O218" s="30">
        <v>39.03</v>
      </c>
      <c r="P218" s="30">
        <v>2914092.35</v>
      </c>
      <c r="Q218" s="30">
        <v>0</v>
      </c>
      <c r="R218" s="30">
        <v>0</v>
      </c>
      <c r="S218" s="30">
        <v>0</v>
      </c>
      <c r="T218" s="30">
        <v>0</v>
      </c>
      <c r="U218" s="30">
        <v>10400000</v>
      </c>
      <c r="V218" s="30">
        <v>4252777.51</v>
      </c>
      <c r="W218" s="30">
        <f t="shared" si="10"/>
        <v>4252777.51</v>
      </c>
      <c r="X218" s="30">
        <v>40.89</v>
      </c>
      <c r="Y218" s="30">
        <v>3161824.39</v>
      </c>
      <c r="Z218" s="30">
        <v>5191000</v>
      </c>
      <c r="AA218" s="30">
        <v>2180896.4900000002</v>
      </c>
      <c r="AB218" s="30">
        <f t="shared" si="9"/>
        <v>6433674</v>
      </c>
      <c r="AC218" s="30">
        <f t="shared" si="11"/>
        <v>0</v>
      </c>
      <c r="AD218" s="30">
        <v>42.01</v>
      </c>
      <c r="AE218" s="30">
        <v>2180896.4900000002</v>
      </c>
      <c r="AF218" s="30">
        <v>21279.5</v>
      </c>
      <c r="AG218" s="30">
        <v>4790</v>
      </c>
      <c r="AH218" s="30">
        <v>9617.5</v>
      </c>
      <c r="AI218" s="30">
        <v>0</v>
      </c>
      <c r="AJ218" s="30">
        <v>14407.5</v>
      </c>
      <c r="AK218" s="30">
        <v>6872</v>
      </c>
      <c r="AL218" s="30">
        <v>17658.5</v>
      </c>
      <c r="AM218" s="30">
        <v>872.75</v>
      </c>
      <c r="AN218" s="30">
        <v>9913.75</v>
      </c>
      <c r="AO218" s="30">
        <v>0</v>
      </c>
      <c r="AP218" s="30">
        <v>10786.5</v>
      </c>
      <c r="AQ218" s="30">
        <v>6872</v>
      </c>
    </row>
    <row r="219" spans="1:43">
      <c r="A219" s="2" t="s">
        <v>804</v>
      </c>
      <c r="B219" s="2" t="s">
        <v>425</v>
      </c>
      <c r="C219" s="2" t="s">
        <v>426</v>
      </c>
      <c r="D219" s="2" t="s">
        <v>427</v>
      </c>
      <c r="E219" s="29">
        <v>120000000</v>
      </c>
      <c r="F219" s="29">
        <v>19652.330000000002</v>
      </c>
      <c r="G219" s="29">
        <v>0.02</v>
      </c>
      <c r="H219" s="29">
        <v>19652.330000000002</v>
      </c>
      <c r="I219" s="29">
        <v>110000000</v>
      </c>
      <c r="J219" s="29">
        <v>4175</v>
      </c>
      <c r="K219" s="29">
        <v>0</v>
      </c>
      <c r="L219" s="29">
        <v>3671063.31</v>
      </c>
      <c r="M219" s="29">
        <v>9500000</v>
      </c>
      <c r="N219" s="29">
        <v>0</v>
      </c>
      <c r="O219" s="29">
        <v>0</v>
      </c>
      <c r="P219" s="29">
        <v>4272270.2</v>
      </c>
      <c r="Q219" s="29">
        <v>500000</v>
      </c>
      <c r="R219" s="29">
        <v>0</v>
      </c>
      <c r="S219" s="29">
        <v>0</v>
      </c>
      <c r="T219" s="29">
        <v>0</v>
      </c>
      <c r="U219" s="29">
        <v>120000000</v>
      </c>
      <c r="V219" s="29">
        <v>4175</v>
      </c>
      <c r="W219" s="29">
        <f t="shared" si="10"/>
        <v>4175</v>
      </c>
      <c r="X219" s="29">
        <v>0</v>
      </c>
      <c r="Y219" s="29">
        <v>7943333.5099999998</v>
      </c>
      <c r="Z219" s="29">
        <v>0</v>
      </c>
      <c r="AA219" s="29">
        <v>15477.33</v>
      </c>
      <c r="AB219" s="29">
        <f t="shared" si="9"/>
        <v>19652.330000000002</v>
      </c>
      <c r="AC219" s="29">
        <f t="shared" si="11"/>
        <v>0</v>
      </c>
      <c r="AD219" s="29">
        <v>0</v>
      </c>
      <c r="AE219" s="29">
        <v>15477.33</v>
      </c>
      <c r="AF219" s="29">
        <v>0</v>
      </c>
      <c r="AG219" s="29">
        <v>41.75</v>
      </c>
      <c r="AH219" s="29">
        <v>0</v>
      </c>
      <c r="AI219" s="29">
        <v>0</v>
      </c>
      <c r="AJ219" s="29">
        <v>41.75</v>
      </c>
      <c r="AK219" s="29">
        <v>-41.75</v>
      </c>
      <c r="AL219" s="29">
        <v>23545</v>
      </c>
      <c r="AM219" s="29">
        <v>11128</v>
      </c>
      <c r="AN219" s="29">
        <v>12458.75</v>
      </c>
      <c r="AO219" s="29">
        <v>0</v>
      </c>
      <c r="AP219" s="29">
        <v>23586.75</v>
      </c>
      <c r="AQ219" s="29">
        <v>-41.75</v>
      </c>
    </row>
    <row r="220" spans="1:43">
      <c r="A220" s="2" t="s">
        <v>804</v>
      </c>
      <c r="B220" s="2" t="s">
        <v>425</v>
      </c>
      <c r="C220" s="2" t="s">
        <v>428</v>
      </c>
      <c r="D220" s="2" t="s">
        <v>429</v>
      </c>
      <c r="E220" s="29">
        <v>0</v>
      </c>
      <c r="F220" s="29">
        <v>79757.41</v>
      </c>
      <c r="G220" s="29">
        <v>0</v>
      </c>
      <c r="H220" s="29">
        <v>79757.41</v>
      </c>
      <c r="I220" s="29">
        <v>0</v>
      </c>
      <c r="J220" s="29">
        <v>76315.81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  <c r="P220" s="29">
        <v>0</v>
      </c>
      <c r="Q220" s="29">
        <v>0</v>
      </c>
      <c r="R220" s="29">
        <v>3441.6</v>
      </c>
      <c r="S220" s="29">
        <v>0</v>
      </c>
      <c r="T220" s="29">
        <v>0</v>
      </c>
      <c r="U220" s="29">
        <v>0</v>
      </c>
      <c r="V220" s="29">
        <v>79757.41</v>
      </c>
      <c r="W220" s="29">
        <f t="shared" si="10"/>
        <v>79757.41</v>
      </c>
      <c r="X220" s="29">
        <v>0</v>
      </c>
      <c r="Y220" s="29">
        <v>0</v>
      </c>
      <c r="Z220" s="29">
        <v>0</v>
      </c>
      <c r="AA220" s="29">
        <v>0</v>
      </c>
      <c r="AB220" s="29">
        <f t="shared" si="9"/>
        <v>79757.41</v>
      </c>
      <c r="AC220" s="29">
        <f t="shared" si="11"/>
        <v>0</v>
      </c>
      <c r="AD220" s="29">
        <v>0</v>
      </c>
      <c r="AE220" s="29">
        <v>0</v>
      </c>
      <c r="AF220" s="29">
        <v>346.5</v>
      </c>
      <c r="AG220" s="29">
        <v>314.5</v>
      </c>
      <c r="AH220" s="29">
        <v>0</v>
      </c>
      <c r="AI220" s="29">
        <v>32</v>
      </c>
      <c r="AJ220" s="29">
        <v>346.5</v>
      </c>
      <c r="AK220" s="29">
        <v>0</v>
      </c>
      <c r="AL220" s="29">
        <v>0</v>
      </c>
      <c r="AM220" s="29">
        <v>0</v>
      </c>
      <c r="AN220" s="29">
        <v>0</v>
      </c>
      <c r="AO220" s="29">
        <v>0</v>
      </c>
      <c r="AP220" s="29">
        <v>0</v>
      </c>
      <c r="AQ220" s="29">
        <v>0</v>
      </c>
    </row>
    <row r="221" spans="1:43">
      <c r="A221" s="2" t="s">
        <v>804</v>
      </c>
      <c r="B221" s="2" t="s">
        <v>425</v>
      </c>
      <c r="C221" s="2" t="s">
        <v>430</v>
      </c>
      <c r="D221" s="2" t="s">
        <v>431</v>
      </c>
      <c r="E221" s="29">
        <v>0</v>
      </c>
      <c r="F221" s="29">
        <v>22654698.760000002</v>
      </c>
      <c r="G221" s="29">
        <v>0</v>
      </c>
      <c r="H221" s="29">
        <v>22654698.760000002</v>
      </c>
      <c r="I221" s="29">
        <v>0</v>
      </c>
      <c r="J221" s="29">
        <v>18282115.140000001</v>
      </c>
      <c r="K221" s="29">
        <v>0</v>
      </c>
      <c r="L221" s="29">
        <v>0</v>
      </c>
      <c r="M221" s="29">
        <v>0</v>
      </c>
      <c r="N221" s="29">
        <v>3734208.14</v>
      </c>
      <c r="O221" s="29">
        <v>0</v>
      </c>
      <c r="P221" s="29">
        <v>0</v>
      </c>
      <c r="Q221" s="29">
        <v>0</v>
      </c>
      <c r="R221" s="29">
        <v>638375.48</v>
      </c>
      <c r="S221" s="29">
        <v>0</v>
      </c>
      <c r="T221" s="29">
        <v>0</v>
      </c>
      <c r="U221" s="29">
        <v>0</v>
      </c>
      <c r="V221" s="29">
        <v>22654698.760000002</v>
      </c>
      <c r="W221" s="29">
        <f t="shared" si="10"/>
        <v>22654698.760000002</v>
      </c>
      <c r="X221" s="29">
        <v>0</v>
      </c>
      <c r="Y221" s="29">
        <v>0</v>
      </c>
      <c r="Z221" s="29">
        <v>0</v>
      </c>
      <c r="AA221" s="29">
        <v>0</v>
      </c>
      <c r="AB221" s="29">
        <f t="shared" si="9"/>
        <v>22654698.760000002</v>
      </c>
      <c r="AC221" s="29">
        <f t="shared" si="11"/>
        <v>0</v>
      </c>
      <c r="AD221" s="29">
        <v>0</v>
      </c>
      <c r="AE221" s="29">
        <v>0</v>
      </c>
      <c r="AF221" s="29">
        <v>68826.25</v>
      </c>
      <c r="AG221" s="29">
        <v>55810</v>
      </c>
      <c r="AH221" s="29">
        <v>11322.75</v>
      </c>
      <c r="AI221" s="29">
        <v>1693.5</v>
      </c>
      <c r="AJ221" s="29">
        <v>68826.25</v>
      </c>
      <c r="AK221" s="29">
        <v>0</v>
      </c>
      <c r="AL221" s="29">
        <v>0</v>
      </c>
      <c r="AM221" s="29">
        <v>0</v>
      </c>
      <c r="AN221" s="29">
        <v>0</v>
      </c>
      <c r="AO221" s="29">
        <v>0</v>
      </c>
      <c r="AP221" s="29">
        <v>0</v>
      </c>
      <c r="AQ221" s="29">
        <v>0</v>
      </c>
    </row>
    <row r="222" spans="1:43">
      <c r="A222" s="2" t="s">
        <v>804</v>
      </c>
      <c r="B222" s="2" t="s">
        <v>425</v>
      </c>
      <c r="C222" s="2" t="s">
        <v>432</v>
      </c>
      <c r="D222" s="2" t="s">
        <v>433</v>
      </c>
      <c r="E222" s="29">
        <v>0</v>
      </c>
      <c r="F222" s="29">
        <v>20569886.989999998</v>
      </c>
      <c r="G222" s="29">
        <v>0</v>
      </c>
      <c r="H222" s="29">
        <v>20569886.989999998</v>
      </c>
      <c r="I222" s="29">
        <v>0</v>
      </c>
      <c r="J222" s="29">
        <v>19386462.039999999</v>
      </c>
      <c r="K222" s="29">
        <v>0</v>
      </c>
      <c r="L222" s="29">
        <v>0</v>
      </c>
      <c r="M222" s="29">
        <v>0</v>
      </c>
      <c r="N222" s="29">
        <v>985695.84</v>
      </c>
      <c r="O222" s="29">
        <v>0</v>
      </c>
      <c r="P222" s="29">
        <v>0</v>
      </c>
      <c r="Q222" s="29">
        <v>0</v>
      </c>
      <c r="R222" s="29">
        <v>197729.11</v>
      </c>
      <c r="S222" s="29">
        <v>0</v>
      </c>
      <c r="T222" s="29">
        <v>0</v>
      </c>
      <c r="U222" s="29">
        <v>0</v>
      </c>
      <c r="V222" s="29">
        <v>20569886.989999998</v>
      </c>
      <c r="W222" s="29">
        <f t="shared" si="10"/>
        <v>20569886.989999998</v>
      </c>
      <c r="X222" s="29">
        <v>0</v>
      </c>
      <c r="Y222" s="29">
        <v>0</v>
      </c>
      <c r="Z222" s="29">
        <v>0</v>
      </c>
      <c r="AA222" s="29">
        <v>0</v>
      </c>
      <c r="AB222" s="29">
        <f t="shared" si="9"/>
        <v>20569886.989999998</v>
      </c>
      <c r="AC222" s="29">
        <f t="shared" si="11"/>
        <v>0</v>
      </c>
      <c r="AD222" s="29">
        <v>0</v>
      </c>
      <c r="AE222" s="29">
        <v>0</v>
      </c>
      <c r="AF222" s="29">
        <v>55076.5</v>
      </c>
      <c r="AG222" s="29">
        <v>51989.75</v>
      </c>
      <c r="AH222" s="29">
        <v>2576.25</v>
      </c>
      <c r="AI222" s="29">
        <v>510.5</v>
      </c>
      <c r="AJ222" s="29">
        <v>55076.5</v>
      </c>
      <c r="AK222" s="29">
        <v>0</v>
      </c>
      <c r="AL222" s="29">
        <v>0</v>
      </c>
      <c r="AM222" s="29">
        <v>0</v>
      </c>
      <c r="AN222" s="29">
        <v>0</v>
      </c>
      <c r="AO222" s="29">
        <v>0</v>
      </c>
      <c r="AP222" s="29">
        <v>0</v>
      </c>
      <c r="AQ222" s="29">
        <v>0</v>
      </c>
    </row>
    <row r="223" spans="1:43">
      <c r="A223" s="2" t="s">
        <v>804</v>
      </c>
      <c r="B223" s="2" t="s">
        <v>425</v>
      </c>
      <c r="C223" s="2" t="s">
        <v>434</v>
      </c>
      <c r="D223" s="2" t="s">
        <v>435</v>
      </c>
      <c r="E223" s="29">
        <v>0</v>
      </c>
      <c r="F223" s="29">
        <v>7450095.1500000004</v>
      </c>
      <c r="G223" s="29">
        <v>0</v>
      </c>
      <c r="H223" s="29">
        <v>7450095.1500000004</v>
      </c>
      <c r="I223" s="29">
        <v>0</v>
      </c>
      <c r="J223" s="29">
        <v>7272119.5099999998</v>
      </c>
      <c r="K223" s="29">
        <v>0</v>
      </c>
      <c r="L223" s="29">
        <v>0</v>
      </c>
      <c r="M223" s="29">
        <v>0</v>
      </c>
      <c r="N223" s="29">
        <v>178108.29</v>
      </c>
      <c r="O223" s="29">
        <v>0</v>
      </c>
      <c r="P223" s="29">
        <v>0</v>
      </c>
      <c r="Q223" s="29">
        <v>0</v>
      </c>
      <c r="R223" s="29">
        <v>0</v>
      </c>
      <c r="S223" s="29">
        <v>0</v>
      </c>
      <c r="T223" s="29">
        <v>0</v>
      </c>
      <c r="U223" s="29">
        <v>0</v>
      </c>
      <c r="V223" s="29">
        <v>7450227.7999999998</v>
      </c>
      <c r="W223" s="29">
        <f t="shared" si="10"/>
        <v>7450227.7999999998</v>
      </c>
      <c r="X223" s="29">
        <v>0</v>
      </c>
      <c r="Y223" s="29">
        <v>0</v>
      </c>
      <c r="Z223" s="29">
        <v>0</v>
      </c>
      <c r="AA223" s="29">
        <v>-132.65</v>
      </c>
      <c r="AB223" s="29">
        <f t="shared" si="9"/>
        <v>7450095.1499999994</v>
      </c>
      <c r="AC223" s="29">
        <f t="shared" si="11"/>
        <v>0</v>
      </c>
      <c r="AD223" s="29">
        <v>0</v>
      </c>
      <c r="AE223" s="29">
        <v>-132.65</v>
      </c>
      <c r="AF223" s="29">
        <v>20627.5</v>
      </c>
      <c r="AG223" s="29">
        <v>20167.25</v>
      </c>
      <c r="AH223" s="29">
        <v>484.25</v>
      </c>
      <c r="AI223" s="29">
        <v>0</v>
      </c>
      <c r="AJ223" s="29">
        <v>20651.5</v>
      </c>
      <c r="AK223" s="29">
        <v>-24</v>
      </c>
      <c r="AL223" s="29">
        <v>-24</v>
      </c>
      <c r="AM223" s="29">
        <v>0</v>
      </c>
      <c r="AN223" s="29">
        <v>0</v>
      </c>
      <c r="AO223" s="29">
        <v>0</v>
      </c>
      <c r="AP223" s="29">
        <v>0</v>
      </c>
      <c r="AQ223" s="29">
        <v>-24</v>
      </c>
    </row>
    <row r="224" spans="1:43">
      <c r="A224" s="2" t="s">
        <v>804</v>
      </c>
      <c r="B224" s="2" t="s">
        <v>425</v>
      </c>
      <c r="C224" s="2" t="s">
        <v>436</v>
      </c>
      <c r="D224" s="2" t="s">
        <v>437</v>
      </c>
      <c r="E224" s="29">
        <v>0</v>
      </c>
      <c r="F224" s="29">
        <v>6376628.6399999997</v>
      </c>
      <c r="G224" s="29">
        <v>0</v>
      </c>
      <c r="H224" s="29">
        <v>6376628.6399999997</v>
      </c>
      <c r="I224" s="29">
        <v>0</v>
      </c>
      <c r="J224" s="29">
        <v>5010329.32</v>
      </c>
      <c r="K224" s="29">
        <v>0</v>
      </c>
      <c r="L224" s="29">
        <v>0</v>
      </c>
      <c r="M224" s="29">
        <v>0</v>
      </c>
      <c r="N224" s="29">
        <v>1177255.2</v>
      </c>
      <c r="O224" s="29">
        <v>0</v>
      </c>
      <c r="P224" s="29">
        <v>0</v>
      </c>
      <c r="Q224" s="29">
        <v>0</v>
      </c>
      <c r="R224" s="29">
        <v>189044.12</v>
      </c>
      <c r="S224" s="29">
        <v>0</v>
      </c>
      <c r="T224" s="29">
        <v>0</v>
      </c>
      <c r="U224" s="29">
        <v>0</v>
      </c>
      <c r="V224" s="29">
        <v>6376628.6399999997</v>
      </c>
      <c r="W224" s="29">
        <f t="shared" si="10"/>
        <v>6376628.6400000006</v>
      </c>
      <c r="X224" s="29">
        <v>0</v>
      </c>
      <c r="Y224" s="29">
        <v>0</v>
      </c>
      <c r="Z224" s="29">
        <v>0</v>
      </c>
      <c r="AA224" s="29">
        <v>0</v>
      </c>
      <c r="AB224" s="29">
        <f t="shared" si="9"/>
        <v>6376628.6400000006</v>
      </c>
      <c r="AC224" s="29">
        <f t="shared" si="11"/>
        <v>0</v>
      </c>
      <c r="AD224" s="29">
        <v>0</v>
      </c>
      <c r="AE224" s="29">
        <v>0</v>
      </c>
      <c r="AF224" s="29">
        <v>18996.5</v>
      </c>
      <c r="AG224" s="29">
        <v>15099.25</v>
      </c>
      <c r="AH224" s="29">
        <v>3450.5</v>
      </c>
      <c r="AI224" s="29">
        <v>446.75</v>
      </c>
      <c r="AJ224" s="29">
        <v>18996.5</v>
      </c>
      <c r="AK224" s="29">
        <v>0</v>
      </c>
      <c r="AL224" s="29">
        <v>0</v>
      </c>
      <c r="AM224" s="29">
        <v>0</v>
      </c>
      <c r="AN224" s="29">
        <v>0</v>
      </c>
      <c r="AO224" s="29">
        <v>0</v>
      </c>
      <c r="AP224" s="29">
        <v>0</v>
      </c>
      <c r="AQ224" s="29">
        <v>0</v>
      </c>
    </row>
    <row r="225" spans="1:43" customFormat="1">
      <c r="A225" s="3" t="s">
        <v>650</v>
      </c>
      <c r="B225" s="3" t="s">
        <v>5</v>
      </c>
      <c r="C225" s="3" t="s">
        <v>5</v>
      </c>
      <c r="D225" s="3" t="s">
        <v>438</v>
      </c>
      <c r="E225" s="30">
        <v>120000000</v>
      </c>
      <c r="F225" s="30">
        <v>57150719.280000001</v>
      </c>
      <c r="G225" s="30">
        <v>47.63</v>
      </c>
      <c r="H225" s="30">
        <v>57150719.280000001</v>
      </c>
      <c r="I225" s="30">
        <v>110000000</v>
      </c>
      <c r="J225" s="30">
        <v>50031516.82</v>
      </c>
      <c r="K225" s="30">
        <v>45.48</v>
      </c>
      <c r="L225" s="30">
        <v>3671063.31</v>
      </c>
      <c r="M225" s="30">
        <v>9500000</v>
      </c>
      <c r="N225" s="30">
        <v>6075267.4699999997</v>
      </c>
      <c r="O225" s="30">
        <v>63.95</v>
      </c>
      <c r="P225" s="30">
        <v>4272270.2</v>
      </c>
      <c r="Q225" s="30">
        <v>500000</v>
      </c>
      <c r="R225" s="30">
        <v>1028590.31</v>
      </c>
      <c r="S225" s="30">
        <v>205.72</v>
      </c>
      <c r="T225" s="30">
        <v>0</v>
      </c>
      <c r="U225" s="30">
        <v>120000000</v>
      </c>
      <c r="V225" s="30">
        <v>57135374.600000001</v>
      </c>
      <c r="W225" s="30">
        <f t="shared" si="10"/>
        <v>57135374.600000001</v>
      </c>
      <c r="X225" s="30">
        <v>47.61</v>
      </c>
      <c r="Y225" s="30">
        <v>7943333.5099999998</v>
      </c>
      <c r="Z225" s="30">
        <v>0</v>
      </c>
      <c r="AA225" s="30">
        <v>15344.68</v>
      </c>
      <c r="AB225" s="30">
        <f t="shared" si="9"/>
        <v>57150719.280000001</v>
      </c>
      <c r="AC225" s="30">
        <f t="shared" si="11"/>
        <v>0</v>
      </c>
      <c r="AD225" s="30">
        <v>0</v>
      </c>
      <c r="AE225" s="30">
        <v>15344.68</v>
      </c>
      <c r="AF225" s="30">
        <v>163873.25</v>
      </c>
      <c r="AG225" s="30">
        <v>143422.5</v>
      </c>
      <c r="AH225" s="30">
        <v>17833.75</v>
      </c>
      <c r="AI225" s="30">
        <v>2682.75</v>
      </c>
      <c r="AJ225" s="30">
        <v>163939</v>
      </c>
      <c r="AK225" s="30">
        <v>-65.75</v>
      </c>
      <c r="AL225" s="30">
        <v>23521</v>
      </c>
      <c r="AM225" s="30">
        <v>11128</v>
      </c>
      <c r="AN225" s="30">
        <v>12458.75</v>
      </c>
      <c r="AO225" s="30">
        <v>0</v>
      </c>
      <c r="AP225" s="30">
        <v>23586.75</v>
      </c>
      <c r="AQ225" s="30">
        <v>-65.75</v>
      </c>
    </row>
    <row r="226" spans="1:43">
      <c r="A226" s="2" t="s">
        <v>804</v>
      </c>
      <c r="B226" s="2" t="s">
        <v>439</v>
      </c>
      <c r="C226" s="2" t="s">
        <v>440</v>
      </c>
      <c r="D226" s="2" t="s">
        <v>441</v>
      </c>
      <c r="E226" s="29">
        <v>25700000</v>
      </c>
      <c r="F226" s="29">
        <v>-19652.330000000002</v>
      </c>
      <c r="G226" s="29">
        <v>-0.08</v>
      </c>
      <c r="H226" s="29">
        <v>-19652.330000000002</v>
      </c>
      <c r="I226" s="29">
        <v>23700000</v>
      </c>
      <c r="J226" s="29">
        <v>0</v>
      </c>
      <c r="K226" s="29">
        <v>0</v>
      </c>
      <c r="L226" s="29">
        <v>12831628.08</v>
      </c>
      <c r="M226" s="29">
        <v>312000</v>
      </c>
      <c r="N226" s="29">
        <v>0</v>
      </c>
      <c r="O226" s="29">
        <v>0</v>
      </c>
      <c r="P226" s="29">
        <v>67626.350000000006</v>
      </c>
      <c r="Q226" s="29">
        <v>980000</v>
      </c>
      <c r="R226" s="29">
        <v>0</v>
      </c>
      <c r="S226" s="29">
        <v>0</v>
      </c>
      <c r="T226" s="29">
        <v>0</v>
      </c>
      <c r="U226" s="29">
        <v>24992000</v>
      </c>
      <c r="V226" s="29">
        <v>0</v>
      </c>
      <c r="W226" s="29">
        <f t="shared" si="10"/>
        <v>0</v>
      </c>
      <c r="X226" s="29">
        <v>0</v>
      </c>
      <c r="Y226" s="29">
        <v>12899254.43</v>
      </c>
      <c r="Z226" s="29">
        <v>708000</v>
      </c>
      <c r="AA226" s="29">
        <v>-19652.330000000002</v>
      </c>
      <c r="AB226" s="29">
        <f t="shared" si="9"/>
        <v>-19652.330000000002</v>
      </c>
      <c r="AC226" s="29">
        <f t="shared" si="11"/>
        <v>0</v>
      </c>
      <c r="AD226" s="29">
        <v>-2.78</v>
      </c>
      <c r="AE226" s="29">
        <v>-19652.330000000002</v>
      </c>
      <c r="AF226" s="29">
        <v>0</v>
      </c>
      <c r="AG226" s="29">
        <v>0</v>
      </c>
      <c r="AH226" s="29">
        <v>0</v>
      </c>
      <c r="AI226" s="29">
        <v>0</v>
      </c>
      <c r="AJ226" s="29">
        <v>0</v>
      </c>
      <c r="AK226" s="29">
        <v>0</v>
      </c>
      <c r="AL226" s="29">
        <v>37191.5</v>
      </c>
      <c r="AM226" s="29">
        <v>36976.5</v>
      </c>
      <c r="AN226" s="29">
        <v>215</v>
      </c>
      <c r="AO226" s="29">
        <v>0</v>
      </c>
      <c r="AP226" s="29">
        <v>37191.5</v>
      </c>
      <c r="AQ226" s="29">
        <v>0</v>
      </c>
    </row>
    <row r="227" spans="1:43">
      <c r="A227" s="2" t="s">
        <v>804</v>
      </c>
      <c r="B227" s="2" t="s">
        <v>439</v>
      </c>
      <c r="C227" s="2" t="s">
        <v>442</v>
      </c>
      <c r="D227" s="2" t="s">
        <v>443</v>
      </c>
      <c r="E227" s="29">
        <v>0</v>
      </c>
      <c r="F227" s="29">
        <v>45402.720000000001</v>
      </c>
      <c r="G227" s="29">
        <v>0</v>
      </c>
      <c r="H227" s="29">
        <v>45402.720000000001</v>
      </c>
      <c r="I227" s="29">
        <v>0</v>
      </c>
      <c r="J227" s="29">
        <v>0</v>
      </c>
      <c r="K227" s="29">
        <v>0</v>
      </c>
      <c r="L227" s="29">
        <v>0</v>
      </c>
      <c r="M227" s="29">
        <v>0</v>
      </c>
      <c r="N227" s="29">
        <v>0</v>
      </c>
      <c r="O227" s="29">
        <v>0</v>
      </c>
      <c r="P227" s="29">
        <v>0</v>
      </c>
      <c r="Q227" s="29">
        <v>0</v>
      </c>
      <c r="R227" s="29">
        <v>0</v>
      </c>
      <c r="S227" s="29">
        <v>0</v>
      </c>
      <c r="T227" s="29">
        <v>0</v>
      </c>
      <c r="U227" s="29">
        <v>0</v>
      </c>
      <c r="V227" s="29">
        <v>0</v>
      </c>
      <c r="W227" s="29">
        <f t="shared" si="10"/>
        <v>0</v>
      </c>
      <c r="X227" s="29">
        <v>0</v>
      </c>
      <c r="Y227" s="29">
        <v>0</v>
      </c>
      <c r="Z227" s="29">
        <v>0</v>
      </c>
      <c r="AA227" s="29">
        <v>45402.720000000001</v>
      </c>
      <c r="AB227" s="29">
        <f t="shared" si="9"/>
        <v>45402.720000000001</v>
      </c>
      <c r="AC227" s="29">
        <f t="shared" si="11"/>
        <v>0</v>
      </c>
      <c r="AD227" s="29">
        <v>0</v>
      </c>
      <c r="AE227" s="29">
        <v>45402.720000000001</v>
      </c>
      <c r="AF227" s="29">
        <v>331</v>
      </c>
      <c r="AG227" s="29">
        <v>0</v>
      </c>
      <c r="AH227" s="29">
        <v>0</v>
      </c>
      <c r="AI227" s="29">
        <v>0</v>
      </c>
      <c r="AJ227" s="29">
        <v>0</v>
      </c>
      <c r="AK227" s="29">
        <v>331</v>
      </c>
      <c r="AL227" s="29">
        <v>331</v>
      </c>
      <c r="AM227" s="29">
        <v>0</v>
      </c>
      <c r="AN227" s="29">
        <v>0</v>
      </c>
      <c r="AO227" s="29">
        <v>0</v>
      </c>
      <c r="AP227" s="29">
        <v>0</v>
      </c>
      <c r="AQ227" s="29">
        <v>331</v>
      </c>
    </row>
    <row r="228" spans="1:43">
      <c r="A228" s="2" t="s">
        <v>804</v>
      </c>
      <c r="B228" s="2" t="s">
        <v>439</v>
      </c>
      <c r="C228" s="2" t="s">
        <v>444</v>
      </c>
      <c r="D228" s="2" t="s">
        <v>445</v>
      </c>
      <c r="E228" s="29">
        <v>0</v>
      </c>
      <c r="F228" s="29">
        <v>265315.40000000002</v>
      </c>
      <c r="G228" s="29">
        <v>0</v>
      </c>
      <c r="H228" s="29">
        <v>265315.40000000002</v>
      </c>
      <c r="I228" s="29">
        <v>0</v>
      </c>
      <c r="J228" s="29">
        <v>115400.33</v>
      </c>
      <c r="K228" s="29">
        <v>0</v>
      </c>
      <c r="L228" s="29">
        <v>0</v>
      </c>
      <c r="M228" s="29">
        <v>0</v>
      </c>
      <c r="N228" s="29">
        <v>0</v>
      </c>
      <c r="O228" s="29">
        <v>0</v>
      </c>
      <c r="P228" s="29">
        <v>0</v>
      </c>
      <c r="Q228" s="29">
        <v>0</v>
      </c>
      <c r="R228" s="29">
        <v>0</v>
      </c>
      <c r="S228" s="29">
        <v>0</v>
      </c>
      <c r="T228" s="29">
        <v>0</v>
      </c>
      <c r="U228" s="29">
        <v>0</v>
      </c>
      <c r="V228" s="29">
        <v>115400.33</v>
      </c>
      <c r="W228" s="29">
        <f t="shared" si="10"/>
        <v>115400.33</v>
      </c>
      <c r="X228" s="29">
        <v>0</v>
      </c>
      <c r="Y228" s="29">
        <v>0</v>
      </c>
      <c r="Z228" s="29">
        <v>0</v>
      </c>
      <c r="AA228" s="29">
        <v>149915.07</v>
      </c>
      <c r="AB228" s="29">
        <f t="shared" si="9"/>
        <v>265315.40000000002</v>
      </c>
      <c r="AC228" s="29">
        <f t="shared" si="11"/>
        <v>0</v>
      </c>
      <c r="AD228" s="29">
        <v>0</v>
      </c>
      <c r="AE228" s="29">
        <v>149915.07</v>
      </c>
      <c r="AF228" s="29">
        <v>1178.5</v>
      </c>
      <c r="AG228" s="29">
        <v>409.25</v>
      </c>
      <c r="AH228" s="29">
        <v>0</v>
      </c>
      <c r="AI228" s="29">
        <v>0</v>
      </c>
      <c r="AJ228" s="29">
        <v>409.25</v>
      </c>
      <c r="AK228" s="29">
        <v>769.25</v>
      </c>
      <c r="AL228" s="29">
        <v>769.25</v>
      </c>
      <c r="AM228" s="29">
        <v>0</v>
      </c>
      <c r="AN228" s="29">
        <v>0</v>
      </c>
      <c r="AO228" s="29">
        <v>0</v>
      </c>
      <c r="AP228" s="29">
        <v>0</v>
      </c>
      <c r="AQ228" s="29">
        <v>769.25</v>
      </c>
    </row>
    <row r="229" spans="1:43">
      <c r="A229" s="2" t="s">
        <v>804</v>
      </c>
      <c r="B229" s="2" t="s">
        <v>439</v>
      </c>
      <c r="C229" s="2" t="s">
        <v>446</v>
      </c>
      <c r="D229" s="2" t="s">
        <v>447</v>
      </c>
      <c r="E229" s="29">
        <v>0</v>
      </c>
      <c r="F229" s="29">
        <v>69256.77</v>
      </c>
      <c r="G229" s="29">
        <v>0</v>
      </c>
      <c r="H229" s="29">
        <v>69256.77</v>
      </c>
      <c r="I229" s="29">
        <v>0</v>
      </c>
      <c r="J229" s="29">
        <v>16808.88</v>
      </c>
      <c r="K229" s="29">
        <v>0</v>
      </c>
      <c r="L229" s="29">
        <v>0</v>
      </c>
      <c r="M229" s="29">
        <v>0</v>
      </c>
      <c r="N229" s="29">
        <v>0</v>
      </c>
      <c r="O229" s="29">
        <v>0</v>
      </c>
      <c r="P229" s="29">
        <v>0</v>
      </c>
      <c r="Q229" s="29">
        <v>0</v>
      </c>
      <c r="R229" s="29">
        <v>0</v>
      </c>
      <c r="S229" s="29">
        <v>0</v>
      </c>
      <c r="T229" s="29">
        <v>0</v>
      </c>
      <c r="U229" s="29">
        <v>0</v>
      </c>
      <c r="V229" s="29">
        <v>16808.88</v>
      </c>
      <c r="W229" s="29">
        <f t="shared" si="10"/>
        <v>16808.88</v>
      </c>
      <c r="X229" s="29">
        <v>0</v>
      </c>
      <c r="Y229" s="29">
        <v>0</v>
      </c>
      <c r="Z229" s="29">
        <v>0</v>
      </c>
      <c r="AA229" s="29">
        <v>52447.89</v>
      </c>
      <c r="AB229" s="29">
        <f t="shared" si="9"/>
        <v>69256.77</v>
      </c>
      <c r="AC229" s="29">
        <f t="shared" si="11"/>
        <v>0</v>
      </c>
      <c r="AD229" s="29">
        <v>0</v>
      </c>
      <c r="AE229" s="29">
        <v>52447.89</v>
      </c>
      <c r="AF229" s="29">
        <v>304.5</v>
      </c>
      <c r="AG229" s="29">
        <v>94</v>
      </c>
      <c r="AH229" s="29">
        <v>0</v>
      </c>
      <c r="AI229" s="29">
        <v>0</v>
      </c>
      <c r="AJ229" s="29">
        <v>94</v>
      </c>
      <c r="AK229" s="29">
        <v>210.5</v>
      </c>
      <c r="AL229" s="29">
        <v>210.5</v>
      </c>
      <c r="AM229" s="29">
        <v>0</v>
      </c>
      <c r="AN229" s="29">
        <v>0</v>
      </c>
      <c r="AO229" s="29">
        <v>0</v>
      </c>
      <c r="AP229" s="29">
        <v>0</v>
      </c>
      <c r="AQ229" s="29">
        <v>210.5</v>
      </c>
    </row>
    <row r="230" spans="1:43">
      <c r="A230" s="2" t="s">
        <v>804</v>
      </c>
      <c r="B230" s="2" t="s">
        <v>439</v>
      </c>
      <c r="C230" s="2" t="s">
        <v>448</v>
      </c>
      <c r="D230" s="2" t="s">
        <v>449</v>
      </c>
      <c r="E230" s="29">
        <v>0</v>
      </c>
      <c r="F230" s="29">
        <v>1746765.27</v>
      </c>
      <c r="G230" s="29">
        <v>0</v>
      </c>
      <c r="H230" s="29">
        <v>1746765.27</v>
      </c>
      <c r="I230" s="29">
        <v>0</v>
      </c>
      <c r="J230" s="29">
        <v>1732772.06</v>
      </c>
      <c r="K230" s="29">
        <v>0</v>
      </c>
      <c r="L230" s="29">
        <v>0</v>
      </c>
      <c r="M230" s="29">
        <v>0</v>
      </c>
      <c r="N230" s="29">
        <v>0</v>
      </c>
      <c r="O230" s="29">
        <v>0</v>
      </c>
      <c r="P230" s="29">
        <v>0</v>
      </c>
      <c r="Q230" s="29">
        <v>0</v>
      </c>
      <c r="R230" s="29">
        <v>530.94000000000005</v>
      </c>
      <c r="S230" s="29">
        <v>0</v>
      </c>
      <c r="T230" s="29">
        <v>0</v>
      </c>
      <c r="U230" s="29">
        <v>0</v>
      </c>
      <c r="V230" s="29">
        <v>1733303</v>
      </c>
      <c r="W230" s="29">
        <f t="shared" si="10"/>
        <v>1733303</v>
      </c>
      <c r="X230" s="29">
        <v>0</v>
      </c>
      <c r="Y230" s="29">
        <v>0</v>
      </c>
      <c r="Z230" s="29">
        <v>0</v>
      </c>
      <c r="AA230" s="29">
        <v>13462.27</v>
      </c>
      <c r="AB230" s="29">
        <f t="shared" si="9"/>
        <v>1746765.27</v>
      </c>
      <c r="AC230" s="29">
        <f t="shared" si="11"/>
        <v>0</v>
      </c>
      <c r="AD230" s="29">
        <v>0</v>
      </c>
      <c r="AE230" s="29">
        <v>13462.27</v>
      </c>
      <c r="AF230" s="29">
        <v>5661.5</v>
      </c>
      <c r="AG230" s="29">
        <v>5658.5</v>
      </c>
      <c r="AH230" s="29">
        <v>0</v>
      </c>
      <c r="AI230" s="29">
        <v>3</v>
      </c>
      <c r="AJ230" s="29">
        <v>5661.5</v>
      </c>
      <c r="AK230" s="29">
        <v>0</v>
      </c>
      <c r="AL230" s="29">
        <v>0</v>
      </c>
      <c r="AM230" s="29">
        <v>0</v>
      </c>
      <c r="AN230" s="29">
        <v>0</v>
      </c>
      <c r="AO230" s="29">
        <v>0</v>
      </c>
      <c r="AP230" s="29">
        <v>0</v>
      </c>
      <c r="AQ230" s="29">
        <v>0</v>
      </c>
    </row>
    <row r="231" spans="1:43">
      <c r="A231" s="2" t="s">
        <v>804</v>
      </c>
      <c r="B231" s="2" t="s">
        <v>439</v>
      </c>
      <c r="C231" s="2" t="s">
        <v>450</v>
      </c>
      <c r="D231" s="2" t="s">
        <v>451</v>
      </c>
      <c r="E231" s="29">
        <v>0</v>
      </c>
      <c r="F231" s="29">
        <v>1376500.03</v>
      </c>
      <c r="G231" s="29">
        <v>0</v>
      </c>
      <c r="H231" s="29">
        <v>1376500.03</v>
      </c>
      <c r="I231" s="29">
        <v>0</v>
      </c>
      <c r="J231" s="29">
        <v>1366405.1200000001</v>
      </c>
      <c r="K231" s="29">
        <v>0</v>
      </c>
      <c r="L231" s="29">
        <v>0</v>
      </c>
      <c r="M231" s="29">
        <v>0</v>
      </c>
      <c r="N231" s="29">
        <v>0</v>
      </c>
      <c r="O231" s="29">
        <v>0</v>
      </c>
      <c r="P231" s="29">
        <v>0</v>
      </c>
      <c r="Q231" s="29">
        <v>0</v>
      </c>
      <c r="R231" s="29">
        <v>0</v>
      </c>
      <c r="S231" s="29">
        <v>0</v>
      </c>
      <c r="T231" s="29">
        <v>0</v>
      </c>
      <c r="U231" s="29">
        <v>0</v>
      </c>
      <c r="V231" s="29">
        <v>1366405.1200000001</v>
      </c>
      <c r="W231" s="29">
        <f t="shared" si="10"/>
        <v>1366405.1200000001</v>
      </c>
      <c r="X231" s="29">
        <v>0</v>
      </c>
      <c r="Y231" s="29">
        <v>0</v>
      </c>
      <c r="Z231" s="29">
        <v>0</v>
      </c>
      <c r="AA231" s="29">
        <v>10094.91</v>
      </c>
      <c r="AB231" s="29">
        <f t="shared" si="9"/>
        <v>1376500.03</v>
      </c>
      <c r="AC231" s="29">
        <f t="shared" si="11"/>
        <v>0</v>
      </c>
      <c r="AD231" s="29">
        <v>0</v>
      </c>
      <c r="AE231" s="29">
        <v>10094.91</v>
      </c>
      <c r="AF231" s="29">
        <v>4641.5</v>
      </c>
      <c r="AG231" s="29">
        <v>4641.5</v>
      </c>
      <c r="AH231" s="29">
        <v>0</v>
      </c>
      <c r="AI231" s="29">
        <v>0</v>
      </c>
      <c r="AJ231" s="29">
        <v>4641.5</v>
      </c>
      <c r="AK231" s="29">
        <v>0</v>
      </c>
      <c r="AL231" s="29">
        <v>0</v>
      </c>
      <c r="AM231" s="29">
        <v>0</v>
      </c>
      <c r="AN231" s="29">
        <v>0</v>
      </c>
      <c r="AO231" s="29">
        <v>0</v>
      </c>
      <c r="AP231" s="29">
        <v>0</v>
      </c>
      <c r="AQ231" s="29">
        <v>0</v>
      </c>
    </row>
    <row r="232" spans="1:43">
      <c r="A232" s="2" t="s">
        <v>804</v>
      </c>
      <c r="B232" s="2" t="s">
        <v>439</v>
      </c>
      <c r="C232" s="2" t="s">
        <v>452</v>
      </c>
      <c r="D232" s="2" t="s">
        <v>453</v>
      </c>
      <c r="E232" s="29">
        <v>0</v>
      </c>
      <c r="F232" s="29">
        <v>2358686.15</v>
      </c>
      <c r="G232" s="29">
        <v>0</v>
      </c>
      <c r="H232" s="29">
        <v>2358686.15</v>
      </c>
      <c r="I232" s="29">
        <v>0</v>
      </c>
      <c r="J232" s="29">
        <v>2348827.71</v>
      </c>
      <c r="K232" s="29">
        <v>0</v>
      </c>
      <c r="L232" s="29">
        <v>0</v>
      </c>
      <c r="M232" s="29">
        <v>0</v>
      </c>
      <c r="N232" s="29">
        <v>0</v>
      </c>
      <c r="O232" s="29">
        <v>0</v>
      </c>
      <c r="P232" s="29">
        <v>0</v>
      </c>
      <c r="Q232" s="29">
        <v>0</v>
      </c>
      <c r="R232" s="29">
        <v>9858.44</v>
      </c>
      <c r="S232" s="29">
        <v>0</v>
      </c>
      <c r="T232" s="29">
        <v>0</v>
      </c>
      <c r="U232" s="29">
        <v>0</v>
      </c>
      <c r="V232" s="29">
        <v>2358686.15</v>
      </c>
      <c r="W232" s="29">
        <f t="shared" si="10"/>
        <v>2358686.15</v>
      </c>
      <c r="X232" s="29">
        <v>0</v>
      </c>
      <c r="Y232" s="29">
        <v>0</v>
      </c>
      <c r="Z232" s="29">
        <v>0</v>
      </c>
      <c r="AA232" s="29">
        <v>0</v>
      </c>
      <c r="AB232" s="29">
        <f t="shared" si="9"/>
        <v>2358686.15</v>
      </c>
      <c r="AC232" s="29">
        <f t="shared" si="11"/>
        <v>0</v>
      </c>
      <c r="AD232" s="29">
        <v>0</v>
      </c>
      <c r="AE232" s="29">
        <v>0</v>
      </c>
      <c r="AF232" s="29">
        <v>8356</v>
      </c>
      <c r="AG232" s="29">
        <v>8300</v>
      </c>
      <c r="AH232" s="29">
        <v>0</v>
      </c>
      <c r="AI232" s="29">
        <v>56</v>
      </c>
      <c r="AJ232" s="29">
        <v>8356</v>
      </c>
      <c r="AK232" s="29">
        <v>0</v>
      </c>
      <c r="AL232" s="29">
        <v>0</v>
      </c>
      <c r="AM232" s="29">
        <v>0</v>
      </c>
      <c r="AN232" s="29">
        <v>0</v>
      </c>
      <c r="AO232" s="29">
        <v>0</v>
      </c>
      <c r="AP232" s="29">
        <v>0</v>
      </c>
      <c r="AQ232" s="29">
        <v>0</v>
      </c>
    </row>
    <row r="233" spans="1:43">
      <c r="A233" s="2" t="s">
        <v>804</v>
      </c>
      <c r="B233" s="2" t="s">
        <v>439</v>
      </c>
      <c r="C233" s="2" t="s">
        <v>454</v>
      </c>
      <c r="D233" s="2" t="s">
        <v>455</v>
      </c>
      <c r="E233" s="29">
        <v>0</v>
      </c>
      <c r="F233" s="29">
        <v>966325.95</v>
      </c>
      <c r="G233" s="29">
        <v>0</v>
      </c>
      <c r="H233" s="29">
        <v>966325.95</v>
      </c>
      <c r="I233" s="29">
        <v>0</v>
      </c>
      <c r="J233" s="29">
        <v>962429.6</v>
      </c>
      <c r="K233" s="29">
        <v>0</v>
      </c>
      <c r="L233" s="29">
        <v>0</v>
      </c>
      <c r="M233" s="29">
        <v>0</v>
      </c>
      <c r="N233" s="29">
        <v>0</v>
      </c>
      <c r="O233" s="29">
        <v>0</v>
      </c>
      <c r="P233" s="29">
        <v>0</v>
      </c>
      <c r="Q233" s="29">
        <v>0</v>
      </c>
      <c r="R233" s="29">
        <v>0</v>
      </c>
      <c r="S233" s="29">
        <v>0</v>
      </c>
      <c r="T233" s="29">
        <v>0</v>
      </c>
      <c r="U233" s="29">
        <v>0</v>
      </c>
      <c r="V233" s="29">
        <v>962429.6</v>
      </c>
      <c r="W233" s="29">
        <f t="shared" si="10"/>
        <v>962429.6</v>
      </c>
      <c r="X233" s="29">
        <v>0</v>
      </c>
      <c r="Y233" s="29">
        <v>0</v>
      </c>
      <c r="Z233" s="29">
        <v>0</v>
      </c>
      <c r="AA233" s="29">
        <v>3896.35</v>
      </c>
      <c r="AB233" s="29">
        <f t="shared" si="9"/>
        <v>966325.95</v>
      </c>
      <c r="AC233" s="29">
        <f t="shared" si="11"/>
        <v>0</v>
      </c>
      <c r="AD233" s="29">
        <v>0</v>
      </c>
      <c r="AE233" s="29">
        <v>3896.35</v>
      </c>
      <c r="AF233" s="29">
        <v>3695</v>
      </c>
      <c r="AG233" s="29">
        <v>3667.5</v>
      </c>
      <c r="AH233" s="29">
        <v>0</v>
      </c>
      <c r="AI233" s="29">
        <v>0</v>
      </c>
      <c r="AJ233" s="29">
        <v>3667.5</v>
      </c>
      <c r="AK233" s="29">
        <v>27.5</v>
      </c>
      <c r="AL233" s="29">
        <v>27.5</v>
      </c>
      <c r="AM233" s="29">
        <v>0</v>
      </c>
      <c r="AN233" s="29">
        <v>0</v>
      </c>
      <c r="AO233" s="29">
        <v>0</v>
      </c>
      <c r="AP233" s="29">
        <v>0</v>
      </c>
      <c r="AQ233" s="29">
        <v>27.5</v>
      </c>
    </row>
    <row r="234" spans="1:43">
      <c r="A234" s="2" t="s">
        <v>804</v>
      </c>
      <c r="B234" s="2" t="s">
        <v>439</v>
      </c>
      <c r="C234" s="2" t="s">
        <v>456</v>
      </c>
      <c r="D234" s="2" t="s">
        <v>457</v>
      </c>
      <c r="E234" s="29">
        <v>0</v>
      </c>
      <c r="F234" s="29">
        <v>102803.95</v>
      </c>
      <c r="G234" s="29">
        <v>0</v>
      </c>
      <c r="H234" s="29">
        <v>102803.95</v>
      </c>
      <c r="I234" s="29">
        <v>0</v>
      </c>
      <c r="J234" s="29">
        <v>0</v>
      </c>
      <c r="K234" s="29">
        <v>0</v>
      </c>
      <c r="L234" s="29">
        <v>0</v>
      </c>
      <c r="M234" s="29">
        <v>0</v>
      </c>
      <c r="N234" s="29">
        <v>0</v>
      </c>
      <c r="O234" s="29">
        <v>0</v>
      </c>
      <c r="P234" s="29">
        <v>0</v>
      </c>
      <c r="Q234" s="29">
        <v>0</v>
      </c>
      <c r="R234" s="29">
        <v>0</v>
      </c>
      <c r="S234" s="29">
        <v>0</v>
      </c>
      <c r="T234" s="29">
        <v>0</v>
      </c>
      <c r="U234" s="29">
        <v>0</v>
      </c>
      <c r="V234" s="29">
        <v>0</v>
      </c>
      <c r="W234" s="29">
        <f t="shared" si="10"/>
        <v>0</v>
      </c>
      <c r="X234" s="29">
        <v>0</v>
      </c>
      <c r="Y234" s="29">
        <v>0</v>
      </c>
      <c r="Z234" s="29">
        <v>0</v>
      </c>
      <c r="AA234" s="29">
        <v>102803.95</v>
      </c>
      <c r="AB234" s="29">
        <f t="shared" si="9"/>
        <v>102803.95</v>
      </c>
      <c r="AC234" s="29">
        <f t="shared" si="11"/>
        <v>0</v>
      </c>
      <c r="AD234" s="29">
        <v>0</v>
      </c>
      <c r="AE234" s="29">
        <v>102803.95</v>
      </c>
      <c r="AF234" s="29">
        <v>555</v>
      </c>
      <c r="AG234" s="29">
        <v>0</v>
      </c>
      <c r="AH234" s="29">
        <v>0</v>
      </c>
      <c r="AI234" s="29">
        <v>0</v>
      </c>
      <c r="AJ234" s="29">
        <v>0</v>
      </c>
      <c r="AK234" s="29">
        <v>555</v>
      </c>
      <c r="AL234" s="29">
        <v>555</v>
      </c>
      <c r="AM234" s="29">
        <v>0</v>
      </c>
      <c r="AN234" s="29">
        <v>0</v>
      </c>
      <c r="AO234" s="29">
        <v>0</v>
      </c>
      <c r="AP234" s="29">
        <v>0</v>
      </c>
      <c r="AQ234" s="29">
        <v>555</v>
      </c>
    </row>
    <row r="235" spans="1:43">
      <c r="A235" s="2" t="s">
        <v>804</v>
      </c>
      <c r="B235" s="2" t="s">
        <v>439</v>
      </c>
      <c r="C235" s="2" t="s">
        <v>458</v>
      </c>
      <c r="D235" s="2" t="s">
        <v>459</v>
      </c>
      <c r="E235" s="29">
        <v>0</v>
      </c>
      <c r="F235" s="29">
        <v>145197.71</v>
      </c>
      <c r="G235" s="29">
        <v>0</v>
      </c>
      <c r="H235" s="29">
        <v>145197.71</v>
      </c>
      <c r="I235" s="29">
        <v>0</v>
      </c>
      <c r="J235" s="29">
        <v>0</v>
      </c>
      <c r="K235" s="29">
        <v>0</v>
      </c>
      <c r="L235" s="29">
        <v>0</v>
      </c>
      <c r="M235" s="29">
        <v>0</v>
      </c>
      <c r="N235" s="29">
        <v>0</v>
      </c>
      <c r="O235" s="29">
        <v>0</v>
      </c>
      <c r="P235" s="29">
        <v>0</v>
      </c>
      <c r="Q235" s="29">
        <v>0</v>
      </c>
      <c r="R235" s="29">
        <v>0</v>
      </c>
      <c r="S235" s="29">
        <v>0</v>
      </c>
      <c r="T235" s="29">
        <v>0</v>
      </c>
      <c r="U235" s="29">
        <v>0</v>
      </c>
      <c r="V235" s="29">
        <v>0</v>
      </c>
      <c r="W235" s="29">
        <f t="shared" si="10"/>
        <v>0</v>
      </c>
      <c r="X235" s="29">
        <v>0</v>
      </c>
      <c r="Y235" s="29">
        <v>0</v>
      </c>
      <c r="Z235" s="29">
        <v>0</v>
      </c>
      <c r="AA235" s="29">
        <v>145197.71</v>
      </c>
      <c r="AB235" s="29">
        <f t="shared" si="9"/>
        <v>145197.71</v>
      </c>
      <c r="AC235" s="29">
        <f t="shared" si="11"/>
        <v>0</v>
      </c>
      <c r="AD235" s="29">
        <v>0</v>
      </c>
      <c r="AE235" s="29">
        <v>145197.71</v>
      </c>
      <c r="AF235" s="29">
        <v>751.25</v>
      </c>
      <c r="AG235" s="29">
        <v>0</v>
      </c>
      <c r="AH235" s="29">
        <v>0</v>
      </c>
      <c r="AI235" s="29">
        <v>0</v>
      </c>
      <c r="AJ235" s="29">
        <v>0</v>
      </c>
      <c r="AK235" s="29">
        <v>751.25</v>
      </c>
      <c r="AL235" s="29">
        <v>751.25</v>
      </c>
      <c r="AM235" s="29">
        <v>0</v>
      </c>
      <c r="AN235" s="29">
        <v>0</v>
      </c>
      <c r="AO235" s="29">
        <v>0</v>
      </c>
      <c r="AP235" s="29">
        <v>0</v>
      </c>
      <c r="AQ235" s="29">
        <v>751.25</v>
      </c>
    </row>
    <row r="236" spans="1:43">
      <c r="A236" s="2" t="s">
        <v>804</v>
      </c>
      <c r="B236" s="2" t="s">
        <v>439</v>
      </c>
      <c r="C236" s="2" t="s">
        <v>460</v>
      </c>
      <c r="D236" s="2" t="s">
        <v>461</v>
      </c>
      <c r="E236" s="29">
        <v>0</v>
      </c>
      <c r="F236" s="29">
        <v>1431593.94</v>
      </c>
      <c r="G236" s="29">
        <v>0</v>
      </c>
      <c r="H236" s="29">
        <v>1431593.94</v>
      </c>
      <c r="I236" s="29">
        <v>0</v>
      </c>
      <c r="J236" s="29">
        <v>1432980.75</v>
      </c>
      <c r="K236" s="29">
        <v>0</v>
      </c>
      <c r="L236" s="29">
        <v>0</v>
      </c>
      <c r="M236" s="29">
        <v>0</v>
      </c>
      <c r="N236" s="29">
        <v>0</v>
      </c>
      <c r="O236" s="29">
        <v>0</v>
      </c>
      <c r="P236" s="29">
        <v>0</v>
      </c>
      <c r="Q236" s="29">
        <v>0</v>
      </c>
      <c r="R236" s="29">
        <v>0</v>
      </c>
      <c r="S236" s="29">
        <v>0</v>
      </c>
      <c r="T236" s="29">
        <v>0</v>
      </c>
      <c r="U236" s="29">
        <v>0</v>
      </c>
      <c r="V236" s="29">
        <v>1432980.75</v>
      </c>
      <c r="W236" s="29">
        <f t="shared" si="10"/>
        <v>1432980.75</v>
      </c>
      <c r="X236" s="29">
        <v>0</v>
      </c>
      <c r="Y236" s="29">
        <v>0</v>
      </c>
      <c r="Z236" s="29">
        <v>0</v>
      </c>
      <c r="AA236" s="29">
        <v>-1386.81</v>
      </c>
      <c r="AB236" s="29">
        <f t="shared" si="9"/>
        <v>1431593.94</v>
      </c>
      <c r="AC236" s="29">
        <f t="shared" si="11"/>
        <v>0</v>
      </c>
      <c r="AD236" s="29">
        <v>0</v>
      </c>
      <c r="AE236" s="29">
        <v>-1386.81</v>
      </c>
      <c r="AF236" s="29">
        <v>4674.75</v>
      </c>
      <c r="AG236" s="29">
        <v>4674.75</v>
      </c>
      <c r="AH236" s="29">
        <v>0</v>
      </c>
      <c r="AI236" s="29">
        <v>0</v>
      </c>
      <c r="AJ236" s="29">
        <v>4674.75</v>
      </c>
      <c r="AK236" s="29">
        <v>0</v>
      </c>
      <c r="AL236" s="29">
        <v>0</v>
      </c>
      <c r="AM236" s="29">
        <v>0</v>
      </c>
      <c r="AN236" s="29">
        <v>0</v>
      </c>
      <c r="AO236" s="29">
        <v>0</v>
      </c>
      <c r="AP236" s="29">
        <v>0</v>
      </c>
      <c r="AQ236" s="29">
        <v>0</v>
      </c>
    </row>
    <row r="237" spans="1:43" customFormat="1">
      <c r="A237" s="3" t="s">
        <v>650</v>
      </c>
      <c r="B237" s="3" t="s">
        <v>5</v>
      </c>
      <c r="C237" s="3" t="s">
        <v>5</v>
      </c>
      <c r="D237" s="3" t="s">
        <v>462</v>
      </c>
      <c r="E237" s="30">
        <v>25700000</v>
      </c>
      <c r="F237" s="30">
        <v>8488195.5600000005</v>
      </c>
      <c r="G237" s="30">
        <v>33.03</v>
      </c>
      <c r="H237" s="30">
        <v>8488195.5600000005</v>
      </c>
      <c r="I237" s="30">
        <v>23700000</v>
      </c>
      <c r="J237" s="30">
        <v>7975624.4500000002</v>
      </c>
      <c r="K237" s="30">
        <v>33.65</v>
      </c>
      <c r="L237" s="30">
        <v>12831628.08</v>
      </c>
      <c r="M237" s="30">
        <v>312000</v>
      </c>
      <c r="N237" s="30">
        <v>0</v>
      </c>
      <c r="O237" s="30">
        <v>0</v>
      </c>
      <c r="P237" s="30">
        <v>67626.350000000006</v>
      </c>
      <c r="Q237" s="30">
        <v>980000</v>
      </c>
      <c r="R237" s="30">
        <v>10389.379999999999</v>
      </c>
      <c r="S237" s="30">
        <v>1.06</v>
      </c>
      <c r="T237" s="30">
        <v>0</v>
      </c>
      <c r="U237" s="30">
        <v>24992000</v>
      </c>
      <c r="V237" s="30">
        <v>7986013.8300000001</v>
      </c>
      <c r="W237" s="30">
        <f t="shared" si="10"/>
        <v>7986013.8300000001</v>
      </c>
      <c r="X237" s="30">
        <v>31.95</v>
      </c>
      <c r="Y237" s="30">
        <v>12899254.43</v>
      </c>
      <c r="Z237" s="30">
        <v>708000</v>
      </c>
      <c r="AA237" s="30">
        <v>502181.73</v>
      </c>
      <c r="AB237" s="30">
        <f t="shared" si="9"/>
        <v>8488195.5600000005</v>
      </c>
      <c r="AC237" s="30">
        <f t="shared" si="11"/>
        <v>0</v>
      </c>
      <c r="AD237" s="30">
        <v>70.930000000000007</v>
      </c>
      <c r="AE237" s="30">
        <v>502181.73</v>
      </c>
      <c r="AF237" s="30">
        <v>30149</v>
      </c>
      <c r="AG237" s="30">
        <v>27445.5</v>
      </c>
      <c r="AH237" s="30">
        <v>0</v>
      </c>
      <c r="AI237" s="30">
        <v>59</v>
      </c>
      <c r="AJ237" s="30">
        <v>27504.5</v>
      </c>
      <c r="AK237" s="30">
        <v>2644.5</v>
      </c>
      <c r="AL237" s="30">
        <v>39836</v>
      </c>
      <c r="AM237" s="30">
        <v>36976.5</v>
      </c>
      <c r="AN237" s="30">
        <v>215</v>
      </c>
      <c r="AO237" s="30">
        <v>0</v>
      </c>
      <c r="AP237" s="30">
        <v>37191.5</v>
      </c>
      <c r="AQ237" s="30">
        <v>2644.5</v>
      </c>
    </row>
    <row r="238" spans="1:43" customFormat="1">
      <c r="A238" s="4" t="s">
        <v>0</v>
      </c>
      <c r="B238" s="4" t="s">
        <v>5</v>
      </c>
      <c r="C238" s="4" t="s">
        <v>5</v>
      </c>
      <c r="D238" s="4" t="s">
        <v>463</v>
      </c>
      <c r="E238" s="31">
        <v>495253000</v>
      </c>
      <c r="F238" s="31">
        <v>198929995.69999999</v>
      </c>
      <c r="G238" s="31">
        <v>40.17</v>
      </c>
      <c r="H238" s="31">
        <v>198929995.69999999</v>
      </c>
      <c r="I238" s="31">
        <v>250043000</v>
      </c>
      <c r="J238" s="31">
        <v>97119080.519999996</v>
      </c>
      <c r="K238" s="31">
        <v>38.840000000000003</v>
      </c>
      <c r="L238" s="31">
        <v>63613161.210000001</v>
      </c>
      <c r="M238" s="31">
        <v>96039000</v>
      </c>
      <c r="N238" s="31">
        <v>39308552.799999997</v>
      </c>
      <c r="O238" s="31">
        <v>40.93</v>
      </c>
      <c r="P238" s="31">
        <v>39522954.869999997</v>
      </c>
      <c r="Q238" s="31">
        <v>27873000</v>
      </c>
      <c r="R238" s="31">
        <v>7462311.9000000004</v>
      </c>
      <c r="S238" s="31">
        <v>26.77</v>
      </c>
      <c r="T238" s="31">
        <v>5872821.3300000001</v>
      </c>
      <c r="U238" s="31">
        <v>373955000</v>
      </c>
      <c r="V238" s="31">
        <v>143889945.22</v>
      </c>
      <c r="W238" s="31">
        <f t="shared" si="10"/>
        <v>143889945.22</v>
      </c>
      <c r="X238" s="31">
        <v>38.479999999999997</v>
      </c>
      <c r="Y238" s="31">
        <v>109008937.41</v>
      </c>
      <c r="Z238" s="31">
        <v>121298000</v>
      </c>
      <c r="AA238" s="31">
        <v>55040050.479999997</v>
      </c>
      <c r="AB238" s="31">
        <f t="shared" si="9"/>
        <v>198929995.69999999</v>
      </c>
      <c r="AC238" s="31">
        <f t="shared" si="11"/>
        <v>0</v>
      </c>
      <c r="AD238" s="31">
        <v>45.38</v>
      </c>
      <c r="AE238" s="31">
        <v>55040050.479999997</v>
      </c>
      <c r="AF238" s="31">
        <v>529622</v>
      </c>
      <c r="AG238" s="31">
        <v>276145.5</v>
      </c>
      <c r="AH238" s="31">
        <v>108561</v>
      </c>
      <c r="AI238" s="31">
        <v>15778.5</v>
      </c>
      <c r="AJ238" s="31">
        <v>400485</v>
      </c>
      <c r="AK238" s="31">
        <v>129137</v>
      </c>
      <c r="AL238" s="31">
        <v>426778</v>
      </c>
      <c r="AM238" s="31">
        <v>177597</v>
      </c>
      <c r="AN238" s="31">
        <v>108440.75</v>
      </c>
      <c r="AO238" s="31">
        <v>11603.25</v>
      </c>
      <c r="AP238" s="31">
        <v>297641</v>
      </c>
      <c r="AQ238" s="31">
        <v>129137</v>
      </c>
    </row>
    <row r="239" spans="1:43">
      <c r="A239" s="2" t="s">
        <v>804</v>
      </c>
      <c r="B239" s="2" t="s">
        <v>464</v>
      </c>
      <c r="C239" s="2" t="s">
        <v>465</v>
      </c>
      <c r="D239" s="2" t="s">
        <v>466</v>
      </c>
      <c r="E239" s="29">
        <v>48701000</v>
      </c>
      <c r="F239" s="29">
        <v>0</v>
      </c>
      <c r="G239" s="29">
        <v>0</v>
      </c>
      <c r="H239" s="29">
        <v>0</v>
      </c>
      <c r="I239" s="29">
        <v>1000000</v>
      </c>
      <c r="J239" s="29">
        <v>0</v>
      </c>
      <c r="K239" s="29">
        <v>0</v>
      </c>
      <c r="L239" s="29">
        <v>0</v>
      </c>
      <c r="M239" s="29">
        <v>2402000</v>
      </c>
      <c r="N239" s="29">
        <v>0</v>
      </c>
      <c r="O239" s="29">
        <v>0</v>
      </c>
      <c r="P239" s="29">
        <v>306786.28999999998</v>
      </c>
      <c r="Q239" s="29">
        <v>42828000</v>
      </c>
      <c r="R239" s="29">
        <v>0</v>
      </c>
      <c r="S239" s="29">
        <v>0</v>
      </c>
      <c r="T239" s="29">
        <v>0</v>
      </c>
      <c r="U239" s="29">
        <v>46230000</v>
      </c>
      <c r="V239" s="29">
        <v>0</v>
      </c>
      <c r="W239" s="29">
        <f t="shared" si="10"/>
        <v>0</v>
      </c>
      <c r="X239" s="29">
        <v>0</v>
      </c>
      <c r="Y239" s="29">
        <v>306786.28999999998</v>
      </c>
      <c r="Z239" s="29">
        <v>2471000</v>
      </c>
      <c r="AA239" s="29">
        <v>0</v>
      </c>
      <c r="AB239" s="29">
        <f t="shared" si="9"/>
        <v>0</v>
      </c>
      <c r="AC239" s="29">
        <f t="shared" si="11"/>
        <v>0</v>
      </c>
      <c r="AD239" s="29">
        <v>0</v>
      </c>
      <c r="AE239" s="29">
        <v>0</v>
      </c>
      <c r="AF239" s="29">
        <v>0</v>
      </c>
      <c r="AG239" s="29">
        <v>0</v>
      </c>
      <c r="AH239" s="29">
        <v>0</v>
      </c>
      <c r="AI239" s="29">
        <v>0</v>
      </c>
      <c r="AJ239" s="29">
        <v>0</v>
      </c>
      <c r="AK239" s="29">
        <v>0</v>
      </c>
      <c r="AL239" s="29">
        <v>989.5</v>
      </c>
      <c r="AM239" s="29">
        <v>0</v>
      </c>
      <c r="AN239" s="29">
        <v>989.5</v>
      </c>
      <c r="AO239" s="29">
        <v>0</v>
      </c>
      <c r="AP239" s="29">
        <v>989.5</v>
      </c>
      <c r="AQ239" s="29">
        <v>0</v>
      </c>
    </row>
    <row r="240" spans="1:43">
      <c r="A240" s="2" t="s">
        <v>804</v>
      </c>
      <c r="B240" s="2" t="s">
        <v>464</v>
      </c>
      <c r="C240" s="2" t="s">
        <v>467</v>
      </c>
      <c r="D240" s="2" t="s">
        <v>468</v>
      </c>
      <c r="E240" s="29">
        <v>0</v>
      </c>
      <c r="F240" s="29">
        <v>40778.949999999997</v>
      </c>
      <c r="G240" s="29">
        <v>0</v>
      </c>
      <c r="H240" s="29">
        <v>40778.949999999997</v>
      </c>
      <c r="I240" s="29">
        <v>0</v>
      </c>
      <c r="J240" s="29">
        <v>0</v>
      </c>
      <c r="K240" s="29">
        <v>0</v>
      </c>
      <c r="L240" s="29">
        <v>0</v>
      </c>
      <c r="M240" s="29">
        <v>0</v>
      </c>
      <c r="N240" s="29">
        <v>0</v>
      </c>
      <c r="O240" s="29">
        <v>0</v>
      </c>
      <c r="P240" s="29">
        <v>0</v>
      </c>
      <c r="Q240" s="29">
        <v>0</v>
      </c>
      <c r="R240" s="29">
        <v>0</v>
      </c>
      <c r="S240" s="29">
        <v>0</v>
      </c>
      <c r="T240" s="29">
        <v>0</v>
      </c>
      <c r="U240" s="29">
        <v>0</v>
      </c>
      <c r="V240" s="29">
        <v>0</v>
      </c>
      <c r="W240" s="29">
        <f t="shared" si="10"/>
        <v>0</v>
      </c>
      <c r="X240" s="29">
        <v>0</v>
      </c>
      <c r="Y240" s="29">
        <v>0</v>
      </c>
      <c r="Z240" s="29">
        <v>0</v>
      </c>
      <c r="AA240" s="29">
        <v>40778.949999999997</v>
      </c>
      <c r="AB240" s="29">
        <f t="shared" si="9"/>
        <v>40778.949999999997</v>
      </c>
      <c r="AC240" s="29">
        <f t="shared" si="11"/>
        <v>0</v>
      </c>
      <c r="AD240" s="29">
        <v>0</v>
      </c>
      <c r="AE240" s="29">
        <v>40778.949999999997</v>
      </c>
      <c r="AF240" s="29">
        <v>244</v>
      </c>
      <c r="AG240" s="29">
        <v>0</v>
      </c>
      <c r="AH240" s="29">
        <v>0</v>
      </c>
      <c r="AI240" s="29">
        <v>0</v>
      </c>
      <c r="AJ240" s="29">
        <v>0</v>
      </c>
      <c r="AK240" s="29">
        <v>244</v>
      </c>
      <c r="AL240" s="29">
        <v>244</v>
      </c>
      <c r="AM240" s="29">
        <v>0</v>
      </c>
      <c r="AN240" s="29">
        <v>0</v>
      </c>
      <c r="AO240" s="29">
        <v>0</v>
      </c>
      <c r="AP240" s="29">
        <v>0</v>
      </c>
      <c r="AQ240" s="29">
        <v>244</v>
      </c>
    </row>
    <row r="241" spans="1:43">
      <c r="A241" s="2" t="s">
        <v>804</v>
      </c>
      <c r="B241" s="2" t="s">
        <v>464</v>
      </c>
      <c r="C241" s="2" t="s">
        <v>469</v>
      </c>
      <c r="D241" s="2" t="s">
        <v>470</v>
      </c>
      <c r="E241" s="29">
        <v>0</v>
      </c>
      <c r="F241" s="29">
        <v>2473230.58</v>
      </c>
      <c r="G241" s="29">
        <v>0</v>
      </c>
      <c r="H241" s="29">
        <v>2473230.58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46603.34</v>
      </c>
      <c r="O241" s="29">
        <v>0</v>
      </c>
      <c r="P241" s="29">
        <v>0</v>
      </c>
      <c r="Q241" s="29">
        <v>0</v>
      </c>
      <c r="R241" s="29">
        <v>2414857.98</v>
      </c>
      <c r="S241" s="29">
        <v>0</v>
      </c>
      <c r="T241" s="29">
        <v>3368095.46</v>
      </c>
      <c r="U241" s="29">
        <v>0</v>
      </c>
      <c r="V241" s="29">
        <v>2461461.3199999998</v>
      </c>
      <c r="W241" s="29">
        <f t="shared" si="10"/>
        <v>2461461.3199999998</v>
      </c>
      <c r="X241" s="29">
        <v>0</v>
      </c>
      <c r="Y241" s="29">
        <v>3368095.46</v>
      </c>
      <c r="Z241" s="29">
        <v>0</v>
      </c>
      <c r="AA241" s="29">
        <v>11769.26</v>
      </c>
      <c r="AB241" s="29">
        <f t="shared" si="9"/>
        <v>2473230.5799999996</v>
      </c>
      <c r="AC241" s="29">
        <f t="shared" si="11"/>
        <v>0</v>
      </c>
      <c r="AD241" s="29">
        <v>0</v>
      </c>
      <c r="AE241" s="29">
        <v>11769.26</v>
      </c>
      <c r="AF241" s="29">
        <v>8226</v>
      </c>
      <c r="AG241" s="29">
        <v>0</v>
      </c>
      <c r="AH241" s="29">
        <v>140</v>
      </c>
      <c r="AI241" s="29">
        <v>8047</v>
      </c>
      <c r="AJ241" s="29">
        <v>8187</v>
      </c>
      <c r="AK241" s="29">
        <v>39</v>
      </c>
      <c r="AL241" s="29">
        <v>11185.25</v>
      </c>
      <c r="AM241" s="29">
        <v>0</v>
      </c>
      <c r="AN241" s="29">
        <v>0</v>
      </c>
      <c r="AO241" s="29">
        <v>11146.25</v>
      </c>
      <c r="AP241" s="29">
        <v>11146.25</v>
      </c>
      <c r="AQ241" s="29">
        <v>39</v>
      </c>
    </row>
    <row r="242" spans="1:43">
      <c r="A242" s="2" t="s">
        <v>804</v>
      </c>
      <c r="B242" s="2" t="s">
        <v>464</v>
      </c>
      <c r="C242" s="2" t="s">
        <v>471</v>
      </c>
      <c r="D242" s="2" t="s">
        <v>472</v>
      </c>
      <c r="E242" s="29">
        <v>0</v>
      </c>
      <c r="F242" s="29">
        <v>2016063.73</v>
      </c>
      <c r="G242" s="29">
        <v>0</v>
      </c>
      <c r="H242" s="29">
        <v>2016063.73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2615.09</v>
      </c>
      <c r="O242" s="29">
        <v>0</v>
      </c>
      <c r="P242" s="29">
        <v>0</v>
      </c>
      <c r="Q242" s="29">
        <v>0</v>
      </c>
      <c r="R242" s="29">
        <v>2011678.34</v>
      </c>
      <c r="S242" s="29">
        <v>0</v>
      </c>
      <c r="T242" s="29">
        <v>3955012.22</v>
      </c>
      <c r="U242" s="29">
        <v>0</v>
      </c>
      <c r="V242" s="29">
        <v>2014293.43</v>
      </c>
      <c r="W242" s="29">
        <f t="shared" si="10"/>
        <v>2014293.4300000002</v>
      </c>
      <c r="X242" s="29">
        <v>0</v>
      </c>
      <c r="Y242" s="29">
        <v>3955012.22</v>
      </c>
      <c r="Z242" s="29">
        <v>0</v>
      </c>
      <c r="AA242" s="29">
        <v>1770.3</v>
      </c>
      <c r="AB242" s="29">
        <f t="shared" si="9"/>
        <v>2016063.7300000002</v>
      </c>
      <c r="AC242" s="29">
        <f t="shared" si="11"/>
        <v>0</v>
      </c>
      <c r="AD242" s="29">
        <v>0</v>
      </c>
      <c r="AE242" s="29">
        <v>1770.3</v>
      </c>
      <c r="AF242" s="29">
        <v>5922</v>
      </c>
      <c r="AG242" s="29">
        <v>0</v>
      </c>
      <c r="AH242" s="29">
        <v>13</v>
      </c>
      <c r="AI242" s="29">
        <v>5900</v>
      </c>
      <c r="AJ242" s="29">
        <v>5913</v>
      </c>
      <c r="AK242" s="29">
        <v>9</v>
      </c>
      <c r="AL242" s="29">
        <v>11505</v>
      </c>
      <c r="AM242" s="29">
        <v>0</v>
      </c>
      <c r="AN242" s="29">
        <v>0</v>
      </c>
      <c r="AO242" s="29">
        <v>11496</v>
      </c>
      <c r="AP242" s="29">
        <v>11496</v>
      </c>
      <c r="AQ242" s="29">
        <v>9</v>
      </c>
    </row>
    <row r="243" spans="1:43">
      <c r="A243" s="2" t="s">
        <v>804</v>
      </c>
      <c r="B243" s="2" t="s">
        <v>464</v>
      </c>
      <c r="C243" s="2" t="s">
        <v>473</v>
      </c>
      <c r="D243" s="2" t="s">
        <v>474</v>
      </c>
      <c r="E243" s="29">
        <v>0</v>
      </c>
      <c r="F243" s="29">
        <v>1060005.25</v>
      </c>
      <c r="G243" s="29">
        <v>0</v>
      </c>
      <c r="H243" s="29">
        <v>1060005.25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229464.71</v>
      </c>
      <c r="O243" s="29">
        <v>0</v>
      </c>
      <c r="P243" s="29">
        <v>254847.53</v>
      </c>
      <c r="Q243" s="29">
        <v>0</v>
      </c>
      <c r="R243" s="29">
        <v>834651.08</v>
      </c>
      <c r="S243" s="29">
        <v>0</v>
      </c>
      <c r="T243" s="29">
        <v>755022.93</v>
      </c>
      <c r="U243" s="29">
        <v>0</v>
      </c>
      <c r="V243" s="29">
        <v>1064115.79</v>
      </c>
      <c r="W243" s="29">
        <f t="shared" si="10"/>
        <v>1064115.79</v>
      </c>
      <c r="X243" s="29">
        <v>0</v>
      </c>
      <c r="Y243" s="29">
        <v>1009870.46</v>
      </c>
      <c r="Z243" s="29">
        <v>0</v>
      </c>
      <c r="AA243" s="29">
        <v>-4110.54</v>
      </c>
      <c r="AB243" s="29">
        <f t="shared" si="9"/>
        <v>1060005.25</v>
      </c>
      <c r="AC243" s="29">
        <f t="shared" si="11"/>
        <v>0</v>
      </c>
      <c r="AD243" s="29">
        <v>0</v>
      </c>
      <c r="AE243" s="29">
        <v>-4110.54</v>
      </c>
      <c r="AF243" s="29">
        <v>3851</v>
      </c>
      <c r="AG243" s="29">
        <v>0</v>
      </c>
      <c r="AH243" s="29">
        <v>833.75</v>
      </c>
      <c r="AI243" s="29">
        <v>3045</v>
      </c>
      <c r="AJ243" s="29">
        <v>3878.75</v>
      </c>
      <c r="AK243" s="29">
        <v>-27.75</v>
      </c>
      <c r="AL243" s="29">
        <v>3622.5</v>
      </c>
      <c r="AM243" s="29">
        <v>0</v>
      </c>
      <c r="AN243" s="29">
        <v>855.75</v>
      </c>
      <c r="AO243" s="29">
        <v>2794.5</v>
      </c>
      <c r="AP243" s="29">
        <v>3650.25</v>
      </c>
      <c r="AQ243" s="29">
        <v>-27.75</v>
      </c>
    </row>
    <row r="244" spans="1:43">
      <c r="A244" s="2" t="s">
        <v>804</v>
      </c>
      <c r="B244" s="2" t="s">
        <v>464</v>
      </c>
      <c r="C244" s="2" t="s">
        <v>475</v>
      </c>
      <c r="D244" s="2" t="s">
        <v>476</v>
      </c>
      <c r="E244" s="29">
        <v>0</v>
      </c>
      <c r="F244" s="29">
        <v>2536435.56</v>
      </c>
      <c r="G244" s="29">
        <v>0</v>
      </c>
      <c r="H244" s="29">
        <v>2536435.56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  <c r="P244" s="29">
        <v>0</v>
      </c>
      <c r="Q244" s="29">
        <v>0</v>
      </c>
      <c r="R244" s="29">
        <v>2560947.65</v>
      </c>
      <c r="S244" s="29">
        <v>0</v>
      </c>
      <c r="T244" s="29">
        <v>3282183.02</v>
      </c>
      <c r="U244" s="29">
        <v>0</v>
      </c>
      <c r="V244" s="29">
        <v>2560947.65</v>
      </c>
      <c r="W244" s="29">
        <f t="shared" si="10"/>
        <v>2560947.65</v>
      </c>
      <c r="X244" s="29">
        <v>0</v>
      </c>
      <c r="Y244" s="29">
        <v>3282183.02</v>
      </c>
      <c r="Z244" s="29">
        <v>0</v>
      </c>
      <c r="AA244" s="29">
        <v>-24512.09</v>
      </c>
      <c r="AB244" s="29">
        <f t="shared" si="9"/>
        <v>2536435.56</v>
      </c>
      <c r="AC244" s="29">
        <f t="shared" si="11"/>
        <v>0</v>
      </c>
      <c r="AD244" s="29">
        <v>0</v>
      </c>
      <c r="AE244" s="29">
        <v>-24512.09</v>
      </c>
      <c r="AF244" s="29">
        <v>7947.75</v>
      </c>
      <c r="AG244" s="29">
        <v>0</v>
      </c>
      <c r="AH244" s="29">
        <v>0</v>
      </c>
      <c r="AI244" s="29">
        <v>7947.75</v>
      </c>
      <c r="AJ244" s="29">
        <v>7947.75</v>
      </c>
      <c r="AK244" s="29">
        <v>0</v>
      </c>
      <c r="AL244" s="29">
        <v>10548</v>
      </c>
      <c r="AM244" s="29">
        <v>0</v>
      </c>
      <c r="AN244" s="29">
        <v>0</v>
      </c>
      <c r="AO244" s="29">
        <v>10548</v>
      </c>
      <c r="AP244" s="29">
        <v>10548</v>
      </c>
      <c r="AQ244" s="29">
        <v>0</v>
      </c>
    </row>
    <row r="245" spans="1:43">
      <c r="A245" s="2" t="s">
        <v>804</v>
      </c>
      <c r="B245" s="2" t="s">
        <v>464</v>
      </c>
      <c r="C245" s="2" t="s">
        <v>477</v>
      </c>
      <c r="D245" s="2" t="s">
        <v>478</v>
      </c>
      <c r="E245" s="29">
        <v>0</v>
      </c>
      <c r="F245" s="29">
        <v>2149376.87</v>
      </c>
      <c r="G245" s="29">
        <v>0</v>
      </c>
      <c r="H245" s="29">
        <v>2149376.87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311277.14</v>
      </c>
      <c r="O245" s="29">
        <v>0</v>
      </c>
      <c r="P245" s="29">
        <v>26980.13</v>
      </c>
      <c r="Q245" s="29">
        <v>0</v>
      </c>
      <c r="R245" s="29">
        <v>1817488.24</v>
      </c>
      <c r="S245" s="29">
        <v>0</v>
      </c>
      <c r="T245" s="29">
        <v>1553821.48</v>
      </c>
      <c r="U245" s="29">
        <v>0</v>
      </c>
      <c r="V245" s="29">
        <v>2128765.38</v>
      </c>
      <c r="W245" s="29">
        <f t="shared" si="10"/>
        <v>2128765.38</v>
      </c>
      <c r="X245" s="29">
        <v>0</v>
      </c>
      <c r="Y245" s="29">
        <v>1580801.61</v>
      </c>
      <c r="Z245" s="29">
        <v>0</v>
      </c>
      <c r="AA245" s="29">
        <v>20611.490000000002</v>
      </c>
      <c r="AB245" s="29">
        <f t="shared" si="9"/>
        <v>2149376.87</v>
      </c>
      <c r="AC245" s="29">
        <f t="shared" si="11"/>
        <v>0</v>
      </c>
      <c r="AD245" s="29">
        <v>0</v>
      </c>
      <c r="AE245" s="29">
        <v>20611.490000000002</v>
      </c>
      <c r="AF245" s="29">
        <v>6582.75</v>
      </c>
      <c r="AG245" s="29">
        <v>0</v>
      </c>
      <c r="AH245" s="29">
        <v>918</v>
      </c>
      <c r="AI245" s="29">
        <v>5848.75</v>
      </c>
      <c r="AJ245" s="29">
        <v>6766.75</v>
      </c>
      <c r="AK245" s="29">
        <v>-184</v>
      </c>
      <c r="AL245" s="29">
        <v>4911.25</v>
      </c>
      <c r="AM245" s="29">
        <v>0</v>
      </c>
      <c r="AN245" s="29">
        <v>50</v>
      </c>
      <c r="AO245" s="29">
        <v>5045.25</v>
      </c>
      <c r="AP245" s="29">
        <v>5095.25</v>
      </c>
      <c r="AQ245" s="29">
        <v>-184</v>
      </c>
    </row>
    <row r="246" spans="1:43">
      <c r="A246" s="2" t="s">
        <v>804</v>
      </c>
      <c r="B246" s="2" t="s">
        <v>464</v>
      </c>
      <c r="C246" s="2" t="s">
        <v>479</v>
      </c>
      <c r="D246" s="2" t="s">
        <v>480</v>
      </c>
      <c r="E246" s="29">
        <v>0</v>
      </c>
      <c r="F246" s="29">
        <v>-15779.14</v>
      </c>
      <c r="G246" s="29">
        <v>0</v>
      </c>
      <c r="H246" s="29">
        <v>-15779.14</v>
      </c>
      <c r="I246" s="29">
        <v>0</v>
      </c>
      <c r="J246" s="29">
        <v>0</v>
      </c>
      <c r="K246" s="29">
        <v>0</v>
      </c>
      <c r="L246" s="29">
        <v>0</v>
      </c>
      <c r="M246" s="29">
        <v>0</v>
      </c>
      <c r="N246" s="29">
        <v>-1346.33</v>
      </c>
      <c r="O246" s="29">
        <v>0</v>
      </c>
      <c r="P246" s="29">
        <v>0</v>
      </c>
      <c r="Q246" s="29">
        <v>0</v>
      </c>
      <c r="R246" s="29">
        <v>-14432.81</v>
      </c>
      <c r="S246" s="29">
        <v>0</v>
      </c>
      <c r="T246" s="29">
        <v>0</v>
      </c>
      <c r="U246" s="29">
        <v>0</v>
      </c>
      <c r="V246" s="29">
        <v>-15779.14</v>
      </c>
      <c r="W246" s="29">
        <f t="shared" si="10"/>
        <v>-15779.14</v>
      </c>
      <c r="X246" s="29">
        <v>0</v>
      </c>
      <c r="Y246" s="29">
        <v>0</v>
      </c>
      <c r="Z246" s="29">
        <v>0</v>
      </c>
      <c r="AA246" s="29">
        <v>0</v>
      </c>
      <c r="AB246" s="29">
        <f t="shared" si="9"/>
        <v>-15779.14</v>
      </c>
      <c r="AC246" s="29">
        <f t="shared" si="11"/>
        <v>0</v>
      </c>
      <c r="AD246" s="29">
        <v>0</v>
      </c>
      <c r="AE246" s="29">
        <v>0</v>
      </c>
      <c r="AF246" s="29">
        <v>-59.5</v>
      </c>
      <c r="AG246" s="29">
        <v>0</v>
      </c>
      <c r="AH246" s="29">
        <v>-9.5</v>
      </c>
      <c r="AI246" s="29">
        <v>-50</v>
      </c>
      <c r="AJ246" s="29">
        <v>-59.5</v>
      </c>
      <c r="AK246" s="29">
        <v>0</v>
      </c>
      <c r="AL246" s="29">
        <v>0</v>
      </c>
      <c r="AM246" s="29">
        <v>0</v>
      </c>
      <c r="AN246" s="29">
        <v>0</v>
      </c>
      <c r="AO246" s="29">
        <v>0</v>
      </c>
      <c r="AP246" s="29">
        <v>0</v>
      </c>
      <c r="AQ246" s="29">
        <v>0</v>
      </c>
    </row>
    <row r="247" spans="1:43" customFormat="1">
      <c r="A247" s="3" t="s">
        <v>650</v>
      </c>
      <c r="B247" s="3" t="s">
        <v>5</v>
      </c>
      <c r="C247" s="3" t="s">
        <v>5</v>
      </c>
      <c r="D247" s="3" t="s">
        <v>481</v>
      </c>
      <c r="E247" s="30">
        <v>48701000</v>
      </c>
      <c r="F247" s="30">
        <v>10260111.800000001</v>
      </c>
      <c r="G247" s="30">
        <v>21.07</v>
      </c>
      <c r="H247" s="30">
        <v>10260111.800000001</v>
      </c>
      <c r="I247" s="30">
        <v>1000000</v>
      </c>
      <c r="J247" s="30">
        <v>0</v>
      </c>
      <c r="K247" s="30">
        <v>0</v>
      </c>
      <c r="L247" s="30">
        <v>0</v>
      </c>
      <c r="M247" s="30">
        <v>2402000</v>
      </c>
      <c r="N247" s="30">
        <v>588613.94999999995</v>
      </c>
      <c r="O247" s="30">
        <v>24.51</v>
      </c>
      <c r="P247" s="30">
        <v>588613.94999999995</v>
      </c>
      <c r="Q247" s="30">
        <v>42828000</v>
      </c>
      <c r="R247" s="30">
        <v>9625190.4800000004</v>
      </c>
      <c r="S247" s="30">
        <v>22.47</v>
      </c>
      <c r="T247" s="30">
        <v>12914135.109999999</v>
      </c>
      <c r="U247" s="30">
        <v>46230000</v>
      </c>
      <c r="V247" s="30">
        <v>10213804.43</v>
      </c>
      <c r="W247" s="30">
        <f t="shared" si="10"/>
        <v>10213804.43</v>
      </c>
      <c r="X247" s="30">
        <v>22.09</v>
      </c>
      <c r="Y247" s="30">
        <v>13502749.060000001</v>
      </c>
      <c r="Z247" s="30">
        <v>2471000</v>
      </c>
      <c r="AA247" s="30">
        <v>46307.37</v>
      </c>
      <c r="AB247" s="30">
        <f t="shared" si="9"/>
        <v>10260111.799999999</v>
      </c>
      <c r="AC247" s="30">
        <f t="shared" si="11"/>
        <v>0</v>
      </c>
      <c r="AD247" s="30">
        <v>1.87</v>
      </c>
      <c r="AE247" s="30">
        <v>46307.37</v>
      </c>
      <c r="AF247" s="30">
        <v>32714</v>
      </c>
      <c r="AG247" s="30">
        <v>0</v>
      </c>
      <c r="AH247" s="30">
        <v>1895.25</v>
      </c>
      <c r="AI247" s="30">
        <v>30738.5</v>
      </c>
      <c r="AJ247" s="30">
        <v>32633.75</v>
      </c>
      <c r="AK247" s="30">
        <v>80.25</v>
      </c>
      <c r="AL247" s="30">
        <v>43005.5</v>
      </c>
      <c r="AM247" s="30">
        <v>0</v>
      </c>
      <c r="AN247" s="30">
        <v>1895.25</v>
      </c>
      <c r="AO247" s="30">
        <v>41030</v>
      </c>
      <c r="AP247" s="30">
        <v>42925.25</v>
      </c>
      <c r="AQ247" s="30">
        <v>80.25</v>
      </c>
    </row>
    <row r="248" spans="1:43">
      <c r="A248" s="2" t="s">
        <v>804</v>
      </c>
      <c r="B248" s="2" t="s">
        <v>482</v>
      </c>
      <c r="C248" s="2" t="s">
        <v>483</v>
      </c>
      <c r="D248" s="2" t="s">
        <v>484</v>
      </c>
      <c r="E248" s="29">
        <v>3500000</v>
      </c>
      <c r="F248" s="29">
        <v>0</v>
      </c>
      <c r="G248" s="29">
        <v>0</v>
      </c>
      <c r="H248" s="29">
        <v>0</v>
      </c>
      <c r="I248" s="29">
        <v>470000</v>
      </c>
      <c r="J248" s="29">
        <v>0</v>
      </c>
      <c r="K248" s="29">
        <v>0</v>
      </c>
      <c r="L248" s="29">
        <v>13483.43</v>
      </c>
      <c r="M248" s="29">
        <v>2550000</v>
      </c>
      <c r="N248" s="29">
        <v>0</v>
      </c>
      <c r="O248" s="29">
        <v>0</v>
      </c>
      <c r="P248" s="29">
        <v>178974.86</v>
      </c>
      <c r="Q248" s="29">
        <v>280000</v>
      </c>
      <c r="R248" s="29">
        <v>0</v>
      </c>
      <c r="S248" s="29">
        <v>0</v>
      </c>
      <c r="T248" s="29">
        <v>0</v>
      </c>
      <c r="U248" s="29">
        <v>3300000</v>
      </c>
      <c r="V248" s="29">
        <v>0</v>
      </c>
      <c r="W248" s="29">
        <f t="shared" si="10"/>
        <v>0</v>
      </c>
      <c r="X248" s="29">
        <v>0</v>
      </c>
      <c r="Y248" s="29">
        <v>192458.29</v>
      </c>
      <c r="Z248" s="29">
        <v>200000</v>
      </c>
      <c r="AA248" s="29">
        <v>0</v>
      </c>
      <c r="AB248" s="29">
        <f t="shared" si="9"/>
        <v>0</v>
      </c>
      <c r="AC248" s="29">
        <f t="shared" si="11"/>
        <v>0</v>
      </c>
      <c r="AD248" s="29">
        <v>0</v>
      </c>
      <c r="AE248" s="29">
        <v>0</v>
      </c>
      <c r="AF248" s="29">
        <v>0</v>
      </c>
      <c r="AG248" s="29">
        <v>0</v>
      </c>
      <c r="AH248" s="29">
        <v>0</v>
      </c>
      <c r="AI248" s="29">
        <v>0</v>
      </c>
      <c r="AJ248" s="29">
        <v>0</v>
      </c>
      <c r="AK248" s="29">
        <v>0</v>
      </c>
      <c r="AL248" s="29">
        <v>778.75</v>
      </c>
      <c r="AM248" s="29">
        <v>55</v>
      </c>
      <c r="AN248" s="29">
        <v>723.75</v>
      </c>
      <c r="AO248" s="29">
        <v>0</v>
      </c>
      <c r="AP248" s="29">
        <v>778.75</v>
      </c>
      <c r="AQ248" s="29">
        <v>0</v>
      </c>
    </row>
    <row r="249" spans="1:43">
      <c r="A249" s="2" t="s">
        <v>804</v>
      </c>
      <c r="B249" s="2" t="s">
        <v>482</v>
      </c>
      <c r="C249" s="2" t="s">
        <v>485</v>
      </c>
      <c r="D249" s="2" t="s">
        <v>486</v>
      </c>
      <c r="E249" s="29">
        <v>0</v>
      </c>
      <c r="F249" s="29">
        <v>11990.88</v>
      </c>
      <c r="G249" s="29">
        <v>0</v>
      </c>
      <c r="H249" s="29">
        <v>11990.88</v>
      </c>
      <c r="I249" s="29">
        <v>0</v>
      </c>
      <c r="J249" s="29">
        <v>0</v>
      </c>
      <c r="K249" s="29">
        <v>0</v>
      </c>
      <c r="L249" s="29">
        <v>0</v>
      </c>
      <c r="M249" s="29">
        <v>0</v>
      </c>
      <c r="N249" s="29">
        <v>0</v>
      </c>
      <c r="O249" s="29">
        <v>0</v>
      </c>
      <c r="P249" s="29">
        <v>0</v>
      </c>
      <c r="Q249" s="29">
        <v>0</v>
      </c>
      <c r="R249" s="29">
        <v>0</v>
      </c>
      <c r="S249" s="29">
        <v>0</v>
      </c>
      <c r="T249" s="29">
        <v>0</v>
      </c>
      <c r="U249" s="29">
        <v>0</v>
      </c>
      <c r="V249" s="29">
        <v>0</v>
      </c>
      <c r="W249" s="29">
        <f t="shared" si="10"/>
        <v>0</v>
      </c>
      <c r="X249" s="29">
        <v>0</v>
      </c>
      <c r="Y249" s="29">
        <v>0</v>
      </c>
      <c r="Z249" s="29">
        <v>0</v>
      </c>
      <c r="AA249" s="29">
        <v>11990.88</v>
      </c>
      <c r="AB249" s="29">
        <f t="shared" si="9"/>
        <v>11990.88</v>
      </c>
      <c r="AC249" s="29">
        <f t="shared" si="11"/>
        <v>0</v>
      </c>
      <c r="AD249" s="29">
        <v>0</v>
      </c>
      <c r="AE249" s="29">
        <v>11990.88</v>
      </c>
      <c r="AF249" s="29">
        <v>52</v>
      </c>
      <c r="AG249" s="29">
        <v>0</v>
      </c>
      <c r="AH249" s="29">
        <v>0</v>
      </c>
      <c r="AI249" s="29">
        <v>0</v>
      </c>
      <c r="AJ249" s="29">
        <v>0</v>
      </c>
      <c r="AK249" s="29">
        <v>52</v>
      </c>
      <c r="AL249" s="29">
        <v>52</v>
      </c>
      <c r="AM249" s="29">
        <v>0</v>
      </c>
      <c r="AN249" s="29">
        <v>0</v>
      </c>
      <c r="AO249" s="29">
        <v>0</v>
      </c>
      <c r="AP249" s="29">
        <v>0</v>
      </c>
      <c r="AQ249" s="29">
        <v>52</v>
      </c>
    </row>
    <row r="250" spans="1:43">
      <c r="A250" s="2" t="s">
        <v>804</v>
      </c>
      <c r="B250" s="2" t="s">
        <v>482</v>
      </c>
      <c r="C250" s="2" t="s">
        <v>487</v>
      </c>
      <c r="D250" s="2" t="s">
        <v>488</v>
      </c>
      <c r="E250" s="29">
        <v>0</v>
      </c>
      <c r="F250" s="29">
        <v>1260364.75</v>
      </c>
      <c r="G250" s="29">
        <v>0</v>
      </c>
      <c r="H250" s="29">
        <v>1260364.75</v>
      </c>
      <c r="I250" s="29">
        <v>0</v>
      </c>
      <c r="J250" s="29">
        <v>170167.21</v>
      </c>
      <c r="K250" s="29">
        <v>0</v>
      </c>
      <c r="L250" s="29">
        <v>0</v>
      </c>
      <c r="M250" s="29">
        <v>0</v>
      </c>
      <c r="N250" s="29">
        <v>990971.85</v>
      </c>
      <c r="O250" s="29">
        <v>0</v>
      </c>
      <c r="P250" s="29">
        <v>391715.29</v>
      </c>
      <c r="Q250" s="29">
        <v>0</v>
      </c>
      <c r="R250" s="29">
        <v>0</v>
      </c>
      <c r="S250" s="29">
        <v>0</v>
      </c>
      <c r="T250" s="29">
        <v>0</v>
      </c>
      <c r="U250" s="29">
        <v>0</v>
      </c>
      <c r="V250" s="29">
        <v>1161139.06</v>
      </c>
      <c r="W250" s="29">
        <f t="shared" si="10"/>
        <v>1161139.06</v>
      </c>
      <c r="X250" s="29">
        <v>0</v>
      </c>
      <c r="Y250" s="29">
        <v>391715.29</v>
      </c>
      <c r="Z250" s="29">
        <v>0</v>
      </c>
      <c r="AA250" s="29">
        <v>99225.69</v>
      </c>
      <c r="AB250" s="29">
        <f t="shared" si="9"/>
        <v>1260364.75</v>
      </c>
      <c r="AC250" s="29">
        <f t="shared" si="11"/>
        <v>0</v>
      </c>
      <c r="AD250" s="29">
        <v>0</v>
      </c>
      <c r="AE250" s="29">
        <v>99225.69</v>
      </c>
      <c r="AF250" s="29">
        <v>4901.25</v>
      </c>
      <c r="AG250" s="29">
        <v>475.25</v>
      </c>
      <c r="AH250" s="29">
        <v>4029</v>
      </c>
      <c r="AI250" s="29">
        <v>0</v>
      </c>
      <c r="AJ250" s="29">
        <v>4504.25</v>
      </c>
      <c r="AK250" s="29">
        <v>397</v>
      </c>
      <c r="AL250" s="29">
        <v>2141.75</v>
      </c>
      <c r="AM250" s="29">
        <v>0</v>
      </c>
      <c r="AN250" s="29">
        <v>1744.75</v>
      </c>
      <c r="AO250" s="29">
        <v>0</v>
      </c>
      <c r="AP250" s="29">
        <v>1744.75</v>
      </c>
      <c r="AQ250" s="29">
        <v>397</v>
      </c>
    </row>
    <row r="251" spans="1:43">
      <c r="A251" s="2" t="s">
        <v>804</v>
      </c>
      <c r="B251" s="2" t="s">
        <v>482</v>
      </c>
      <c r="C251" s="2" t="s">
        <v>489</v>
      </c>
      <c r="D251" s="2" t="s">
        <v>490</v>
      </c>
      <c r="E251" s="29">
        <v>0</v>
      </c>
      <c r="F251" s="29">
        <v>448820.06</v>
      </c>
      <c r="G251" s="29">
        <v>0</v>
      </c>
      <c r="H251" s="29">
        <v>448820.06</v>
      </c>
      <c r="I251" s="29">
        <v>0</v>
      </c>
      <c r="J251" s="29">
        <v>54866.31</v>
      </c>
      <c r="K251" s="29">
        <v>0</v>
      </c>
      <c r="L251" s="29">
        <v>0</v>
      </c>
      <c r="M251" s="29">
        <v>0</v>
      </c>
      <c r="N251" s="29">
        <v>207319.38</v>
      </c>
      <c r="O251" s="29">
        <v>0</v>
      </c>
      <c r="P251" s="29">
        <v>436424.76</v>
      </c>
      <c r="Q251" s="29">
        <v>0</v>
      </c>
      <c r="R251" s="29">
        <v>4381.1400000000003</v>
      </c>
      <c r="S251" s="29">
        <v>0</v>
      </c>
      <c r="T251" s="29">
        <v>0</v>
      </c>
      <c r="U251" s="29">
        <v>0</v>
      </c>
      <c r="V251" s="29">
        <v>266566.83</v>
      </c>
      <c r="W251" s="29">
        <f t="shared" si="10"/>
        <v>266566.83</v>
      </c>
      <c r="X251" s="29">
        <v>0</v>
      </c>
      <c r="Y251" s="29">
        <v>436424.76</v>
      </c>
      <c r="Z251" s="29">
        <v>0</v>
      </c>
      <c r="AA251" s="29">
        <v>182253.23</v>
      </c>
      <c r="AB251" s="29">
        <f t="shared" si="9"/>
        <v>448820.06000000006</v>
      </c>
      <c r="AC251" s="29">
        <f t="shared" si="11"/>
        <v>0</v>
      </c>
      <c r="AD251" s="29">
        <v>0</v>
      </c>
      <c r="AE251" s="29">
        <v>182253.23</v>
      </c>
      <c r="AF251" s="29">
        <v>1704</v>
      </c>
      <c r="AG251" s="29">
        <v>218.5</v>
      </c>
      <c r="AH251" s="29">
        <v>849.25</v>
      </c>
      <c r="AI251" s="29">
        <v>22</v>
      </c>
      <c r="AJ251" s="29">
        <v>1089.75</v>
      </c>
      <c r="AK251" s="29">
        <v>614.25</v>
      </c>
      <c r="AL251" s="29">
        <v>2174</v>
      </c>
      <c r="AM251" s="29">
        <v>0</v>
      </c>
      <c r="AN251" s="29">
        <v>1559.75</v>
      </c>
      <c r="AO251" s="29">
        <v>0</v>
      </c>
      <c r="AP251" s="29">
        <v>1559.75</v>
      </c>
      <c r="AQ251" s="29">
        <v>614.25</v>
      </c>
    </row>
    <row r="252" spans="1:43">
      <c r="A252" s="2" t="s">
        <v>804</v>
      </c>
      <c r="B252" s="2" t="s">
        <v>482</v>
      </c>
      <c r="C252" s="2" t="s">
        <v>491</v>
      </c>
      <c r="D252" s="2" t="s">
        <v>492</v>
      </c>
      <c r="E252" s="29">
        <v>0</v>
      </c>
      <c r="F252" s="29">
        <v>162024.84</v>
      </c>
      <c r="G252" s="29">
        <v>0</v>
      </c>
      <c r="H252" s="29">
        <v>162024.84</v>
      </c>
      <c r="I252" s="29">
        <v>0</v>
      </c>
      <c r="J252" s="29">
        <v>0</v>
      </c>
      <c r="K252" s="29">
        <v>0</v>
      </c>
      <c r="L252" s="29">
        <v>0</v>
      </c>
      <c r="M252" s="29">
        <v>0</v>
      </c>
      <c r="N252" s="29">
        <v>0</v>
      </c>
      <c r="O252" s="29">
        <v>0</v>
      </c>
      <c r="P252" s="29">
        <v>0</v>
      </c>
      <c r="Q252" s="29">
        <v>0</v>
      </c>
      <c r="R252" s="29">
        <v>0</v>
      </c>
      <c r="S252" s="29">
        <v>0</v>
      </c>
      <c r="T252" s="29">
        <v>0</v>
      </c>
      <c r="U252" s="29">
        <v>0</v>
      </c>
      <c r="V252" s="29">
        <v>0</v>
      </c>
      <c r="W252" s="29">
        <f t="shared" si="10"/>
        <v>0</v>
      </c>
      <c r="X252" s="29">
        <v>0</v>
      </c>
      <c r="Y252" s="29">
        <v>0</v>
      </c>
      <c r="Z252" s="29">
        <v>0</v>
      </c>
      <c r="AA252" s="29">
        <v>162024.84</v>
      </c>
      <c r="AB252" s="29">
        <f t="shared" si="9"/>
        <v>162024.84</v>
      </c>
      <c r="AC252" s="29">
        <f t="shared" si="11"/>
        <v>0</v>
      </c>
      <c r="AD252" s="29">
        <v>0</v>
      </c>
      <c r="AE252" s="29">
        <v>162024.84</v>
      </c>
      <c r="AF252" s="29">
        <v>881.5</v>
      </c>
      <c r="AG252" s="29">
        <v>0</v>
      </c>
      <c r="AH252" s="29">
        <v>0</v>
      </c>
      <c r="AI252" s="29">
        <v>0</v>
      </c>
      <c r="AJ252" s="29">
        <v>0</v>
      </c>
      <c r="AK252" s="29">
        <v>881.5</v>
      </c>
      <c r="AL252" s="29">
        <v>881.5</v>
      </c>
      <c r="AM252" s="29">
        <v>0</v>
      </c>
      <c r="AN252" s="29">
        <v>0</v>
      </c>
      <c r="AO252" s="29">
        <v>0</v>
      </c>
      <c r="AP252" s="29">
        <v>0</v>
      </c>
      <c r="AQ252" s="29">
        <v>881.5</v>
      </c>
    </row>
    <row r="253" spans="1:43" customFormat="1">
      <c r="A253" s="3" t="s">
        <v>650</v>
      </c>
      <c r="B253" s="3" t="s">
        <v>5</v>
      </c>
      <c r="C253" s="3" t="s">
        <v>5</v>
      </c>
      <c r="D253" s="3" t="s">
        <v>493</v>
      </c>
      <c r="E253" s="30">
        <v>3500000</v>
      </c>
      <c r="F253" s="30">
        <v>1883200.53</v>
      </c>
      <c r="G253" s="30">
        <v>53.81</v>
      </c>
      <c r="H253" s="30">
        <v>1883200.53</v>
      </c>
      <c r="I253" s="30">
        <v>470000</v>
      </c>
      <c r="J253" s="30">
        <v>225033.52</v>
      </c>
      <c r="K253" s="30">
        <v>47.88</v>
      </c>
      <c r="L253" s="30">
        <v>13483.43</v>
      </c>
      <c r="M253" s="30">
        <v>2550000</v>
      </c>
      <c r="N253" s="30">
        <v>1198291.23</v>
      </c>
      <c r="O253" s="30">
        <v>46.99</v>
      </c>
      <c r="P253" s="30">
        <v>1007114.91</v>
      </c>
      <c r="Q253" s="30">
        <v>280000</v>
      </c>
      <c r="R253" s="30">
        <v>4381.1400000000003</v>
      </c>
      <c r="S253" s="30">
        <v>1.56</v>
      </c>
      <c r="T253" s="30">
        <v>0</v>
      </c>
      <c r="U253" s="30">
        <v>3300000</v>
      </c>
      <c r="V253" s="30">
        <v>1427705.89</v>
      </c>
      <c r="W253" s="30">
        <f t="shared" si="10"/>
        <v>1427705.89</v>
      </c>
      <c r="X253" s="30">
        <v>43.26</v>
      </c>
      <c r="Y253" s="30">
        <v>1020598.34</v>
      </c>
      <c r="Z253" s="30">
        <v>200000</v>
      </c>
      <c r="AA253" s="30">
        <v>455494.64</v>
      </c>
      <c r="AB253" s="30">
        <f t="shared" si="9"/>
        <v>1883200.5299999998</v>
      </c>
      <c r="AC253" s="30">
        <f t="shared" si="11"/>
        <v>0</v>
      </c>
      <c r="AD253" s="30">
        <v>227.75</v>
      </c>
      <c r="AE253" s="30">
        <v>455494.64</v>
      </c>
      <c r="AF253" s="30">
        <v>7538.75</v>
      </c>
      <c r="AG253" s="30">
        <v>693.75</v>
      </c>
      <c r="AH253" s="30">
        <v>4878.25</v>
      </c>
      <c r="AI253" s="30">
        <v>22</v>
      </c>
      <c r="AJ253" s="30">
        <v>5594</v>
      </c>
      <c r="AK253" s="30">
        <v>1944.75</v>
      </c>
      <c r="AL253" s="30">
        <v>6028</v>
      </c>
      <c r="AM253" s="30">
        <v>55</v>
      </c>
      <c r="AN253" s="30">
        <v>4028.25</v>
      </c>
      <c r="AO253" s="30">
        <v>0</v>
      </c>
      <c r="AP253" s="30">
        <v>4083.25</v>
      </c>
      <c r="AQ253" s="30">
        <v>1944.75</v>
      </c>
    </row>
    <row r="254" spans="1:43">
      <c r="A254" s="2" t="s">
        <v>804</v>
      </c>
      <c r="B254" s="2" t="s">
        <v>494</v>
      </c>
      <c r="C254" s="2" t="s">
        <v>495</v>
      </c>
      <c r="D254" s="2" t="s">
        <v>496</v>
      </c>
      <c r="E254" s="29">
        <v>10000000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  <c r="L254" s="29">
        <v>512014.59</v>
      </c>
      <c r="M254" s="29">
        <v>7810000</v>
      </c>
      <c r="N254" s="29">
        <v>0</v>
      </c>
      <c r="O254" s="29">
        <v>0</v>
      </c>
      <c r="P254" s="29">
        <v>2134369.35</v>
      </c>
      <c r="Q254" s="29">
        <v>1200000</v>
      </c>
      <c r="R254" s="29">
        <v>0</v>
      </c>
      <c r="S254" s="29">
        <v>0</v>
      </c>
      <c r="T254" s="29">
        <v>0</v>
      </c>
      <c r="U254" s="29">
        <v>9010000</v>
      </c>
      <c r="V254" s="29">
        <v>0</v>
      </c>
      <c r="W254" s="29">
        <f t="shared" si="10"/>
        <v>0</v>
      </c>
      <c r="X254" s="29">
        <v>0</v>
      </c>
      <c r="Y254" s="29">
        <v>2646383.94</v>
      </c>
      <c r="Z254" s="29">
        <v>990000</v>
      </c>
      <c r="AA254" s="29">
        <v>0</v>
      </c>
      <c r="AB254" s="29">
        <f t="shared" si="9"/>
        <v>0</v>
      </c>
      <c r="AC254" s="29">
        <f t="shared" si="11"/>
        <v>0</v>
      </c>
      <c r="AD254" s="29">
        <v>0</v>
      </c>
      <c r="AE254" s="29">
        <v>0</v>
      </c>
      <c r="AF254" s="29">
        <v>0</v>
      </c>
      <c r="AG254" s="29">
        <v>0</v>
      </c>
      <c r="AH254" s="29">
        <v>0</v>
      </c>
      <c r="AI254" s="29">
        <v>0</v>
      </c>
      <c r="AJ254" s="29">
        <v>0</v>
      </c>
      <c r="AK254" s="29">
        <v>0</v>
      </c>
      <c r="AL254" s="29">
        <v>8348.75</v>
      </c>
      <c r="AM254" s="29">
        <v>1887.25</v>
      </c>
      <c r="AN254" s="29">
        <v>6461.5</v>
      </c>
      <c r="AO254" s="29">
        <v>0</v>
      </c>
      <c r="AP254" s="29">
        <v>8348.75</v>
      </c>
      <c r="AQ254" s="29">
        <v>0</v>
      </c>
    </row>
    <row r="255" spans="1:43">
      <c r="A255" s="2" t="s">
        <v>804</v>
      </c>
      <c r="B255" s="2" t="s">
        <v>494</v>
      </c>
      <c r="C255" s="2" t="s">
        <v>497</v>
      </c>
      <c r="D255" s="2" t="s">
        <v>498</v>
      </c>
      <c r="E255" s="29">
        <v>0</v>
      </c>
      <c r="F255" s="29">
        <v>25807.24</v>
      </c>
      <c r="G255" s="29">
        <v>0</v>
      </c>
      <c r="H255" s="29">
        <v>25807.24</v>
      </c>
      <c r="I255" s="29">
        <v>0</v>
      </c>
      <c r="J255" s="29">
        <v>0</v>
      </c>
      <c r="K255" s="29">
        <v>0</v>
      </c>
      <c r="L255" s="29">
        <v>0</v>
      </c>
      <c r="M255" s="29">
        <v>0</v>
      </c>
      <c r="N255" s="29">
        <v>0</v>
      </c>
      <c r="O255" s="29">
        <v>0</v>
      </c>
      <c r="P255" s="29">
        <v>0</v>
      </c>
      <c r="Q255" s="29">
        <v>0</v>
      </c>
      <c r="R255" s="29">
        <v>0</v>
      </c>
      <c r="S255" s="29">
        <v>0</v>
      </c>
      <c r="T255" s="29">
        <v>0</v>
      </c>
      <c r="U255" s="29">
        <v>0</v>
      </c>
      <c r="V255" s="29">
        <v>0</v>
      </c>
      <c r="W255" s="29">
        <f t="shared" si="10"/>
        <v>0</v>
      </c>
      <c r="X255" s="29">
        <v>0</v>
      </c>
      <c r="Y255" s="29">
        <v>0</v>
      </c>
      <c r="Z255" s="29">
        <v>0</v>
      </c>
      <c r="AA255" s="29">
        <v>25807.24</v>
      </c>
      <c r="AB255" s="29">
        <f t="shared" si="9"/>
        <v>25807.24</v>
      </c>
      <c r="AC255" s="29">
        <f t="shared" si="11"/>
        <v>0</v>
      </c>
      <c r="AD255" s="29">
        <v>0</v>
      </c>
      <c r="AE255" s="29">
        <v>25807.24</v>
      </c>
      <c r="AF255" s="29">
        <v>106</v>
      </c>
      <c r="AG255" s="29">
        <v>0</v>
      </c>
      <c r="AH255" s="29">
        <v>0</v>
      </c>
      <c r="AI255" s="29">
        <v>0</v>
      </c>
      <c r="AJ255" s="29">
        <v>0</v>
      </c>
      <c r="AK255" s="29">
        <v>106</v>
      </c>
      <c r="AL255" s="29">
        <v>106</v>
      </c>
      <c r="AM255" s="29">
        <v>0</v>
      </c>
      <c r="AN255" s="29">
        <v>0</v>
      </c>
      <c r="AO255" s="29">
        <v>0</v>
      </c>
      <c r="AP255" s="29">
        <v>0</v>
      </c>
      <c r="AQ255" s="29">
        <v>106</v>
      </c>
    </row>
    <row r="256" spans="1:43">
      <c r="A256" s="2" t="s">
        <v>804</v>
      </c>
      <c r="B256" s="2" t="s">
        <v>494</v>
      </c>
      <c r="C256" s="2" t="s">
        <v>499</v>
      </c>
      <c r="D256" s="2" t="s">
        <v>500</v>
      </c>
      <c r="E256" s="29">
        <v>0</v>
      </c>
      <c r="F256" s="29">
        <v>20231.240000000002</v>
      </c>
      <c r="G256" s="29">
        <v>0</v>
      </c>
      <c r="H256" s="29">
        <v>20231.240000000002</v>
      </c>
      <c r="I256" s="29">
        <v>0</v>
      </c>
      <c r="J256" s="29">
        <v>0</v>
      </c>
      <c r="K256" s="29">
        <v>0</v>
      </c>
      <c r="L256" s="29">
        <v>0</v>
      </c>
      <c r="M256" s="29">
        <v>0</v>
      </c>
      <c r="N256" s="29">
        <v>0</v>
      </c>
      <c r="O256" s="29">
        <v>0</v>
      </c>
      <c r="P256" s="29">
        <v>0</v>
      </c>
      <c r="Q256" s="29">
        <v>0</v>
      </c>
      <c r="R256" s="29">
        <v>0</v>
      </c>
      <c r="S256" s="29">
        <v>0</v>
      </c>
      <c r="T256" s="29">
        <v>0</v>
      </c>
      <c r="U256" s="29">
        <v>0</v>
      </c>
      <c r="V256" s="29">
        <v>0</v>
      </c>
      <c r="W256" s="29">
        <f t="shared" si="10"/>
        <v>0</v>
      </c>
      <c r="X256" s="29">
        <v>0</v>
      </c>
      <c r="Y256" s="29">
        <v>0</v>
      </c>
      <c r="Z256" s="29">
        <v>0</v>
      </c>
      <c r="AA256" s="29">
        <v>20231.240000000002</v>
      </c>
      <c r="AB256" s="29">
        <f t="shared" si="9"/>
        <v>20231.240000000002</v>
      </c>
      <c r="AC256" s="29">
        <f t="shared" si="11"/>
        <v>0</v>
      </c>
      <c r="AD256" s="29">
        <v>0</v>
      </c>
      <c r="AE256" s="29">
        <v>20231.240000000002</v>
      </c>
      <c r="AF256" s="29">
        <v>84</v>
      </c>
      <c r="AG256" s="29">
        <v>0</v>
      </c>
      <c r="AH256" s="29">
        <v>0</v>
      </c>
      <c r="AI256" s="29">
        <v>0</v>
      </c>
      <c r="AJ256" s="29">
        <v>0</v>
      </c>
      <c r="AK256" s="29">
        <v>84</v>
      </c>
      <c r="AL256" s="29">
        <v>84</v>
      </c>
      <c r="AM256" s="29">
        <v>0</v>
      </c>
      <c r="AN256" s="29">
        <v>0</v>
      </c>
      <c r="AO256" s="29">
        <v>0</v>
      </c>
      <c r="AP256" s="29">
        <v>0</v>
      </c>
      <c r="AQ256" s="29">
        <v>84</v>
      </c>
    </row>
    <row r="257" spans="1:43">
      <c r="A257" s="2" t="s">
        <v>804</v>
      </c>
      <c r="B257" s="2" t="s">
        <v>494</v>
      </c>
      <c r="C257" s="2" t="s">
        <v>501</v>
      </c>
      <c r="D257" s="2" t="s">
        <v>502</v>
      </c>
      <c r="E257" s="29">
        <v>0</v>
      </c>
      <c r="F257" s="29">
        <v>3337705.33</v>
      </c>
      <c r="G257" s="29">
        <v>0</v>
      </c>
      <c r="H257" s="29">
        <v>3337705.33</v>
      </c>
      <c r="I257" s="29">
        <v>0</v>
      </c>
      <c r="J257" s="29">
        <v>738143.82</v>
      </c>
      <c r="K257" s="29">
        <v>0</v>
      </c>
      <c r="L257" s="29">
        <v>0</v>
      </c>
      <c r="M257" s="29">
        <v>0</v>
      </c>
      <c r="N257" s="29">
        <v>2463726.2599999998</v>
      </c>
      <c r="O257" s="29">
        <v>0</v>
      </c>
      <c r="P257" s="29">
        <v>464828.29</v>
      </c>
      <c r="Q257" s="29">
        <v>0</v>
      </c>
      <c r="R257" s="29">
        <v>73540.7</v>
      </c>
      <c r="S257" s="29">
        <v>0</v>
      </c>
      <c r="T257" s="29">
        <v>0</v>
      </c>
      <c r="U257" s="29">
        <v>0</v>
      </c>
      <c r="V257" s="29">
        <v>3275410.78</v>
      </c>
      <c r="W257" s="29">
        <f t="shared" si="10"/>
        <v>3275410.78</v>
      </c>
      <c r="X257" s="29">
        <v>0</v>
      </c>
      <c r="Y257" s="29">
        <v>464828.29</v>
      </c>
      <c r="Z257" s="29">
        <v>0</v>
      </c>
      <c r="AA257" s="29">
        <v>57551.6</v>
      </c>
      <c r="AB257" s="29">
        <f t="shared" si="9"/>
        <v>3332962.38</v>
      </c>
      <c r="AC257" s="29">
        <f t="shared" si="11"/>
        <v>4742.9500000001863</v>
      </c>
      <c r="AD257" s="29">
        <v>0</v>
      </c>
      <c r="AE257" s="29">
        <v>57551.6</v>
      </c>
      <c r="AF257" s="29">
        <v>10614</v>
      </c>
      <c r="AG257" s="29">
        <v>2603.25</v>
      </c>
      <c r="AH257" s="29">
        <v>7416</v>
      </c>
      <c r="AI257" s="29">
        <v>289</v>
      </c>
      <c r="AJ257" s="29">
        <v>10308.25</v>
      </c>
      <c r="AK257" s="29">
        <v>287.75</v>
      </c>
      <c r="AL257" s="29">
        <v>1673.25</v>
      </c>
      <c r="AM257" s="29">
        <v>0</v>
      </c>
      <c r="AN257" s="29">
        <v>1385.5</v>
      </c>
      <c r="AO257" s="29">
        <v>0</v>
      </c>
      <c r="AP257" s="29">
        <v>1385.5</v>
      </c>
      <c r="AQ257" s="29">
        <v>287.75</v>
      </c>
    </row>
    <row r="258" spans="1:43">
      <c r="A258" s="2" t="s">
        <v>804</v>
      </c>
      <c r="B258" s="2" t="s">
        <v>494</v>
      </c>
      <c r="C258" s="2" t="s">
        <v>503</v>
      </c>
      <c r="D258" s="2" t="s">
        <v>504</v>
      </c>
      <c r="E258" s="29">
        <v>0</v>
      </c>
      <c r="F258" s="29">
        <v>597357.78</v>
      </c>
      <c r="G258" s="29">
        <v>0</v>
      </c>
      <c r="H258" s="29">
        <v>597357.78</v>
      </c>
      <c r="I258" s="29">
        <v>0</v>
      </c>
      <c r="J258" s="29">
        <v>114747.61</v>
      </c>
      <c r="K258" s="29">
        <v>0</v>
      </c>
      <c r="L258" s="29">
        <v>0</v>
      </c>
      <c r="M258" s="29">
        <v>0</v>
      </c>
      <c r="N258" s="29">
        <v>125467.84</v>
      </c>
      <c r="O258" s="29">
        <v>0</v>
      </c>
      <c r="P258" s="29">
        <v>0</v>
      </c>
      <c r="Q258" s="29">
        <v>0</v>
      </c>
      <c r="R258" s="29">
        <v>275174.74</v>
      </c>
      <c r="S258" s="29">
        <v>0</v>
      </c>
      <c r="T258" s="29">
        <v>0</v>
      </c>
      <c r="U258" s="29">
        <v>0</v>
      </c>
      <c r="V258" s="29">
        <v>515390.19</v>
      </c>
      <c r="W258" s="29">
        <f t="shared" si="10"/>
        <v>515390.19</v>
      </c>
      <c r="X258" s="29">
        <v>0</v>
      </c>
      <c r="Y258" s="29">
        <v>0</v>
      </c>
      <c r="Z258" s="29">
        <v>0</v>
      </c>
      <c r="AA258" s="29">
        <v>81967.59</v>
      </c>
      <c r="AB258" s="29">
        <f t="shared" ref="AB258:AB321" si="12">W258+AA258</f>
        <v>597357.78</v>
      </c>
      <c r="AC258" s="29">
        <f t="shared" si="11"/>
        <v>0</v>
      </c>
      <c r="AD258" s="29">
        <v>0</v>
      </c>
      <c r="AE258" s="29">
        <v>81967.59</v>
      </c>
      <c r="AF258" s="29">
        <v>2378.5</v>
      </c>
      <c r="AG258" s="29">
        <v>480</v>
      </c>
      <c r="AH258" s="29">
        <v>539</v>
      </c>
      <c r="AI258" s="29">
        <v>1367</v>
      </c>
      <c r="AJ258" s="29">
        <v>2386</v>
      </c>
      <c r="AK258" s="29">
        <v>-7.5</v>
      </c>
      <c r="AL258" s="29">
        <v>-7.5</v>
      </c>
      <c r="AM258" s="29">
        <v>0</v>
      </c>
      <c r="AN258" s="29">
        <v>0</v>
      </c>
      <c r="AO258" s="29">
        <v>0</v>
      </c>
      <c r="AP258" s="29">
        <v>0</v>
      </c>
      <c r="AQ258" s="29">
        <v>-7.5</v>
      </c>
    </row>
    <row r="259" spans="1:43">
      <c r="A259" s="2" t="s">
        <v>804</v>
      </c>
      <c r="B259" s="2" t="s">
        <v>494</v>
      </c>
      <c r="C259" s="2" t="s">
        <v>505</v>
      </c>
      <c r="D259" s="2" t="s">
        <v>506</v>
      </c>
      <c r="E259" s="29">
        <v>0</v>
      </c>
      <c r="F259" s="29">
        <v>357075.5</v>
      </c>
      <c r="G259" s="29">
        <v>0</v>
      </c>
      <c r="H259" s="29">
        <v>357075.5</v>
      </c>
      <c r="I259" s="29">
        <v>0</v>
      </c>
      <c r="J259" s="29">
        <v>2200</v>
      </c>
      <c r="K259" s="29">
        <v>0</v>
      </c>
      <c r="L259" s="29">
        <v>0</v>
      </c>
      <c r="M259" s="29">
        <v>0</v>
      </c>
      <c r="N259" s="29">
        <v>68146.600000000006</v>
      </c>
      <c r="O259" s="29">
        <v>0</v>
      </c>
      <c r="P259" s="29">
        <v>0</v>
      </c>
      <c r="Q259" s="29">
        <v>0</v>
      </c>
      <c r="R259" s="29">
        <v>1800</v>
      </c>
      <c r="S259" s="29">
        <v>0</v>
      </c>
      <c r="T259" s="29">
        <v>0</v>
      </c>
      <c r="U259" s="29">
        <v>0</v>
      </c>
      <c r="V259" s="29">
        <v>72146.600000000006</v>
      </c>
      <c r="W259" s="29">
        <f t="shared" ref="W259:W322" si="13">J259+N259+R259</f>
        <v>72146.600000000006</v>
      </c>
      <c r="X259" s="29">
        <v>0</v>
      </c>
      <c r="Y259" s="29">
        <v>0</v>
      </c>
      <c r="Z259" s="29">
        <v>0</v>
      </c>
      <c r="AA259" s="29">
        <v>284928.90000000002</v>
      </c>
      <c r="AB259" s="29">
        <f t="shared" si="12"/>
        <v>357075.5</v>
      </c>
      <c r="AC259" s="29">
        <f t="shared" ref="AC259:AC322" si="14">F259-AB259</f>
        <v>0</v>
      </c>
      <c r="AD259" s="29">
        <v>0</v>
      </c>
      <c r="AE259" s="29">
        <v>284928.90000000002</v>
      </c>
      <c r="AF259" s="29">
        <v>1574.25</v>
      </c>
      <c r="AG259" s="29">
        <v>22</v>
      </c>
      <c r="AH259" s="29">
        <v>663</v>
      </c>
      <c r="AI259" s="29">
        <v>18</v>
      </c>
      <c r="AJ259" s="29">
        <v>703</v>
      </c>
      <c r="AK259" s="29">
        <v>871.25</v>
      </c>
      <c r="AL259" s="29">
        <v>871.25</v>
      </c>
      <c r="AM259" s="29">
        <v>0</v>
      </c>
      <c r="AN259" s="29">
        <v>0</v>
      </c>
      <c r="AO259" s="29">
        <v>0</v>
      </c>
      <c r="AP259" s="29">
        <v>0</v>
      </c>
      <c r="AQ259" s="29">
        <v>871.25</v>
      </c>
    </row>
    <row r="260" spans="1:43" customFormat="1">
      <c r="A260" s="3" t="s">
        <v>650</v>
      </c>
      <c r="B260" s="3" t="s">
        <v>5</v>
      </c>
      <c r="C260" s="3" t="s">
        <v>5</v>
      </c>
      <c r="D260" s="3" t="s">
        <v>507</v>
      </c>
      <c r="E260" s="30">
        <v>10000000</v>
      </c>
      <c r="F260" s="30">
        <v>4338177.09</v>
      </c>
      <c r="G260" s="30">
        <v>43.38</v>
      </c>
      <c r="H260" s="30">
        <v>4338177.09</v>
      </c>
      <c r="I260" s="30">
        <v>0</v>
      </c>
      <c r="J260" s="30">
        <v>855091.43</v>
      </c>
      <c r="K260" s="30">
        <v>0</v>
      </c>
      <c r="L260" s="30">
        <v>512014.59</v>
      </c>
      <c r="M260" s="30">
        <v>7810000</v>
      </c>
      <c r="N260" s="30">
        <v>2657340.7000000002</v>
      </c>
      <c r="O260" s="30">
        <v>34.020000000000003</v>
      </c>
      <c r="P260" s="30">
        <v>2599197.64</v>
      </c>
      <c r="Q260" s="30">
        <v>1200000</v>
      </c>
      <c r="R260" s="30">
        <v>350515.44</v>
      </c>
      <c r="S260" s="30">
        <v>29.21</v>
      </c>
      <c r="T260" s="30">
        <v>0</v>
      </c>
      <c r="U260" s="30">
        <v>9010000</v>
      </c>
      <c r="V260" s="30">
        <v>3862947.57</v>
      </c>
      <c r="W260" s="30">
        <f t="shared" si="13"/>
        <v>3862947.5700000003</v>
      </c>
      <c r="X260" s="30">
        <v>42.87</v>
      </c>
      <c r="Y260" s="30">
        <v>3111212.23</v>
      </c>
      <c r="Z260" s="30">
        <v>990000</v>
      </c>
      <c r="AA260" s="30">
        <v>470486.57</v>
      </c>
      <c r="AB260" s="30">
        <f t="shared" si="12"/>
        <v>4333434.1400000006</v>
      </c>
      <c r="AC260" s="30">
        <f t="shared" si="14"/>
        <v>4742.9499999992549</v>
      </c>
      <c r="AD260" s="30">
        <v>47.52</v>
      </c>
      <c r="AE260" s="30">
        <v>470486.57</v>
      </c>
      <c r="AF260" s="30">
        <v>14756.75</v>
      </c>
      <c r="AG260" s="30">
        <v>3105.25</v>
      </c>
      <c r="AH260" s="30">
        <v>8618</v>
      </c>
      <c r="AI260" s="30">
        <v>1674</v>
      </c>
      <c r="AJ260" s="30">
        <v>13397.25</v>
      </c>
      <c r="AK260" s="30">
        <v>1341.5</v>
      </c>
      <c r="AL260" s="30">
        <v>11075.75</v>
      </c>
      <c r="AM260" s="30">
        <v>1887.25</v>
      </c>
      <c r="AN260" s="30">
        <v>7847</v>
      </c>
      <c r="AO260" s="30">
        <v>0</v>
      </c>
      <c r="AP260" s="30">
        <v>9734.25</v>
      </c>
      <c r="AQ260" s="30">
        <v>1341.5</v>
      </c>
    </row>
    <row r="261" spans="1:43">
      <c r="A261" s="2" t="s">
        <v>804</v>
      </c>
      <c r="B261" s="2" t="s">
        <v>508</v>
      </c>
      <c r="C261" s="2" t="s">
        <v>509</v>
      </c>
      <c r="D261" s="2" t="s">
        <v>510</v>
      </c>
      <c r="E261" s="29">
        <v>1000000</v>
      </c>
      <c r="F261" s="29">
        <v>0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  <c r="L261" s="29">
        <v>0</v>
      </c>
      <c r="M261" s="29">
        <v>0</v>
      </c>
      <c r="N261" s="29">
        <v>0</v>
      </c>
      <c r="O261" s="29">
        <v>0</v>
      </c>
      <c r="P261" s="29">
        <v>0</v>
      </c>
      <c r="Q261" s="29">
        <v>0</v>
      </c>
      <c r="R261" s="29">
        <v>0</v>
      </c>
      <c r="S261" s="29">
        <v>0</v>
      </c>
      <c r="T261" s="29">
        <v>0</v>
      </c>
      <c r="U261" s="29">
        <v>0</v>
      </c>
      <c r="V261" s="29">
        <v>0</v>
      </c>
      <c r="W261" s="29">
        <f t="shared" si="13"/>
        <v>0</v>
      </c>
      <c r="X261" s="29">
        <v>0</v>
      </c>
      <c r="Y261" s="29">
        <v>0</v>
      </c>
      <c r="Z261" s="29">
        <v>1000000</v>
      </c>
      <c r="AA261" s="29">
        <v>0</v>
      </c>
      <c r="AB261" s="29">
        <f t="shared" si="12"/>
        <v>0</v>
      </c>
      <c r="AC261" s="29">
        <f t="shared" si="14"/>
        <v>0</v>
      </c>
      <c r="AD261" s="29">
        <v>0</v>
      </c>
      <c r="AE261" s="29">
        <v>0</v>
      </c>
      <c r="AF261" s="29">
        <v>0</v>
      </c>
      <c r="AG261" s="29">
        <v>0</v>
      </c>
      <c r="AH261" s="29">
        <v>0</v>
      </c>
      <c r="AI261" s="29">
        <v>0</v>
      </c>
      <c r="AJ261" s="29">
        <v>0</v>
      </c>
      <c r="AK261" s="29">
        <v>0</v>
      </c>
      <c r="AL261" s="29">
        <v>0</v>
      </c>
      <c r="AM261" s="29">
        <v>0</v>
      </c>
      <c r="AN261" s="29">
        <v>0</v>
      </c>
      <c r="AO261" s="29">
        <v>0</v>
      </c>
      <c r="AP261" s="29">
        <v>0</v>
      </c>
      <c r="AQ261" s="29">
        <v>0</v>
      </c>
    </row>
    <row r="262" spans="1:43">
      <c r="A262" s="2" t="s">
        <v>804</v>
      </c>
      <c r="B262" s="2" t="s">
        <v>508</v>
      </c>
      <c r="C262" s="2" t="s">
        <v>511</v>
      </c>
      <c r="D262" s="2" t="s">
        <v>512</v>
      </c>
      <c r="E262" s="29">
        <v>0</v>
      </c>
      <c r="F262" s="29">
        <v>62280.67</v>
      </c>
      <c r="G262" s="29">
        <v>0</v>
      </c>
      <c r="H262" s="29">
        <v>62280.67</v>
      </c>
      <c r="I262" s="29">
        <v>0</v>
      </c>
      <c r="J262" s="29">
        <v>0</v>
      </c>
      <c r="K262" s="29">
        <v>0</v>
      </c>
      <c r="L262" s="29">
        <v>0</v>
      </c>
      <c r="M262" s="29">
        <v>0</v>
      </c>
      <c r="N262" s="29">
        <v>0</v>
      </c>
      <c r="O262" s="29">
        <v>0</v>
      </c>
      <c r="P262" s="29">
        <v>0</v>
      </c>
      <c r="Q262" s="29">
        <v>0</v>
      </c>
      <c r="R262" s="29">
        <v>0</v>
      </c>
      <c r="S262" s="29">
        <v>0</v>
      </c>
      <c r="T262" s="29">
        <v>0</v>
      </c>
      <c r="U262" s="29">
        <v>0</v>
      </c>
      <c r="V262" s="29">
        <v>0</v>
      </c>
      <c r="W262" s="29">
        <f t="shared" si="13"/>
        <v>0</v>
      </c>
      <c r="X262" s="29">
        <v>0</v>
      </c>
      <c r="Y262" s="29">
        <v>0</v>
      </c>
      <c r="Z262" s="29">
        <v>0</v>
      </c>
      <c r="AA262" s="29">
        <v>62280.67</v>
      </c>
      <c r="AB262" s="29">
        <f t="shared" si="12"/>
        <v>62280.67</v>
      </c>
      <c r="AC262" s="29">
        <f t="shared" si="14"/>
        <v>0</v>
      </c>
      <c r="AD262" s="29">
        <v>0</v>
      </c>
      <c r="AE262" s="29">
        <v>62280.67</v>
      </c>
      <c r="AF262" s="29">
        <v>190.5</v>
      </c>
      <c r="AG262" s="29">
        <v>0</v>
      </c>
      <c r="AH262" s="29">
        <v>0</v>
      </c>
      <c r="AI262" s="29">
        <v>0</v>
      </c>
      <c r="AJ262" s="29">
        <v>0</v>
      </c>
      <c r="AK262" s="29">
        <v>190.5</v>
      </c>
      <c r="AL262" s="29">
        <v>190.5</v>
      </c>
      <c r="AM262" s="29">
        <v>0</v>
      </c>
      <c r="AN262" s="29">
        <v>0</v>
      </c>
      <c r="AO262" s="29">
        <v>0</v>
      </c>
      <c r="AP262" s="29">
        <v>0</v>
      </c>
      <c r="AQ262" s="29">
        <v>190.5</v>
      </c>
    </row>
    <row r="263" spans="1:43">
      <c r="A263" s="2" t="s">
        <v>804</v>
      </c>
      <c r="B263" s="2" t="s">
        <v>508</v>
      </c>
      <c r="C263" s="2" t="s">
        <v>513</v>
      </c>
      <c r="D263" s="2" t="s">
        <v>514</v>
      </c>
      <c r="E263" s="29">
        <v>0</v>
      </c>
      <c r="F263" s="29">
        <v>16697.11</v>
      </c>
      <c r="G263" s="29">
        <v>0</v>
      </c>
      <c r="H263" s="29">
        <v>16697.11</v>
      </c>
      <c r="I263" s="29">
        <v>0</v>
      </c>
      <c r="J263" s="29">
        <v>0</v>
      </c>
      <c r="K263" s="29">
        <v>0</v>
      </c>
      <c r="L263" s="29">
        <v>0</v>
      </c>
      <c r="M263" s="29">
        <v>0</v>
      </c>
      <c r="N263" s="29">
        <v>0</v>
      </c>
      <c r="O263" s="29">
        <v>0</v>
      </c>
      <c r="P263" s="29">
        <v>0</v>
      </c>
      <c r="Q263" s="29">
        <v>0</v>
      </c>
      <c r="R263" s="29">
        <v>0</v>
      </c>
      <c r="S263" s="29">
        <v>0</v>
      </c>
      <c r="T263" s="29">
        <v>0</v>
      </c>
      <c r="U263" s="29">
        <v>0</v>
      </c>
      <c r="V263" s="29">
        <v>0</v>
      </c>
      <c r="W263" s="29">
        <f t="shared" si="13"/>
        <v>0</v>
      </c>
      <c r="X263" s="29">
        <v>0</v>
      </c>
      <c r="Y263" s="29">
        <v>0</v>
      </c>
      <c r="Z263" s="29">
        <v>0</v>
      </c>
      <c r="AA263" s="29">
        <v>16697.11</v>
      </c>
      <c r="AB263" s="29">
        <f t="shared" si="12"/>
        <v>16697.11</v>
      </c>
      <c r="AC263" s="29">
        <f t="shared" si="14"/>
        <v>0</v>
      </c>
      <c r="AD263" s="29">
        <v>0</v>
      </c>
      <c r="AE263" s="29">
        <v>16697.11</v>
      </c>
      <c r="AF263" s="29">
        <v>57</v>
      </c>
      <c r="AG263" s="29">
        <v>0</v>
      </c>
      <c r="AH263" s="29">
        <v>0</v>
      </c>
      <c r="AI263" s="29">
        <v>0</v>
      </c>
      <c r="AJ263" s="29">
        <v>0</v>
      </c>
      <c r="AK263" s="29">
        <v>57</v>
      </c>
      <c r="AL263" s="29">
        <v>57</v>
      </c>
      <c r="AM263" s="29">
        <v>0</v>
      </c>
      <c r="AN263" s="29">
        <v>0</v>
      </c>
      <c r="AO263" s="29">
        <v>0</v>
      </c>
      <c r="AP263" s="29">
        <v>0</v>
      </c>
      <c r="AQ263" s="29">
        <v>57</v>
      </c>
    </row>
    <row r="264" spans="1:43" customFormat="1">
      <c r="A264" s="3" t="s">
        <v>650</v>
      </c>
      <c r="B264" s="3" t="s">
        <v>5</v>
      </c>
      <c r="C264" s="3" t="s">
        <v>5</v>
      </c>
      <c r="D264" s="3" t="s">
        <v>515</v>
      </c>
      <c r="E264" s="30">
        <v>1000000</v>
      </c>
      <c r="F264" s="30">
        <v>78977.78</v>
      </c>
      <c r="G264" s="30">
        <v>7.9</v>
      </c>
      <c r="H264" s="30">
        <v>78977.78</v>
      </c>
      <c r="I264" s="30">
        <v>0</v>
      </c>
      <c r="J264" s="30">
        <v>0</v>
      </c>
      <c r="K264" s="30">
        <v>0</v>
      </c>
      <c r="L264" s="30">
        <v>0</v>
      </c>
      <c r="M264" s="30">
        <v>0</v>
      </c>
      <c r="N264" s="30">
        <v>0</v>
      </c>
      <c r="O264" s="30">
        <v>0</v>
      </c>
      <c r="P264" s="30">
        <v>0</v>
      </c>
      <c r="Q264" s="30">
        <v>0</v>
      </c>
      <c r="R264" s="30">
        <v>0</v>
      </c>
      <c r="S264" s="30">
        <v>0</v>
      </c>
      <c r="T264" s="30">
        <v>0</v>
      </c>
      <c r="U264" s="30">
        <v>0</v>
      </c>
      <c r="V264" s="30">
        <v>0</v>
      </c>
      <c r="W264" s="30">
        <f t="shared" si="13"/>
        <v>0</v>
      </c>
      <c r="X264" s="30">
        <v>0</v>
      </c>
      <c r="Y264" s="30">
        <v>0</v>
      </c>
      <c r="Z264" s="30">
        <v>1000000</v>
      </c>
      <c r="AA264" s="30">
        <v>78977.78</v>
      </c>
      <c r="AB264" s="30">
        <f t="shared" si="12"/>
        <v>78977.78</v>
      </c>
      <c r="AC264" s="30">
        <f t="shared" si="14"/>
        <v>0</v>
      </c>
      <c r="AD264" s="30">
        <v>7.9</v>
      </c>
      <c r="AE264" s="30">
        <v>78977.78</v>
      </c>
      <c r="AF264" s="30">
        <v>247.5</v>
      </c>
      <c r="AG264" s="30">
        <v>0</v>
      </c>
      <c r="AH264" s="30">
        <v>0</v>
      </c>
      <c r="AI264" s="30">
        <v>0</v>
      </c>
      <c r="AJ264" s="30">
        <v>0</v>
      </c>
      <c r="AK264" s="30">
        <v>247.5</v>
      </c>
      <c r="AL264" s="30">
        <v>247.5</v>
      </c>
      <c r="AM264" s="30">
        <v>0</v>
      </c>
      <c r="AN264" s="30">
        <v>0</v>
      </c>
      <c r="AO264" s="30">
        <v>0</v>
      </c>
      <c r="AP264" s="30">
        <v>0</v>
      </c>
      <c r="AQ264" s="30">
        <v>247.5</v>
      </c>
    </row>
    <row r="265" spans="1:43" customFormat="1">
      <c r="A265" s="4" t="s">
        <v>0</v>
      </c>
      <c r="B265" s="4" t="s">
        <v>5</v>
      </c>
      <c r="C265" s="4" t="s">
        <v>5</v>
      </c>
      <c r="D265" s="4" t="s">
        <v>516</v>
      </c>
      <c r="E265" s="31">
        <v>63201000</v>
      </c>
      <c r="F265" s="31">
        <v>16560467.199999999</v>
      </c>
      <c r="G265" s="31">
        <v>26.2</v>
      </c>
      <c r="H265" s="31">
        <v>16560467.199999999</v>
      </c>
      <c r="I265" s="31">
        <v>1470000</v>
      </c>
      <c r="J265" s="31">
        <v>1080124.95</v>
      </c>
      <c r="K265" s="31">
        <v>73.48</v>
      </c>
      <c r="L265" s="31">
        <v>525498.02</v>
      </c>
      <c r="M265" s="31">
        <v>12762000</v>
      </c>
      <c r="N265" s="31">
        <v>4444245.88</v>
      </c>
      <c r="O265" s="31">
        <v>34.82</v>
      </c>
      <c r="P265" s="31">
        <v>4194926.5</v>
      </c>
      <c r="Q265" s="31">
        <v>44308000</v>
      </c>
      <c r="R265" s="31">
        <v>9980087.0600000005</v>
      </c>
      <c r="S265" s="31">
        <v>22.52</v>
      </c>
      <c r="T265" s="31">
        <v>12914135.109999999</v>
      </c>
      <c r="U265" s="31">
        <v>58540000</v>
      </c>
      <c r="V265" s="31">
        <v>15504457.890000001</v>
      </c>
      <c r="W265" s="31">
        <f t="shared" si="13"/>
        <v>15504457.890000001</v>
      </c>
      <c r="X265" s="31">
        <v>26.49</v>
      </c>
      <c r="Y265" s="31">
        <v>17634559.629999999</v>
      </c>
      <c r="Z265" s="31">
        <v>4661000</v>
      </c>
      <c r="AA265" s="31">
        <v>1051266.3600000001</v>
      </c>
      <c r="AB265" s="31">
        <f t="shared" si="12"/>
        <v>16555724.25</v>
      </c>
      <c r="AC265" s="31">
        <f t="shared" si="14"/>
        <v>4742.9499999992549</v>
      </c>
      <c r="AD265" s="31">
        <v>22.55</v>
      </c>
      <c r="AE265" s="31">
        <v>1051266.3600000001</v>
      </c>
      <c r="AF265" s="31">
        <v>55257</v>
      </c>
      <c r="AG265" s="31">
        <v>3799</v>
      </c>
      <c r="AH265" s="31">
        <v>15391.5</v>
      </c>
      <c r="AI265" s="31">
        <v>32434.5</v>
      </c>
      <c r="AJ265" s="31">
        <v>51625</v>
      </c>
      <c r="AK265" s="31">
        <v>3614</v>
      </c>
      <c r="AL265" s="31">
        <v>60356.75</v>
      </c>
      <c r="AM265" s="31">
        <v>1942.25</v>
      </c>
      <c r="AN265" s="31">
        <v>13770.5</v>
      </c>
      <c r="AO265" s="31">
        <v>41030</v>
      </c>
      <c r="AP265" s="31">
        <v>56742.75</v>
      </c>
      <c r="AQ265" s="31">
        <v>3614</v>
      </c>
    </row>
    <row r="266" spans="1:43">
      <c r="A266" s="2" t="s">
        <v>804</v>
      </c>
      <c r="B266" s="2" t="s">
        <v>517</v>
      </c>
      <c r="C266" s="2" t="s">
        <v>518</v>
      </c>
      <c r="D266" s="2" t="s">
        <v>519</v>
      </c>
      <c r="E266" s="29">
        <v>852000</v>
      </c>
      <c r="F266" s="29">
        <v>0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  <c r="L266" s="29">
        <v>0</v>
      </c>
      <c r="M266" s="29">
        <v>0</v>
      </c>
      <c r="N266" s="29">
        <v>0</v>
      </c>
      <c r="O266" s="29">
        <v>0</v>
      </c>
      <c r="P266" s="29">
        <v>0</v>
      </c>
      <c r="Q266" s="29">
        <v>0</v>
      </c>
      <c r="R266" s="29">
        <v>0</v>
      </c>
      <c r="S266" s="29">
        <v>0</v>
      </c>
      <c r="T266" s="29">
        <v>0</v>
      </c>
      <c r="U266" s="29">
        <v>0</v>
      </c>
      <c r="V266" s="29">
        <v>0</v>
      </c>
      <c r="W266" s="29">
        <f t="shared" si="13"/>
        <v>0</v>
      </c>
      <c r="X266" s="29">
        <v>0</v>
      </c>
      <c r="Y266" s="29">
        <v>0</v>
      </c>
      <c r="Z266" s="29">
        <v>852000</v>
      </c>
      <c r="AA266" s="29">
        <v>0</v>
      </c>
      <c r="AB266" s="29">
        <f t="shared" si="12"/>
        <v>0</v>
      </c>
      <c r="AC266" s="29">
        <f t="shared" si="14"/>
        <v>0</v>
      </c>
      <c r="AD266" s="29">
        <v>0</v>
      </c>
      <c r="AE266" s="29">
        <v>0</v>
      </c>
      <c r="AF266" s="29">
        <v>0</v>
      </c>
      <c r="AG266" s="29">
        <v>0</v>
      </c>
      <c r="AH266" s="29">
        <v>0</v>
      </c>
      <c r="AI266" s="29">
        <v>0</v>
      </c>
      <c r="AJ266" s="29">
        <v>0</v>
      </c>
      <c r="AK266" s="29">
        <v>0</v>
      </c>
      <c r="AL266" s="29">
        <v>0</v>
      </c>
      <c r="AM266" s="29">
        <v>0</v>
      </c>
      <c r="AN266" s="29">
        <v>0</v>
      </c>
      <c r="AO266" s="29">
        <v>0</v>
      </c>
      <c r="AP266" s="29">
        <v>0</v>
      </c>
      <c r="AQ266" s="29">
        <v>0</v>
      </c>
    </row>
    <row r="267" spans="1:43">
      <c r="A267" s="2" t="s">
        <v>804</v>
      </c>
      <c r="B267" s="2" t="s">
        <v>517</v>
      </c>
      <c r="C267" s="2" t="s">
        <v>520</v>
      </c>
      <c r="D267" s="2" t="s">
        <v>521</v>
      </c>
      <c r="E267" s="29">
        <v>0</v>
      </c>
      <c r="F267" s="29">
        <v>65103.45</v>
      </c>
      <c r="G267" s="29">
        <v>0</v>
      </c>
      <c r="H267" s="29">
        <v>65103.45</v>
      </c>
      <c r="I267" s="29">
        <v>0</v>
      </c>
      <c r="J267" s="29">
        <v>0</v>
      </c>
      <c r="K267" s="29">
        <v>0</v>
      </c>
      <c r="L267" s="29">
        <v>0</v>
      </c>
      <c r="M267" s="29">
        <v>0</v>
      </c>
      <c r="N267" s="29">
        <v>0</v>
      </c>
      <c r="O267" s="29">
        <v>0</v>
      </c>
      <c r="P267" s="29">
        <v>0</v>
      </c>
      <c r="Q267" s="29">
        <v>0</v>
      </c>
      <c r="R267" s="29">
        <v>0</v>
      </c>
      <c r="S267" s="29">
        <v>0</v>
      </c>
      <c r="T267" s="29">
        <v>0</v>
      </c>
      <c r="U267" s="29">
        <v>0</v>
      </c>
      <c r="V267" s="29">
        <v>0</v>
      </c>
      <c r="W267" s="29">
        <f t="shared" si="13"/>
        <v>0</v>
      </c>
      <c r="X267" s="29">
        <v>0</v>
      </c>
      <c r="Y267" s="29">
        <v>0</v>
      </c>
      <c r="Z267" s="29">
        <v>0</v>
      </c>
      <c r="AA267" s="29">
        <v>65103.45</v>
      </c>
      <c r="AB267" s="29">
        <f t="shared" si="12"/>
        <v>65103.45</v>
      </c>
      <c r="AC267" s="29">
        <f t="shared" si="14"/>
        <v>0</v>
      </c>
      <c r="AD267" s="29">
        <v>0</v>
      </c>
      <c r="AE267" s="29">
        <v>65103.45</v>
      </c>
      <c r="AF267" s="29">
        <v>157</v>
      </c>
      <c r="AG267" s="29">
        <v>0</v>
      </c>
      <c r="AH267" s="29">
        <v>0</v>
      </c>
      <c r="AI267" s="29">
        <v>0</v>
      </c>
      <c r="AJ267" s="29">
        <v>0</v>
      </c>
      <c r="AK267" s="29">
        <v>157</v>
      </c>
      <c r="AL267" s="29">
        <v>157</v>
      </c>
      <c r="AM267" s="29">
        <v>0</v>
      </c>
      <c r="AN267" s="29">
        <v>0</v>
      </c>
      <c r="AO267" s="29">
        <v>0</v>
      </c>
      <c r="AP267" s="29">
        <v>0</v>
      </c>
      <c r="AQ267" s="29">
        <v>157</v>
      </c>
    </row>
    <row r="268" spans="1:43">
      <c r="A268" s="2" t="s">
        <v>804</v>
      </c>
      <c r="B268" s="2" t="s">
        <v>517</v>
      </c>
      <c r="C268" s="2" t="s">
        <v>522</v>
      </c>
      <c r="D268" s="2" t="s">
        <v>523</v>
      </c>
      <c r="E268" s="29">
        <v>0</v>
      </c>
      <c r="F268" s="29">
        <v>113545.14</v>
      </c>
      <c r="G268" s="29">
        <v>0</v>
      </c>
      <c r="H268" s="29">
        <v>113545.14</v>
      </c>
      <c r="I268" s="29">
        <v>0</v>
      </c>
      <c r="J268" s="29">
        <v>0</v>
      </c>
      <c r="K268" s="29">
        <v>0</v>
      </c>
      <c r="L268" s="29">
        <v>0</v>
      </c>
      <c r="M268" s="29">
        <v>0</v>
      </c>
      <c r="N268" s="29">
        <v>0</v>
      </c>
      <c r="O268" s="29">
        <v>0</v>
      </c>
      <c r="P268" s="29">
        <v>0</v>
      </c>
      <c r="Q268" s="29">
        <v>0</v>
      </c>
      <c r="R268" s="29">
        <v>0</v>
      </c>
      <c r="S268" s="29">
        <v>0</v>
      </c>
      <c r="T268" s="29">
        <v>0</v>
      </c>
      <c r="U268" s="29">
        <v>0</v>
      </c>
      <c r="V268" s="29">
        <v>0</v>
      </c>
      <c r="W268" s="29">
        <f t="shared" si="13"/>
        <v>0</v>
      </c>
      <c r="X268" s="29">
        <v>0</v>
      </c>
      <c r="Y268" s="29">
        <v>0</v>
      </c>
      <c r="Z268" s="29">
        <v>0</v>
      </c>
      <c r="AA268" s="29">
        <v>113545.14</v>
      </c>
      <c r="AB268" s="29">
        <f t="shared" si="12"/>
        <v>113545.14</v>
      </c>
      <c r="AC268" s="29">
        <f t="shared" si="14"/>
        <v>0</v>
      </c>
      <c r="AD268" s="29">
        <v>0</v>
      </c>
      <c r="AE268" s="29">
        <v>113545.14</v>
      </c>
      <c r="AF268" s="29">
        <v>296.5</v>
      </c>
      <c r="AG268" s="29">
        <v>0</v>
      </c>
      <c r="AH268" s="29">
        <v>0</v>
      </c>
      <c r="AI268" s="29">
        <v>0</v>
      </c>
      <c r="AJ268" s="29">
        <v>0</v>
      </c>
      <c r="AK268" s="29">
        <v>296.5</v>
      </c>
      <c r="AL268" s="29">
        <v>296.5</v>
      </c>
      <c r="AM268" s="29">
        <v>0</v>
      </c>
      <c r="AN268" s="29">
        <v>0</v>
      </c>
      <c r="AO268" s="29">
        <v>0</v>
      </c>
      <c r="AP268" s="29">
        <v>0</v>
      </c>
      <c r="AQ268" s="29">
        <v>296.5</v>
      </c>
    </row>
    <row r="269" spans="1:43">
      <c r="A269" s="2" t="s">
        <v>804</v>
      </c>
      <c r="B269" s="2" t="s">
        <v>517</v>
      </c>
      <c r="C269" s="2" t="s">
        <v>524</v>
      </c>
      <c r="D269" s="2" t="s">
        <v>525</v>
      </c>
      <c r="E269" s="29">
        <v>0</v>
      </c>
      <c r="F269" s="29">
        <v>187923.96</v>
      </c>
      <c r="G269" s="29">
        <v>0</v>
      </c>
      <c r="H269" s="29">
        <v>187923.96</v>
      </c>
      <c r="I269" s="29">
        <v>0</v>
      </c>
      <c r="J269" s="29">
        <v>0</v>
      </c>
      <c r="K269" s="29">
        <v>0</v>
      </c>
      <c r="L269" s="29">
        <v>0</v>
      </c>
      <c r="M269" s="29">
        <v>0</v>
      </c>
      <c r="N269" s="29">
        <v>0</v>
      </c>
      <c r="O269" s="29">
        <v>0</v>
      </c>
      <c r="P269" s="29">
        <v>0</v>
      </c>
      <c r="Q269" s="29">
        <v>0</v>
      </c>
      <c r="R269" s="29">
        <v>0</v>
      </c>
      <c r="S269" s="29">
        <v>0</v>
      </c>
      <c r="T269" s="29">
        <v>0</v>
      </c>
      <c r="U269" s="29">
        <v>0</v>
      </c>
      <c r="V269" s="29">
        <v>0</v>
      </c>
      <c r="W269" s="29">
        <f t="shared" si="13"/>
        <v>0</v>
      </c>
      <c r="X269" s="29">
        <v>0</v>
      </c>
      <c r="Y269" s="29">
        <v>0</v>
      </c>
      <c r="Z269" s="29">
        <v>0</v>
      </c>
      <c r="AA269" s="29">
        <v>187923.96</v>
      </c>
      <c r="AB269" s="29">
        <f t="shared" si="12"/>
        <v>187923.96</v>
      </c>
      <c r="AC269" s="29">
        <f t="shared" si="14"/>
        <v>0</v>
      </c>
      <c r="AD269" s="29">
        <v>0</v>
      </c>
      <c r="AE269" s="29">
        <v>187923.96</v>
      </c>
      <c r="AF269" s="29">
        <v>419</v>
      </c>
      <c r="AG269" s="29">
        <v>0</v>
      </c>
      <c r="AH269" s="29">
        <v>0</v>
      </c>
      <c r="AI269" s="29">
        <v>0</v>
      </c>
      <c r="AJ269" s="29">
        <v>0</v>
      </c>
      <c r="AK269" s="29">
        <v>419</v>
      </c>
      <c r="AL269" s="29">
        <v>419</v>
      </c>
      <c r="AM269" s="29">
        <v>0</v>
      </c>
      <c r="AN269" s="29">
        <v>0</v>
      </c>
      <c r="AO269" s="29">
        <v>0</v>
      </c>
      <c r="AP269" s="29">
        <v>0</v>
      </c>
      <c r="AQ269" s="29">
        <v>419</v>
      </c>
    </row>
    <row r="270" spans="1:43" customFormat="1">
      <c r="A270" s="3" t="s">
        <v>650</v>
      </c>
      <c r="B270" s="3" t="s">
        <v>5</v>
      </c>
      <c r="C270" s="3" t="s">
        <v>5</v>
      </c>
      <c r="D270" s="3" t="s">
        <v>526</v>
      </c>
      <c r="E270" s="30">
        <v>852000</v>
      </c>
      <c r="F270" s="30">
        <v>366572.55</v>
      </c>
      <c r="G270" s="30">
        <v>43.02</v>
      </c>
      <c r="H270" s="30">
        <v>366572.55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  <c r="Q270" s="30">
        <v>0</v>
      </c>
      <c r="R270" s="30">
        <v>0</v>
      </c>
      <c r="S270" s="30">
        <v>0</v>
      </c>
      <c r="T270" s="30">
        <v>0</v>
      </c>
      <c r="U270" s="30">
        <v>0</v>
      </c>
      <c r="V270" s="30">
        <v>0</v>
      </c>
      <c r="W270" s="30">
        <f t="shared" si="13"/>
        <v>0</v>
      </c>
      <c r="X270" s="30">
        <v>0</v>
      </c>
      <c r="Y270" s="30">
        <v>0</v>
      </c>
      <c r="Z270" s="30">
        <v>852000</v>
      </c>
      <c r="AA270" s="30">
        <v>366572.55</v>
      </c>
      <c r="AB270" s="30">
        <f t="shared" si="12"/>
        <v>366572.55</v>
      </c>
      <c r="AC270" s="30">
        <f t="shared" si="14"/>
        <v>0</v>
      </c>
      <c r="AD270" s="30">
        <v>43.02</v>
      </c>
      <c r="AE270" s="30">
        <v>366572.55</v>
      </c>
      <c r="AF270" s="30">
        <v>872.5</v>
      </c>
      <c r="AG270" s="30">
        <v>0</v>
      </c>
      <c r="AH270" s="30">
        <v>0</v>
      </c>
      <c r="AI270" s="30">
        <v>0</v>
      </c>
      <c r="AJ270" s="30">
        <v>0</v>
      </c>
      <c r="AK270" s="30">
        <v>872.5</v>
      </c>
      <c r="AL270" s="30">
        <v>872.5</v>
      </c>
      <c r="AM270" s="30">
        <v>0</v>
      </c>
      <c r="AN270" s="30">
        <v>0</v>
      </c>
      <c r="AO270" s="30">
        <v>0</v>
      </c>
      <c r="AP270" s="30">
        <v>0</v>
      </c>
      <c r="AQ270" s="30">
        <v>872.5</v>
      </c>
    </row>
    <row r="271" spans="1:43">
      <c r="A271" s="2" t="s">
        <v>804</v>
      </c>
      <c r="B271" s="2" t="s">
        <v>527</v>
      </c>
      <c r="C271" s="2" t="s">
        <v>528</v>
      </c>
      <c r="D271" s="2" t="s">
        <v>529</v>
      </c>
      <c r="E271" s="29">
        <v>736000</v>
      </c>
      <c r="F271" s="29">
        <v>0</v>
      </c>
      <c r="G271" s="29">
        <v>0</v>
      </c>
      <c r="H271" s="29">
        <v>0</v>
      </c>
      <c r="I271" s="29">
        <v>0</v>
      </c>
      <c r="J271" s="29">
        <v>0</v>
      </c>
      <c r="K271" s="29">
        <v>0</v>
      </c>
      <c r="L271" s="29">
        <v>0</v>
      </c>
      <c r="M271" s="29">
        <v>0</v>
      </c>
      <c r="N271" s="29">
        <v>0</v>
      </c>
      <c r="O271" s="29">
        <v>0</v>
      </c>
      <c r="P271" s="29">
        <v>0</v>
      </c>
      <c r="Q271" s="29">
        <v>0</v>
      </c>
      <c r="R271" s="29">
        <v>0</v>
      </c>
      <c r="S271" s="29">
        <v>0</v>
      </c>
      <c r="T271" s="29">
        <v>0</v>
      </c>
      <c r="U271" s="29">
        <v>0</v>
      </c>
      <c r="V271" s="29">
        <v>0</v>
      </c>
      <c r="W271" s="29">
        <f t="shared" si="13"/>
        <v>0</v>
      </c>
      <c r="X271" s="29">
        <v>0</v>
      </c>
      <c r="Y271" s="29">
        <v>0</v>
      </c>
      <c r="Z271" s="29">
        <v>736000</v>
      </c>
      <c r="AA271" s="29">
        <v>0</v>
      </c>
      <c r="AB271" s="29">
        <f t="shared" si="12"/>
        <v>0</v>
      </c>
      <c r="AC271" s="29">
        <f t="shared" si="14"/>
        <v>0</v>
      </c>
      <c r="AD271" s="29">
        <v>0</v>
      </c>
      <c r="AE271" s="29">
        <v>0</v>
      </c>
      <c r="AF271" s="29">
        <v>0</v>
      </c>
      <c r="AG271" s="29">
        <v>0</v>
      </c>
      <c r="AH271" s="29">
        <v>0</v>
      </c>
      <c r="AI271" s="29">
        <v>0</v>
      </c>
      <c r="AJ271" s="29">
        <v>0</v>
      </c>
      <c r="AK271" s="29">
        <v>0</v>
      </c>
      <c r="AL271" s="29">
        <v>0</v>
      </c>
      <c r="AM271" s="29">
        <v>0</v>
      </c>
      <c r="AN271" s="29">
        <v>0</v>
      </c>
      <c r="AO271" s="29">
        <v>0</v>
      </c>
      <c r="AP271" s="29">
        <v>0</v>
      </c>
      <c r="AQ271" s="29">
        <v>0</v>
      </c>
    </row>
    <row r="272" spans="1:43">
      <c r="A272" s="2" t="s">
        <v>804</v>
      </c>
      <c r="B272" s="2" t="s">
        <v>527</v>
      </c>
      <c r="C272" s="2" t="s">
        <v>530</v>
      </c>
      <c r="D272" s="2" t="s">
        <v>531</v>
      </c>
      <c r="E272" s="29">
        <v>0</v>
      </c>
      <c r="F272" s="29">
        <v>21896.880000000001</v>
      </c>
      <c r="G272" s="29">
        <v>0</v>
      </c>
      <c r="H272" s="29">
        <v>21896.880000000001</v>
      </c>
      <c r="I272" s="29">
        <v>0</v>
      </c>
      <c r="J272" s="29">
        <v>0</v>
      </c>
      <c r="K272" s="29">
        <v>0</v>
      </c>
      <c r="L272" s="29">
        <v>0</v>
      </c>
      <c r="M272" s="29">
        <v>0</v>
      </c>
      <c r="N272" s="29">
        <v>0</v>
      </c>
      <c r="O272" s="29">
        <v>0</v>
      </c>
      <c r="P272" s="29">
        <v>0</v>
      </c>
      <c r="Q272" s="29">
        <v>0</v>
      </c>
      <c r="R272" s="29">
        <v>0</v>
      </c>
      <c r="S272" s="29">
        <v>0</v>
      </c>
      <c r="T272" s="29">
        <v>0</v>
      </c>
      <c r="U272" s="29">
        <v>0</v>
      </c>
      <c r="V272" s="29">
        <v>0</v>
      </c>
      <c r="W272" s="29">
        <f t="shared" si="13"/>
        <v>0</v>
      </c>
      <c r="X272" s="29">
        <v>0</v>
      </c>
      <c r="Y272" s="29">
        <v>0</v>
      </c>
      <c r="Z272" s="29">
        <v>0</v>
      </c>
      <c r="AA272" s="29">
        <v>21896.880000000001</v>
      </c>
      <c r="AB272" s="29">
        <f t="shared" si="12"/>
        <v>21896.880000000001</v>
      </c>
      <c r="AC272" s="29">
        <f t="shared" si="14"/>
        <v>0</v>
      </c>
      <c r="AD272" s="29">
        <v>0</v>
      </c>
      <c r="AE272" s="29">
        <v>21896.880000000001</v>
      </c>
      <c r="AF272" s="29">
        <v>75.75</v>
      </c>
      <c r="AG272" s="29">
        <v>0</v>
      </c>
      <c r="AH272" s="29">
        <v>0</v>
      </c>
      <c r="AI272" s="29">
        <v>0</v>
      </c>
      <c r="AJ272" s="29">
        <v>0</v>
      </c>
      <c r="AK272" s="29">
        <v>75.75</v>
      </c>
      <c r="AL272" s="29">
        <v>75.75</v>
      </c>
      <c r="AM272" s="29">
        <v>0</v>
      </c>
      <c r="AN272" s="29">
        <v>0</v>
      </c>
      <c r="AO272" s="29">
        <v>0</v>
      </c>
      <c r="AP272" s="29">
        <v>0</v>
      </c>
      <c r="AQ272" s="29">
        <v>75.75</v>
      </c>
    </row>
    <row r="273" spans="1:43">
      <c r="A273" s="2" t="s">
        <v>804</v>
      </c>
      <c r="B273" s="2" t="s">
        <v>527</v>
      </c>
      <c r="C273" s="2" t="s">
        <v>532</v>
      </c>
      <c r="D273" s="2" t="s">
        <v>533</v>
      </c>
      <c r="E273" s="29">
        <v>0</v>
      </c>
      <c r="F273" s="29">
        <v>153422.65</v>
      </c>
      <c r="G273" s="29">
        <v>0</v>
      </c>
      <c r="H273" s="29">
        <v>153422.65</v>
      </c>
      <c r="I273" s="29">
        <v>0</v>
      </c>
      <c r="J273" s="29">
        <v>0</v>
      </c>
      <c r="K273" s="29">
        <v>0</v>
      </c>
      <c r="L273" s="29">
        <v>0</v>
      </c>
      <c r="M273" s="29">
        <v>0</v>
      </c>
      <c r="N273" s="29">
        <v>0</v>
      </c>
      <c r="O273" s="29">
        <v>0</v>
      </c>
      <c r="P273" s="29">
        <v>0</v>
      </c>
      <c r="Q273" s="29">
        <v>0</v>
      </c>
      <c r="R273" s="29">
        <v>0</v>
      </c>
      <c r="S273" s="29">
        <v>0</v>
      </c>
      <c r="T273" s="29">
        <v>0</v>
      </c>
      <c r="U273" s="29">
        <v>0</v>
      </c>
      <c r="V273" s="29">
        <v>0</v>
      </c>
      <c r="W273" s="29">
        <f t="shared" si="13"/>
        <v>0</v>
      </c>
      <c r="X273" s="29">
        <v>0</v>
      </c>
      <c r="Y273" s="29">
        <v>0</v>
      </c>
      <c r="Z273" s="29">
        <v>0</v>
      </c>
      <c r="AA273" s="29">
        <v>153422.65</v>
      </c>
      <c r="AB273" s="29">
        <f t="shared" si="12"/>
        <v>153422.65</v>
      </c>
      <c r="AC273" s="29">
        <f t="shared" si="14"/>
        <v>0</v>
      </c>
      <c r="AD273" s="29">
        <v>0</v>
      </c>
      <c r="AE273" s="29">
        <v>153422.65</v>
      </c>
      <c r="AF273" s="29">
        <v>588.5</v>
      </c>
      <c r="AG273" s="29">
        <v>0</v>
      </c>
      <c r="AH273" s="29">
        <v>0</v>
      </c>
      <c r="AI273" s="29">
        <v>0</v>
      </c>
      <c r="AJ273" s="29">
        <v>0</v>
      </c>
      <c r="AK273" s="29">
        <v>588.5</v>
      </c>
      <c r="AL273" s="29">
        <v>588.5</v>
      </c>
      <c r="AM273" s="29">
        <v>0</v>
      </c>
      <c r="AN273" s="29">
        <v>0</v>
      </c>
      <c r="AO273" s="29">
        <v>0</v>
      </c>
      <c r="AP273" s="29">
        <v>0</v>
      </c>
      <c r="AQ273" s="29">
        <v>588.5</v>
      </c>
    </row>
    <row r="274" spans="1:43" customFormat="1">
      <c r="A274" s="3" t="s">
        <v>650</v>
      </c>
      <c r="B274" s="3" t="s">
        <v>5</v>
      </c>
      <c r="C274" s="3" t="s">
        <v>5</v>
      </c>
      <c r="D274" s="3" t="s">
        <v>534</v>
      </c>
      <c r="E274" s="30">
        <v>736000</v>
      </c>
      <c r="F274" s="30">
        <v>175319.53</v>
      </c>
      <c r="G274" s="30">
        <v>23.82</v>
      </c>
      <c r="H274" s="30">
        <v>175319.53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0">
        <v>0</v>
      </c>
      <c r="O274" s="30">
        <v>0</v>
      </c>
      <c r="P274" s="30">
        <v>0</v>
      </c>
      <c r="Q274" s="30">
        <v>0</v>
      </c>
      <c r="R274" s="30">
        <v>0</v>
      </c>
      <c r="S274" s="30">
        <v>0</v>
      </c>
      <c r="T274" s="30">
        <v>0</v>
      </c>
      <c r="U274" s="30">
        <v>0</v>
      </c>
      <c r="V274" s="30">
        <v>0</v>
      </c>
      <c r="W274" s="30">
        <f t="shared" si="13"/>
        <v>0</v>
      </c>
      <c r="X274" s="30">
        <v>0</v>
      </c>
      <c r="Y274" s="30">
        <v>0</v>
      </c>
      <c r="Z274" s="30">
        <v>736000</v>
      </c>
      <c r="AA274" s="30">
        <v>175319.53</v>
      </c>
      <c r="AB274" s="30">
        <f t="shared" si="12"/>
        <v>175319.53</v>
      </c>
      <c r="AC274" s="30">
        <f t="shared" si="14"/>
        <v>0</v>
      </c>
      <c r="AD274" s="30">
        <v>23.82</v>
      </c>
      <c r="AE274" s="30">
        <v>175319.53</v>
      </c>
      <c r="AF274" s="30">
        <v>664.25</v>
      </c>
      <c r="AG274" s="30">
        <v>0</v>
      </c>
      <c r="AH274" s="30">
        <v>0</v>
      </c>
      <c r="AI274" s="30">
        <v>0</v>
      </c>
      <c r="AJ274" s="30">
        <v>0</v>
      </c>
      <c r="AK274" s="30">
        <v>664.25</v>
      </c>
      <c r="AL274" s="30">
        <v>664.25</v>
      </c>
      <c r="AM274" s="30">
        <v>0</v>
      </c>
      <c r="AN274" s="30">
        <v>0</v>
      </c>
      <c r="AO274" s="30">
        <v>0</v>
      </c>
      <c r="AP274" s="30">
        <v>0</v>
      </c>
      <c r="AQ274" s="30">
        <v>664.25</v>
      </c>
    </row>
    <row r="275" spans="1:43">
      <c r="A275" s="2" t="s">
        <v>804</v>
      </c>
      <c r="B275" s="2" t="s">
        <v>535</v>
      </c>
      <c r="C275" s="2" t="s">
        <v>536</v>
      </c>
      <c r="D275" s="2" t="s">
        <v>537</v>
      </c>
      <c r="E275" s="29">
        <v>852000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  <c r="L275" s="29">
        <v>190179.85</v>
      </c>
      <c r="M275" s="29">
        <v>0</v>
      </c>
      <c r="N275" s="29">
        <v>0</v>
      </c>
      <c r="O275" s="29">
        <v>0</v>
      </c>
      <c r="P275" s="29">
        <v>0</v>
      </c>
      <c r="Q275" s="29">
        <v>0</v>
      </c>
      <c r="R275" s="29">
        <v>0</v>
      </c>
      <c r="S275" s="29">
        <v>0</v>
      </c>
      <c r="T275" s="29">
        <v>0</v>
      </c>
      <c r="U275" s="29">
        <v>0</v>
      </c>
      <c r="V275" s="29">
        <v>0</v>
      </c>
      <c r="W275" s="29">
        <f t="shared" si="13"/>
        <v>0</v>
      </c>
      <c r="X275" s="29">
        <v>0</v>
      </c>
      <c r="Y275" s="29">
        <v>190179.85</v>
      </c>
      <c r="Z275" s="29">
        <v>852000</v>
      </c>
      <c r="AA275" s="29">
        <v>0</v>
      </c>
      <c r="AB275" s="29">
        <f t="shared" si="12"/>
        <v>0</v>
      </c>
      <c r="AC275" s="29">
        <f t="shared" si="14"/>
        <v>0</v>
      </c>
      <c r="AD275" s="29">
        <v>0</v>
      </c>
      <c r="AE275" s="29">
        <v>0</v>
      </c>
      <c r="AF275" s="29">
        <v>0</v>
      </c>
      <c r="AG275" s="29">
        <v>0</v>
      </c>
      <c r="AH275" s="29">
        <v>0</v>
      </c>
      <c r="AI275" s="29">
        <v>0</v>
      </c>
      <c r="AJ275" s="29">
        <v>0</v>
      </c>
      <c r="AK275" s="29">
        <v>0</v>
      </c>
      <c r="AL275" s="29">
        <v>516</v>
      </c>
      <c r="AM275" s="29">
        <v>516</v>
      </c>
      <c r="AN275" s="29">
        <v>0</v>
      </c>
      <c r="AO275" s="29">
        <v>0</v>
      </c>
      <c r="AP275" s="29">
        <v>516</v>
      </c>
      <c r="AQ275" s="29">
        <v>0</v>
      </c>
    </row>
    <row r="276" spans="1:43">
      <c r="A276" s="2" t="s">
        <v>804</v>
      </c>
      <c r="B276" s="2" t="s">
        <v>535</v>
      </c>
      <c r="C276" s="2" t="s">
        <v>538</v>
      </c>
      <c r="D276" s="2" t="s">
        <v>539</v>
      </c>
      <c r="E276" s="29">
        <v>0</v>
      </c>
      <c r="F276" s="29">
        <v>8544.74</v>
      </c>
      <c r="G276" s="29">
        <v>0</v>
      </c>
      <c r="H276" s="29">
        <v>8544.74</v>
      </c>
      <c r="I276" s="29">
        <v>0</v>
      </c>
      <c r="J276" s="29">
        <v>0</v>
      </c>
      <c r="K276" s="29">
        <v>0</v>
      </c>
      <c r="L276" s="29">
        <v>0</v>
      </c>
      <c r="M276" s="29">
        <v>0</v>
      </c>
      <c r="N276" s="29">
        <v>0</v>
      </c>
      <c r="O276" s="29">
        <v>0</v>
      </c>
      <c r="P276" s="29">
        <v>0</v>
      </c>
      <c r="Q276" s="29">
        <v>0</v>
      </c>
      <c r="R276" s="29">
        <v>0</v>
      </c>
      <c r="S276" s="29">
        <v>0</v>
      </c>
      <c r="T276" s="29">
        <v>0</v>
      </c>
      <c r="U276" s="29">
        <v>0</v>
      </c>
      <c r="V276" s="29">
        <v>0</v>
      </c>
      <c r="W276" s="29">
        <f t="shared" si="13"/>
        <v>0</v>
      </c>
      <c r="X276" s="29">
        <v>0</v>
      </c>
      <c r="Y276" s="29">
        <v>0</v>
      </c>
      <c r="Z276" s="29">
        <v>0</v>
      </c>
      <c r="AA276" s="29">
        <v>8544.74</v>
      </c>
      <c r="AB276" s="29">
        <f t="shared" si="12"/>
        <v>8544.74</v>
      </c>
      <c r="AC276" s="29">
        <f t="shared" si="14"/>
        <v>0</v>
      </c>
      <c r="AD276" s="29">
        <v>0</v>
      </c>
      <c r="AE276" s="29">
        <v>8544.74</v>
      </c>
      <c r="AF276" s="29">
        <v>13.5</v>
      </c>
      <c r="AG276" s="29">
        <v>0</v>
      </c>
      <c r="AH276" s="29">
        <v>0</v>
      </c>
      <c r="AI276" s="29">
        <v>0</v>
      </c>
      <c r="AJ276" s="29">
        <v>0</v>
      </c>
      <c r="AK276" s="29">
        <v>13.5</v>
      </c>
      <c r="AL276" s="29">
        <v>13.5</v>
      </c>
      <c r="AM276" s="29">
        <v>0</v>
      </c>
      <c r="AN276" s="29">
        <v>0</v>
      </c>
      <c r="AO276" s="29">
        <v>0</v>
      </c>
      <c r="AP276" s="29">
        <v>0</v>
      </c>
      <c r="AQ276" s="29">
        <v>13.5</v>
      </c>
    </row>
    <row r="277" spans="1:43">
      <c r="A277" s="2" t="s">
        <v>804</v>
      </c>
      <c r="B277" s="2" t="s">
        <v>535</v>
      </c>
      <c r="C277" s="2" t="s">
        <v>540</v>
      </c>
      <c r="D277" s="2" t="s">
        <v>541</v>
      </c>
      <c r="E277" s="29">
        <v>0</v>
      </c>
      <c r="F277" s="29">
        <v>42985.56</v>
      </c>
      <c r="G277" s="29">
        <v>0</v>
      </c>
      <c r="H277" s="29">
        <v>42985.56</v>
      </c>
      <c r="I277" s="29">
        <v>0</v>
      </c>
      <c r="J277" s="29">
        <v>0</v>
      </c>
      <c r="K277" s="29">
        <v>0</v>
      </c>
      <c r="L277" s="29">
        <v>0</v>
      </c>
      <c r="M277" s="29">
        <v>0</v>
      </c>
      <c r="N277" s="29">
        <v>0</v>
      </c>
      <c r="O277" s="29">
        <v>0</v>
      </c>
      <c r="P277" s="29">
        <v>0</v>
      </c>
      <c r="Q277" s="29">
        <v>0</v>
      </c>
      <c r="R277" s="29">
        <v>0</v>
      </c>
      <c r="S277" s="29">
        <v>0</v>
      </c>
      <c r="T277" s="29">
        <v>0</v>
      </c>
      <c r="U277" s="29">
        <v>0</v>
      </c>
      <c r="V277" s="29">
        <v>0</v>
      </c>
      <c r="W277" s="29">
        <f t="shared" si="13"/>
        <v>0</v>
      </c>
      <c r="X277" s="29">
        <v>0</v>
      </c>
      <c r="Y277" s="29">
        <v>0</v>
      </c>
      <c r="Z277" s="29">
        <v>0</v>
      </c>
      <c r="AA277" s="29">
        <v>42985.56</v>
      </c>
      <c r="AB277" s="29">
        <f t="shared" si="12"/>
        <v>42985.56</v>
      </c>
      <c r="AC277" s="29">
        <f t="shared" si="14"/>
        <v>0</v>
      </c>
      <c r="AD277" s="29">
        <v>0</v>
      </c>
      <c r="AE277" s="29">
        <v>42985.56</v>
      </c>
      <c r="AF277" s="29">
        <v>186.5</v>
      </c>
      <c r="AG277" s="29">
        <v>0</v>
      </c>
      <c r="AH277" s="29">
        <v>0</v>
      </c>
      <c r="AI277" s="29">
        <v>0</v>
      </c>
      <c r="AJ277" s="29">
        <v>0</v>
      </c>
      <c r="AK277" s="29">
        <v>186.5</v>
      </c>
      <c r="AL277" s="29">
        <v>186.5</v>
      </c>
      <c r="AM277" s="29">
        <v>0</v>
      </c>
      <c r="AN277" s="29">
        <v>0</v>
      </c>
      <c r="AO277" s="29">
        <v>0</v>
      </c>
      <c r="AP277" s="29">
        <v>0</v>
      </c>
      <c r="AQ277" s="29">
        <v>186.5</v>
      </c>
    </row>
    <row r="278" spans="1:43">
      <c r="A278" s="2" t="s">
        <v>804</v>
      </c>
      <c r="B278" s="2" t="s">
        <v>535</v>
      </c>
      <c r="C278" s="2" t="s">
        <v>542</v>
      </c>
      <c r="D278" s="2" t="s">
        <v>543</v>
      </c>
      <c r="E278" s="29">
        <v>0</v>
      </c>
      <c r="F278" s="29">
        <v>25903.26</v>
      </c>
      <c r="G278" s="29">
        <v>0</v>
      </c>
      <c r="H278" s="29">
        <v>25903.26</v>
      </c>
      <c r="I278" s="29">
        <v>0</v>
      </c>
      <c r="J278" s="29">
        <v>0</v>
      </c>
      <c r="K278" s="29">
        <v>0</v>
      </c>
      <c r="L278" s="29">
        <v>0</v>
      </c>
      <c r="M278" s="29">
        <v>0</v>
      </c>
      <c r="N278" s="29">
        <v>0</v>
      </c>
      <c r="O278" s="29">
        <v>0</v>
      </c>
      <c r="P278" s="29">
        <v>0</v>
      </c>
      <c r="Q278" s="29">
        <v>0</v>
      </c>
      <c r="R278" s="29">
        <v>0</v>
      </c>
      <c r="S278" s="29">
        <v>0</v>
      </c>
      <c r="T278" s="29">
        <v>0</v>
      </c>
      <c r="U278" s="29">
        <v>0</v>
      </c>
      <c r="V278" s="29">
        <v>0</v>
      </c>
      <c r="W278" s="29">
        <f t="shared" si="13"/>
        <v>0</v>
      </c>
      <c r="X278" s="29">
        <v>0</v>
      </c>
      <c r="Y278" s="29">
        <v>0</v>
      </c>
      <c r="Z278" s="29">
        <v>0</v>
      </c>
      <c r="AA278" s="29">
        <v>25903.26</v>
      </c>
      <c r="AB278" s="29">
        <f t="shared" si="12"/>
        <v>25903.26</v>
      </c>
      <c r="AC278" s="29">
        <f t="shared" si="14"/>
        <v>0</v>
      </c>
      <c r="AD278" s="29">
        <v>0</v>
      </c>
      <c r="AE278" s="29">
        <v>25903.26</v>
      </c>
      <c r="AF278" s="29">
        <v>118.25</v>
      </c>
      <c r="AG278" s="29">
        <v>0</v>
      </c>
      <c r="AH278" s="29">
        <v>0</v>
      </c>
      <c r="AI278" s="29">
        <v>0</v>
      </c>
      <c r="AJ278" s="29">
        <v>0</v>
      </c>
      <c r="AK278" s="29">
        <v>118.25</v>
      </c>
      <c r="AL278" s="29">
        <v>118.25</v>
      </c>
      <c r="AM278" s="29">
        <v>0</v>
      </c>
      <c r="AN278" s="29">
        <v>0</v>
      </c>
      <c r="AO278" s="29">
        <v>0</v>
      </c>
      <c r="AP278" s="29">
        <v>0</v>
      </c>
      <c r="AQ278" s="29">
        <v>118.25</v>
      </c>
    </row>
    <row r="279" spans="1:43">
      <c r="A279" s="2" t="s">
        <v>804</v>
      </c>
      <c r="B279" s="2" t="s">
        <v>535</v>
      </c>
      <c r="C279" s="2" t="s">
        <v>544</v>
      </c>
      <c r="D279" s="2" t="s">
        <v>545</v>
      </c>
      <c r="E279" s="29">
        <v>0</v>
      </c>
      <c r="F279" s="29">
        <v>23301.09</v>
      </c>
      <c r="G279" s="29">
        <v>0</v>
      </c>
      <c r="H279" s="29">
        <v>23301.09</v>
      </c>
      <c r="I279" s="29">
        <v>0</v>
      </c>
      <c r="J279" s="29">
        <v>0</v>
      </c>
      <c r="K279" s="29">
        <v>0</v>
      </c>
      <c r="L279" s="29">
        <v>0</v>
      </c>
      <c r="M279" s="29">
        <v>0</v>
      </c>
      <c r="N279" s="29">
        <v>0</v>
      </c>
      <c r="O279" s="29">
        <v>0</v>
      </c>
      <c r="P279" s="29">
        <v>0</v>
      </c>
      <c r="Q279" s="29">
        <v>0</v>
      </c>
      <c r="R279" s="29">
        <v>0</v>
      </c>
      <c r="S279" s="29">
        <v>0</v>
      </c>
      <c r="T279" s="29">
        <v>0</v>
      </c>
      <c r="U279" s="29">
        <v>0</v>
      </c>
      <c r="V279" s="29">
        <v>0</v>
      </c>
      <c r="W279" s="29">
        <f t="shared" si="13"/>
        <v>0</v>
      </c>
      <c r="X279" s="29">
        <v>0</v>
      </c>
      <c r="Y279" s="29">
        <v>0</v>
      </c>
      <c r="Z279" s="29">
        <v>0</v>
      </c>
      <c r="AA279" s="29">
        <v>23301.09</v>
      </c>
      <c r="AB279" s="29">
        <f t="shared" si="12"/>
        <v>23301.09</v>
      </c>
      <c r="AC279" s="29">
        <f t="shared" si="14"/>
        <v>0</v>
      </c>
      <c r="AD279" s="29">
        <v>0</v>
      </c>
      <c r="AE279" s="29">
        <v>23301.09</v>
      </c>
      <c r="AF279" s="29">
        <v>104</v>
      </c>
      <c r="AG279" s="29">
        <v>0</v>
      </c>
      <c r="AH279" s="29">
        <v>0</v>
      </c>
      <c r="AI279" s="29">
        <v>0</v>
      </c>
      <c r="AJ279" s="29">
        <v>0</v>
      </c>
      <c r="AK279" s="29">
        <v>104</v>
      </c>
      <c r="AL279" s="29">
        <v>104</v>
      </c>
      <c r="AM279" s="29">
        <v>0</v>
      </c>
      <c r="AN279" s="29">
        <v>0</v>
      </c>
      <c r="AO279" s="29">
        <v>0</v>
      </c>
      <c r="AP279" s="29">
        <v>0</v>
      </c>
      <c r="AQ279" s="29">
        <v>104</v>
      </c>
    </row>
    <row r="280" spans="1:43" customFormat="1">
      <c r="A280" s="3" t="s">
        <v>650</v>
      </c>
      <c r="B280" s="3" t="s">
        <v>5</v>
      </c>
      <c r="C280" s="3" t="s">
        <v>5</v>
      </c>
      <c r="D280" s="3" t="s">
        <v>546</v>
      </c>
      <c r="E280" s="30">
        <v>852000</v>
      </c>
      <c r="F280" s="30">
        <v>100734.65</v>
      </c>
      <c r="G280" s="30">
        <v>11.82</v>
      </c>
      <c r="H280" s="30">
        <v>100734.65</v>
      </c>
      <c r="I280" s="30">
        <v>0</v>
      </c>
      <c r="J280" s="30">
        <v>0</v>
      </c>
      <c r="K280" s="30">
        <v>0</v>
      </c>
      <c r="L280" s="30">
        <v>190179.85</v>
      </c>
      <c r="M280" s="30">
        <v>0</v>
      </c>
      <c r="N280" s="30">
        <v>0</v>
      </c>
      <c r="O280" s="30">
        <v>0</v>
      </c>
      <c r="P280" s="30">
        <v>0</v>
      </c>
      <c r="Q280" s="30">
        <v>0</v>
      </c>
      <c r="R280" s="30">
        <v>0</v>
      </c>
      <c r="S280" s="30">
        <v>0</v>
      </c>
      <c r="T280" s="30">
        <v>0</v>
      </c>
      <c r="U280" s="30">
        <v>0</v>
      </c>
      <c r="V280" s="30">
        <v>0</v>
      </c>
      <c r="W280" s="30">
        <f t="shared" si="13"/>
        <v>0</v>
      </c>
      <c r="X280" s="30">
        <v>0</v>
      </c>
      <c r="Y280" s="30">
        <v>190179.85</v>
      </c>
      <c r="Z280" s="30">
        <v>852000</v>
      </c>
      <c r="AA280" s="30">
        <v>100734.65</v>
      </c>
      <c r="AB280" s="30">
        <f t="shared" si="12"/>
        <v>100734.65</v>
      </c>
      <c r="AC280" s="30">
        <f t="shared" si="14"/>
        <v>0</v>
      </c>
      <c r="AD280" s="30">
        <v>11.82</v>
      </c>
      <c r="AE280" s="30">
        <v>100734.65</v>
      </c>
      <c r="AF280" s="30">
        <v>422.25</v>
      </c>
      <c r="AG280" s="30">
        <v>0</v>
      </c>
      <c r="AH280" s="30">
        <v>0</v>
      </c>
      <c r="AI280" s="30">
        <v>0</v>
      </c>
      <c r="AJ280" s="30">
        <v>0</v>
      </c>
      <c r="AK280" s="30">
        <v>422.25</v>
      </c>
      <c r="AL280" s="30">
        <v>938.25</v>
      </c>
      <c r="AM280" s="30">
        <v>516</v>
      </c>
      <c r="AN280" s="30">
        <v>0</v>
      </c>
      <c r="AO280" s="30">
        <v>0</v>
      </c>
      <c r="AP280" s="30">
        <v>516</v>
      </c>
      <c r="AQ280" s="30">
        <v>422.25</v>
      </c>
    </row>
    <row r="281" spans="1:43" customFormat="1">
      <c r="A281" s="4" t="s">
        <v>0</v>
      </c>
      <c r="B281" s="4" t="s">
        <v>5</v>
      </c>
      <c r="C281" s="4" t="s">
        <v>5</v>
      </c>
      <c r="D281" s="4" t="s">
        <v>547</v>
      </c>
      <c r="E281" s="31">
        <v>2440000</v>
      </c>
      <c r="F281" s="31">
        <v>642626.73</v>
      </c>
      <c r="G281" s="31">
        <v>26.34</v>
      </c>
      <c r="H281" s="31">
        <v>642626.73</v>
      </c>
      <c r="I281" s="31">
        <v>0</v>
      </c>
      <c r="J281" s="31">
        <v>0</v>
      </c>
      <c r="K281" s="31">
        <v>0</v>
      </c>
      <c r="L281" s="31">
        <v>190179.85</v>
      </c>
      <c r="M281" s="31">
        <v>0</v>
      </c>
      <c r="N281" s="31">
        <v>0</v>
      </c>
      <c r="O281" s="31">
        <v>0</v>
      </c>
      <c r="P281" s="31">
        <v>0</v>
      </c>
      <c r="Q281" s="31">
        <v>0</v>
      </c>
      <c r="R281" s="31">
        <v>0</v>
      </c>
      <c r="S281" s="31">
        <v>0</v>
      </c>
      <c r="T281" s="31">
        <v>0</v>
      </c>
      <c r="U281" s="31">
        <v>0</v>
      </c>
      <c r="V281" s="31">
        <v>0</v>
      </c>
      <c r="W281" s="31">
        <f t="shared" si="13"/>
        <v>0</v>
      </c>
      <c r="X281" s="31">
        <v>0</v>
      </c>
      <c r="Y281" s="31">
        <v>190179.85</v>
      </c>
      <c r="Z281" s="31">
        <v>2440000</v>
      </c>
      <c r="AA281" s="31">
        <v>642626.73</v>
      </c>
      <c r="AB281" s="31">
        <f t="shared" si="12"/>
        <v>642626.73</v>
      </c>
      <c r="AC281" s="31">
        <f t="shared" si="14"/>
        <v>0</v>
      </c>
      <c r="AD281" s="31">
        <v>26.34</v>
      </c>
      <c r="AE281" s="31">
        <v>642626.73</v>
      </c>
      <c r="AF281" s="31">
        <v>1959</v>
      </c>
      <c r="AG281" s="31">
        <v>0</v>
      </c>
      <c r="AH281" s="31">
        <v>0</v>
      </c>
      <c r="AI281" s="31">
        <v>0</v>
      </c>
      <c r="AJ281" s="31">
        <v>0</v>
      </c>
      <c r="AK281" s="31">
        <v>1959</v>
      </c>
      <c r="AL281" s="31">
        <v>2475</v>
      </c>
      <c r="AM281" s="31">
        <v>516</v>
      </c>
      <c r="AN281" s="31">
        <v>0</v>
      </c>
      <c r="AO281" s="31">
        <v>0</v>
      </c>
      <c r="AP281" s="31">
        <v>516</v>
      </c>
      <c r="AQ281" s="31">
        <v>1959</v>
      </c>
    </row>
    <row r="282" spans="1:43">
      <c r="A282" s="2" t="s">
        <v>804</v>
      </c>
      <c r="B282" s="2" t="s">
        <v>17</v>
      </c>
      <c r="C282" s="2" t="s">
        <v>548</v>
      </c>
      <c r="D282" s="2" t="s">
        <v>549</v>
      </c>
      <c r="E282" s="29">
        <v>0</v>
      </c>
      <c r="F282" s="29">
        <v>0</v>
      </c>
      <c r="G282" s="29">
        <v>0</v>
      </c>
      <c r="H282" s="29">
        <v>0</v>
      </c>
      <c r="I282" s="29">
        <v>0</v>
      </c>
      <c r="J282" s="29">
        <v>0</v>
      </c>
      <c r="K282" s="29">
        <v>0</v>
      </c>
      <c r="L282" s="29">
        <v>0</v>
      </c>
      <c r="M282" s="29">
        <v>0</v>
      </c>
      <c r="N282" s="29">
        <v>0</v>
      </c>
      <c r="O282" s="29">
        <v>0</v>
      </c>
      <c r="P282" s="29">
        <v>0</v>
      </c>
      <c r="Q282" s="29">
        <v>0</v>
      </c>
      <c r="R282" s="29">
        <v>0</v>
      </c>
      <c r="S282" s="29">
        <v>0</v>
      </c>
      <c r="T282" s="29">
        <v>0</v>
      </c>
      <c r="U282" s="29">
        <v>0</v>
      </c>
      <c r="V282" s="29">
        <v>0</v>
      </c>
      <c r="W282" s="29">
        <f t="shared" si="13"/>
        <v>0</v>
      </c>
      <c r="X282" s="29">
        <v>0</v>
      </c>
      <c r="Y282" s="29">
        <v>0</v>
      </c>
      <c r="Z282" s="29">
        <v>0</v>
      </c>
      <c r="AA282" s="29">
        <v>0</v>
      </c>
      <c r="AB282" s="29">
        <f t="shared" si="12"/>
        <v>0</v>
      </c>
      <c r="AC282" s="29">
        <f t="shared" si="14"/>
        <v>0</v>
      </c>
      <c r="AD282" s="29">
        <v>0</v>
      </c>
      <c r="AE282" s="29">
        <v>0</v>
      </c>
      <c r="AF282" s="29">
        <v>0</v>
      </c>
      <c r="AG282" s="29">
        <v>0</v>
      </c>
      <c r="AH282" s="29">
        <v>0</v>
      </c>
      <c r="AI282" s="29">
        <v>0</v>
      </c>
      <c r="AJ282" s="29">
        <v>0</v>
      </c>
      <c r="AK282" s="29">
        <v>0</v>
      </c>
      <c r="AL282" s="29">
        <v>0</v>
      </c>
      <c r="AM282" s="29">
        <v>0</v>
      </c>
      <c r="AN282" s="29">
        <v>0</v>
      </c>
      <c r="AO282" s="29">
        <v>0</v>
      </c>
      <c r="AP282" s="29">
        <v>0</v>
      </c>
      <c r="AQ282" s="29">
        <v>0</v>
      </c>
    </row>
    <row r="283" spans="1:43" customFormat="1">
      <c r="A283" s="3" t="s">
        <v>650</v>
      </c>
      <c r="B283" s="3" t="s">
        <v>5</v>
      </c>
      <c r="C283" s="3" t="s">
        <v>5</v>
      </c>
      <c r="D283" s="3" t="s">
        <v>24</v>
      </c>
      <c r="E283" s="30">
        <v>0</v>
      </c>
      <c r="F283" s="30">
        <v>0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  <c r="Q283" s="30">
        <v>0</v>
      </c>
      <c r="R283" s="30">
        <v>0</v>
      </c>
      <c r="S283" s="30">
        <v>0</v>
      </c>
      <c r="T283" s="30">
        <v>0</v>
      </c>
      <c r="U283" s="30">
        <v>0</v>
      </c>
      <c r="V283" s="30">
        <v>0</v>
      </c>
      <c r="W283" s="30">
        <f t="shared" si="13"/>
        <v>0</v>
      </c>
      <c r="X283" s="30">
        <v>0</v>
      </c>
      <c r="Y283" s="30">
        <v>0</v>
      </c>
      <c r="Z283" s="30">
        <v>0</v>
      </c>
      <c r="AA283" s="30">
        <v>0</v>
      </c>
      <c r="AB283" s="30">
        <f t="shared" si="12"/>
        <v>0</v>
      </c>
      <c r="AC283" s="30">
        <f t="shared" si="14"/>
        <v>0</v>
      </c>
      <c r="AD283" s="30">
        <v>0</v>
      </c>
      <c r="AE283" s="30">
        <v>0</v>
      </c>
      <c r="AF283" s="30">
        <v>0</v>
      </c>
      <c r="AG283" s="30">
        <v>0</v>
      </c>
      <c r="AH283" s="30">
        <v>0</v>
      </c>
      <c r="AI283" s="30">
        <v>0</v>
      </c>
      <c r="AJ283" s="30">
        <v>0</v>
      </c>
      <c r="AK283" s="30">
        <v>0</v>
      </c>
      <c r="AL283" s="30">
        <v>0</v>
      </c>
      <c r="AM283" s="30">
        <v>0</v>
      </c>
      <c r="AN283" s="30">
        <v>0</v>
      </c>
      <c r="AO283" s="30">
        <v>0</v>
      </c>
      <c r="AP283" s="30">
        <v>0</v>
      </c>
      <c r="AQ283" s="30">
        <v>0</v>
      </c>
    </row>
    <row r="284" spans="1:43">
      <c r="A284" s="2" t="s">
        <v>804</v>
      </c>
      <c r="B284" s="2" t="s">
        <v>550</v>
      </c>
      <c r="C284" s="2" t="s">
        <v>551</v>
      </c>
      <c r="D284" s="2" t="s">
        <v>552</v>
      </c>
      <c r="E284" s="29">
        <v>451000</v>
      </c>
      <c r="F284" s="29">
        <v>0</v>
      </c>
      <c r="G284" s="29">
        <v>0</v>
      </c>
      <c r="H284" s="29">
        <v>0</v>
      </c>
      <c r="I284" s="29">
        <v>0</v>
      </c>
      <c r="J284" s="29">
        <v>0</v>
      </c>
      <c r="K284" s="29">
        <v>0</v>
      </c>
      <c r="L284" s="29">
        <v>219495.25</v>
      </c>
      <c r="M284" s="29">
        <v>0</v>
      </c>
      <c r="N284" s="29">
        <v>0</v>
      </c>
      <c r="O284" s="29">
        <v>0</v>
      </c>
      <c r="P284" s="29">
        <v>0</v>
      </c>
      <c r="Q284" s="29">
        <v>0</v>
      </c>
      <c r="R284" s="29">
        <v>0</v>
      </c>
      <c r="S284" s="29">
        <v>0</v>
      </c>
      <c r="T284" s="29">
        <v>0</v>
      </c>
      <c r="U284" s="29">
        <v>0</v>
      </c>
      <c r="V284" s="29">
        <v>0</v>
      </c>
      <c r="W284" s="29">
        <f t="shared" si="13"/>
        <v>0</v>
      </c>
      <c r="X284" s="29">
        <v>0</v>
      </c>
      <c r="Y284" s="29">
        <v>219495.25</v>
      </c>
      <c r="Z284" s="29">
        <v>451000</v>
      </c>
      <c r="AA284" s="29">
        <v>0</v>
      </c>
      <c r="AB284" s="29">
        <f t="shared" si="12"/>
        <v>0</v>
      </c>
      <c r="AC284" s="29">
        <f t="shared" si="14"/>
        <v>0</v>
      </c>
      <c r="AD284" s="29">
        <v>0</v>
      </c>
      <c r="AE284" s="29">
        <v>0</v>
      </c>
      <c r="AF284" s="29">
        <v>0</v>
      </c>
      <c r="AG284" s="29">
        <v>0</v>
      </c>
      <c r="AH284" s="29">
        <v>0</v>
      </c>
      <c r="AI284" s="29">
        <v>0</v>
      </c>
      <c r="AJ284" s="29">
        <v>0</v>
      </c>
      <c r="AK284" s="29">
        <v>0</v>
      </c>
      <c r="AL284" s="29">
        <v>474</v>
      </c>
      <c r="AM284" s="29">
        <v>474</v>
      </c>
      <c r="AN284" s="29">
        <v>0</v>
      </c>
      <c r="AO284" s="29">
        <v>0</v>
      </c>
      <c r="AP284" s="29">
        <v>474</v>
      </c>
      <c r="AQ284" s="29">
        <v>0</v>
      </c>
    </row>
    <row r="285" spans="1:43">
      <c r="A285" s="2" t="s">
        <v>804</v>
      </c>
      <c r="B285" s="2" t="s">
        <v>550</v>
      </c>
      <c r="C285" s="2" t="s">
        <v>553</v>
      </c>
      <c r="D285" s="2" t="s">
        <v>554</v>
      </c>
      <c r="E285" s="29">
        <v>0</v>
      </c>
      <c r="F285" s="29">
        <v>5022</v>
      </c>
      <c r="G285" s="29">
        <v>0</v>
      </c>
      <c r="H285" s="29">
        <v>5022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f t="shared" si="13"/>
        <v>0</v>
      </c>
      <c r="X285" s="29">
        <v>0</v>
      </c>
      <c r="Y285" s="29">
        <v>0</v>
      </c>
      <c r="Z285" s="29">
        <v>0</v>
      </c>
      <c r="AA285" s="29">
        <v>5022</v>
      </c>
      <c r="AB285" s="29">
        <f t="shared" si="12"/>
        <v>5022</v>
      </c>
      <c r="AC285" s="29">
        <f t="shared" si="14"/>
        <v>0</v>
      </c>
      <c r="AD285" s="29">
        <v>0</v>
      </c>
      <c r="AE285" s="29">
        <v>5022</v>
      </c>
      <c r="AF285" s="29">
        <v>13.5</v>
      </c>
      <c r="AG285" s="29">
        <v>0</v>
      </c>
      <c r="AH285" s="29">
        <v>0</v>
      </c>
      <c r="AI285" s="29">
        <v>0</v>
      </c>
      <c r="AJ285" s="29">
        <v>0</v>
      </c>
      <c r="AK285" s="29">
        <v>13.5</v>
      </c>
      <c r="AL285" s="29">
        <v>13.5</v>
      </c>
      <c r="AM285" s="29">
        <v>0</v>
      </c>
      <c r="AN285" s="29">
        <v>0</v>
      </c>
      <c r="AO285" s="29">
        <v>0</v>
      </c>
      <c r="AP285" s="29">
        <v>0</v>
      </c>
      <c r="AQ285" s="29">
        <v>13.5</v>
      </c>
    </row>
    <row r="286" spans="1:43">
      <c r="A286" s="2" t="s">
        <v>804</v>
      </c>
      <c r="B286" s="2" t="s">
        <v>550</v>
      </c>
      <c r="C286" s="2" t="s">
        <v>555</v>
      </c>
      <c r="D286" s="2" t="s">
        <v>556</v>
      </c>
      <c r="E286" s="29">
        <v>0</v>
      </c>
      <c r="F286" s="29">
        <v>19871.330000000002</v>
      </c>
      <c r="G286" s="29">
        <v>0</v>
      </c>
      <c r="H286" s="29">
        <v>19871.330000000002</v>
      </c>
      <c r="I286" s="29">
        <v>0</v>
      </c>
      <c r="J286" s="29">
        <v>0</v>
      </c>
      <c r="K286" s="29">
        <v>0</v>
      </c>
      <c r="L286" s="29">
        <v>0</v>
      </c>
      <c r="M286" s="29">
        <v>0</v>
      </c>
      <c r="N286" s="29">
        <v>0</v>
      </c>
      <c r="O286" s="29">
        <v>0</v>
      </c>
      <c r="P286" s="29">
        <v>0</v>
      </c>
      <c r="Q286" s="29">
        <v>0</v>
      </c>
      <c r="R286" s="29">
        <v>0</v>
      </c>
      <c r="S286" s="29">
        <v>0</v>
      </c>
      <c r="T286" s="29">
        <v>0</v>
      </c>
      <c r="U286" s="29">
        <v>0</v>
      </c>
      <c r="V286" s="29">
        <v>0</v>
      </c>
      <c r="W286" s="29">
        <f t="shared" si="13"/>
        <v>0</v>
      </c>
      <c r="X286" s="29">
        <v>0</v>
      </c>
      <c r="Y286" s="29">
        <v>0</v>
      </c>
      <c r="Z286" s="29">
        <v>0</v>
      </c>
      <c r="AA286" s="29">
        <v>19871.330000000002</v>
      </c>
      <c r="AB286" s="29">
        <f t="shared" si="12"/>
        <v>19871.330000000002</v>
      </c>
      <c r="AC286" s="29">
        <f t="shared" si="14"/>
        <v>0</v>
      </c>
      <c r="AD286" s="29">
        <v>0</v>
      </c>
      <c r="AE286" s="29">
        <v>19871.330000000002</v>
      </c>
      <c r="AF286" s="29">
        <v>73</v>
      </c>
      <c r="AG286" s="29">
        <v>0</v>
      </c>
      <c r="AH286" s="29">
        <v>0</v>
      </c>
      <c r="AI286" s="29">
        <v>0</v>
      </c>
      <c r="AJ286" s="29">
        <v>0</v>
      </c>
      <c r="AK286" s="29">
        <v>73</v>
      </c>
      <c r="AL286" s="29">
        <v>73</v>
      </c>
      <c r="AM286" s="29">
        <v>0</v>
      </c>
      <c r="AN286" s="29">
        <v>0</v>
      </c>
      <c r="AO286" s="29">
        <v>0</v>
      </c>
      <c r="AP286" s="29">
        <v>0</v>
      </c>
      <c r="AQ286" s="29">
        <v>73</v>
      </c>
    </row>
    <row r="287" spans="1:43">
      <c r="A287" s="2" t="s">
        <v>804</v>
      </c>
      <c r="B287" s="2" t="s">
        <v>550</v>
      </c>
      <c r="C287" s="2" t="s">
        <v>557</v>
      </c>
      <c r="D287" s="2" t="s">
        <v>558</v>
      </c>
      <c r="E287" s="29">
        <v>0</v>
      </c>
      <c r="F287" s="29">
        <v>6328.84</v>
      </c>
      <c r="G287" s="29">
        <v>0</v>
      </c>
      <c r="H287" s="29">
        <v>6328.84</v>
      </c>
      <c r="I287" s="29">
        <v>0</v>
      </c>
      <c r="J287" s="29">
        <v>0</v>
      </c>
      <c r="K287" s="29">
        <v>0</v>
      </c>
      <c r="L287" s="29">
        <v>0</v>
      </c>
      <c r="M287" s="29">
        <v>0</v>
      </c>
      <c r="N287" s="29">
        <v>0</v>
      </c>
      <c r="O287" s="29">
        <v>0</v>
      </c>
      <c r="P287" s="29">
        <v>0</v>
      </c>
      <c r="Q287" s="29">
        <v>0</v>
      </c>
      <c r="R287" s="29">
        <v>0</v>
      </c>
      <c r="S287" s="29">
        <v>0</v>
      </c>
      <c r="T287" s="29">
        <v>0</v>
      </c>
      <c r="U287" s="29">
        <v>0</v>
      </c>
      <c r="V287" s="29">
        <v>0</v>
      </c>
      <c r="W287" s="29">
        <f t="shared" si="13"/>
        <v>0</v>
      </c>
      <c r="X287" s="29">
        <v>0</v>
      </c>
      <c r="Y287" s="29">
        <v>0</v>
      </c>
      <c r="Z287" s="29">
        <v>0</v>
      </c>
      <c r="AA287" s="29">
        <v>6328.84</v>
      </c>
      <c r="AB287" s="29">
        <f t="shared" si="12"/>
        <v>6328.84</v>
      </c>
      <c r="AC287" s="29">
        <f t="shared" si="14"/>
        <v>0</v>
      </c>
      <c r="AD287" s="29">
        <v>0</v>
      </c>
      <c r="AE287" s="29">
        <v>6328.84</v>
      </c>
      <c r="AF287" s="29">
        <v>31</v>
      </c>
      <c r="AG287" s="29">
        <v>0</v>
      </c>
      <c r="AH287" s="29">
        <v>0</v>
      </c>
      <c r="AI287" s="29">
        <v>0</v>
      </c>
      <c r="AJ287" s="29">
        <v>0</v>
      </c>
      <c r="AK287" s="29">
        <v>31</v>
      </c>
      <c r="AL287" s="29">
        <v>31</v>
      </c>
      <c r="AM287" s="29">
        <v>0</v>
      </c>
      <c r="AN287" s="29">
        <v>0</v>
      </c>
      <c r="AO287" s="29">
        <v>0</v>
      </c>
      <c r="AP287" s="29">
        <v>0</v>
      </c>
      <c r="AQ287" s="29">
        <v>31</v>
      </c>
    </row>
    <row r="288" spans="1:43" customFormat="1">
      <c r="A288" s="3" t="s">
        <v>650</v>
      </c>
      <c r="B288" s="3" t="s">
        <v>5</v>
      </c>
      <c r="C288" s="3" t="s">
        <v>5</v>
      </c>
      <c r="D288" s="3" t="s">
        <v>559</v>
      </c>
      <c r="E288" s="30">
        <v>451000</v>
      </c>
      <c r="F288" s="30">
        <v>31222.17</v>
      </c>
      <c r="G288" s="30">
        <v>6.92</v>
      </c>
      <c r="H288" s="30">
        <v>31222.17</v>
      </c>
      <c r="I288" s="30">
        <v>0</v>
      </c>
      <c r="J288" s="30">
        <v>0</v>
      </c>
      <c r="K288" s="30">
        <v>0</v>
      </c>
      <c r="L288" s="30">
        <v>219495.25</v>
      </c>
      <c r="M288" s="30">
        <v>0</v>
      </c>
      <c r="N288" s="30">
        <v>0</v>
      </c>
      <c r="O288" s="30">
        <v>0</v>
      </c>
      <c r="P288" s="30">
        <v>0</v>
      </c>
      <c r="Q288" s="30">
        <v>0</v>
      </c>
      <c r="R288" s="30">
        <v>0</v>
      </c>
      <c r="S288" s="30">
        <v>0</v>
      </c>
      <c r="T288" s="30">
        <v>0</v>
      </c>
      <c r="U288" s="30">
        <v>0</v>
      </c>
      <c r="V288" s="30">
        <v>0</v>
      </c>
      <c r="W288" s="30">
        <f t="shared" si="13"/>
        <v>0</v>
      </c>
      <c r="X288" s="30">
        <v>0</v>
      </c>
      <c r="Y288" s="30">
        <v>219495.25</v>
      </c>
      <c r="Z288" s="30">
        <v>451000</v>
      </c>
      <c r="AA288" s="30">
        <v>31222.17</v>
      </c>
      <c r="AB288" s="30">
        <f t="shared" si="12"/>
        <v>31222.17</v>
      </c>
      <c r="AC288" s="30">
        <f t="shared" si="14"/>
        <v>0</v>
      </c>
      <c r="AD288" s="30">
        <v>6.92</v>
      </c>
      <c r="AE288" s="30">
        <v>31222.17</v>
      </c>
      <c r="AF288" s="30">
        <v>117.5</v>
      </c>
      <c r="AG288" s="30">
        <v>0</v>
      </c>
      <c r="AH288" s="30">
        <v>0</v>
      </c>
      <c r="AI288" s="30">
        <v>0</v>
      </c>
      <c r="AJ288" s="30">
        <v>0</v>
      </c>
      <c r="AK288" s="30">
        <v>117.5</v>
      </c>
      <c r="AL288" s="30">
        <v>591.5</v>
      </c>
      <c r="AM288" s="30">
        <v>474</v>
      </c>
      <c r="AN288" s="30">
        <v>0</v>
      </c>
      <c r="AO288" s="30">
        <v>0</v>
      </c>
      <c r="AP288" s="30">
        <v>474</v>
      </c>
      <c r="AQ288" s="30">
        <v>117.5</v>
      </c>
    </row>
    <row r="289" spans="1:43">
      <c r="A289" s="2" t="s">
        <v>804</v>
      </c>
      <c r="B289" s="2" t="s">
        <v>560</v>
      </c>
      <c r="C289" s="2" t="s">
        <v>561</v>
      </c>
      <c r="D289" s="2" t="s">
        <v>562</v>
      </c>
      <c r="E289" s="29">
        <v>1066000</v>
      </c>
      <c r="F289" s="29">
        <v>0</v>
      </c>
      <c r="G289" s="29">
        <v>0</v>
      </c>
      <c r="H289" s="29">
        <v>0</v>
      </c>
      <c r="I289" s="29">
        <v>906000</v>
      </c>
      <c r="J289" s="29">
        <v>0</v>
      </c>
      <c r="K289" s="29">
        <v>0</v>
      </c>
      <c r="L289" s="29">
        <v>1324211.51</v>
      </c>
      <c r="M289" s="29">
        <v>0</v>
      </c>
      <c r="N289" s="29">
        <v>0</v>
      </c>
      <c r="O289" s="29">
        <v>0</v>
      </c>
      <c r="P289" s="29">
        <v>0</v>
      </c>
      <c r="Q289" s="29">
        <v>0</v>
      </c>
      <c r="R289" s="29">
        <v>0</v>
      </c>
      <c r="S289" s="29">
        <v>0</v>
      </c>
      <c r="T289" s="29">
        <v>0</v>
      </c>
      <c r="U289" s="29">
        <v>906000</v>
      </c>
      <c r="V289" s="29">
        <v>0</v>
      </c>
      <c r="W289" s="29">
        <f t="shared" si="13"/>
        <v>0</v>
      </c>
      <c r="X289" s="29">
        <v>0</v>
      </c>
      <c r="Y289" s="29">
        <v>1324211.51</v>
      </c>
      <c r="Z289" s="29">
        <v>160000</v>
      </c>
      <c r="AA289" s="29">
        <v>0</v>
      </c>
      <c r="AB289" s="29">
        <f t="shared" si="12"/>
        <v>0</v>
      </c>
      <c r="AC289" s="29">
        <f t="shared" si="14"/>
        <v>0</v>
      </c>
      <c r="AD289" s="29">
        <v>0</v>
      </c>
      <c r="AE289" s="29">
        <v>0</v>
      </c>
      <c r="AF289" s="29">
        <v>0</v>
      </c>
      <c r="AG289" s="29">
        <v>0</v>
      </c>
      <c r="AH289" s="29">
        <v>0</v>
      </c>
      <c r="AI289" s="29">
        <v>0</v>
      </c>
      <c r="AJ289" s="29">
        <v>0</v>
      </c>
      <c r="AK289" s="29">
        <v>0</v>
      </c>
      <c r="AL289" s="29">
        <v>3831.5</v>
      </c>
      <c r="AM289" s="29">
        <v>3831.5</v>
      </c>
      <c r="AN289" s="29">
        <v>0</v>
      </c>
      <c r="AO289" s="29">
        <v>0</v>
      </c>
      <c r="AP289" s="29">
        <v>3831.5</v>
      </c>
      <c r="AQ289" s="29">
        <v>0</v>
      </c>
    </row>
    <row r="290" spans="1:43">
      <c r="A290" s="2" t="s">
        <v>804</v>
      </c>
      <c r="B290" s="2" t="s">
        <v>560</v>
      </c>
      <c r="C290" s="2" t="s">
        <v>563</v>
      </c>
      <c r="D290" s="2" t="s">
        <v>564</v>
      </c>
      <c r="E290" s="29">
        <v>0</v>
      </c>
      <c r="F290" s="29">
        <v>354.77</v>
      </c>
      <c r="G290" s="29">
        <v>0</v>
      </c>
      <c r="H290" s="29">
        <v>354.77</v>
      </c>
      <c r="I290" s="29">
        <v>0</v>
      </c>
      <c r="J290" s="29">
        <v>0</v>
      </c>
      <c r="K290" s="29">
        <v>0</v>
      </c>
      <c r="L290" s="29">
        <v>0</v>
      </c>
      <c r="M290" s="29">
        <v>0</v>
      </c>
      <c r="N290" s="29">
        <v>0</v>
      </c>
      <c r="O290" s="29">
        <v>0</v>
      </c>
      <c r="P290" s="29">
        <v>0</v>
      </c>
      <c r="Q290" s="29">
        <v>0</v>
      </c>
      <c r="R290" s="29">
        <v>0</v>
      </c>
      <c r="S290" s="29">
        <v>0</v>
      </c>
      <c r="T290" s="29">
        <v>0</v>
      </c>
      <c r="U290" s="29">
        <v>0</v>
      </c>
      <c r="V290" s="29">
        <v>0</v>
      </c>
      <c r="W290" s="29">
        <f t="shared" si="13"/>
        <v>0</v>
      </c>
      <c r="X290" s="29">
        <v>0</v>
      </c>
      <c r="Y290" s="29">
        <v>0</v>
      </c>
      <c r="Z290" s="29">
        <v>0</v>
      </c>
      <c r="AA290" s="29">
        <v>354.77</v>
      </c>
      <c r="AB290" s="29">
        <f t="shared" si="12"/>
        <v>354.77</v>
      </c>
      <c r="AC290" s="29">
        <f t="shared" si="14"/>
        <v>0</v>
      </c>
      <c r="AD290" s="29">
        <v>0</v>
      </c>
      <c r="AE290" s="29">
        <v>354.77</v>
      </c>
      <c r="AF290" s="29">
        <v>2</v>
      </c>
      <c r="AG290" s="29">
        <v>0</v>
      </c>
      <c r="AH290" s="29">
        <v>0</v>
      </c>
      <c r="AI290" s="29">
        <v>0</v>
      </c>
      <c r="AJ290" s="29">
        <v>0</v>
      </c>
      <c r="AK290" s="29">
        <v>2</v>
      </c>
      <c r="AL290" s="29">
        <v>2</v>
      </c>
      <c r="AM290" s="29">
        <v>0</v>
      </c>
      <c r="AN290" s="29">
        <v>0</v>
      </c>
      <c r="AO290" s="29">
        <v>0</v>
      </c>
      <c r="AP290" s="29">
        <v>0</v>
      </c>
      <c r="AQ290" s="29">
        <v>2</v>
      </c>
    </row>
    <row r="291" spans="1:43">
      <c r="A291" s="2" t="s">
        <v>804</v>
      </c>
      <c r="B291" s="2" t="s">
        <v>560</v>
      </c>
      <c r="C291" s="2" t="s">
        <v>565</v>
      </c>
      <c r="D291" s="2" t="s">
        <v>566</v>
      </c>
      <c r="E291" s="29">
        <v>0</v>
      </c>
      <c r="F291" s="29">
        <v>72479.28</v>
      </c>
      <c r="G291" s="29">
        <v>0</v>
      </c>
      <c r="H291" s="29">
        <v>72479.28</v>
      </c>
      <c r="I291" s="29">
        <v>0</v>
      </c>
      <c r="J291" s="29">
        <v>41064.75</v>
      </c>
      <c r="K291" s="29">
        <v>0</v>
      </c>
      <c r="L291" s="29">
        <v>0</v>
      </c>
      <c r="M291" s="29">
        <v>0</v>
      </c>
      <c r="N291" s="29">
        <v>12005.03</v>
      </c>
      <c r="O291" s="29">
        <v>0</v>
      </c>
      <c r="P291" s="29">
        <v>0</v>
      </c>
      <c r="Q291" s="29">
        <v>0</v>
      </c>
      <c r="R291" s="29">
        <v>0</v>
      </c>
      <c r="S291" s="29">
        <v>0</v>
      </c>
      <c r="T291" s="29">
        <v>0</v>
      </c>
      <c r="U291" s="29">
        <v>0</v>
      </c>
      <c r="V291" s="29">
        <v>53069.78</v>
      </c>
      <c r="W291" s="29">
        <f t="shared" si="13"/>
        <v>53069.78</v>
      </c>
      <c r="X291" s="29">
        <v>0</v>
      </c>
      <c r="Y291" s="29">
        <v>0</v>
      </c>
      <c r="Z291" s="29">
        <v>0</v>
      </c>
      <c r="AA291" s="29">
        <v>19409.5</v>
      </c>
      <c r="AB291" s="29">
        <f t="shared" si="12"/>
        <v>72479.28</v>
      </c>
      <c r="AC291" s="29">
        <f t="shared" si="14"/>
        <v>0</v>
      </c>
      <c r="AD291" s="29">
        <v>0</v>
      </c>
      <c r="AE291" s="29">
        <v>19409.5</v>
      </c>
      <c r="AF291" s="29">
        <v>314.5</v>
      </c>
      <c r="AG291" s="29">
        <v>178.5</v>
      </c>
      <c r="AH291" s="29">
        <v>52</v>
      </c>
      <c r="AI291" s="29">
        <v>0</v>
      </c>
      <c r="AJ291" s="29">
        <v>230.5</v>
      </c>
      <c r="AK291" s="29">
        <v>84</v>
      </c>
      <c r="AL291" s="29">
        <v>84</v>
      </c>
      <c r="AM291" s="29">
        <v>0</v>
      </c>
      <c r="AN291" s="29">
        <v>0</v>
      </c>
      <c r="AO291" s="29">
        <v>0</v>
      </c>
      <c r="AP291" s="29">
        <v>0</v>
      </c>
      <c r="AQ291" s="29">
        <v>84</v>
      </c>
    </row>
    <row r="292" spans="1:43">
      <c r="A292" s="2" t="s">
        <v>804</v>
      </c>
      <c r="B292" s="2" t="s">
        <v>560</v>
      </c>
      <c r="C292" s="2" t="s">
        <v>567</v>
      </c>
      <c r="D292" s="2" t="s">
        <v>568</v>
      </c>
      <c r="E292" s="29">
        <v>0</v>
      </c>
      <c r="F292" s="29">
        <v>18623.79</v>
      </c>
      <c r="G292" s="29">
        <v>0</v>
      </c>
      <c r="H292" s="29">
        <v>18623.79</v>
      </c>
      <c r="I292" s="29">
        <v>0</v>
      </c>
      <c r="J292" s="29">
        <v>7531.66</v>
      </c>
      <c r="K292" s="29">
        <v>0</v>
      </c>
      <c r="L292" s="29">
        <v>0</v>
      </c>
      <c r="M292" s="29">
        <v>0</v>
      </c>
      <c r="N292" s="29">
        <v>2087.39</v>
      </c>
      <c r="O292" s="29">
        <v>0</v>
      </c>
      <c r="P292" s="29">
        <v>0</v>
      </c>
      <c r="Q292" s="29">
        <v>0</v>
      </c>
      <c r="R292" s="29">
        <v>0</v>
      </c>
      <c r="S292" s="29">
        <v>0</v>
      </c>
      <c r="T292" s="29">
        <v>0</v>
      </c>
      <c r="U292" s="29">
        <v>0</v>
      </c>
      <c r="V292" s="29">
        <v>9619.0499999999993</v>
      </c>
      <c r="W292" s="29">
        <f t="shared" si="13"/>
        <v>9619.0499999999993</v>
      </c>
      <c r="X292" s="29">
        <v>0</v>
      </c>
      <c r="Y292" s="29">
        <v>0</v>
      </c>
      <c r="Z292" s="29">
        <v>0</v>
      </c>
      <c r="AA292" s="29">
        <v>9004.74</v>
      </c>
      <c r="AB292" s="29">
        <f t="shared" si="12"/>
        <v>18623.79</v>
      </c>
      <c r="AC292" s="29">
        <f t="shared" si="14"/>
        <v>0</v>
      </c>
      <c r="AD292" s="29">
        <v>0</v>
      </c>
      <c r="AE292" s="29">
        <v>9004.74</v>
      </c>
      <c r="AF292" s="29">
        <v>93.5</v>
      </c>
      <c r="AG292" s="29">
        <v>34</v>
      </c>
      <c r="AH292" s="29">
        <v>8.5</v>
      </c>
      <c r="AI292" s="29">
        <v>0</v>
      </c>
      <c r="AJ292" s="29">
        <v>42.5</v>
      </c>
      <c r="AK292" s="29">
        <v>51</v>
      </c>
      <c r="AL292" s="29">
        <v>51</v>
      </c>
      <c r="AM292" s="29">
        <v>0</v>
      </c>
      <c r="AN292" s="29">
        <v>0</v>
      </c>
      <c r="AO292" s="29">
        <v>0</v>
      </c>
      <c r="AP292" s="29">
        <v>0</v>
      </c>
      <c r="AQ292" s="29">
        <v>51</v>
      </c>
    </row>
    <row r="293" spans="1:43" customFormat="1">
      <c r="A293" s="3" t="s">
        <v>650</v>
      </c>
      <c r="B293" s="3" t="s">
        <v>5</v>
      </c>
      <c r="C293" s="3" t="s">
        <v>5</v>
      </c>
      <c r="D293" s="3" t="s">
        <v>569</v>
      </c>
      <c r="E293" s="30">
        <v>1066000</v>
      </c>
      <c r="F293" s="30">
        <v>91457.84</v>
      </c>
      <c r="G293" s="30">
        <v>8.58</v>
      </c>
      <c r="H293" s="30">
        <v>91457.84</v>
      </c>
      <c r="I293" s="30">
        <v>906000</v>
      </c>
      <c r="J293" s="30">
        <v>48596.41</v>
      </c>
      <c r="K293" s="30">
        <v>5.36</v>
      </c>
      <c r="L293" s="30">
        <v>1324211.51</v>
      </c>
      <c r="M293" s="30">
        <v>0</v>
      </c>
      <c r="N293" s="30">
        <v>14092.42</v>
      </c>
      <c r="O293" s="30">
        <v>0</v>
      </c>
      <c r="P293" s="30">
        <v>0</v>
      </c>
      <c r="Q293" s="30">
        <v>0</v>
      </c>
      <c r="R293" s="30">
        <v>0</v>
      </c>
      <c r="S293" s="30">
        <v>0</v>
      </c>
      <c r="T293" s="30">
        <v>0</v>
      </c>
      <c r="U293" s="30">
        <v>906000</v>
      </c>
      <c r="V293" s="30">
        <v>62688.83</v>
      </c>
      <c r="W293" s="30">
        <f t="shared" si="13"/>
        <v>62688.83</v>
      </c>
      <c r="X293" s="30">
        <v>6.92</v>
      </c>
      <c r="Y293" s="30">
        <v>1324211.51</v>
      </c>
      <c r="Z293" s="30">
        <v>160000</v>
      </c>
      <c r="AA293" s="30">
        <v>28769.01</v>
      </c>
      <c r="AB293" s="30">
        <f t="shared" si="12"/>
        <v>91457.84</v>
      </c>
      <c r="AC293" s="30">
        <f t="shared" si="14"/>
        <v>0</v>
      </c>
      <c r="AD293" s="30">
        <v>17.98</v>
      </c>
      <c r="AE293" s="30">
        <v>28769.01</v>
      </c>
      <c r="AF293" s="30">
        <v>410</v>
      </c>
      <c r="AG293" s="30">
        <v>212.5</v>
      </c>
      <c r="AH293" s="30">
        <v>60.5</v>
      </c>
      <c r="AI293" s="30">
        <v>0</v>
      </c>
      <c r="AJ293" s="30">
        <v>273</v>
      </c>
      <c r="AK293" s="30">
        <v>137</v>
      </c>
      <c r="AL293" s="30">
        <v>3968.5</v>
      </c>
      <c r="AM293" s="30">
        <v>3831.5</v>
      </c>
      <c r="AN293" s="30">
        <v>0</v>
      </c>
      <c r="AO293" s="30">
        <v>0</v>
      </c>
      <c r="AP293" s="30">
        <v>3831.5</v>
      </c>
      <c r="AQ293" s="30">
        <v>137</v>
      </c>
    </row>
    <row r="294" spans="1:43">
      <c r="A294" s="2" t="s">
        <v>804</v>
      </c>
      <c r="B294" s="2" t="s">
        <v>570</v>
      </c>
      <c r="C294" s="2" t="s">
        <v>571</v>
      </c>
      <c r="D294" s="2" t="s">
        <v>572</v>
      </c>
      <c r="E294" s="29">
        <v>3453000</v>
      </c>
      <c r="F294" s="29">
        <v>0</v>
      </c>
      <c r="G294" s="29">
        <v>0</v>
      </c>
      <c r="H294" s="29">
        <v>0</v>
      </c>
      <c r="I294" s="29">
        <v>520000</v>
      </c>
      <c r="J294" s="29">
        <v>0</v>
      </c>
      <c r="K294" s="29">
        <v>0</v>
      </c>
      <c r="L294" s="29">
        <v>105262.87</v>
      </c>
      <c r="M294" s="29">
        <v>1393000</v>
      </c>
      <c r="N294" s="29">
        <v>0</v>
      </c>
      <c r="O294" s="29">
        <v>0</v>
      </c>
      <c r="P294" s="29">
        <v>411918.79</v>
      </c>
      <c r="Q294" s="29">
        <v>1440000</v>
      </c>
      <c r="R294" s="29">
        <v>0</v>
      </c>
      <c r="S294" s="29">
        <v>0</v>
      </c>
      <c r="T294" s="29">
        <v>0</v>
      </c>
      <c r="U294" s="29">
        <v>3353000</v>
      </c>
      <c r="V294" s="29">
        <v>0</v>
      </c>
      <c r="W294" s="29">
        <f t="shared" si="13"/>
        <v>0</v>
      </c>
      <c r="X294" s="29">
        <v>0</v>
      </c>
      <c r="Y294" s="29">
        <v>517181.66</v>
      </c>
      <c r="Z294" s="29">
        <v>100000</v>
      </c>
      <c r="AA294" s="29">
        <v>0</v>
      </c>
      <c r="AB294" s="29">
        <f t="shared" si="12"/>
        <v>0</v>
      </c>
      <c r="AC294" s="29">
        <f t="shared" si="14"/>
        <v>0</v>
      </c>
      <c r="AD294" s="29">
        <v>0</v>
      </c>
      <c r="AE294" s="29">
        <v>0</v>
      </c>
      <c r="AF294" s="29">
        <v>0</v>
      </c>
      <c r="AG294" s="29">
        <v>0</v>
      </c>
      <c r="AH294" s="29">
        <v>0</v>
      </c>
      <c r="AI294" s="29">
        <v>0</v>
      </c>
      <c r="AJ294" s="29">
        <v>0</v>
      </c>
      <c r="AK294" s="29">
        <v>0</v>
      </c>
      <c r="AL294" s="29">
        <v>1952.5</v>
      </c>
      <c r="AM294" s="29">
        <v>412.5</v>
      </c>
      <c r="AN294" s="29">
        <v>1522</v>
      </c>
      <c r="AO294" s="29">
        <v>0</v>
      </c>
      <c r="AP294" s="29">
        <v>1934.5</v>
      </c>
      <c r="AQ294" s="29">
        <v>0</v>
      </c>
    </row>
    <row r="295" spans="1:43">
      <c r="A295" s="2" t="s">
        <v>804</v>
      </c>
      <c r="B295" s="2" t="s">
        <v>570</v>
      </c>
      <c r="C295" s="2" t="s">
        <v>573</v>
      </c>
      <c r="D295" s="2" t="s">
        <v>574</v>
      </c>
      <c r="E295" s="29">
        <v>0</v>
      </c>
      <c r="F295" s="29">
        <v>2622.66</v>
      </c>
      <c r="G295" s="29">
        <v>0</v>
      </c>
      <c r="H295" s="29">
        <v>2622.66</v>
      </c>
      <c r="I295" s="29">
        <v>0</v>
      </c>
      <c r="J295" s="29">
        <v>2622.66</v>
      </c>
      <c r="K295" s="29">
        <v>0</v>
      </c>
      <c r="L295" s="29">
        <v>0</v>
      </c>
      <c r="M295" s="29">
        <v>0</v>
      </c>
      <c r="N295" s="29">
        <v>0</v>
      </c>
      <c r="O295" s="29">
        <v>0</v>
      </c>
      <c r="P295" s="29">
        <v>0</v>
      </c>
      <c r="Q295" s="29">
        <v>0</v>
      </c>
      <c r="R295" s="29">
        <v>0</v>
      </c>
      <c r="S295" s="29">
        <v>0</v>
      </c>
      <c r="T295" s="29">
        <v>0</v>
      </c>
      <c r="U295" s="29">
        <v>0</v>
      </c>
      <c r="V295" s="29">
        <v>2622.66</v>
      </c>
      <c r="W295" s="29">
        <f t="shared" si="13"/>
        <v>2622.66</v>
      </c>
      <c r="X295" s="29">
        <v>0</v>
      </c>
      <c r="Y295" s="29">
        <v>0</v>
      </c>
      <c r="Z295" s="29">
        <v>0</v>
      </c>
      <c r="AA295" s="29">
        <v>0</v>
      </c>
      <c r="AB295" s="29">
        <f t="shared" si="12"/>
        <v>2622.66</v>
      </c>
      <c r="AC295" s="29">
        <f t="shared" si="14"/>
        <v>0</v>
      </c>
      <c r="AD295" s="29">
        <v>0</v>
      </c>
      <c r="AE295" s="29">
        <v>0</v>
      </c>
      <c r="AF295" s="29">
        <v>10</v>
      </c>
      <c r="AG295" s="29">
        <v>10</v>
      </c>
      <c r="AH295" s="29">
        <v>0</v>
      </c>
      <c r="AI295" s="29">
        <v>0</v>
      </c>
      <c r="AJ295" s="29">
        <v>10</v>
      </c>
      <c r="AK295" s="29">
        <v>0</v>
      </c>
      <c r="AL295" s="29">
        <v>0</v>
      </c>
      <c r="AM295" s="29">
        <v>0</v>
      </c>
      <c r="AN295" s="29">
        <v>0</v>
      </c>
      <c r="AO295" s="29">
        <v>0</v>
      </c>
      <c r="AP295" s="29">
        <v>0</v>
      </c>
      <c r="AQ295" s="29">
        <v>0</v>
      </c>
    </row>
    <row r="296" spans="1:43">
      <c r="A296" s="2" t="s">
        <v>804</v>
      </c>
      <c r="B296" s="2" t="s">
        <v>570</v>
      </c>
      <c r="C296" s="2" t="s">
        <v>575</v>
      </c>
      <c r="D296" s="2" t="s">
        <v>576</v>
      </c>
      <c r="E296" s="29">
        <v>0</v>
      </c>
      <c r="F296" s="29">
        <v>60802.94</v>
      </c>
      <c r="G296" s="29">
        <v>0</v>
      </c>
      <c r="H296" s="29">
        <v>60802.94</v>
      </c>
      <c r="I296" s="29">
        <v>0</v>
      </c>
      <c r="J296" s="29">
        <v>17815.240000000002</v>
      </c>
      <c r="K296" s="29">
        <v>0</v>
      </c>
      <c r="L296" s="29">
        <v>0</v>
      </c>
      <c r="M296" s="29">
        <v>0</v>
      </c>
      <c r="N296" s="29">
        <v>27432.2</v>
      </c>
      <c r="O296" s="29">
        <v>0</v>
      </c>
      <c r="P296" s="29">
        <v>0</v>
      </c>
      <c r="Q296" s="29">
        <v>0</v>
      </c>
      <c r="R296" s="29">
        <v>2150.8000000000002</v>
      </c>
      <c r="S296" s="29">
        <v>0</v>
      </c>
      <c r="T296" s="29">
        <v>0</v>
      </c>
      <c r="U296" s="29">
        <v>0</v>
      </c>
      <c r="V296" s="29">
        <v>47398.239999999998</v>
      </c>
      <c r="W296" s="29">
        <f t="shared" si="13"/>
        <v>47398.240000000005</v>
      </c>
      <c r="X296" s="29">
        <v>0</v>
      </c>
      <c r="Y296" s="29">
        <v>0</v>
      </c>
      <c r="Z296" s="29">
        <v>0</v>
      </c>
      <c r="AA296" s="29">
        <v>13404.7</v>
      </c>
      <c r="AB296" s="29">
        <f t="shared" si="12"/>
        <v>60802.94</v>
      </c>
      <c r="AC296" s="29">
        <f t="shared" si="14"/>
        <v>0</v>
      </c>
      <c r="AD296" s="29">
        <v>0</v>
      </c>
      <c r="AE296" s="29">
        <v>13404.7</v>
      </c>
      <c r="AF296" s="29">
        <v>280</v>
      </c>
      <c r="AG296" s="29">
        <v>62.5</v>
      </c>
      <c r="AH296" s="29">
        <v>160</v>
      </c>
      <c r="AI296" s="29">
        <v>7</v>
      </c>
      <c r="AJ296" s="29">
        <v>229.5</v>
      </c>
      <c r="AK296" s="29">
        <v>50.5</v>
      </c>
      <c r="AL296" s="29">
        <v>50.5</v>
      </c>
      <c r="AM296" s="29">
        <v>0</v>
      </c>
      <c r="AN296" s="29">
        <v>0</v>
      </c>
      <c r="AO296" s="29">
        <v>0</v>
      </c>
      <c r="AP296" s="29">
        <v>0</v>
      </c>
      <c r="AQ296" s="29">
        <v>50.5</v>
      </c>
    </row>
    <row r="297" spans="1:43">
      <c r="A297" s="2" t="s">
        <v>804</v>
      </c>
      <c r="B297" s="2" t="s">
        <v>570</v>
      </c>
      <c r="C297" s="2" t="s">
        <v>577</v>
      </c>
      <c r="D297" s="2" t="s">
        <v>578</v>
      </c>
      <c r="E297" s="29">
        <v>0</v>
      </c>
      <c r="F297" s="29">
        <v>1596966.35</v>
      </c>
      <c r="G297" s="29">
        <v>0</v>
      </c>
      <c r="H297" s="29">
        <v>1596966.35</v>
      </c>
      <c r="I297" s="29">
        <v>0</v>
      </c>
      <c r="J297" s="29">
        <v>81961.23</v>
      </c>
      <c r="K297" s="29">
        <v>0</v>
      </c>
      <c r="L297" s="29">
        <v>0</v>
      </c>
      <c r="M297" s="29">
        <v>0</v>
      </c>
      <c r="N297" s="29">
        <v>967629.18</v>
      </c>
      <c r="O297" s="29">
        <v>0</v>
      </c>
      <c r="P297" s="29">
        <v>0</v>
      </c>
      <c r="Q297" s="29">
        <v>0</v>
      </c>
      <c r="R297" s="29">
        <v>546955.73</v>
      </c>
      <c r="S297" s="29">
        <v>0</v>
      </c>
      <c r="T297" s="29">
        <v>369216.33</v>
      </c>
      <c r="U297" s="29">
        <v>0</v>
      </c>
      <c r="V297" s="29">
        <v>1596546.14</v>
      </c>
      <c r="W297" s="29">
        <f t="shared" si="13"/>
        <v>1596546.1400000001</v>
      </c>
      <c r="X297" s="29">
        <v>0</v>
      </c>
      <c r="Y297" s="29">
        <v>369216.33</v>
      </c>
      <c r="Z297" s="29">
        <v>0</v>
      </c>
      <c r="AA297" s="29">
        <v>420.21</v>
      </c>
      <c r="AB297" s="29">
        <f t="shared" si="12"/>
        <v>1596966.35</v>
      </c>
      <c r="AC297" s="29">
        <f t="shared" si="14"/>
        <v>0</v>
      </c>
      <c r="AD297" s="29">
        <v>0</v>
      </c>
      <c r="AE297" s="29">
        <v>420.21</v>
      </c>
      <c r="AF297" s="29">
        <v>5151.25</v>
      </c>
      <c r="AG297" s="29">
        <v>203</v>
      </c>
      <c r="AH297" s="29">
        <v>3094</v>
      </c>
      <c r="AI297" s="29">
        <v>1852.75</v>
      </c>
      <c r="AJ297" s="29">
        <v>5149.75</v>
      </c>
      <c r="AK297" s="29">
        <v>1.5</v>
      </c>
      <c r="AL297" s="29">
        <v>1399.75</v>
      </c>
      <c r="AM297" s="29">
        <v>0</v>
      </c>
      <c r="AN297" s="29">
        <v>0</v>
      </c>
      <c r="AO297" s="29">
        <v>1398.25</v>
      </c>
      <c r="AP297" s="29">
        <v>1398.25</v>
      </c>
      <c r="AQ297" s="29">
        <v>1.5</v>
      </c>
    </row>
    <row r="298" spans="1:43" customFormat="1">
      <c r="A298" s="3" t="s">
        <v>650</v>
      </c>
      <c r="B298" s="3" t="s">
        <v>5</v>
      </c>
      <c r="C298" s="3" t="s">
        <v>5</v>
      </c>
      <c r="D298" s="3" t="s">
        <v>579</v>
      </c>
      <c r="E298" s="30">
        <v>3453000</v>
      </c>
      <c r="F298" s="30">
        <v>1660391.95</v>
      </c>
      <c r="G298" s="30">
        <v>48.09</v>
      </c>
      <c r="H298" s="30">
        <v>1660391.95</v>
      </c>
      <c r="I298" s="30">
        <v>520000</v>
      </c>
      <c r="J298" s="30">
        <v>102399.13</v>
      </c>
      <c r="K298" s="30">
        <v>19.690000000000001</v>
      </c>
      <c r="L298" s="30">
        <v>105262.87</v>
      </c>
      <c r="M298" s="30">
        <v>1393000</v>
      </c>
      <c r="N298" s="30">
        <v>995061.38</v>
      </c>
      <c r="O298" s="30">
        <v>71.430000000000007</v>
      </c>
      <c r="P298" s="30">
        <v>411918.79</v>
      </c>
      <c r="Q298" s="30">
        <v>1440000</v>
      </c>
      <c r="R298" s="30">
        <v>549106.53</v>
      </c>
      <c r="S298" s="30">
        <v>38.130000000000003</v>
      </c>
      <c r="T298" s="30">
        <v>369216.33</v>
      </c>
      <c r="U298" s="30">
        <v>3353000</v>
      </c>
      <c r="V298" s="30">
        <v>1646567.04</v>
      </c>
      <c r="W298" s="30">
        <f t="shared" si="13"/>
        <v>1646567.04</v>
      </c>
      <c r="X298" s="30">
        <v>49.11</v>
      </c>
      <c r="Y298" s="30">
        <v>886397.99</v>
      </c>
      <c r="Z298" s="30">
        <v>100000</v>
      </c>
      <c r="AA298" s="30">
        <v>13824.91</v>
      </c>
      <c r="AB298" s="30">
        <f t="shared" si="12"/>
        <v>1660391.95</v>
      </c>
      <c r="AC298" s="30">
        <f t="shared" si="14"/>
        <v>0</v>
      </c>
      <c r="AD298" s="30">
        <v>13.82</v>
      </c>
      <c r="AE298" s="30">
        <v>13824.91</v>
      </c>
      <c r="AF298" s="30">
        <v>5441.25</v>
      </c>
      <c r="AG298" s="30">
        <v>275.5</v>
      </c>
      <c r="AH298" s="30">
        <v>3254</v>
      </c>
      <c r="AI298" s="30">
        <v>1859.75</v>
      </c>
      <c r="AJ298" s="30">
        <v>5389.25</v>
      </c>
      <c r="AK298" s="30">
        <v>52</v>
      </c>
      <c r="AL298" s="30">
        <v>3402.75</v>
      </c>
      <c r="AM298" s="30">
        <v>412.5</v>
      </c>
      <c r="AN298" s="30">
        <v>1522</v>
      </c>
      <c r="AO298" s="30">
        <v>1398.25</v>
      </c>
      <c r="AP298" s="30">
        <v>3332.75</v>
      </c>
      <c r="AQ298" s="30">
        <v>52</v>
      </c>
    </row>
    <row r="299" spans="1:43">
      <c r="A299" s="2" t="s">
        <v>804</v>
      </c>
      <c r="B299" s="2" t="s">
        <v>580</v>
      </c>
      <c r="C299" s="2" t="s">
        <v>581</v>
      </c>
      <c r="D299" s="2" t="s">
        <v>582</v>
      </c>
      <c r="E299" s="29">
        <v>378000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  <c r="L299" s="29">
        <v>0</v>
      </c>
      <c r="M299" s="29">
        <v>0</v>
      </c>
      <c r="N299" s="29">
        <v>0</v>
      </c>
      <c r="O299" s="29">
        <v>0</v>
      </c>
      <c r="P299" s="29">
        <v>0</v>
      </c>
      <c r="Q299" s="29">
        <v>0</v>
      </c>
      <c r="R299" s="29">
        <v>0</v>
      </c>
      <c r="S299" s="29">
        <v>0</v>
      </c>
      <c r="T299" s="29">
        <v>0</v>
      </c>
      <c r="U299" s="29">
        <v>0</v>
      </c>
      <c r="V299" s="29">
        <v>0</v>
      </c>
      <c r="W299" s="29">
        <f t="shared" si="13"/>
        <v>0</v>
      </c>
      <c r="X299" s="29">
        <v>0</v>
      </c>
      <c r="Y299" s="29">
        <v>0</v>
      </c>
      <c r="Z299" s="29">
        <v>378000</v>
      </c>
      <c r="AA299" s="29">
        <v>0</v>
      </c>
      <c r="AB299" s="29">
        <f t="shared" si="12"/>
        <v>0</v>
      </c>
      <c r="AC299" s="29">
        <f t="shared" si="14"/>
        <v>0</v>
      </c>
      <c r="AD299" s="29">
        <v>0</v>
      </c>
      <c r="AE299" s="29">
        <v>0</v>
      </c>
      <c r="AF299" s="29">
        <v>0</v>
      </c>
      <c r="AG299" s="29">
        <v>0</v>
      </c>
      <c r="AH299" s="29">
        <v>0</v>
      </c>
      <c r="AI299" s="29">
        <v>0</v>
      </c>
      <c r="AJ299" s="29">
        <v>0</v>
      </c>
      <c r="AK299" s="29">
        <v>0</v>
      </c>
      <c r="AL299" s="29">
        <v>0</v>
      </c>
      <c r="AM299" s="29">
        <v>0</v>
      </c>
      <c r="AN299" s="29">
        <v>0</v>
      </c>
      <c r="AO299" s="29">
        <v>0</v>
      </c>
      <c r="AP299" s="29">
        <v>0</v>
      </c>
      <c r="AQ299" s="29">
        <v>0</v>
      </c>
    </row>
    <row r="300" spans="1:43">
      <c r="A300" s="2" t="s">
        <v>804</v>
      </c>
      <c r="B300" s="2" t="s">
        <v>580</v>
      </c>
      <c r="C300" s="2" t="s">
        <v>583</v>
      </c>
      <c r="D300" s="2" t="s">
        <v>584</v>
      </c>
      <c r="E300" s="29">
        <v>0</v>
      </c>
      <c r="F300" s="29">
        <v>1554.96</v>
      </c>
      <c r="G300" s="29">
        <v>0</v>
      </c>
      <c r="H300" s="29">
        <v>1554.96</v>
      </c>
      <c r="I300" s="29">
        <v>0</v>
      </c>
      <c r="J300" s="29">
        <v>0</v>
      </c>
      <c r="K300" s="29">
        <v>0</v>
      </c>
      <c r="L300" s="29">
        <v>0</v>
      </c>
      <c r="M300" s="29">
        <v>0</v>
      </c>
      <c r="N300" s="29">
        <v>0</v>
      </c>
      <c r="O300" s="29">
        <v>0</v>
      </c>
      <c r="P300" s="29">
        <v>0</v>
      </c>
      <c r="Q300" s="29">
        <v>0</v>
      </c>
      <c r="R300" s="29">
        <v>0</v>
      </c>
      <c r="S300" s="29">
        <v>0</v>
      </c>
      <c r="T300" s="29">
        <v>0</v>
      </c>
      <c r="U300" s="29">
        <v>0</v>
      </c>
      <c r="V300" s="29">
        <v>0</v>
      </c>
      <c r="W300" s="29">
        <f t="shared" si="13"/>
        <v>0</v>
      </c>
      <c r="X300" s="29">
        <v>0</v>
      </c>
      <c r="Y300" s="29">
        <v>0</v>
      </c>
      <c r="Z300" s="29">
        <v>0</v>
      </c>
      <c r="AA300" s="29">
        <v>1554.96</v>
      </c>
      <c r="AB300" s="29">
        <f t="shared" si="12"/>
        <v>1554.96</v>
      </c>
      <c r="AC300" s="29">
        <f t="shared" si="14"/>
        <v>0</v>
      </c>
      <c r="AD300" s="29">
        <v>0</v>
      </c>
      <c r="AE300" s="29">
        <v>1554.96</v>
      </c>
      <c r="AF300" s="29">
        <v>7</v>
      </c>
      <c r="AG300" s="29">
        <v>0</v>
      </c>
      <c r="AH300" s="29">
        <v>0</v>
      </c>
      <c r="AI300" s="29">
        <v>0</v>
      </c>
      <c r="AJ300" s="29">
        <v>0</v>
      </c>
      <c r="AK300" s="29">
        <v>7</v>
      </c>
      <c r="AL300" s="29">
        <v>7</v>
      </c>
      <c r="AM300" s="29">
        <v>0</v>
      </c>
      <c r="AN300" s="29">
        <v>0</v>
      </c>
      <c r="AO300" s="29">
        <v>0</v>
      </c>
      <c r="AP300" s="29">
        <v>0</v>
      </c>
      <c r="AQ300" s="29">
        <v>7</v>
      </c>
    </row>
    <row r="301" spans="1:43">
      <c r="A301" s="2" t="s">
        <v>804</v>
      </c>
      <c r="B301" s="2" t="s">
        <v>580</v>
      </c>
      <c r="C301" s="2" t="s">
        <v>585</v>
      </c>
      <c r="D301" s="2" t="s">
        <v>586</v>
      </c>
      <c r="E301" s="29">
        <v>0</v>
      </c>
      <c r="F301" s="29">
        <v>3830.32</v>
      </c>
      <c r="G301" s="29">
        <v>0</v>
      </c>
      <c r="H301" s="29">
        <v>3830.32</v>
      </c>
      <c r="I301" s="29">
        <v>0</v>
      </c>
      <c r="J301" s="29">
        <v>0</v>
      </c>
      <c r="K301" s="29">
        <v>0</v>
      </c>
      <c r="L301" s="29">
        <v>0</v>
      </c>
      <c r="M301" s="29">
        <v>0</v>
      </c>
      <c r="N301" s="29">
        <v>0</v>
      </c>
      <c r="O301" s="29">
        <v>0</v>
      </c>
      <c r="P301" s="29">
        <v>0</v>
      </c>
      <c r="Q301" s="29">
        <v>0</v>
      </c>
      <c r="R301" s="29">
        <v>0</v>
      </c>
      <c r="S301" s="29">
        <v>0</v>
      </c>
      <c r="T301" s="29">
        <v>0</v>
      </c>
      <c r="U301" s="29">
        <v>0</v>
      </c>
      <c r="V301" s="29">
        <v>0</v>
      </c>
      <c r="W301" s="29">
        <f t="shared" si="13"/>
        <v>0</v>
      </c>
      <c r="X301" s="29">
        <v>0</v>
      </c>
      <c r="Y301" s="29">
        <v>0</v>
      </c>
      <c r="Z301" s="29">
        <v>0</v>
      </c>
      <c r="AA301" s="29">
        <v>3830.32</v>
      </c>
      <c r="AB301" s="29">
        <f t="shared" si="12"/>
        <v>3830.32</v>
      </c>
      <c r="AC301" s="29">
        <f t="shared" si="14"/>
        <v>0</v>
      </c>
      <c r="AD301" s="29">
        <v>0</v>
      </c>
      <c r="AE301" s="29">
        <v>3830.32</v>
      </c>
      <c r="AF301" s="29">
        <v>50</v>
      </c>
      <c r="AG301" s="29">
        <v>0</v>
      </c>
      <c r="AH301" s="29">
        <v>0</v>
      </c>
      <c r="AI301" s="29">
        <v>0</v>
      </c>
      <c r="AJ301" s="29">
        <v>0</v>
      </c>
      <c r="AK301" s="29">
        <v>50</v>
      </c>
      <c r="AL301" s="29">
        <v>50</v>
      </c>
      <c r="AM301" s="29">
        <v>0</v>
      </c>
      <c r="AN301" s="29">
        <v>0</v>
      </c>
      <c r="AO301" s="29">
        <v>0</v>
      </c>
      <c r="AP301" s="29">
        <v>0</v>
      </c>
      <c r="AQ301" s="29">
        <v>50</v>
      </c>
    </row>
    <row r="302" spans="1:43" customFormat="1">
      <c r="A302" s="3" t="s">
        <v>650</v>
      </c>
      <c r="B302" s="3" t="s">
        <v>5</v>
      </c>
      <c r="C302" s="3" t="s">
        <v>5</v>
      </c>
      <c r="D302" s="3" t="s">
        <v>587</v>
      </c>
      <c r="E302" s="30">
        <v>378000</v>
      </c>
      <c r="F302" s="30">
        <v>5385.28</v>
      </c>
      <c r="G302" s="30">
        <v>1.42</v>
      </c>
      <c r="H302" s="30">
        <v>5385.28</v>
      </c>
      <c r="I302" s="30">
        <v>0</v>
      </c>
      <c r="J302" s="30">
        <v>0</v>
      </c>
      <c r="K302" s="30">
        <v>0</v>
      </c>
      <c r="L302" s="30">
        <v>0</v>
      </c>
      <c r="M302" s="30">
        <v>0</v>
      </c>
      <c r="N302" s="30">
        <v>0</v>
      </c>
      <c r="O302" s="30">
        <v>0</v>
      </c>
      <c r="P302" s="30">
        <v>0</v>
      </c>
      <c r="Q302" s="30">
        <v>0</v>
      </c>
      <c r="R302" s="30">
        <v>0</v>
      </c>
      <c r="S302" s="30">
        <v>0</v>
      </c>
      <c r="T302" s="30">
        <v>0</v>
      </c>
      <c r="U302" s="30">
        <v>0</v>
      </c>
      <c r="V302" s="30">
        <v>0</v>
      </c>
      <c r="W302" s="30">
        <f t="shared" si="13"/>
        <v>0</v>
      </c>
      <c r="X302" s="30">
        <v>0</v>
      </c>
      <c r="Y302" s="30">
        <v>0</v>
      </c>
      <c r="Z302" s="30">
        <v>378000</v>
      </c>
      <c r="AA302" s="30">
        <v>5385.28</v>
      </c>
      <c r="AB302" s="30">
        <f t="shared" si="12"/>
        <v>5385.28</v>
      </c>
      <c r="AC302" s="30">
        <f t="shared" si="14"/>
        <v>0</v>
      </c>
      <c r="AD302" s="30">
        <v>1.42</v>
      </c>
      <c r="AE302" s="30">
        <v>5385.28</v>
      </c>
      <c r="AF302" s="30">
        <v>57</v>
      </c>
      <c r="AG302" s="30">
        <v>0</v>
      </c>
      <c r="AH302" s="30">
        <v>0</v>
      </c>
      <c r="AI302" s="30">
        <v>0</v>
      </c>
      <c r="AJ302" s="30">
        <v>0</v>
      </c>
      <c r="AK302" s="30">
        <v>57</v>
      </c>
      <c r="AL302" s="30">
        <v>57</v>
      </c>
      <c r="AM302" s="30">
        <v>0</v>
      </c>
      <c r="AN302" s="30">
        <v>0</v>
      </c>
      <c r="AO302" s="30">
        <v>0</v>
      </c>
      <c r="AP302" s="30">
        <v>0</v>
      </c>
      <c r="AQ302" s="30">
        <v>57</v>
      </c>
    </row>
    <row r="303" spans="1:43" customFormat="1">
      <c r="A303" s="4" t="s">
        <v>0</v>
      </c>
      <c r="B303" s="4" t="s">
        <v>5</v>
      </c>
      <c r="C303" s="4" t="s">
        <v>5</v>
      </c>
      <c r="D303" s="4" t="s">
        <v>588</v>
      </c>
      <c r="E303" s="31">
        <v>5348000</v>
      </c>
      <c r="F303" s="31">
        <v>1788457.24</v>
      </c>
      <c r="G303" s="31">
        <v>33.44</v>
      </c>
      <c r="H303" s="31">
        <v>1788457.24</v>
      </c>
      <c r="I303" s="31">
        <v>1426000</v>
      </c>
      <c r="J303" s="31">
        <v>150995.54</v>
      </c>
      <c r="K303" s="31">
        <v>10.59</v>
      </c>
      <c r="L303" s="31">
        <v>1648969.63</v>
      </c>
      <c r="M303" s="31">
        <v>1393000</v>
      </c>
      <c r="N303" s="31">
        <v>1009153.8</v>
      </c>
      <c r="O303" s="31">
        <v>72.44</v>
      </c>
      <c r="P303" s="31">
        <v>411918.79</v>
      </c>
      <c r="Q303" s="31">
        <v>1440000</v>
      </c>
      <c r="R303" s="31">
        <v>549106.53</v>
      </c>
      <c r="S303" s="31">
        <v>38.130000000000003</v>
      </c>
      <c r="T303" s="31">
        <v>369216.33</v>
      </c>
      <c r="U303" s="31">
        <v>4259000</v>
      </c>
      <c r="V303" s="31">
        <v>1709255.87</v>
      </c>
      <c r="W303" s="31">
        <f t="shared" si="13"/>
        <v>1709255.87</v>
      </c>
      <c r="X303" s="31">
        <v>40.130000000000003</v>
      </c>
      <c r="Y303" s="31">
        <v>2430104.75</v>
      </c>
      <c r="Z303" s="31">
        <v>1089000</v>
      </c>
      <c r="AA303" s="31">
        <v>79201.37</v>
      </c>
      <c r="AB303" s="31">
        <f t="shared" si="12"/>
        <v>1788457.2400000002</v>
      </c>
      <c r="AC303" s="31">
        <f t="shared" si="14"/>
        <v>0</v>
      </c>
      <c r="AD303" s="31">
        <v>7.27</v>
      </c>
      <c r="AE303" s="31">
        <v>79201.37</v>
      </c>
      <c r="AF303" s="31">
        <v>6025.75</v>
      </c>
      <c r="AG303" s="31">
        <v>488</v>
      </c>
      <c r="AH303" s="31">
        <v>3314.5</v>
      </c>
      <c r="AI303" s="31">
        <v>1859.75</v>
      </c>
      <c r="AJ303" s="31">
        <v>5662.25</v>
      </c>
      <c r="AK303" s="31">
        <v>363.5</v>
      </c>
      <c r="AL303" s="31">
        <v>8019.75</v>
      </c>
      <c r="AM303" s="31">
        <v>4718</v>
      </c>
      <c r="AN303" s="31">
        <v>1522</v>
      </c>
      <c r="AO303" s="31">
        <v>1398.25</v>
      </c>
      <c r="AP303" s="31">
        <v>7638.25</v>
      </c>
      <c r="AQ303" s="31">
        <v>363.5</v>
      </c>
    </row>
    <row r="304" spans="1:43">
      <c r="A304" s="2" t="s">
        <v>804</v>
      </c>
      <c r="B304" s="2" t="s">
        <v>589</v>
      </c>
      <c r="C304" s="2" t="s">
        <v>590</v>
      </c>
      <c r="D304" s="2" t="s">
        <v>591</v>
      </c>
      <c r="E304" s="29">
        <v>1600000</v>
      </c>
      <c r="F304" s="29">
        <v>0</v>
      </c>
      <c r="G304" s="29">
        <v>0</v>
      </c>
      <c r="H304" s="29">
        <v>0</v>
      </c>
      <c r="I304" s="29">
        <v>850000</v>
      </c>
      <c r="J304" s="29">
        <v>0</v>
      </c>
      <c r="K304" s="29">
        <v>0</v>
      </c>
      <c r="L304" s="29">
        <v>4284450.3099999996</v>
      </c>
      <c r="M304" s="29">
        <v>0</v>
      </c>
      <c r="N304" s="29">
        <v>0</v>
      </c>
      <c r="O304" s="29">
        <v>0</v>
      </c>
      <c r="P304" s="29">
        <v>0</v>
      </c>
      <c r="Q304" s="29">
        <v>150000</v>
      </c>
      <c r="R304" s="29">
        <v>0</v>
      </c>
      <c r="S304" s="29">
        <v>0</v>
      </c>
      <c r="T304" s="29">
        <v>0</v>
      </c>
      <c r="U304" s="29">
        <v>1000000</v>
      </c>
      <c r="V304" s="29">
        <v>0</v>
      </c>
      <c r="W304" s="29">
        <f t="shared" si="13"/>
        <v>0</v>
      </c>
      <c r="X304" s="29">
        <v>0</v>
      </c>
      <c r="Y304" s="29">
        <v>4284450.3099999996</v>
      </c>
      <c r="Z304" s="29">
        <v>600000</v>
      </c>
      <c r="AA304" s="29">
        <v>0</v>
      </c>
      <c r="AB304" s="29">
        <f t="shared" si="12"/>
        <v>0</v>
      </c>
      <c r="AC304" s="29">
        <f t="shared" si="14"/>
        <v>0</v>
      </c>
      <c r="AD304" s="29">
        <v>0</v>
      </c>
      <c r="AE304" s="29">
        <v>0</v>
      </c>
      <c r="AF304" s="29">
        <v>0</v>
      </c>
      <c r="AG304" s="29">
        <v>0</v>
      </c>
      <c r="AH304" s="29">
        <v>0</v>
      </c>
      <c r="AI304" s="29">
        <v>0</v>
      </c>
      <c r="AJ304" s="29">
        <v>0</v>
      </c>
      <c r="AK304" s="29">
        <v>0</v>
      </c>
      <c r="AL304" s="29">
        <v>14001.25</v>
      </c>
      <c r="AM304" s="29">
        <v>14001.25</v>
      </c>
      <c r="AN304" s="29">
        <v>0</v>
      </c>
      <c r="AO304" s="29">
        <v>0</v>
      </c>
      <c r="AP304" s="29">
        <v>14001.25</v>
      </c>
      <c r="AQ304" s="29">
        <v>0</v>
      </c>
    </row>
    <row r="305" spans="1:43">
      <c r="A305" s="2" t="s">
        <v>804</v>
      </c>
      <c r="B305" s="2" t="s">
        <v>589</v>
      </c>
      <c r="C305" s="2" t="s">
        <v>592</v>
      </c>
      <c r="D305" s="2" t="s">
        <v>593</v>
      </c>
      <c r="E305" s="29">
        <v>0</v>
      </c>
      <c r="F305" s="29">
        <v>19940.689999999999</v>
      </c>
      <c r="G305" s="29">
        <v>0</v>
      </c>
      <c r="H305" s="29">
        <v>19940.689999999999</v>
      </c>
      <c r="I305" s="29">
        <v>0</v>
      </c>
      <c r="J305" s="29">
        <v>0</v>
      </c>
      <c r="K305" s="29">
        <v>0</v>
      </c>
      <c r="L305" s="29">
        <v>0</v>
      </c>
      <c r="M305" s="29">
        <v>0</v>
      </c>
      <c r="N305" s="29">
        <v>0</v>
      </c>
      <c r="O305" s="29">
        <v>0</v>
      </c>
      <c r="P305" s="29">
        <v>0</v>
      </c>
      <c r="Q305" s="29">
        <v>0</v>
      </c>
      <c r="R305" s="29">
        <v>0</v>
      </c>
      <c r="S305" s="29">
        <v>0</v>
      </c>
      <c r="T305" s="29">
        <v>0</v>
      </c>
      <c r="U305" s="29">
        <v>0</v>
      </c>
      <c r="V305" s="29">
        <v>0</v>
      </c>
      <c r="W305" s="29">
        <f t="shared" si="13"/>
        <v>0</v>
      </c>
      <c r="X305" s="29">
        <v>0</v>
      </c>
      <c r="Y305" s="29">
        <v>0</v>
      </c>
      <c r="Z305" s="29">
        <v>0</v>
      </c>
      <c r="AA305" s="29">
        <v>19940.689999999999</v>
      </c>
      <c r="AB305" s="29">
        <f t="shared" si="12"/>
        <v>19940.689999999999</v>
      </c>
      <c r="AC305" s="29">
        <f t="shared" si="14"/>
        <v>0</v>
      </c>
      <c r="AD305" s="29">
        <v>0</v>
      </c>
      <c r="AE305" s="29">
        <v>19940.689999999999</v>
      </c>
      <c r="AF305" s="29">
        <v>72.75</v>
      </c>
      <c r="AG305" s="29">
        <v>0</v>
      </c>
      <c r="AH305" s="29">
        <v>0</v>
      </c>
      <c r="AI305" s="29">
        <v>0</v>
      </c>
      <c r="AJ305" s="29">
        <v>0</v>
      </c>
      <c r="AK305" s="29">
        <v>72.75</v>
      </c>
      <c r="AL305" s="29">
        <v>72.75</v>
      </c>
      <c r="AM305" s="29">
        <v>0</v>
      </c>
      <c r="AN305" s="29">
        <v>0</v>
      </c>
      <c r="AO305" s="29">
        <v>0</v>
      </c>
      <c r="AP305" s="29">
        <v>0</v>
      </c>
      <c r="AQ305" s="29">
        <v>72.75</v>
      </c>
    </row>
    <row r="306" spans="1:43">
      <c r="A306" s="2" t="s">
        <v>804</v>
      </c>
      <c r="B306" s="2" t="s">
        <v>589</v>
      </c>
      <c r="C306" s="2" t="s">
        <v>594</v>
      </c>
      <c r="D306" s="2" t="s">
        <v>595</v>
      </c>
      <c r="E306" s="29">
        <v>0</v>
      </c>
      <c r="F306" s="29">
        <v>91108.44</v>
      </c>
      <c r="G306" s="29">
        <v>0</v>
      </c>
      <c r="H306" s="29">
        <v>91108.44</v>
      </c>
      <c r="I306" s="29">
        <v>0</v>
      </c>
      <c r="J306" s="29">
        <v>0</v>
      </c>
      <c r="K306" s="29">
        <v>0</v>
      </c>
      <c r="L306" s="29">
        <v>0</v>
      </c>
      <c r="M306" s="29">
        <v>0</v>
      </c>
      <c r="N306" s="29">
        <v>0</v>
      </c>
      <c r="O306" s="29">
        <v>0</v>
      </c>
      <c r="P306" s="29">
        <v>0</v>
      </c>
      <c r="Q306" s="29">
        <v>0</v>
      </c>
      <c r="R306" s="29">
        <v>0</v>
      </c>
      <c r="S306" s="29">
        <v>0</v>
      </c>
      <c r="T306" s="29">
        <v>0</v>
      </c>
      <c r="U306" s="29">
        <v>0</v>
      </c>
      <c r="V306" s="29">
        <v>0</v>
      </c>
      <c r="W306" s="29">
        <f t="shared" si="13"/>
        <v>0</v>
      </c>
      <c r="X306" s="29">
        <v>0</v>
      </c>
      <c r="Y306" s="29">
        <v>0</v>
      </c>
      <c r="Z306" s="29">
        <v>0</v>
      </c>
      <c r="AA306" s="29">
        <v>91108.44</v>
      </c>
      <c r="AB306" s="29">
        <f t="shared" si="12"/>
        <v>91108.44</v>
      </c>
      <c r="AC306" s="29">
        <f t="shared" si="14"/>
        <v>0</v>
      </c>
      <c r="AD306" s="29">
        <v>0</v>
      </c>
      <c r="AE306" s="29">
        <v>91108.44</v>
      </c>
      <c r="AF306" s="29">
        <v>363.5</v>
      </c>
      <c r="AG306" s="29">
        <v>0</v>
      </c>
      <c r="AH306" s="29">
        <v>0</v>
      </c>
      <c r="AI306" s="29">
        <v>0</v>
      </c>
      <c r="AJ306" s="29">
        <v>0</v>
      </c>
      <c r="AK306" s="29">
        <v>363.5</v>
      </c>
      <c r="AL306" s="29">
        <v>363.5</v>
      </c>
      <c r="AM306" s="29">
        <v>0</v>
      </c>
      <c r="AN306" s="29">
        <v>0</v>
      </c>
      <c r="AO306" s="29">
        <v>0</v>
      </c>
      <c r="AP306" s="29">
        <v>0</v>
      </c>
      <c r="AQ306" s="29">
        <v>363.5</v>
      </c>
    </row>
    <row r="307" spans="1:43">
      <c r="A307" s="2" t="s">
        <v>804</v>
      </c>
      <c r="B307" s="2" t="s">
        <v>589</v>
      </c>
      <c r="C307" s="2" t="s">
        <v>596</v>
      </c>
      <c r="D307" s="2" t="s">
        <v>597</v>
      </c>
      <c r="E307" s="29">
        <v>0</v>
      </c>
      <c r="F307" s="29">
        <v>49823.49</v>
      </c>
      <c r="G307" s="29">
        <v>0</v>
      </c>
      <c r="H307" s="29">
        <v>49823.49</v>
      </c>
      <c r="I307" s="29">
        <v>0</v>
      </c>
      <c r="J307" s="29">
        <v>40008.980000000003</v>
      </c>
      <c r="K307" s="29">
        <v>0</v>
      </c>
      <c r="L307" s="29">
        <v>0</v>
      </c>
      <c r="M307" s="29">
        <v>0</v>
      </c>
      <c r="N307" s="29">
        <v>0</v>
      </c>
      <c r="O307" s="29">
        <v>0</v>
      </c>
      <c r="P307" s="29">
        <v>0</v>
      </c>
      <c r="Q307" s="29">
        <v>0</v>
      </c>
      <c r="R307" s="29">
        <v>2448.9499999999998</v>
      </c>
      <c r="S307" s="29">
        <v>0</v>
      </c>
      <c r="T307" s="29">
        <v>0</v>
      </c>
      <c r="U307" s="29">
        <v>0</v>
      </c>
      <c r="V307" s="29">
        <v>42457.93</v>
      </c>
      <c r="W307" s="29">
        <f t="shared" si="13"/>
        <v>42457.93</v>
      </c>
      <c r="X307" s="29">
        <v>0</v>
      </c>
      <c r="Y307" s="29">
        <v>0</v>
      </c>
      <c r="Z307" s="29">
        <v>0</v>
      </c>
      <c r="AA307" s="29">
        <v>7365.56</v>
      </c>
      <c r="AB307" s="29">
        <f t="shared" si="12"/>
        <v>49823.49</v>
      </c>
      <c r="AC307" s="29">
        <f t="shared" si="14"/>
        <v>0</v>
      </c>
      <c r="AD307" s="29">
        <v>0</v>
      </c>
      <c r="AE307" s="29">
        <v>7365.56</v>
      </c>
      <c r="AF307" s="29">
        <v>227.25</v>
      </c>
      <c r="AG307" s="29">
        <v>189.75</v>
      </c>
      <c r="AH307" s="29">
        <v>0</v>
      </c>
      <c r="AI307" s="29">
        <v>6.5</v>
      </c>
      <c r="AJ307" s="29">
        <v>196.25</v>
      </c>
      <c r="AK307" s="29">
        <v>31</v>
      </c>
      <c r="AL307" s="29">
        <v>31</v>
      </c>
      <c r="AM307" s="29">
        <v>0</v>
      </c>
      <c r="AN307" s="29">
        <v>0</v>
      </c>
      <c r="AO307" s="29">
        <v>0</v>
      </c>
      <c r="AP307" s="29">
        <v>0</v>
      </c>
      <c r="AQ307" s="29">
        <v>31</v>
      </c>
    </row>
    <row r="308" spans="1:43">
      <c r="A308" s="2" t="s">
        <v>804</v>
      </c>
      <c r="B308" s="2" t="s">
        <v>589</v>
      </c>
      <c r="C308" s="2" t="s">
        <v>598</v>
      </c>
      <c r="D308" s="2" t="s">
        <v>599</v>
      </c>
      <c r="E308" s="29">
        <v>0</v>
      </c>
      <c r="F308" s="29">
        <v>157112.82</v>
      </c>
      <c r="G308" s="29">
        <v>0</v>
      </c>
      <c r="H308" s="29">
        <v>157112.82</v>
      </c>
      <c r="I308" s="29">
        <v>0</v>
      </c>
      <c r="J308" s="29">
        <v>0</v>
      </c>
      <c r="K308" s="29">
        <v>0</v>
      </c>
      <c r="L308" s="29">
        <v>0</v>
      </c>
      <c r="M308" s="29">
        <v>0</v>
      </c>
      <c r="N308" s="29">
        <v>0</v>
      </c>
      <c r="O308" s="29">
        <v>0</v>
      </c>
      <c r="P308" s="29">
        <v>49981</v>
      </c>
      <c r="Q308" s="29">
        <v>0</v>
      </c>
      <c r="R308" s="29">
        <v>0</v>
      </c>
      <c r="S308" s="29">
        <v>0</v>
      </c>
      <c r="T308" s="29">
        <v>752.09</v>
      </c>
      <c r="U308" s="29">
        <v>0</v>
      </c>
      <c r="V308" s="29">
        <v>0</v>
      </c>
      <c r="W308" s="29">
        <f t="shared" si="13"/>
        <v>0</v>
      </c>
      <c r="X308" s="29">
        <v>0</v>
      </c>
      <c r="Y308" s="29">
        <v>50733.09</v>
      </c>
      <c r="Z308" s="29">
        <v>0</v>
      </c>
      <c r="AA308" s="29">
        <v>157112.82</v>
      </c>
      <c r="AB308" s="29">
        <f t="shared" si="12"/>
        <v>157112.82</v>
      </c>
      <c r="AC308" s="29">
        <f t="shared" si="14"/>
        <v>0</v>
      </c>
      <c r="AD308" s="29">
        <v>0</v>
      </c>
      <c r="AE308" s="29">
        <v>157112.82</v>
      </c>
      <c r="AF308" s="29">
        <v>508.25</v>
      </c>
      <c r="AG308" s="29">
        <v>0</v>
      </c>
      <c r="AH308" s="29">
        <v>0</v>
      </c>
      <c r="AI308" s="29">
        <v>0</v>
      </c>
      <c r="AJ308" s="29">
        <v>0</v>
      </c>
      <c r="AK308" s="29">
        <v>508.25</v>
      </c>
      <c r="AL308" s="29">
        <v>598.25</v>
      </c>
      <c r="AM308" s="29">
        <v>0</v>
      </c>
      <c r="AN308" s="29">
        <v>87.5</v>
      </c>
      <c r="AO308" s="29">
        <v>2.5</v>
      </c>
      <c r="AP308" s="29">
        <v>90</v>
      </c>
      <c r="AQ308" s="29">
        <v>508.25</v>
      </c>
    </row>
    <row r="309" spans="1:43" customFormat="1">
      <c r="A309" s="3" t="s">
        <v>650</v>
      </c>
      <c r="B309" s="3" t="s">
        <v>5</v>
      </c>
      <c r="C309" s="3" t="s">
        <v>5</v>
      </c>
      <c r="D309" s="3" t="s">
        <v>600</v>
      </c>
      <c r="E309" s="30">
        <v>1600000</v>
      </c>
      <c r="F309" s="30">
        <v>317985.44</v>
      </c>
      <c r="G309" s="30">
        <v>19.87</v>
      </c>
      <c r="H309" s="30">
        <v>317985.44</v>
      </c>
      <c r="I309" s="30">
        <v>850000</v>
      </c>
      <c r="J309" s="30">
        <v>40008.980000000003</v>
      </c>
      <c r="K309" s="30">
        <v>4.71</v>
      </c>
      <c r="L309" s="30">
        <v>4284450.3099999996</v>
      </c>
      <c r="M309" s="30">
        <v>0</v>
      </c>
      <c r="N309" s="30">
        <v>0</v>
      </c>
      <c r="O309" s="30">
        <v>0</v>
      </c>
      <c r="P309" s="30">
        <v>49981</v>
      </c>
      <c r="Q309" s="30">
        <v>150000</v>
      </c>
      <c r="R309" s="30">
        <v>2448.9499999999998</v>
      </c>
      <c r="S309" s="30">
        <v>1.63</v>
      </c>
      <c r="T309" s="30">
        <v>752.09</v>
      </c>
      <c r="U309" s="30">
        <v>1000000</v>
      </c>
      <c r="V309" s="30">
        <v>42457.93</v>
      </c>
      <c r="W309" s="30">
        <f t="shared" si="13"/>
        <v>42457.93</v>
      </c>
      <c r="X309" s="30">
        <v>4.25</v>
      </c>
      <c r="Y309" s="30">
        <v>4335183.4000000004</v>
      </c>
      <c r="Z309" s="30">
        <v>600000</v>
      </c>
      <c r="AA309" s="30">
        <v>275527.51</v>
      </c>
      <c r="AB309" s="30">
        <f t="shared" si="12"/>
        <v>317985.44</v>
      </c>
      <c r="AC309" s="30">
        <f t="shared" si="14"/>
        <v>0</v>
      </c>
      <c r="AD309" s="30">
        <v>45.92</v>
      </c>
      <c r="AE309" s="30">
        <v>275527.51</v>
      </c>
      <c r="AF309" s="30">
        <v>1171.75</v>
      </c>
      <c r="AG309" s="30">
        <v>189.75</v>
      </c>
      <c r="AH309" s="30">
        <v>0</v>
      </c>
      <c r="AI309" s="30">
        <v>6.5</v>
      </c>
      <c r="AJ309" s="30">
        <v>196.25</v>
      </c>
      <c r="AK309" s="30">
        <v>975.5</v>
      </c>
      <c r="AL309" s="30">
        <v>15066.75</v>
      </c>
      <c r="AM309" s="30">
        <v>14001.25</v>
      </c>
      <c r="AN309" s="30">
        <v>87.5</v>
      </c>
      <c r="AO309" s="30">
        <v>2.5</v>
      </c>
      <c r="AP309" s="30">
        <v>14091.25</v>
      </c>
      <c r="AQ309" s="30">
        <v>975.5</v>
      </c>
    </row>
    <row r="310" spans="1:43">
      <c r="A310" s="2" t="s">
        <v>804</v>
      </c>
      <c r="B310" s="2" t="s">
        <v>601</v>
      </c>
      <c r="C310" s="2" t="s">
        <v>602</v>
      </c>
      <c r="D310" s="2" t="s">
        <v>603</v>
      </c>
      <c r="E310" s="29">
        <v>1574000</v>
      </c>
      <c r="F310" s="29">
        <v>0</v>
      </c>
      <c r="G310" s="29">
        <v>0</v>
      </c>
      <c r="H310" s="29">
        <v>0</v>
      </c>
      <c r="I310" s="29">
        <v>550000</v>
      </c>
      <c r="J310" s="29">
        <v>0</v>
      </c>
      <c r="K310" s="29">
        <v>0</v>
      </c>
      <c r="L310" s="29">
        <v>0</v>
      </c>
      <c r="M310" s="29">
        <v>0</v>
      </c>
      <c r="N310" s="29">
        <v>0</v>
      </c>
      <c r="O310" s="29">
        <v>0</v>
      </c>
      <c r="P310" s="29">
        <v>0</v>
      </c>
      <c r="Q310" s="29">
        <v>0</v>
      </c>
      <c r="R310" s="29">
        <v>0</v>
      </c>
      <c r="S310" s="29">
        <v>0</v>
      </c>
      <c r="T310" s="29">
        <v>0</v>
      </c>
      <c r="U310" s="29">
        <v>0</v>
      </c>
      <c r="V310" s="29">
        <v>0</v>
      </c>
      <c r="W310" s="29">
        <f t="shared" si="13"/>
        <v>0</v>
      </c>
      <c r="X310" s="29">
        <v>0</v>
      </c>
      <c r="Y310" s="29">
        <v>0</v>
      </c>
      <c r="Z310" s="29">
        <v>1024000</v>
      </c>
      <c r="AA310" s="29">
        <v>0</v>
      </c>
      <c r="AB310" s="29">
        <f t="shared" si="12"/>
        <v>0</v>
      </c>
      <c r="AC310" s="29">
        <f t="shared" si="14"/>
        <v>0</v>
      </c>
      <c r="AD310" s="29">
        <v>0</v>
      </c>
      <c r="AE310" s="29">
        <v>0</v>
      </c>
      <c r="AF310" s="29">
        <v>0</v>
      </c>
      <c r="AG310" s="29">
        <v>0</v>
      </c>
      <c r="AH310" s="29">
        <v>0</v>
      </c>
      <c r="AI310" s="29">
        <v>0</v>
      </c>
      <c r="AJ310" s="29">
        <v>0</v>
      </c>
      <c r="AK310" s="29">
        <v>0</v>
      </c>
      <c r="AL310" s="29">
        <v>0</v>
      </c>
      <c r="AM310" s="29">
        <v>0</v>
      </c>
      <c r="AN310" s="29">
        <v>0</v>
      </c>
      <c r="AO310" s="29">
        <v>0</v>
      </c>
      <c r="AP310" s="29">
        <v>0</v>
      </c>
      <c r="AQ310" s="29">
        <v>0</v>
      </c>
    </row>
    <row r="311" spans="1:43">
      <c r="A311" s="2" t="s">
        <v>804</v>
      </c>
      <c r="B311" s="2" t="s">
        <v>601</v>
      </c>
      <c r="C311" s="2" t="s">
        <v>604</v>
      </c>
      <c r="D311" s="2" t="s">
        <v>605</v>
      </c>
      <c r="E311" s="29">
        <v>0</v>
      </c>
      <c r="F311" s="29">
        <v>24231.77</v>
      </c>
      <c r="G311" s="29">
        <v>0</v>
      </c>
      <c r="H311" s="29">
        <v>24231.77</v>
      </c>
      <c r="I311" s="29">
        <v>0</v>
      </c>
      <c r="J311" s="29">
        <v>6138.12</v>
      </c>
      <c r="K311" s="29">
        <v>0</v>
      </c>
      <c r="L311" s="29">
        <v>0</v>
      </c>
      <c r="M311" s="29">
        <v>0</v>
      </c>
      <c r="N311" s="29">
        <v>0</v>
      </c>
      <c r="O311" s="29">
        <v>0</v>
      </c>
      <c r="P311" s="29">
        <v>0</v>
      </c>
      <c r="Q311" s="29">
        <v>0</v>
      </c>
      <c r="R311" s="29">
        <v>0</v>
      </c>
      <c r="S311" s="29">
        <v>0</v>
      </c>
      <c r="T311" s="29">
        <v>0</v>
      </c>
      <c r="U311" s="29">
        <v>0</v>
      </c>
      <c r="V311" s="29">
        <v>6138.12</v>
      </c>
      <c r="W311" s="29">
        <f t="shared" si="13"/>
        <v>6138.12</v>
      </c>
      <c r="X311" s="29">
        <v>0</v>
      </c>
      <c r="Y311" s="29">
        <v>0</v>
      </c>
      <c r="Z311" s="29">
        <v>0</v>
      </c>
      <c r="AA311" s="29">
        <v>18093.650000000001</v>
      </c>
      <c r="AB311" s="29">
        <f t="shared" si="12"/>
        <v>24231.77</v>
      </c>
      <c r="AC311" s="29">
        <f t="shared" si="14"/>
        <v>0</v>
      </c>
      <c r="AD311" s="29">
        <v>0</v>
      </c>
      <c r="AE311" s="29">
        <v>18093.650000000001</v>
      </c>
      <c r="AF311" s="29">
        <v>147.75</v>
      </c>
      <c r="AG311" s="29">
        <v>30</v>
      </c>
      <c r="AH311" s="29">
        <v>0</v>
      </c>
      <c r="AI311" s="29">
        <v>0</v>
      </c>
      <c r="AJ311" s="29">
        <v>30</v>
      </c>
      <c r="AK311" s="29">
        <v>117.75</v>
      </c>
      <c r="AL311" s="29">
        <v>117.75</v>
      </c>
      <c r="AM311" s="29">
        <v>0</v>
      </c>
      <c r="AN311" s="29">
        <v>0</v>
      </c>
      <c r="AO311" s="29">
        <v>0</v>
      </c>
      <c r="AP311" s="29">
        <v>0</v>
      </c>
      <c r="AQ311" s="29">
        <v>117.75</v>
      </c>
    </row>
    <row r="312" spans="1:43">
      <c r="A312" s="2" t="s">
        <v>804</v>
      </c>
      <c r="B312" s="2" t="s">
        <v>601</v>
      </c>
      <c r="C312" s="2" t="s">
        <v>606</v>
      </c>
      <c r="D312" s="2" t="s">
        <v>607</v>
      </c>
      <c r="E312" s="29">
        <v>0</v>
      </c>
      <c r="F312" s="29">
        <v>325020.61</v>
      </c>
      <c r="G312" s="29">
        <v>0</v>
      </c>
      <c r="H312" s="29">
        <v>325020.61</v>
      </c>
      <c r="I312" s="29">
        <v>0</v>
      </c>
      <c r="J312" s="29">
        <v>59111.7</v>
      </c>
      <c r="K312" s="29">
        <v>0</v>
      </c>
      <c r="L312" s="29">
        <v>0</v>
      </c>
      <c r="M312" s="29">
        <v>0</v>
      </c>
      <c r="N312" s="29">
        <v>0</v>
      </c>
      <c r="O312" s="29">
        <v>0</v>
      </c>
      <c r="P312" s="29">
        <v>0</v>
      </c>
      <c r="Q312" s="29">
        <v>0</v>
      </c>
      <c r="R312" s="29">
        <v>0</v>
      </c>
      <c r="S312" s="29">
        <v>0</v>
      </c>
      <c r="T312" s="29">
        <v>0</v>
      </c>
      <c r="U312" s="29">
        <v>0</v>
      </c>
      <c r="V312" s="29">
        <v>59111.7</v>
      </c>
      <c r="W312" s="29">
        <f t="shared" si="13"/>
        <v>59111.7</v>
      </c>
      <c r="X312" s="29">
        <v>0</v>
      </c>
      <c r="Y312" s="29">
        <v>0</v>
      </c>
      <c r="Z312" s="29">
        <v>0</v>
      </c>
      <c r="AA312" s="29">
        <v>265908.90999999997</v>
      </c>
      <c r="AB312" s="29">
        <f t="shared" si="12"/>
        <v>325020.61</v>
      </c>
      <c r="AC312" s="29">
        <f t="shared" si="14"/>
        <v>0</v>
      </c>
      <c r="AD312" s="29">
        <v>0</v>
      </c>
      <c r="AE312" s="29">
        <v>265908.90999999997</v>
      </c>
      <c r="AF312" s="29">
        <v>915.75</v>
      </c>
      <c r="AG312" s="29">
        <v>239</v>
      </c>
      <c r="AH312" s="29">
        <v>0</v>
      </c>
      <c r="AI312" s="29">
        <v>0</v>
      </c>
      <c r="AJ312" s="29">
        <v>239</v>
      </c>
      <c r="AK312" s="29">
        <v>676.75</v>
      </c>
      <c r="AL312" s="29">
        <v>676.75</v>
      </c>
      <c r="AM312" s="29">
        <v>0</v>
      </c>
      <c r="AN312" s="29">
        <v>0</v>
      </c>
      <c r="AO312" s="29">
        <v>0</v>
      </c>
      <c r="AP312" s="29">
        <v>0</v>
      </c>
      <c r="AQ312" s="29">
        <v>676.75</v>
      </c>
    </row>
    <row r="313" spans="1:43">
      <c r="A313" s="2" t="s">
        <v>804</v>
      </c>
      <c r="B313" s="2" t="s">
        <v>601</v>
      </c>
      <c r="C313" s="2" t="s">
        <v>608</v>
      </c>
      <c r="D313" s="2" t="s">
        <v>609</v>
      </c>
      <c r="E313" s="29">
        <v>0</v>
      </c>
      <c r="F313" s="29">
        <v>175947.98</v>
      </c>
      <c r="G313" s="29">
        <v>0</v>
      </c>
      <c r="H313" s="29">
        <v>175947.98</v>
      </c>
      <c r="I313" s="29">
        <v>0</v>
      </c>
      <c r="J313" s="29">
        <v>0</v>
      </c>
      <c r="K313" s="29">
        <v>0</v>
      </c>
      <c r="L313" s="29">
        <v>0</v>
      </c>
      <c r="M313" s="29">
        <v>0</v>
      </c>
      <c r="N313" s="29">
        <v>0</v>
      </c>
      <c r="O313" s="29">
        <v>0</v>
      </c>
      <c r="P313" s="29">
        <v>0</v>
      </c>
      <c r="Q313" s="29">
        <v>0</v>
      </c>
      <c r="R313" s="29">
        <v>0</v>
      </c>
      <c r="S313" s="29">
        <v>0</v>
      </c>
      <c r="T313" s="29">
        <v>0</v>
      </c>
      <c r="U313" s="29">
        <v>0</v>
      </c>
      <c r="V313" s="29">
        <v>0</v>
      </c>
      <c r="W313" s="29">
        <f t="shared" si="13"/>
        <v>0</v>
      </c>
      <c r="X313" s="29">
        <v>0</v>
      </c>
      <c r="Y313" s="29">
        <v>0</v>
      </c>
      <c r="Z313" s="29">
        <v>0</v>
      </c>
      <c r="AA313" s="29">
        <v>175947.98</v>
      </c>
      <c r="AB313" s="29">
        <f t="shared" si="12"/>
        <v>175947.98</v>
      </c>
      <c r="AC313" s="29">
        <f t="shared" si="14"/>
        <v>0</v>
      </c>
      <c r="AD313" s="29">
        <v>0</v>
      </c>
      <c r="AE313" s="29">
        <v>175947.98</v>
      </c>
      <c r="AF313" s="29">
        <v>772</v>
      </c>
      <c r="AG313" s="29">
        <v>0</v>
      </c>
      <c r="AH313" s="29">
        <v>0</v>
      </c>
      <c r="AI313" s="29">
        <v>0</v>
      </c>
      <c r="AJ313" s="29">
        <v>0</v>
      </c>
      <c r="AK313" s="29">
        <v>772</v>
      </c>
      <c r="AL313" s="29">
        <v>772</v>
      </c>
      <c r="AM313" s="29">
        <v>0</v>
      </c>
      <c r="AN313" s="29">
        <v>0</v>
      </c>
      <c r="AO313" s="29">
        <v>0</v>
      </c>
      <c r="AP313" s="29">
        <v>0</v>
      </c>
      <c r="AQ313" s="29">
        <v>772</v>
      </c>
    </row>
    <row r="314" spans="1:43">
      <c r="A314" s="2" t="s">
        <v>804</v>
      </c>
      <c r="B314" s="2" t="s">
        <v>601</v>
      </c>
      <c r="C314" s="2" t="s">
        <v>610</v>
      </c>
      <c r="D314" s="2" t="s">
        <v>611</v>
      </c>
      <c r="E314" s="29">
        <v>0</v>
      </c>
      <c r="F314" s="29">
        <v>390306.67</v>
      </c>
      <c r="G314" s="29">
        <v>0</v>
      </c>
      <c r="H314" s="29">
        <v>390306.67</v>
      </c>
      <c r="I314" s="29">
        <v>0</v>
      </c>
      <c r="J314" s="29">
        <v>217983.98</v>
      </c>
      <c r="K314" s="29">
        <v>0</v>
      </c>
      <c r="L314" s="29">
        <v>0</v>
      </c>
      <c r="M314" s="29">
        <v>0</v>
      </c>
      <c r="N314" s="29">
        <v>0</v>
      </c>
      <c r="O314" s="29">
        <v>0</v>
      </c>
      <c r="P314" s="29">
        <v>0</v>
      </c>
      <c r="Q314" s="29">
        <v>0</v>
      </c>
      <c r="R314" s="29">
        <v>0</v>
      </c>
      <c r="S314" s="29">
        <v>0</v>
      </c>
      <c r="T314" s="29">
        <v>0</v>
      </c>
      <c r="U314" s="29">
        <v>0</v>
      </c>
      <c r="V314" s="29">
        <v>217983.98</v>
      </c>
      <c r="W314" s="29">
        <f t="shared" si="13"/>
        <v>217983.98</v>
      </c>
      <c r="X314" s="29">
        <v>0</v>
      </c>
      <c r="Y314" s="29">
        <v>0</v>
      </c>
      <c r="Z314" s="29">
        <v>0</v>
      </c>
      <c r="AA314" s="29">
        <v>172322.69</v>
      </c>
      <c r="AB314" s="29">
        <f t="shared" si="12"/>
        <v>390306.67000000004</v>
      </c>
      <c r="AC314" s="29">
        <f t="shared" si="14"/>
        <v>0</v>
      </c>
      <c r="AD314" s="29">
        <v>0</v>
      </c>
      <c r="AE314" s="29">
        <v>172322.69</v>
      </c>
      <c r="AF314" s="29">
        <v>1576.25</v>
      </c>
      <c r="AG314" s="29">
        <v>1005.25</v>
      </c>
      <c r="AH314" s="29">
        <v>0</v>
      </c>
      <c r="AI314" s="29">
        <v>0</v>
      </c>
      <c r="AJ314" s="29">
        <v>1005.25</v>
      </c>
      <c r="AK314" s="29">
        <v>571</v>
      </c>
      <c r="AL314" s="29">
        <v>571</v>
      </c>
      <c r="AM314" s="29">
        <v>0</v>
      </c>
      <c r="AN314" s="29">
        <v>0</v>
      </c>
      <c r="AO314" s="29">
        <v>0</v>
      </c>
      <c r="AP314" s="29">
        <v>0</v>
      </c>
      <c r="AQ314" s="29">
        <v>571</v>
      </c>
    </row>
    <row r="315" spans="1:43" customFormat="1">
      <c r="A315" s="3" t="s">
        <v>650</v>
      </c>
      <c r="B315" s="3" t="s">
        <v>5</v>
      </c>
      <c r="C315" s="3" t="s">
        <v>5</v>
      </c>
      <c r="D315" s="3" t="s">
        <v>612</v>
      </c>
      <c r="E315" s="30">
        <v>1574000</v>
      </c>
      <c r="F315" s="30">
        <v>915507.03</v>
      </c>
      <c r="G315" s="30">
        <v>58.16</v>
      </c>
      <c r="H315" s="30">
        <v>915507.03</v>
      </c>
      <c r="I315" s="30">
        <v>550000</v>
      </c>
      <c r="J315" s="30">
        <v>283233.8</v>
      </c>
      <c r="K315" s="30">
        <v>51.5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  <c r="Q315" s="30">
        <v>0</v>
      </c>
      <c r="R315" s="30">
        <v>0</v>
      </c>
      <c r="S315" s="30">
        <v>0</v>
      </c>
      <c r="T315" s="30">
        <v>0</v>
      </c>
      <c r="U315" s="30">
        <v>0</v>
      </c>
      <c r="V315" s="30">
        <v>283233.8</v>
      </c>
      <c r="W315" s="30">
        <f t="shared" si="13"/>
        <v>283233.8</v>
      </c>
      <c r="X315" s="30">
        <v>0</v>
      </c>
      <c r="Y315" s="30">
        <v>0</v>
      </c>
      <c r="Z315" s="30">
        <v>1024000</v>
      </c>
      <c r="AA315" s="30">
        <v>632273.23</v>
      </c>
      <c r="AB315" s="30">
        <f t="shared" si="12"/>
        <v>915507.03</v>
      </c>
      <c r="AC315" s="30">
        <f t="shared" si="14"/>
        <v>0</v>
      </c>
      <c r="AD315" s="30">
        <v>61.75</v>
      </c>
      <c r="AE315" s="30">
        <v>632273.23</v>
      </c>
      <c r="AF315" s="30">
        <v>3411.75</v>
      </c>
      <c r="AG315" s="30">
        <v>1274.25</v>
      </c>
      <c r="AH315" s="30">
        <v>0</v>
      </c>
      <c r="AI315" s="30">
        <v>0</v>
      </c>
      <c r="AJ315" s="30">
        <v>1274.25</v>
      </c>
      <c r="AK315" s="30">
        <v>2137.5</v>
      </c>
      <c r="AL315" s="30">
        <v>2137.5</v>
      </c>
      <c r="AM315" s="30">
        <v>0</v>
      </c>
      <c r="AN315" s="30">
        <v>0</v>
      </c>
      <c r="AO315" s="30">
        <v>0</v>
      </c>
      <c r="AP315" s="30">
        <v>0</v>
      </c>
      <c r="AQ315" s="30">
        <v>2137.5</v>
      </c>
    </row>
    <row r="316" spans="1:43">
      <c r="A316" s="2" t="s">
        <v>804</v>
      </c>
      <c r="B316" s="2" t="s">
        <v>613</v>
      </c>
      <c r="C316" s="2" t="s">
        <v>614</v>
      </c>
      <c r="D316" s="2" t="s">
        <v>615</v>
      </c>
      <c r="E316" s="29">
        <v>18000000</v>
      </c>
      <c r="F316" s="29">
        <v>0</v>
      </c>
      <c r="G316" s="29">
        <v>0</v>
      </c>
      <c r="H316" s="29">
        <v>0</v>
      </c>
      <c r="I316" s="29">
        <v>4250000</v>
      </c>
      <c r="J316" s="29">
        <v>0</v>
      </c>
      <c r="K316" s="29">
        <v>0</v>
      </c>
      <c r="L316" s="29">
        <v>0</v>
      </c>
      <c r="M316" s="29">
        <v>5250000</v>
      </c>
      <c r="N316" s="29">
        <v>0</v>
      </c>
      <c r="O316" s="29">
        <v>0</v>
      </c>
      <c r="P316" s="29">
        <v>393947.24</v>
      </c>
      <c r="Q316" s="29">
        <v>0</v>
      </c>
      <c r="R316" s="29">
        <v>0</v>
      </c>
      <c r="S316" s="29">
        <v>0</v>
      </c>
      <c r="T316" s="29">
        <v>0</v>
      </c>
      <c r="U316" s="29">
        <v>9500000</v>
      </c>
      <c r="V316" s="29">
        <v>0</v>
      </c>
      <c r="W316" s="29">
        <f t="shared" si="13"/>
        <v>0</v>
      </c>
      <c r="X316" s="29">
        <v>0</v>
      </c>
      <c r="Y316" s="29">
        <v>393947.24</v>
      </c>
      <c r="Z316" s="29">
        <v>8500000</v>
      </c>
      <c r="AA316" s="29">
        <v>0</v>
      </c>
      <c r="AB316" s="29">
        <f t="shared" si="12"/>
        <v>0</v>
      </c>
      <c r="AC316" s="29">
        <f t="shared" si="14"/>
        <v>0</v>
      </c>
      <c r="AD316" s="29">
        <v>0</v>
      </c>
      <c r="AE316" s="29">
        <v>0</v>
      </c>
      <c r="AF316" s="29">
        <v>0</v>
      </c>
      <c r="AG316" s="29">
        <v>0</v>
      </c>
      <c r="AH316" s="29">
        <v>0</v>
      </c>
      <c r="AI316" s="29">
        <v>0</v>
      </c>
      <c r="AJ316" s="29">
        <v>0</v>
      </c>
      <c r="AK316" s="29">
        <v>0</v>
      </c>
      <c r="AL316" s="29">
        <v>1310</v>
      </c>
      <c r="AM316" s="29">
        <v>0</v>
      </c>
      <c r="AN316" s="29">
        <v>1310</v>
      </c>
      <c r="AO316" s="29">
        <v>0</v>
      </c>
      <c r="AP316" s="29">
        <v>1310</v>
      </c>
      <c r="AQ316" s="29">
        <v>0</v>
      </c>
    </row>
    <row r="317" spans="1:43">
      <c r="A317" s="2" t="s">
        <v>804</v>
      </c>
      <c r="B317" s="2" t="s">
        <v>613</v>
      </c>
      <c r="C317" s="2" t="s">
        <v>616</v>
      </c>
      <c r="D317" s="2" t="s">
        <v>617</v>
      </c>
      <c r="E317" s="29">
        <v>0</v>
      </c>
      <c r="F317" s="29">
        <v>51309.81</v>
      </c>
      <c r="G317" s="29">
        <v>0</v>
      </c>
      <c r="H317" s="29">
        <v>51309.81</v>
      </c>
      <c r="I317" s="29">
        <v>0</v>
      </c>
      <c r="J317" s="29">
        <v>0</v>
      </c>
      <c r="K317" s="29">
        <v>0</v>
      </c>
      <c r="L317" s="29">
        <v>0</v>
      </c>
      <c r="M317" s="29">
        <v>0</v>
      </c>
      <c r="N317" s="29">
        <v>0</v>
      </c>
      <c r="O317" s="29">
        <v>0</v>
      </c>
      <c r="P317" s="29">
        <v>0</v>
      </c>
      <c r="Q317" s="29">
        <v>0</v>
      </c>
      <c r="R317" s="29">
        <v>0</v>
      </c>
      <c r="S317" s="29">
        <v>0</v>
      </c>
      <c r="T317" s="29">
        <v>0</v>
      </c>
      <c r="U317" s="29">
        <v>0</v>
      </c>
      <c r="V317" s="29">
        <v>0</v>
      </c>
      <c r="W317" s="29">
        <f t="shared" si="13"/>
        <v>0</v>
      </c>
      <c r="X317" s="29">
        <v>0</v>
      </c>
      <c r="Y317" s="29">
        <v>0</v>
      </c>
      <c r="Z317" s="29">
        <v>0</v>
      </c>
      <c r="AA317" s="29">
        <v>51309.81</v>
      </c>
      <c r="AB317" s="29">
        <f t="shared" si="12"/>
        <v>51309.81</v>
      </c>
      <c r="AC317" s="29">
        <f t="shared" si="14"/>
        <v>0</v>
      </c>
      <c r="AD317" s="29">
        <v>0</v>
      </c>
      <c r="AE317" s="29">
        <v>51309.81</v>
      </c>
      <c r="AF317" s="29">
        <v>102</v>
      </c>
      <c r="AG317" s="29">
        <v>0</v>
      </c>
      <c r="AH317" s="29">
        <v>0</v>
      </c>
      <c r="AI317" s="29">
        <v>0</v>
      </c>
      <c r="AJ317" s="29">
        <v>0</v>
      </c>
      <c r="AK317" s="29">
        <v>102</v>
      </c>
      <c r="AL317" s="29">
        <v>102</v>
      </c>
      <c r="AM317" s="29">
        <v>0</v>
      </c>
      <c r="AN317" s="29">
        <v>0</v>
      </c>
      <c r="AO317" s="29">
        <v>0</v>
      </c>
      <c r="AP317" s="29">
        <v>0</v>
      </c>
      <c r="AQ317" s="29">
        <v>102</v>
      </c>
    </row>
    <row r="318" spans="1:43">
      <c r="A318" s="2" t="s">
        <v>804</v>
      </c>
      <c r="B318" s="2" t="s">
        <v>613</v>
      </c>
      <c r="C318" s="2" t="s">
        <v>618</v>
      </c>
      <c r="D318" s="2" t="s">
        <v>619</v>
      </c>
      <c r="E318" s="29">
        <v>0</v>
      </c>
      <c r="F318" s="29">
        <v>3421428.52</v>
      </c>
      <c r="G318" s="29">
        <v>0</v>
      </c>
      <c r="H318" s="29">
        <v>3421428.52</v>
      </c>
      <c r="I318" s="29">
        <v>0</v>
      </c>
      <c r="J318" s="29">
        <v>1135063.03</v>
      </c>
      <c r="K318" s="29">
        <v>0</v>
      </c>
      <c r="L318" s="29">
        <v>0</v>
      </c>
      <c r="M318" s="29">
        <v>0</v>
      </c>
      <c r="N318" s="29">
        <v>619748.27</v>
      </c>
      <c r="O318" s="29">
        <v>0</v>
      </c>
      <c r="P318" s="29">
        <v>364991.15</v>
      </c>
      <c r="Q318" s="29">
        <v>0</v>
      </c>
      <c r="R318" s="29">
        <v>7723.23</v>
      </c>
      <c r="S318" s="29">
        <v>0</v>
      </c>
      <c r="T318" s="29">
        <v>0</v>
      </c>
      <c r="U318" s="29">
        <v>0</v>
      </c>
      <c r="V318" s="29">
        <v>1762534.53</v>
      </c>
      <c r="W318" s="29">
        <f t="shared" si="13"/>
        <v>1762534.53</v>
      </c>
      <c r="X318" s="29">
        <v>0</v>
      </c>
      <c r="Y318" s="29">
        <v>364991.15</v>
      </c>
      <c r="Z318" s="29">
        <v>0</v>
      </c>
      <c r="AA318" s="29">
        <v>1658893.99</v>
      </c>
      <c r="AB318" s="29">
        <f t="shared" si="12"/>
        <v>3421428.52</v>
      </c>
      <c r="AC318" s="29">
        <f t="shared" si="14"/>
        <v>0</v>
      </c>
      <c r="AD318" s="29">
        <v>0</v>
      </c>
      <c r="AE318" s="29">
        <v>1658893.99</v>
      </c>
      <c r="AF318" s="29">
        <v>9633.5</v>
      </c>
      <c r="AG318" s="29">
        <v>3187.5</v>
      </c>
      <c r="AH318" s="29">
        <v>1906</v>
      </c>
      <c r="AI318" s="29">
        <v>22</v>
      </c>
      <c r="AJ318" s="29">
        <v>5115.5</v>
      </c>
      <c r="AK318" s="29">
        <v>4518</v>
      </c>
      <c r="AL318" s="29">
        <v>5677</v>
      </c>
      <c r="AM318" s="29">
        <v>0</v>
      </c>
      <c r="AN318" s="29">
        <v>1159</v>
      </c>
      <c r="AO318" s="29">
        <v>0</v>
      </c>
      <c r="AP318" s="29">
        <v>1159</v>
      </c>
      <c r="AQ318" s="29">
        <v>4518</v>
      </c>
    </row>
    <row r="319" spans="1:43">
      <c r="A319" s="2" t="s">
        <v>804</v>
      </c>
      <c r="B319" s="2" t="s">
        <v>613</v>
      </c>
      <c r="C319" s="2" t="s">
        <v>620</v>
      </c>
      <c r="D319" s="2" t="s">
        <v>621</v>
      </c>
      <c r="E319" s="29">
        <v>0</v>
      </c>
      <c r="F319" s="29">
        <v>1624655.07</v>
      </c>
      <c r="G319" s="29">
        <v>0</v>
      </c>
      <c r="H319" s="29">
        <v>1624655.07</v>
      </c>
      <c r="I319" s="29">
        <v>0</v>
      </c>
      <c r="J319" s="29">
        <v>0</v>
      </c>
      <c r="K319" s="29">
        <v>0</v>
      </c>
      <c r="L319" s="29">
        <v>0</v>
      </c>
      <c r="M319" s="29">
        <v>0</v>
      </c>
      <c r="N319" s="29">
        <v>0</v>
      </c>
      <c r="O319" s="29">
        <v>0</v>
      </c>
      <c r="P319" s="29">
        <v>5315.29</v>
      </c>
      <c r="Q319" s="29">
        <v>0</v>
      </c>
      <c r="R319" s="29">
        <v>752.09</v>
      </c>
      <c r="S319" s="29">
        <v>0</v>
      </c>
      <c r="T319" s="29">
        <v>0</v>
      </c>
      <c r="U319" s="29">
        <v>0</v>
      </c>
      <c r="V319" s="29">
        <v>752.09</v>
      </c>
      <c r="W319" s="29">
        <f t="shared" si="13"/>
        <v>752.09</v>
      </c>
      <c r="X319" s="29">
        <v>0</v>
      </c>
      <c r="Y319" s="29">
        <v>5315.29</v>
      </c>
      <c r="Z319" s="29">
        <v>0</v>
      </c>
      <c r="AA319" s="29">
        <v>1623902.98</v>
      </c>
      <c r="AB319" s="29">
        <f t="shared" si="12"/>
        <v>1624655.07</v>
      </c>
      <c r="AC319" s="29">
        <f t="shared" si="14"/>
        <v>0</v>
      </c>
      <c r="AD319" s="29">
        <v>0</v>
      </c>
      <c r="AE319" s="29">
        <v>1623902.98</v>
      </c>
      <c r="AF319" s="29">
        <v>2992</v>
      </c>
      <c r="AG319" s="29">
        <v>0</v>
      </c>
      <c r="AH319" s="29">
        <v>0</v>
      </c>
      <c r="AI319" s="29">
        <v>2.5</v>
      </c>
      <c r="AJ319" s="29">
        <v>2.5</v>
      </c>
      <c r="AK319" s="29">
        <v>2989.5</v>
      </c>
      <c r="AL319" s="29">
        <v>3010</v>
      </c>
      <c r="AM319" s="29">
        <v>0</v>
      </c>
      <c r="AN319" s="29">
        <v>20.5</v>
      </c>
      <c r="AO319" s="29">
        <v>0</v>
      </c>
      <c r="AP319" s="29">
        <v>20.5</v>
      </c>
      <c r="AQ319" s="29">
        <v>2989.5</v>
      </c>
    </row>
    <row r="320" spans="1:43">
      <c r="A320" s="2" t="s">
        <v>804</v>
      </c>
      <c r="B320" s="2" t="s">
        <v>613</v>
      </c>
      <c r="C320" s="2" t="s">
        <v>622</v>
      </c>
      <c r="D320" s="2" t="s">
        <v>623</v>
      </c>
      <c r="E320" s="29">
        <v>0</v>
      </c>
      <c r="F320" s="29">
        <v>2639309.11</v>
      </c>
      <c r="G320" s="29">
        <v>0</v>
      </c>
      <c r="H320" s="29">
        <v>2639309.11</v>
      </c>
      <c r="I320" s="29">
        <v>0</v>
      </c>
      <c r="J320" s="29">
        <v>1488320.93</v>
      </c>
      <c r="K320" s="29">
        <v>0</v>
      </c>
      <c r="L320" s="29">
        <v>0</v>
      </c>
      <c r="M320" s="29">
        <v>0</v>
      </c>
      <c r="N320" s="29">
        <v>366802.57</v>
      </c>
      <c r="O320" s="29">
        <v>0</v>
      </c>
      <c r="P320" s="29">
        <v>200228.06</v>
      </c>
      <c r="Q320" s="29">
        <v>0</v>
      </c>
      <c r="R320" s="29">
        <v>13931.4</v>
      </c>
      <c r="S320" s="29">
        <v>0</v>
      </c>
      <c r="T320" s="29">
        <v>0</v>
      </c>
      <c r="U320" s="29">
        <v>0</v>
      </c>
      <c r="V320" s="29">
        <v>1869054.9</v>
      </c>
      <c r="W320" s="29">
        <f t="shared" si="13"/>
        <v>1869054.9</v>
      </c>
      <c r="X320" s="29">
        <v>0</v>
      </c>
      <c r="Y320" s="29">
        <v>200228.06</v>
      </c>
      <c r="Z320" s="29">
        <v>0</v>
      </c>
      <c r="AA320" s="29">
        <v>770254.21</v>
      </c>
      <c r="AB320" s="29">
        <f t="shared" si="12"/>
        <v>2639309.11</v>
      </c>
      <c r="AC320" s="29">
        <f t="shared" si="14"/>
        <v>0</v>
      </c>
      <c r="AD320" s="29">
        <v>0</v>
      </c>
      <c r="AE320" s="29">
        <v>770254.21</v>
      </c>
      <c r="AF320" s="29">
        <v>10113.75</v>
      </c>
      <c r="AG320" s="29">
        <v>5573</v>
      </c>
      <c r="AH320" s="29">
        <v>1694.5</v>
      </c>
      <c r="AI320" s="29">
        <v>21</v>
      </c>
      <c r="AJ320" s="29">
        <v>7288.5</v>
      </c>
      <c r="AK320" s="29">
        <v>2825.25</v>
      </c>
      <c r="AL320" s="29">
        <v>3900.25</v>
      </c>
      <c r="AM320" s="29">
        <v>0</v>
      </c>
      <c r="AN320" s="29">
        <v>1075</v>
      </c>
      <c r="AO320" s="29">
        <v>0</v>
      </c>
      <c r="AP320" s="29">
        <v>1075</v>
      </c>
      <c r="AQ320" s="29">
        <v>2825.25</v>
      </c>
    </row>
    <row r="321" spans="1:43">
      <c r="A321" s="2" t="s">
        <v>804</v>
      </c>
      <c r="B321" s="2" t="s">
        <v>613</v>
      </c>
      <c r="C321" s="2" t="s">
        <v>624</v>
      </c>
      <c r="D321" s="2" t="s">
        <v>625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  <c r="L321" s="29">
        <v>0</v>
      </c>
      <c r="M321" s="29">
        <v>0</v>
      </c>
      <c r="N321" s="29">
        <v>0</v>
      </c>
      <c r="O321" s="29">
        <v>0</v>
      </c>
      <c r="P321" s="29">
        <v>30906.02</v>
      </c>
      <c r="Q321" s="29">
        <v>0</v>
      </c>
      <c r="R321" s="29">
        <v>0</v>
      </c>
      <c r="S321" s="29">
        <v>0</v>
      </c>
      <c r="T321" s="29">
        <v>0</v>
      </c>
      <c r="U321" s="29">
        <v>0</v>
      </c>
      <c r="V321" s="29">
        <v>0</v>
      </c>
      <c r="W321" s="29">
        <f t="shared" si="13"/>
        <v>0</v>
      </c>
      <c r="X321" s="29">
        <v>0</v>
      </c>
      <c r="Y321" s="29">
        <v>30906.02</v>
      </c>
      <c r="Z321" s="29">
        <v>0</v>
      </c>
      <c r="AA321" s="29">
        <v>0</v>
      </c>
      <c r="AB321" s="29">
        <f t="shared" si="12"/>
        <v>0</v>
      </c>
      <c r="AC321" s="29">
        <f t="shared" si="14"/>
        <v>0</v>
      </c>
      <c r="AD321" s="29">
        <v>0</v>
      </c>
      <c r="AE321" s="29">
        <v>0</v>
      </c>
      <c r="AF321" s="29">
        <v>0</v>
      </c>
      <c r="AG321" s="29">
        <v>0</v>
      </c>
      <c r="AH321" s="29">
        <v>0</v>
      </c>
      <c r="AI321" s="29">
        <v>0</v>
      </c>
      <c r="AJ321" s="29">
        <v>0</v>
      </c>
      <c r="AK321" s="29">
        <v>0</v>
      </c>
      <c r="AL321" s="29">
        <v>127.5</v>
      </c>
      <c r="AM321" s="29">
        <v>0</v>
      </c>
      <c r="AN321" s="29">
        <v>127.5</v>
      </c>
      <c r="AO321" s="29">
        <v>0</v>
      </c>
      <c r="AP321" s="29">
        <v>127.5</v>
      </c>
      <c r="AQ321" s="29">
        <v>0</v>
      </c>
    </row>
    <row r="322" spans="1:43" customFormat="1">
      <c r="A322" s="3" t="s">
        <v>650</v>
      </c>
      <c r="B322" s="3" t="s">
        <v>5</v>
      </c>
      <c r="C322" s="3" t="s">
        <v>5</v>
      </c>
      <c r="D322" s="3" t="s">
        <v>626</v>
      </c>
      <c r="E322" s="30">
        <v>18000000</v>
      </c>
      <c r="F322" s="30">
        <v>7736702.5099999998</v>
      </c>
      <c r="G322" s="30">
        <v>42.98</v>
      </c>
      <c r="H322" s="30">
        <v>7736702.5099999998</v>
      </c>
      <c r="I322" s="30">
        <v>4250000</v>
      </c>
      <c r="J322" s="30">
        <v>2623383.96</v>
      </c>
      <c r="K322" s="30">
        <v>61.73</v>
      </c>
      <c r="L322" s="30">
        <v>0</v>
      </c>
      <c r="M322" s="30">
        <v>5250000</v>
      </c>
      <c r="N322" s="30">
        <v>986550.84</v>
      </c>
      <c r="O322" s="30">
        <v>18.79</v>
      </c>
      <c r="P322" s="30">
        <v>995387.76</v>
      </c>
      <c r="Q322" s="30">
        <v>0</v>
      </c>
      <c r="R322" s="30">
        <v>22406.720000000001</v>
      </c>
      <c r="S322" s="30">
        <v>0</v>
      </c>
      <c r="T322" s="30">
        <v>0</v>
      </c>
      <c r="U322" s="30">
        <v>9500000</v>
      </c>
      <c r="V322" s="30">
        <v>3632341.52</v>
      </c>
      <c r="W322" s="30">
        <f t="shared" si="13"/>
        <v>3632341.52</v>
      </c>
      <c r="X322" s="30">
        <v>38.24</v>
      </c>
      <c r="Y322" s="30">
        <v>995387.76</v>
      </c>
      <c r="Z322" s="30">
        <v>8500000</v>
      </c>
      <c r="AA322" s="30">
        <v>4104360.99</v>
      </c>
      <c r="AB322" s="30">
        <f t="shared" ref="AB322:AB359" si="15">W322+AA322</f>
        <v>7736702.5099999998</v>
      </c>
      <c r="AC322" s="30">
        <f t="shared" si="14"/>
        <v>0</v>
      </c>
      <c r="AD322" s="30">
        <v>48.29</v>
      </c>
      <c r="AE322" s="30">
        <v>4104360.99</v>
      </c>
      <c r="AF322" s="30">
        <v>22841.25</v>
      </c>
      <c r="AG322" s="30">
        <v>8760.5</v>
      </c>
      <c r="AH322" s="30">
        <v>3600.5</v>
      </c>
      <c r="AI322" s="30">
        <v>45.5</v>
      </c>
      <c r="AJ322" s="30">
        <v>12406.5</v>
      </c>
      <c r="AK322" s="30">
        <v>10434.75</v>
      </c>
      <c r="AL322" s="30">
        <v>14126.75</v>
      </c>
      <c r="AM322" s="30">
        <v>0</v>
      </c>
      <c r="AN322" s="30">
        <v>3692</v>
      </c>
      <c r="AO322" s="30">
        <v>0</v>
      </c>
      <c r="AP322" s="30">
        <v>3692</v>
      </c>
      <c r="AQ322" s="30">
        <v>10434.75</v>
      </c>
    </row>
    <row r="323" spans="1:43">
      <c r="A323" s="2" t="s">
        <v>804</v>
      </c>
      <c r="B323" s="2" t="s">
        <v>627</v>
      </c>
      <c r="C323" s="2" t="s">
        <v>628</v>
      </c>
      <c r="D323" s="2" t="s">
        <v>629</v>
      </c>
      <c r="E323" s="29">
        <v>3392000</v>
      </c>
      <c r="F323" s="29">
        <v>0</v>
      </c>
      <c r="G323" s="29">
        <v>0</v>
      </c>
      <c r="H323" s="29">
        <v>0</v>
      </c>
      <c r="I323" s="29">
        <v>0</v>
      </c>
      <c r="J323" s="29">
        <v>0</v>
      </c>
      <c r="K323" s="29">
        <v>0</v>
      </c>
      <c r="L323" s="29">
        <v>4704.6400000000003</v>
      </c>
      <c r="M323" s="29">
        <v>0</v>
      </c>
      <c r="N323" s="29">
        <v>0</v>
      </c>
      <c r="O323" s="29">
        <v>0</v>
      </c>
      <c r="P323" s="29">
        <v>0</v>
      </c>
      <c r="Q323" s="29">
        <v>0</v>
      </c>
      <c r="R323" s="29">
        <v>0</v>
      </c>
      <c r="S323" s="29">
        <v>0</v>
      </c>
      <c r="T323" s="29">
        <v>0</v>
      </c>
      <c r="U323" s="29">
        <v>0</v>
      </c>
      <c r="V323" s="29">
        <v>0</v>
      </c>
      <c r="W323" s="29">
        <f t="shared" ref="W323:W359" si="16">J323+N323+R323</f>
        <v>0</v>
      </c>
      <c r="X323" s="29">
        <v>0</v>
      </c>
      <c r="Y323" s="29">
        <v>4704.6400000000003</v>
      </c>
      <c r="Z323" s="29">
        <v>3392000</v>
      </c>
      <c r="AA323" s="29">
        <v>0</v>
      </c>
      <c r="AB323" s="29">
        <f t="shared" si="15"/>
        <v>0</v>
      </c>
      <c r="AC323" s="29">
        <f t="shared" ref="AC323:AC359" si="17">F323-AB323</f>
        <v>0</v>
      </c>
      <c r="AD323" s="29">
        <v>0</v>
      </c>
      <c r="AE323" s="29">
        <v>0</v>
      </c>
      <c r="AF323" s="29">
        <v>0</v>
      </c>
      <c r="AG323" s="29">
        <v>0</v>
      </c>
      <c r="AH323" s="29">
        <v>0</v>
      </c>
      <c r="AI323" s="29">
        <v>0</v>
      </c>
      <c r="AJ323" s="29">
        <v>0</v>
      </c>
      <c r="AK323" s="29">
        <v>0</v>
      </c>
      <c r="AL323" s="29">
        <v>9</v>
      </c>
      <c r="AM323" s="29">
        <v>9</v>
      </c>
      <c r="AN323" s="29">
        <v>0</v>
      </c>
      <c r="AO323" s="29">
        <v>0</v>
      </c>
      <c r="AP323" s="29">
        <v>9</v>
      </c>
      <c r="AQ323" s="29">
        <v>0</v>
      </c>
    </row>
    <row r="324" spans="1:43">
      <c r="A324" s="2" t="s">
        <v>804</v>
      </c>
      <c r="B324" s="2" t="s">
        <v>627</v>
      </c>
      <c r="C324" s="2" t="s">
        <v>630</v>
      </c>
      <c r="D324" s="2" t="s">
        <v>631</v>
      </c>
      <c r="E324" s="29">
        <v>0</v>
      </c>
      <c r="F324" s="29">
        <v>14909.58</v>
      </c>
      <c r="G324" s="29">
        <v>0</v>
      </c>
      <c r="H324" s="29">
        <v>14909.58</v>
      </c>
      <c r="I324" s="29">
        <v>0</v>
      </c>
      <c r="J324" s="29">
        <v>0</v>
      </c>
      <c r="K324" s="29">
        <v>0</v>
      </c>
      <c r="L324" s="29">
        <v>0</v>
      </c>
      <c r="M324" s="29">
        <v>0</v>
      </c>
      <c r="N324" s="29">
        <v>5469.42</v>
      </c>
      <c r="O324" s="29">
        <v>0</v>
      </c>
      <c r="P324" s="29">
        <v>0</v>
      </c>
      <c r="Q324" s="29">
        <v>0</v>
      </c>
      <c r="R324" s="29">
        <v>0</v>
      </c>
      <c r="S324" s="29">
        <v>0</v>
      </c>
      <c r="T324" s="29">
        <v>0</v>
      </c>
      <c r="U324" s="29">
        <v>0</v>
      </c>
      <c r="V324" s="29">
        <v>5469.42</v>
      </c>
      <c r="W324" s="29">
        <f t="shared" si="16"/>
        <v>5469.42</v>
      </c>
      <c r="X324" s="29">
        <v>0</v>
      </c>
      <c r="Y324" s="29">
        <v>0</v>
      </c>
      <c r="Z324" s="29">
        <v>0</v>
      </c>
      <c r="AA324" s="29">
        <v>9440.16</v>
      </c>
      <c r="AB324" s="29">
        <f t="shared" si="15"/>
        <v>14909.58</v>
      </c>
      <c r="AC324" s="29">
        <f t="shared" si="17"/>
        <v>0</v>
      </c>
      <c r="AD324" s="29">
        <v>0</v>
      </c>
      <c r="AE324" s="29">
        <v>9440.16</v>
      </c>
      <c r="AF324" s="29">
        <v>32</v>
      </c>
      <c r="AG324" s="29">
        <v>0</v>
      </c>
      <c r="AH324" s="29">
        <v>14</v>
      </c>
      <c r="AI324" s="29">
        <v>0</v>
      </c>
      <c r="AJ324" s="29">
        <v>14</v>
      </c>
      <c r="AK324" s="29">
        <v>18</v>
      </c>
      <c r="AL324" s="29">
        <v>18</v>
      </c>
      <c r="AM324" s="29">
        <v>0</v>
      </c>
      <c r="AN324" s="29">
        <v>0</v>
      </c>
      <c r="AO324" s="29">
        <v>0</v>
      </c>
      <c r="AP324" s="29">
        <v>0</v>
      </c>
      <c r="AQ324" s="29">
        <v>18</v>
      </c>
    </row>
    <row r="325" spans="1:43">
      <c r="A325" s="2" t="s">
        <v>804</v>
      </c>
      <c r="B325" s="2" t="s">
        <v>627</v>
      </c>
      <c r="C325" s="2" t="s">
        <v>632</v>
      </c>
      <c r="D325" s="2" t="s">
        <v>633</v>
      </c>
      <c r="E325" s="29">
        <v>0</v>
      </c>
      <c r="F325" s="29">
        <v>583858.67000000004</v>
      </c>
      <c r="G325" s="29">
        <v>0</v>
      </c>
      <c r="H325" s="29">
        <v>583858.67000000004</v>
      </c>
      <c r="I325" s="29">
        <v>0</v>
      </c>
      <c r="J325" s="29">
        <v>476430.84</v>
      </c>
      <c r="K325" s="29">
        <v>0</v>
      </c>
      <c r="L325" s="29">
        <v>0</v>
      </c>
      <c r="M325" s="29">
        <v>0</v>
      </c>
      <c r="N325" s="29">
        <v>10986.87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487417.71</v>
      </c>
      <c r="W325" s="29">
        <f t="shared" si="16"/>
        <v>487417.71</v>
      </c>
      <c r="X325" s="29">
        <v>0</v>
      </c>
      <c r="Y325" s="29">
        <v>0</v>
      </c>
      <c r="Z325" s="29">
        <v>0</v>
      </c>
      <c r="AA325" s="29">
        <v>96440.960000000006</v>
      </c>
      <c r="AB325" s="29">
        <f t="shared" si="15"/>
        <v>583858.67000000004</v>
      </c>
      <c r="AC325" s="29">
        <f t="shared" si="17"/>
        <v>0</v>
      </c>
      <c r="AD325" s="29">
        <v>0</v>
      </c>
      <c r="AE325" s="29">
        <v>96440.960000000006</v>
      </c>
      <c r="AF325" s="29">
        <v>1836</v>
      </c>
      <c r="AG325" s="29">
        <v>1540.5</v>
      </c>
      <c r="AH325" s="29">
        <v>75.5</v>
      </c>
      <c r="AI325" s="29">
        <v>0</v>
      </c>
      <c r="AJ325" s="29">
        <v>1616</v>
      </c>
      <c r="AK325" s="29">
        <v>220</v>
      </c>
      <c r="AL325" s="29">
        <v>220</v>
      </c>
      <c r="AM325" s="29">
        <v>0</v>
      </c>
      <c r="AN325" s="29">
        <v>0</v>
      </c>
      <c r="AO325" s="29">
        <v>0</v>
      </c>
      <c r="AP325" s="29">
        <v>0</v>
      </c>
      <c r="AQ325" s="29">
        <v>220</v>
      </c>
    </row>
    <row r="326" spans="1:43">
      <c r="A326" s="2" t="s">
        <v>804</v>
      </c>
      <c r="B326" s="2" t="s">
        <v>627</v>
      </c>
      <c r="C326" s="2" t="s">
        <v>634</v>
      </c>
      <c r="D326" s="2" t="s">
        <v>635</v>
      </c>
      <c r="E326" s="29">
        <v>0</v>
      </c>
      <c r="F326" s="29">
        <v>36981.64</v>
      </c>
      <c r="G326" s="29">
        <v>0</v>
      </c>
      <c r="H326" s="29">
        <v>36981.64</v>
      </c>
      <c r="I326" s="29">
        <v>0</v>
      </c>
      <c r="J326" s="29">
        <v>26363.67</v>
      </c>
      <c r="K326" s="29">
        <v>0</v>
      </c>
      <c r="L326" s="29">
        <v>0</v>
      </c>
      <c r="M326" s="29">
        <v>0</v>
      </c>
      <c r="N326" s="29">
        <v>0</v>
      </c>
      <c r="O326" s="29">
        <v>0</v>
      </c>
      <c r="P326" s="29">
        <v>0</v>
      </c>
      <c r="Q326" s="29">
        <v>0</v>
      </c>
      <c r="R326" s="29">
        <v>0</v>
      </c>
      <c r="S326" s="29">
        <v>0</v>
      </c>
      <c r="T326" s="29">
        <v>0</v>
      </c>
      <c r="U326" s="29">
        <v>0</v>
      </c>
      <c r="V326" s="29">
        <v>26363.67</v>
      </c>
      <c r="W326" s="29">
        <f t="shared" si="16"/>
        <v>26363.67</v>
      </c>
      <c r="X326" s="29">
        <v>0</v>
      </c>
      <c r="Y326" s="29">
        <v>0</v>
      </c>
      <c r="Z326" s="29">
        <v>0</v>
      </c>
      <c r="AA326" s="29">
        <v>10617.97</v>
      </c>
      <c r="AB326" s="29">
        <f t="shared" si="15"/>
        <v>36981.64</v>
      </c>
      <c r="AC326" s="29">
        <f t="shared" si="17"/>
        <v>0</v>
      </c>
      <c r="AD326" s="29">
        <v>0</v>
      </c>
      <c r="AE326" s="29">
        <v>10617.97</v>
      </c>
      <c r="AF326" s="29">
        <v>142</v>
      </c>
      <c r="AG326" s="29">
        <v>99</v>
      </c>
      <c r="AH326" s="29">
        <v>0</v>
      </c>
      <c r="AI326" s="29">
        <v>0</v>
      </c>
      <c r="AJ326" s="29">
        <v>99</v>
      </c>
      <c r="AK326" s="29">
        <v>43</v>
      </c>
      <c r="AL326" s="29">
        <v>43</v>
      </c>
      <c r="AM326" s="29">
        <v>0</v>
      </c>
      <c r="AN326" s="29">
        <v>0</v>
      </c>
      <c r="AO326" s="29">
        <v>0</v>
      </c>
      <c r="AP326" s="29">
        <v>0</v>
      </c>
      <c r="AQ326" s="29">
        <v>43</v>
      </c>
    </row>
    <row r="327" spans="1:43" customFormat="1">
      <c r="A327" s="3" t="s">
        <v>650</v>
      </c>
      <c r="B327" s="3" t="s">
        <v>5</v>
      </c>
      <c r="C327" s="3" t="s">
        <v>5</v>
      </c>
      <c r="D327" s="3" t="s">
        <v>636</v>
      </c>
      <c r="E327" s="30">
        <v>3392000</v>
      </c>
      <c r="F327" s="30">
        <v>635749.89</v>
      </c>
      <c r="G327" s="30">
        <v>18.739999999999998</v>
      </c>
      <c r="H327" s="30">
        <v>635749.89</v>
      </c>
      <c r="I327" s="30">
        <v>0</v>
      </c>
      <c r="J327" s="30">
        <v>502794.51</v>
      </c>
      <c r="K327" s="30">
        <v>0</v>
      </c>
      <c r="L327" s="30">
        <v>4704.6400000000003</v>
      </c>
      <c r="M327" s="30">
        <v>0</v>
      </c>
      <c r="N327" s="30">
        <v>16456.29</v>
      </c>
      <c r="O327" s="30">
        <v>0</v>
      </c>
      <c r="P327" s="30">
        <v>0</v>
      </c>
      <c r="Q327" s="30">
        <v>0</v>
      </c>
      <c r="R327" s="30">
        <v>0</v>
      </c>
      <c r="S327" s="30">
        <v>0</v>
      </c>
      <c r="T327" s="30">
        <v>0</v>
      </c>
      <c r="U327" s="30">
        <v>0</v>
      </c>
      <c r="V327" s="30">
        <v>519250.8</v>
      </c>
      <c r="W327" s="30">
        <f t="shared" si="16"/>
        <v>519250.8</v>
      </c>
      <c r="X327" s="30">
        <v>0</v>
      </c>
      <c r="Y327" s="30">
        <v>4704.6400000000003</v>
      </c>
      <c r="Z327" s="30">
        <v>3392000</v>
      </c>
      <c r="AA327" s="30">
        <v>116499.09</v>
      </c>
      <c r="AB327" s="30">
        <f t="shared" si="15"/>
        <v>635749.89</v>
      </c>
      <c r="AC327" s="30">
        <f t="shared" si="17"/>
        <v>0</v>
      </c>
      <c r="AD327" s="30">
        <v>3.43</v>
      </c>
      <c r="AE327" s="30">
        <v>116499.09</v>
      </c>
      <c r="AF327" s="30">
        <v>2010</v>
      </c>
      <c r="AG327" s="30">
        <v>1639.5</v>
      </c>
      <c r="AH327" s="30">
        <v>89.5</v>
      </c>
      <c r="AI327" s="30">
        <v>0</v>
      </c>
      <c r="AJ327" s="30">
        <v>1729</v>
      </c>
      <c r="AK327" s="30">
        <v>281</v>
      </c>
      <c r="AL327" s="30">
        <v>290</v>
      </c>
      <c r="AM327" s="30">
        <v>9</v>
      </c>
      <c r="AN327" s="30">
        <v>0</v>
      </c>
      <c r="AO327" s="30">
        <v>0</v>
      </c>
      <c r="AP327" s="30">
        <v>9</v>
      </c>
      <c r="AQ327" s="30">
        <v>281</v>
      </c>
    </row>
    <row r="328" spans="1:43">
      <c r="A328" s="2" t="s">
        <v>804</v>
      </c>
      <c r="B328" s="2" t="s">
        <v>637</v>
      </c>
      <c r="C328" s="2" t="s">
        <v>638</v>
      </c>
      <c r="D328" s="2" t="s">
        <v>639</v>
      </c>
      <c r="E328" s="29">
        <v>4293000</v>
      </c>
      <c r="F328" s="29">
        <v>0</v>
      </c>
      <c r="G328" s="29">
        <v>0</v>
      </c>
      <c r="H328" s="29">
        <v>0</v>
      </c>
      <c r="I328" s="29">
        <v>150000</v>
      </c>
      <c r="J328" s="29">
        <v>0</v>
      </c>
      <c r="K328" s="29">
        <v>0</v>
      </c>
      <c r="L328" s="29">
        <v>4690.29</v>
      </c>
      <c r="M328" s="29">
        <v>0</v>
      </c>
      <c r="N328" s="29">
        <v>0</v>
      </c>
      <c r="O328" s="29">
        <v>0</v>
      </c>
      <c r="P328" s="29">
        <v>0</v>
      </c>
      <c r="Q328" s="29">
        <v>0</v>
      </c>
      <c r="R328" s="29">
        <v>0</v>
      </c>
      <c r="S328" s="29">
        <v>0</v>
      </c>
      <c r="T328" s="29">
        <v>0</v>
      </c>
      <c r="U328" s="29">
        <v>150000</v>
      </c>
      <c r="V328" s="29">
        <v>0</v>
      </c>
      <c r="W328" s="29">
        <f t="shared" si="16"/>
        <v>0</v>
      </c>
      <c r="X328" s="29">
        <v>0</v>
      </c>
      <c r="Y328" s="29">
        <v>4690.29</v>
      </c>
      <c r="Z328" s="29">
        <v>4143000</v>
      </c>
      <c r="AA328" s="29">
        <v>0</v>
      </c>
      <c r="AB328" s="29">
        <f t="shared" si="15"/>
        <v>0</v>
      </c>
      <c r="AC328" s="29">
        <f t="shared" si="17"/>
        <v>0</v>
      </c>
      <c r="AD328" s="29">
        <v>0</v>
      </c>
      <c r="AE328" s="29">
        <v>0</v>
      </c>
      <c r="AF328" s="29">
        <v>0</v>
      </c>
      <c r="AG328" s="29">
        <v>0</v>
      </c>
      <c r="AH328" s="29">
        <v>0</v>
      </c>
      <c r="AI328" s="29">
        <v>0</v>
      </c>
      <c r="AJ328" s="29">
        <v>0</v>
      </c>
      <c r="AK328" s="29">
        <v>0</v>
      </c>
      <c r="AL328" s="29">
        <v>9</v>
      </c>
      <c r="AM328" s="29">
        <v>9</v>
      </c>
      <c r="AN328" s="29">
        <v>0</v>
      </c>
      <c r="AO328" s="29">
        <v>0</v>
      </c>
      <c r="AP328" s="29">
        <v>9</v>
      </c>
      <c r="AQ328" s="29">
        <v>0</v>
      </c>
    </row>
    <row r="329" spans="1:43">
      <c r="A329" s="2" t="s">
        <v>804</v>
      </c>
      <c r="B329" s="2" t="s">
        <v>637</v>
      </c>
      <c r="C329" s="2" t="s">
        <v>640</v>
      </c>
      <c r="D329" s="2" t="s">
        <v>641</v>
      </c>
      <c r="E329" s="29">
        <v>0</v>
      </c>
      <c r="F329" s="29">
        <v>14940.13</v>
      </c>
      <c r="G329" s="29">
        <v>0</v>
      </c>
      <c r="H329" s="29">
        <v>14940.13</v>
      </c>
      <c r="I329" s="29">
        <v>0</v>
      </c>
      <c r="J329" s="29">
        <v>0</v>
      </c>
      <c r="K329" s="29">
        <v>0</v>
      </c>
      <c r="L329" s="29">
        <v>0</v>
      </c>
      <c r="M329" s="29">
        <v>0</v>
      </c>
      <c r="N329" s="29">
        <v>0</v>
      </c>
      <c r="O329" s="29">
        <v>0</v>
      </c>
      <c r="P329" s="29">
        <v>0</v>
      </c>
      <c r="Q329" s="29">
        <v>0</v>
      </c>
      <c r="R329" s="29">
        <v>0</v>
      </c>
      <c r="S329" s="29">
        <v>0</v>
      </c>
      <c r="T329" s="29">
        <v>0</v>
      </c>
      <c r="U329" s="29">
        <v>0</v>
      </c>
      <c r="V329" s="29">
        <v>0</v>
      </c>
      <c r="W329" s="29">
        <f t="shared" si="16"/>
        <v>0</v>
      </c>
      <c r="X329" s="29">
        <v>0</v>
      </c>
      <c r="Y329" s="29">
        <v>0</v>
      </c>
      <c r="Z329" s="29">
        <v>0</v>
      </c>
      <c r="AA329" s="29">
        <v>14940.13</v>
      </c>
      <c r="AB329" s="29">
        <f t="shared" si="15"/>
        <v>14940.13</v>
      </c>
      <c r="AC329" s="29">
        <f t="shared" si="17"/>
        <v>0</v>
      </c>
      <c r="AD329" s="29">
        <v>0</v>
      </c>
      <c r="AE329" s="29">
        <v>14940.13</v>
      </c>
      <c r="AF329" s="29">
        <v>91</v>
      </c>
      <c r="AG329" s="29">
        <v>0</v>
      </c>
      <c r="AH329" s="29">
        <v>0</v>
      </c>
      <c r="AI329" s="29">
        <v>0</v>
      </c>
      <c r="AJ329" s="29">
        <v>0</v>
      </c>
      <c r="AK329" s="29">
        <v>91</v>
      </c>
      <c r="AL329" s="29">
        <v>91</v>
      </c>
      <c r="AM329" s="29">
        <v>0</v>
      </c>
      <c r="AN329" s="29">
        <v>0</v>
      </c>
      <c r="AO329" s="29">
        <v>0</v>
      </c>
      <c r="AP329" s="29">
        <v>0</v>
      </c>
      <c r="AQ329" s="29">
        <v>91</v>
      </c>
    </row>
    <row r="330" spans="1:43">
      <c r="A330" s="2" t="s">
        <v>804</v>
      </c>
      <c r="B330" s="2" t="s">
        <v>637</v>
      </c>
      <c r="C330" s="2" t="s">
        <v>642</v>
      </c>
      <c r="D330" s="2" t="s">
        <v>643</v>
      </c>
      <c r="E330" s="29">
        <v>0</v>
      </c>
      <c r="F330" s="29">
        <v>88649.74</v>
      </c>
      <c r="G330" s="29">
        <v>0</v>
      </c>
      <c r="H330" s="29">
        <v>88649.74</v>
      </c>
      <c r="I330" s="29">
        <v>0</v>
      </c>
      <c r="J330" s="29">
        <v>0</v>
      </c>
      <c r="K330" s="29">
        <v>0</v>
      </c>
      <c r="L330" s="29">
        <v>0</v>
      </c>
      <c r="M330" s="29">
        <v>0</v>
      </c>
      <c r="N330" s="29">
        <v>0</v>
      </c>
      <c r="O330" s="29">
        <v>0</v>
      </c>
      <c r="P330" s="29">
        <v>0</v>
      </c>
      <c r="Q330" s="29">
        <v>0</v>
      </c>
      <c r="R330" s="29">
        <v>0</v>
      </c>
      <c r="S330" s="29">
        <v>0</v>
      </c>
      <c r="T330" s="29">
        <v>0</v>
      </c>
      <c r="U330" s="29">
        <v>0</v>
      </c>
      <c r="V330" s="29">
        <v>0</v>
      </c>
      <c r="W330" s="29">
        <f t="shared" si="16"/>
        <v>0</v>
      </c>
      <c r="X330" s="29">
        <v>0</v>
      </c>
      <c r="Y330" s="29">
        <v>0</v>
      </c>
      <c r="Z330" s="29">
        <v>0</v>
      </c>
      <c r="AA330" s="29">
        <v>88649.74</v>
      </c>
      <c r="AB330" s="29">
        <f t="shared" si="15"/>
        <v>88649.74</v>
      </c>
      <c r="AC330" s="29">
        <f t="shared" si="17"/>
        <v>0</v>
      </c>
      <c r="AD330" s="29">
        <v>0</v>
      </c>
      <c r="AE330" s="29">
        <v>88649.74</v>
      </c>
      <c r="AF330" s="29">
        <v>385</v>
      </c>
      <c r="AG330" s="29">
        <v>0</v>
      </c>
      <c r="AH330" s="29">
        <v>0</v>
      </c>
      <c r="AI330" s="29">
        <v>0</v>
      </c>
      <c r="AJ330" s="29">
        <v>0</v>
      </c>
      <c r="AK330" s="29">
        <v>385</v>
      </c>
      <c r="AL330" s="29">
        <v>385</v>
      </c>
      <c r="AM330" s="29">
        <v>0</v>
      </c>
      <c r="AN330" s="29">
        <v>0</v>
      </c>
      <c r="AO330" s="29">
        <v>0</v>
      </c>
      <c r="AP330" s="29">
        <v>0</v>
      </c>
      <c r="AQ330" s="29">
        <v>385</v>
      </c>
    </row>
    <row r="331" spans="1:43">
      <c r="A331" s="2" t="s">
        <v>804</v>
      </c>
      <c r="B331" s="2" t="s">
        <v>637</v>
      </c>
      <c r="C331" s="2" t="s">
        <v>644</v>
      </c>
      <c r="D331" s="2" t="s">
        <v>645</v>
      </c>
      <c r="E331" s="29">
        <v>0</v>
      </c>
      <c r="F331" s="29">
        <v>13421.09</v>
      </c>
      <c r="G331" s="29">
        <v>0</v>
      </c>
      <c r="H331" s="29">
        <v>13421.09</v>
      </c>
      <c r="I331" s="29">
        <v>0</v>
      </c>
      <c r="J331" s="29">
        <v>0</v>
      </c>
      <c r="K331" s="29">
        <v>0</v>
      </c>
      <c r="L331" s="29">
        <v>0</v>
      </c>
      <c r="M331" s="29">
        <v>0</v>
      </c>
      <c r="N331" s="29">
        <v>0</v>
      </c>
      <c r="O331" s="29">
        <v>0</v>
      </c>
      <c r="P331" s="29">
        <v>0</v>
      </c>
      <c r="Q331" s="29">
        <v>0</v>
      </c>
      <c r="R331" s="29">
        <v>0</v>
      </c>
      <c r="S331" s="29">
        <v>0</v>
      </c>
      <c r="T331" s="29">
        <v>0</v>
      </c>
      <c r="U331" s="29">
        <v>0</v>
      </c>
      <c r="V331" s="29">
        <v>0</v>
      </c>
      <c r="W331" s="29">
        <f t="shared" si="16"/>
        <v>0</v>
      </c>
      <c r="X331" s="29">
        <v>0</v>
      </c>
      <c r="Y331" s="29">
        <v>0</v>
      </c>
      <c r="Z331" s="29">
        <v>0</v>
      </c>
      <c r="AA331" s="29">
        <v>13421.09</v>
      </c>
      <c r="AB331" s="29">
        <f t="shared" si="15"/>
        <v>13421.09</v>
      </c>
      <c r="AC331" s="29">
        <f t="shared" si="17"/>
        <v>0</v>
      </c>
      <c r="AD331" s="29">
        <v>0</v>
      </c>
      <c r="AE331" s="29">
        <v>13421.09</v>
      </c>
      <c r="AF331" s="29">
        <v>72.75</v>
      </c>
      <c r="AG331" s="29">
        <v>0</v>
      </c>
      <c r="AH331" s="29">
        <v>0</v>
      </c>
      <c r="AI331" s="29">
        <v>0</v>
      </c>
      <c r="AJ331" s="29">
        <v>0</v>
      </c>
      <c r="AK331" s="29">
        <v>72.75</v>
      </c>
      <c r="AL331" s="29">
        <v>72.75</v>
      </c>
      <c r="AM331" s="29">
        <v>0</v>
      </c>
      <c r="AN331" s="29">
        <v>0</v>
      </c>
      <c r="AO331" s="29">
        <v>0</v>
      </c>
      <c r="AP331" s="29">
        <v>0</v>
      </c>
      <c r="AQ331" s="29">
        <v>72.75</v>
      </c>
    </row>
    <row r="332" spans="1:43">
      <c r="A332" s="2" t="s">
        <v>804</v>
      </c>
      <c r="B332" s="2" t="s">
        <v>637</v>
      </c>
      <c r="C332" s="2" t="s">
        <v>646</v>
      </c>
      <c r="D332" s="2" t="s">
        <v>647</v>
      </c>
      <c r="E332" s="29">
        <v>0</v>
      </c>
      <c r="F332" s="29">
        <v>1178136.72</v>
      </c>
      <c r="G332" s="29">
        <v>0</v>
      </c>
      <c r="H332" s="29">
        <v>1178136.72</v>
      </c>
      <c r="I332" s="29">
        <v>0</v>
      </c>
      <c r="J332" s="29">
        <v>32278.54</v>
      </c>
      <c r="K332" s="29">
        <v>0</v>
      </c>
      <c r="L332" s="29">
        <v>0</v>
      </c>
      <c r="M332" s="29">
        <v>0</v>
      </c>
      <c r="N332" s="29">
        <v>501509.78</v>
      </c>
      <c r="O332" s="29">
        <v>0</v>
      </c>
      <c r="P332" s="29">
        <v>424407.06</v>
      </c>
      <c r="Q332" s="29">
        <v>0</v>
      </c>
      <c r="R332" s="29">
        <v>11291.53</v>
      </c>
      <c r="S332" s="29">
        <v>0</v>
      </c>
      <c r="T332" s="29">
        <v>0</v>
      </c>
      <c r="U332" s="29">
        <v>0</v>
      </c>
      <c r="V332" s="29">
        <v>545079.85</v>
      </c>
      <c r="W332" s="29">
        <f t="shared" si="16"/>
        <v>545079.85000000009</v>
      </c>
      <c r="X332" s="29">
        <v>0</v>
      </c>
      <c r="Y332" s="29">
        <v>424407.06</v>
      </c>
      <c r="Z332" s="29">
        <v>0</v>
      </c>
      <c r="AA332" s="29">
        <v>633056.87</v>
      </c>
      <c r="AB332" s="29">
        <f t="shared" si="15"/>
        <v>1178136.7200000002</v>
      </c>
      <c r="AC332" s="29">
        <f t="shared" si="17"/>
        <v>0</v>
      </c>
      <c r="AD332" s="29">
        <v>0</v>
      </c>
      <c r="AE332" s="29">
        <v>633056.87</v>
      </c>
      <c r="AF332" s="29">
        <v>3819.75</v>
      </c>
      <c r="AG332" s="29">
        <v>157.5</v>
      </c>
      <c r="AH332" s="29">
        <v>1777</v>
      </c>
      <c r="AI332" s="29">
        <v>44.5</v>
      </c>
      <c r="AJ332" s="29">
        <v>1979</v>
      </c>
      <c r="AK332" s="29">
        <v>1840.75</v>
      </c>
      <c r="AL332" s="29">
        <v>3349</v>
      </c>
      <c r="AM332" s="29">
        <v>0</v>
      </c>
      <c r="AN332" s="29">
        <v>1508.25</v>
      </c>
      <c r="AO332" s="29">
        <v>0</v>
      </c>
      <c r="AP332" s="29">
        <v>1508.25</v>
      </c>
      <c r="AQ332" s="29">
        <v>1840.75</v>
      </c>
    </row>
    <row r="333" spans="1:43" customFormat="1">
      <c r="A333" s="3" t="s">
        <v>650</v>
      </c>
      <c r="B333" s="3" t="s">
        <v>5</v>
      </c>
      <c r="C333" s="3" t="s">
        <v>5</v>
      </c>
      <c r="D333" s="3" t="s">
        <v>648</v>
      </c>
      <c r="E333" s="30">
        <v>4293000</v>
      </c>
      <c r="F333" s="30">
        <v>1295147.68</v>
      </c>
      <c r="G333" s="30">
        <v>30.17</v>
      </c>
      <c r="H333" s="30">
        <v>1295147.68</v>
      </c>
      <c r="I333" s="30">
        <v>150000</v>
      </c>
      <c r="J333" s="30">
        <v>32278.54</v>
      </c>
      <c r="K333" s="30">
        <v>21.52</v>
      </c>
      <c r="L333" s="30">
        <v>4690.29</v>
      </c>
      <c r="M333" s="30">
        <v>0</v>
      </c>
      <c r="N333" s="30">
        <v>501509.78</v>
      </c>
      <c r="O333" s="30">
        <v>0</v>
      </c>
      <c r="P333" s="30">
        <v>424407.06</v>
      </c>
      <c r="Q333" s="30">
        <v>0</v>
      </c>
      <c r="R333" s="30">
        <v>11291.53</v>
      </c>
      <c r="S333" s="30">
        <v>0</v>
      </c>
      <c r="T333" s="30">
        <v>0</v>
      </c>
      <c r="U333" s="30">
        <v>150000</v>
      </c>
      <c r="V333" s="30">
        <v>545079.85</v>
      </c>
      <c r="W333" s="30">
        <f t="shared" si="16"/>
        <v>545079.85000000009</v>
      </c>
      <c r="X333" s="30">
        <v>363.39</v>
      </c>
      <c r="Y333" s="30">
        <v>429097.35</v>
      </c>
      <c r="Z333" s="30">
        <v>4143000</v>
      </c>
      <c r="AA333" s="30">
        <v>750067.83</v>
      </c>
      <c r="AB333" s="30">
        <f t="shared" si="15"/>
        <v>1295147.6800000002</v>
      </c>
      <c r="AC333" s="30">
        <f t="shared" si="17"/>
        <v>0</v>
      </c>
      <c r="AD333" s="30">
        <v>18.100000000000001</v>
      </c>
      <c r="AE333" s="30">
        <v>750067.83</v>
      </c>
      <c r="AF333" s="30">
        <v>4368.5</v>
      </c>
      <c r="AG333" s="30">
        <v>157.5</v>
      </c>
      <c r="AH333" s="30">
        <v>1777</v>
      </c>
      <c r="AI333" s="30">
        <v>44.5</v>
      </c>
      <c r="AJ333" s="30">
        <v>1979</v>
      </c>
      <c r="AK333" s="30">
        <v>2389.5</v>
      </c>
      <c r="AL333" s="30">
        <v>3906.75</v>
      </c>
      <c r="AM333" s="30">
        <v>9</v>
      </c>
      <c r="AN333" s="30">
        <v>1508.25</v>
      </c>
      <c r="AO333" s="30">
        <v>0</v>
      </c>
      <c r="AP333" s="30">
        <v>1517.25</v>
      </c>
      <c r="AQ333" s="30">
        <v>2389.5</v>
      </c>
    </row>
    <row r="334" spans="1:43" customFormat="1">
      <c r="A334" s="4" t="s">
        <v>0</v>
      </c>
      <c r="B334" s="4" t="s">
        <v>5</v>
      </c>
      <c r="C334" s="4" t="s">
        <v>5</v>
      </c>
      <c r="D334" s="4" t="s">
        <v>649</v>
      </c>
      <c r="E334" s="31">
        <v>28859000</v>
      </c>
      <c r="F334" s="31">
        <v>10901092.550000001</v>
      </c>
      <c r="G334" s="31">
        <v>37.770000000000003</v>
      </c>
      <c r="H334" s="31">
        <v>10901092.550000001</v>
      </c>
      <c r="I334" s="31">
        <v>5800000</v>
      </c>
      <c r="J334" s="31">
        <v>3481699.79</v>
      </c>
      <c r="K334" s="31">
        <v>60.03</v>
      </c>
      <c r="L334" s="31">
        <v>4293845.24</v>
      </c>
      <c r="M334" s="31">
        <v>5250000</v>
      </c>
      <c r="N334" s="31">
        <v>1504516.91</v>
      </c>
      <c r="O334" s="31">
        <v>28.66</v>
      </c>
      <c r="P334" s="31">
        <v>1469775.82</v>
      </c>
      <c r="Q334" s="31">
        <v>150000</v>
      </c>
      <c r="R334" s="31">
        <v>36147.199999999997</v>
      </c>
      <c r="S334" s="31">
        <v>24.1</v>
      </c>
      <c r="T334" s="31">
        <v>752.09</v>
      </c>
      <c r="U334" s="31">
        <v>10650000</v>
      </c>
      <c r="V334" s="31">
        <v>5022363.9000000004</v>
      </c>
      <c r="W334" s="31">
        <f t="shared" si="16"/>
        <v>5022363.9000000004</v>
      </c>
      <c r="X334" s="31">
        <v>47.16</v>
      </c>
      <c r="Y334" s="31">
        <v>5764373.1500000004</v>
      </c>
      <c r="Z334" s="31">
        <v>17659000</v>
      </c>
      <c r="AA334" s="31">
        <v>5878728.6500000004</v>
      </c>
      <c r="AB334" s="31">
        <f t="shared" si="15"/>
        <v>10901092.550000001</v>
      </c>
      <c r="AC334" s="31">
        <f t="shared" si="17"/>
        <v>0</v>
      </c>
      <c r="AD334" s="31">
        <v>33.29</v>
      </c>
      <c r="AE334" s="31">
        <v>5878728.6500000004</v>
      </c>
      <c r="AF334" s="31">
        <v>33803.25</v>
      </c>
      <c r="AG334" s="31">
        <v>12021.5</v>
      </c>
      <c r="AH334" s="31">
        <v>5467</v>
      </c>
      <c r="AI334" s="31">
        <v>96.5</v>
      </c>
      <c r="AJ334" s="31">
        <v>17585</v>
      </c>
      <c r="AK334" s="31">
        <v>16218.25</v>
      </c>
      <c r="AL334" s="31">
        <v>35527.75</v>
      </c>
      <c r="AM334" s="31">
        <v>14019.25</v>
      </c>
      <c r="AN334" s="31">
        <v>5287.75</v>
      </c>
      <c r="AO334" s="31">
        <v>2.5</v>
      </c>
      <c r="AP334" s="31">
        <v>19309.5</v>
      </c>
      <c r="AQ334" s="31">
        <v>16218.25</v>
      </c>
    </row>
    <row r="335" spans="1:43">
      <c r="A335" s="2" t="s">
        <v>804</v>
      </c>
      <c r="B335" s="2" t="s">
        <v>650</v>
      </c>
      <c r="C335" s="2" t="s">
        <v>651</v>
      </c>
      <c r="D335" s="2" t="s">
        <v>652</v>
      </c>
      <c r="E335" s="29">
        <v>500000</v>
      </c>
      <c r="F335" s="29">
        <v>0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  <c r="L335" s="29">
        <v>0</v>
      </c>
      <c r="M335" s="29">
        <v>0</v>
      </c>
      <c r="N335" s="29">
        <v>0</v>
      </c>
      <c r="O335" s="29">
        <v>0</v>
      </c>
      <c r="P335" s="29">
        <v>0</v>
      </c>
      <c r="Q335" s="29">
        <v>0</v>
      </c>
      <c r="R335" s="29">
        <v>0</v>
      </c>
      <c r="S335" s="29">
        <v>0</v>
      </c>
      <c r="T335" s="29">
        <v>0</v>
      </c>
      <c r="U335" s="29">
        <v>0</v>
      </c>
      <c r="V335" s="29">
        <v>0</v>
      </c>
      <c r="W335" s="29">
        <f t="shared" si="16"/>
        <v>0</v>
      </c>
      <c r="X335" s="29">
        <v>0</v>
      </c>
      <c r="Y335" s="29">
        <v>0</v>
      </c>
      <c r="Z335" s="29">
        <v>500000</v>
      </c>
      <c r="AA335" s="29">
        <v>0</v>
      </c>
      <c r="AB335" s="29">
        <f t="shared" si="15"/>
        <v>0</v>
      </c>
      <c r="AC335" s="29">
        <f t="shared" si="17"/>
        <v>0</v>
      </c>
      <c r="AD335" s="29">
        <v>0</v>
      </c>
      <c r="AE335" s="29">
        <v>0</v>
      </c>
      <c r="AF335" s="29">
        <v>0</v>
      </c>
      <c r="AG335" s="29">
        <v>0</v>
      </c>
      <c r="AH335" s="29">
        <v>0</v>
      </c>
      <c r="AI335" s="29">
        <v>0</v>
      </c>
      <c r="AJ335" s="29">
        <v>0</v>
      </c>
      <c r="AK335" s="29">
        <v>0</v>
      </c>
      <c r="AL335" s="29">
        <v>0</v>
      </c>
      <c r="AM335" s="29">
        <v>0</v>
      </c>
      <c r="AN335" s="29">
        <v>0</v>
      </c>
      <c r="AO335" s="29">
        <v>0</v>
      </c>
      <c r="AP335" s="29">
        <v>0</v>
      </c>
      <c r="AQ335" s="29">
        <v>0</v>
      </c>
    </row>
    <row r="336" spans="1:43">
      <c r="A336" s="2" t="s">
        <v>804</v>
      </c>
      <c r="B336" s="2" t="s">
        <v>650</v>
      </c>
      <c r="C336" s="2" t="s">
        <v>653</v>
      </c>
      <c r="D336" s="2" t="s">
        <v>654</v>
      </c>
      <c r="E336" s="29">
        <v>0</v>
      </c>
      <c r="F336" s="29">
        <v>20431.38</v>
      </c>
      <c r="G336" s="29">
        <v>0</v>
      </c>
      <c r="H336" s="29">
        <v>20431.38</v>
      </c>
      <c r="I336" s="29">
        <v>0</v>
      </c>
      <c r="J336" s="29">
        <v>0</v>
      </c>
      <c r="K336" s="29">
        <v>0</v>
      </c>
      <c r="L336" s="29">
        <v>0</v>
      </c>
      <c r="M336" s="29">
        <v>0</v>
      </c>
      <c r="N336" s="29">
        <v>0</v>
      </c>
      <c r="O336" s="29">
        <v>0</v>
      </c>
      <c r="P336" s="29">
        <v>0</v>
      </c>
      <c r="Q336" s="29">
        <v>0</v>
      </c>
      <c r="R336" s="29">
        <v>0</v>
      </c>
      <c r="S336" s="29">
        <v>0</v>
      </c>
      <c r="T336" s="29">
        <v>0</v>
      </c>
      <c r="U336" s="29">
        <v>0</v>
      </c>
      <c r="V336" s="29">
        <v>0</v>
      </c>
      <c r="W336" s="29">
        <f t="shared" si="16"/>
        <v>0</v>
      </c>
      <c r="X336" s="29">
        <v>0</v>
      </c>
      <c r="Y336" s="29">
        <v>0</v>
      </c>
      <c r="Z336" s="29">
        <v>0</v>
      </c>
      <c r="AA336" s="29">
        <v>20431.38</v>
      </c>
      <c r="AB336" s="29">
        <f t="shared" si="15"/>
        <v>20431.38</v>
      </c>
      <c r="AC336" s="29">
        <f t="shared" si="17"/>
        <v>0</v>
      </c>
      <c r="AD336" s="29">
        <v>0</v>
      </c>
      <c r="AE336" s="29">
        <v>20431.38</v>
      </c>
      <c r="AF336" s="29">
        <v>75.25</v>
      </c>
      <c r="AG336" s="29">
        <v>0</v>
      </c>
      <c r="AH336" s="29">
        <v>0</v>
      </c>
      <c r="AI336" s="29">
        <v>0</v>
      </c>
      <c r="AJ336" s="29">
        <v>0</v>
      </c>
      <c r="AK336" s="29">
        <v>75.25</v>
      </c>
      <c r="AL336" s="29">
        <v>75.25</v>
      </c>
      <c r="AM336" s="29">
        <v>0</v>
      </c>
      <c r="AN336" s="29">
        <v>0</v>
      </c>
      <c r="AO336" s="29">
        <v>0</v>
      </c>
      <c r="AP336" s="29">
        <v>0</v>
      </c>
      <c r="AQ336" s="29">
        <v>75.25</v>
      </c>
    </row>
    <row r="337" spans="1:43">
      <c r="A337" s="2" t="s">
        <v>804</v>
      </c>
      <c r="B337" s="2" t="s">
        <v>650</v>
      </c>
      <c r="C337" s="2" t="s">
        <v>655</v>
      </c>
      <c r="D337" s="2" t="s">
        <v>656</v>
      </c>
      <c r="E337" s="29">
        <v>0</v>
      </c>
      <c r="F337" s="29">
        <v>15678.3</v>
      </c>
      <c r="G337" s="29">
        <v>0</v>
      </c>
      <c r="H337" s="29">
        <v>15678.3</v>
      </c>
      <c r="I337" s="29">
        <v>0</v>
      </c>
      <c r="J337" s="29">
        <v>0</v>
      </c>
      <c r="K337" s="29">
        <v>0</v>
      </c>
      <c r="L337" s="29">
        <v>0</v>
      </c>
      <c r="M337" s="29">
        <v>0</v>
      </c>
      <c r="N337" s="29">
        <v>0</v>
      </c>
      <c r="O337" s="29">
        <v>0</v>
      </c>
      <c r="P337" s="29">
        <v>0</v>
      </c>
      <c r="Q337" s="29">
        <v>0</v>
      </c>
      <c r="R337" s="29">
        <v>0</v>
      </c>
      <c r="S337" s="29">
        <v>0</v>
      </c>
      <c r="T337" s="29">
        <v>0</v>
      </c>
      <c r="U337" s="29">
        <v>0</v>
      </c>
      <c r="V337" s="29">
        <v>0</v>
      </c>
      <c r="W337" s="29">
        <f t="shared" si="16"/>
        <v>0</v>
      </c>
      <c r="X337" s="29">
        <v>0</v>
      </c>
      <c r="Y337" s="29">
        <v>0</v>
      </c>
      <c r="Z337" s="29">
        <v>0</v>
      </c>
      <c r="AA337" s="29">
        <v>15678.3</v>
      </c>
      <c r="AB337" s="29">
        <f t="shared" si="15"/>
        <v>15678.3</v>
      </c>
      <c r="AC337" s="29">
        <f t="shared" si="17"/>
        <v>0</v>
      </c>
      <c r="AD337" s="29">
        <v>0</v>
      </c>
      <c r="AE337" s="29">
        <v>15678.3</v>
      </c>
      <c r="AF337" s="29">
        <v>57.5</v>
      </c>
      <c r="AG337" s="29">
        <v>0</v>
      </c>
      <c r="AH337" s="29">
        <v>0</v>
      </c>
      <c r="AI337" s="29">
        <v>0</v>
      </c>
      <c r="AJ337" s="29">
        <v>0</v>
      </c>
      <c r="AK337" s="29">
        <v>57.5</v>
      </c>
      <c r="AL337" s="29">
        <v>57.5</v>
      </c>
      <c r="AM337" s="29">
        <v>0</v>
      </c>
      <c r="AN337" s="29">
        <v>0</v>
      </c>
      <c r="AO337" s="29">
        <v>0</v>
      </c>
      <c r="AP337" s="29">
        <v>0</v>
      </c>
      <c r="AQ337" s="29">
        <v>57.5</v>
      </c>
    </row>
    <row r="338" spans="1:43">
      <c r="A338" s="2" t="s">
        <v>804</v>
      </c>
      <c r="B338" s="2" t="s">
        <v>650</v>
      </c>
      <c r="C338" s="2" t="s">
        <v>657</v>
      </c>
      <c r="D338" s="2" t="s">
        <v>658</v>
      </c>
      <c r="E338" s="29">
        <v>0</v>
      </c>
      <c r="F338" s="29">
        <v>71402.02</v>
      </c>
      <c r="G338" s="29">
        <v>0</v>
      </c>
      <c r="H338" s="29">
        <v>71402.02</v>
      </c>
      <c r="I338" s="29">
        <v>0</v>
      </c>
      <c r="J338" s="29">
        <v>0</v>
      </c>
      <c r="K338" s="29">
        <v>0</v>
      </c>
      <c r="L338" s="29">
        <v>0</v>
      </c>
      <c r="M338" s="29">
        <v>0</v>
      </c>
      <c r="N338" s="29">
        <v>1529.91</v>
      </c>
      <c r="O338" s="29">
        <v>0</v>
      </c>
      <c r="P338" s="29">
        <v>0</v>
      </c>
      <c r="Q338" s="29">
        <v>0</v>
      </c>
      <c r="R338" s="29">
        <v>0</v>
      </c>
      <c r="S338" s="29">
        <v>0</v>
      </c>
      <c r="T338" s="29">
        <v>0</v>
      </c>
      <c r="U338" s="29">
        <v>0</v>
      </c>
      <c r="V338" s="29">
        <v>1529.91</v>
      </c>
      <c r="W338" s="29">
        <f t="shared" si="16"/>
        <v>1529.91</v>
      </c>
      <c r="X338" s="29">
        <v>0</v>
      </c>
      <c r="Y338" s="29">
        <v>0</v>
      </c>
      <c r="Z338" s="29">
        <v>0</v>
      </c>
      <c r="AA338" s="29">
        <v>69872.11</v>
      </c>
      <c r="AB338" s="29">
        <f t="shared" si="15"/>
        <v>71402.02</v>
      </c>
      <c r="AC338" s="29">
        <f t="shared" si="17"/>
        <v>0</v>
      </c>
      <c r="AD338" s="29">
        <v>0</v>
      </c>
      <c r="AE338" s="29">
        <v>69872.11</v>
      </c>
      <c r="AF338" s="29">
        <v>274.5</v>
      </c>
      <c r="AG338" s="29">
        <v>0</v>
      </c>
      <c r="AH338" s="29">
        <v>8</v>
      </c>
      <c r="AI338" s="29">
        <v>0</v>
      </c>
      <c r="AJ338" s="29">
        <v>8</v>
      </c>
      <c r="AK338" s="29">
        <v>266.5</v>
      </c>
      <c r="AL338" s="29">
        <v>266.5</v>
      </c>
      <c r="AM338" s="29">
        <v>0</v>
      </c>
      <c r="AN338" s="29">
        <v>0</v>
      </c>
      <c r="AO338" s="29">
        <v>0</v>
      </c>
      <c r="AP338" s="29">
        <v>0</v>
      </c>
      <c r="AQ338" s="29">
        <v>266.5</v>
      </c>
    </row>
    <row r="339" spans="1:43">
      <c r="A339" s="2" t="s">
        <v>804</v>
      </c>
      <c r="B339" s="2" t="s">
        <v>650</v>
      </c>
      <c r="C339" s="2" t="s">
        <v>659</v>
      </c>
      <c r="D339" s="2" t="s">
        <v>660</v>
      </c>
      <c r="E339" s="29">
        <v>0</v>
      </c>
      <c r="F339" s="29">
        <v>1346.16</v>
      </c>
      <c r="G339" s="29">
        <v>0</v>
      </c>
      <c r="H339" s="29">
        <v>1346.16</v>
      </c>
      <c r="I339" s="29">
        <v>0</v>
      </c>
      <c r="J339" s="29">
        <v>0</v>
      </c>
      <c r="K339" s="29">
        <v>0</v>
      </c>
      <c r="L339" s="29">
        <v>0</v>
      </c>
      <c r="M339" s="29">
        <v>0</v>
      </c>
      <c r="N339" s="29">
        <v>0</v>
      </c>
      <c r="O339" s="29">
        <v>0</v>
      </c>
      <c r="P339" s="29">
        <v>0</v>
      </c>
      <c r="Q339" s="29">
        <v>0</v>
      </c>
      <c r="R339" s="29">
        <v>0</v>
      </c>
      <c r="S339" s="29">
        <v>0</v>
      </c>
      <c r="T339" s="29">
        <v>0</v>
      </c>
      <c r="U339" s="29">
        <v>0</v>
      </c>
      <c r="V339" s="29">
        <v>0</v>
      </c>
      <c r="W339" s="29">
        <f t="shared" si="16"/>
        <v>0</v>
      </c>
      <c r="X339" s="29">
        <v>0</v>
      </c>
      <c r="Y339" s="29">
        <v>0</v>
      </c>
      <c r="Z339" s="29">
        <v>0</v>
      </c>
      <c r="AA339" s="29">
        <v>1346.16</v>
      </c>
      <c r="AB339" s="29">
        <f t="shared" si="15"/>
        <v>1346.16</v>
      </c>
      <c r="AC339" s="29">
        <f t="shared" si="17"/>
        <v>0</v>
      </c>
      <c r="AD339" s="29">
        <v>0</v>
      </c>
      <c r="AE339" s="29">
        <v>1346.16</v>
      </c>
      <c r="AF339" s="29">
        <v>8</v>
      </c>
      <c r="AG339" s="29">
        <v>0</v>
      </c>
      <c r="AH339" s="29">
        <v>0</v>
      </c>
      <c r="AI339" s="29">
        <v>0</v>
      </c>
      <c r="AJ339" s="29">
        <v>0</v>
      </c>
      <c r="AK339" s="29">
        <v>8</v>
      </c>
      <c r="AL339" s="29">
        <v>8</v>
      </c>
      <c r="AM339" s="29">
        <v>0</v>
      </c>
      <c r="AN339" s="29">
        <v>0</v>
      </c>
      <c r="AO339" s="29">
        <v>0</v>
      </c>
      <c r="AP339" s="29">
        <v>0</v>
      </c>
      <c r="AQ339" s="29">
        <v>8</v>
      </c>
    </row>
    <row r="340" spans="1:43" customFormat="1">
      <c r="A340" s="3" t="s">
        <v>650</v>
      </c>
      <c r="B340" s="3" t="s">
        <v>5</v>
      </c>
      <c r="C340" s="3" t="s">
        <v>5</v>
      </c>
      <c r="D340" s="3" t="s">
        <v>661</v>
      </c>
      <c r="E340" s="30">
        <v>500000</v>
      </c>
      <c r="F340" s="30">
        <v>108857.86</v>
      </c>
      <c r="G340" s="30">
        <v>21.77</v>
      </c>
      <c r="H340" s="30">
        <v>108857.86</v>
      </c>
      <c r="I340" s="30">
        <v>0</v>
      </c>
      <c r="J340" s="30">
        <v>0</v>
      </c>
      <c r="K340" s="30">
        <v>0</v>
      </c>
      <c r="L340" s="30">
        <v>0</v>
      </c>
      <c r="M340" s="30">
        <v>0</v>
      </c>
      <c r="N340" s="30">
        <v>1529.91</v>
      </c>
      <c r="O340" s="30">
        <v>0</v>
      </c>
      <c r="P340" s="30">
        <v>0</v>
      </c>
      <c r="Q340" s="30">
        <v>0</v>
      </c>
      <c r="R340" s="30">
        <v>0</v>
      </c>
      <c r="S340" s="30">
        <v>0</v>
      </c>
      <c r="T340" s="30">
        <v>0</v>
      </c>
      <c r="U340" s="30">
        <v>0</v>
      </c>
      <c r="V340" s="30">
        <v>1529.91</v>
      </c>
      <c r="W340" s="30">
        <f t="shared" si="16"/>
        <v>1529.91</v>
      </c>
      <c r="X340" s="30">
        <v>0</v>
      </c>
      <c r="Y340" s="30">
        <v>0</v>
      </c>
      <c r="Z340" s="30">
        <v>500000</v>
      </c>
      <c r="AA340" s="30">
        <v>107327.95</v>
      </c>
      <c r="AB340" s="30">
        <f t="shared" si="15"/>
        <v>108857.86</v>
      </c>
      <c r="AC340" s="30">
        <f t="shared" si="17"/>
        <v>0</v>
      </c>
      <c r="AD340" s="30">
        <v>21.47</v>
      </c>
      <c r="AE340" s="30">
        <v>107327.95</v>
      </c>
      <c r="AF340" s="30">
        <v>415.25</v>
      </c>
      <c r="AG340" s="30">
        <v>0</v>
      </c>
      <c r="AH340" s="30">
        <v>8</v>
      </c>
      <c r="AI340" s="30">
        <v>0</v>
      </c>
      <c r="AJ340" s="30">
        <v>8</v>
      </c>
      <c r="AK340" s="30">
        <v>407.25</v>
      </c>
      <c r="AL340" s="30">
        <v>407.25</v>
      </c>
      <c r="AM340" s="30">
        <v>0</v>
      </c>
      <c r="AN340" s="30">
        <v>0</v>
      </c>
      <c r="AO340" s="30">
        <v>0</v>
      </c>
      <c r="AP340" s="30">
        <v>0</v>
      </c>
      <c r="AQ340" s="30">
        <v>407.25</v>
      </c>
    </row>
    <row r="341" spans="1:43">
      <c r="A341" s="2" t="s">
        <v>804</v>
      </c>
      <c r="B341" s="2" t="s">
        <v>662</v>
      </c>
      <c r="C341" s="2" t="s">
        <v>663</v>
      </c>
      <c r="D341" s="2" t="s">
        <v>664</v>
      </c>
      <c r="E341" s="29">
        <v>50000</v>
      </c>
      <c r="F341" s="29">
        <v>0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  <c r="L341" s="29">
        <v>0</v>
      </c>
      <c r="M341" s="29">
        <v>0</v>
      </c>
      <c r="N341" s="29">
        <v>0</v>
      </c>
      <c r="O341" s="29">
        <v>0</v>
      </c>
      <c r="P341" s="29">
        <v>0</v>
      </c>
      <c r="Q341" s="29">
        <v>0</v>
      </c>
      <c r="R341" s="29">
        <v>0</v>
      </c>
      <c r="S341" s="29">
        <v>0</v>
      </c>
      <c r="T341" s="29">
        <v>0</v>
      </c>
      <c r="U341" s="29">
        <v>0</v>
      </c>
      <c r="V341" s="29">
        <v>0</v>
      </c>
      <c r="W341" s="29">
        <f t="shared" si="16"/>
        <v>0</v>
      </c>
      <c r="X341" s="29">
        <v>0</v>
      </c>
      <c r="Y341" s="29">
        <v>0</v>
      </c>
      <c r="Z341" s="29">
        <v>50000</v>
      </c>
      <c r="AA341" s="29">
        <v>0</v>
      </c>
      <c r="AB341" s="29">
        <f t="shared" si="15"/>
        <v>0</v>
      </c>
      <c r="AC341" s="29">
        <f t="shared" si="17"/>
        <v>0</v>
      </c>
      <c r="AD341" s="29">
        <v>0</v>
      </c>
      <c r="AE341" s="29">
        <v>0</v>
      </c>
      <c r="AF341" s="29">
        <v>0</v>
      </c>
      <c r="AG341" s="29">
        <v>0</v>
      </c>
      <c r="AH341" s="29">
        <v>0</v>
      </c>
      <c r="AI341" s="29">
        <v>0</v>
      </c>
      <c r="AJ341" s="29">
        <v>0</v>
      </c>
      <c r="AK341" s="29">
        <v>0</v>
      </c>
      <c r="AL341" s="29">
        <v>0</v>
      </c>
      <c r="AM341" s="29">
        <v>0</v>
      </c>
      <c r="AN341" s="29">
        <v>0</v>
      </c>
      <c r="AO341" s="29">
        <v>0</v>
      </c>
      <c r="AP341" s="29">
        <v>0</v>
      </c>
      <c r="AQ341" s="29">
        <v>0</v>
      </c>
    </row>
    <row r="342" spans="1:43" customFormat="1">
      <c r="A342" s="3" t="s">
        <v>650</v>
      </c>
      <c r="B342" s="3" t="s">
        <v>5</v>
      </c>
      <c r="C342" s="3" t="s">
        <v>5</v>
      </c>
      <c r="D342" s="3" t="s">
        <v>665</v>
      </c>
      <c r="E342" s="30">
        <v>50000</v>
      </c>
      <c r="F342" s="30">
        <v>0</v>
      </c>
      <c r="G342" s="30">
        <v>0</v>
      </c>
      <c r="H342" s="30">
        <v>0</v>
      </c>
      <c r="I342" s="30">
        <v>0</v>
      </c>
      <c r="J342" s="30">
        <v>0</v>
      </c>
      <c r="K342" s="30">
        <v>0</v>
      </c>
      <c r="L342" s="30">
        <v>0</v>
      </c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f t="shared" si="16"/>
        <v>0</v>
      </c>
      <c r="X342" s="30">
        <v>0</v>
      </c>
      <c r="Y342" s="30">
        <v>0</v>
      </c>
      <c r="Z342" s="30">
        <v>50000</v>
      </c>
      <c r="AA342" s="30">
        <v>0</v>
      </c>
      <c r="AB342" s="30">
        <f t="shared" si="15"/>
        <v>0</v>
      </c>
      <c r="AC342" s="30">
        <f t="shared" si="17"/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30">
        <v>0</v>
      </c>
      <c r="AQ342" s="30">
        <v>0</v>
      </c>
    </row>
    <row r="343" spans="1:43">
      <c r="A343" s="2" t="s">
        <v>804</v>
      </c>
      <c r="B343" s="2" t="s">
        <v>666</v>
      </c>
      <c r="C343" s="2" t="s">
        <v>667</v>
      </c>
      <c r="D343" s="2" t="s">
        <v>668</v>
      </c>
      <c r="E343" s="29">
        <v>450000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  <c r="L343" s="29">
        <v>0</v>
      </c>
      <c r="M343" s="29">
        <v>0</v>
      </c>
      <c r="N343" s="29">
        <v>0</v>
      </c>
      <c r="O343" s="29">
        <v>0</v>
      </c>
      <c r="P343" s="29">
        <v>54000.66</v>
      </c>
      <c r="Q343" s="29">
        <v>0</v>
      </c>
      <c r="R343" s="29">
        <v>0</v>
      </c>
      <c r="S343" s="29">
        <v>0</v>
      </c>
      <c r="T343" s="29">
        <v>0</v>
      </c>
      <c r="U343" s="29">
        <v>0</v>
      </c>
      <c r="V343" s="29">
        <v>0</v>
      </c>
      <c r="W343" s="29">
        <f t="shared" si="16"/>
        <v>0</v>
      </c>
      <c r="X343" s="29">
        <v>0</v>
      </c>
      <c r="Y343" s="29">
        <v>54000.66</v>
      </c>
      <c r="Z343" s="29">
        <v>450000</v>
      </c>
      <c r="AA343" s="29">
        <v>0</v>
      </c>
      <c r="AB343" s="29">
        <f t="shared" si="15"/>
        <v>0</v>
      </c>
      <c r="AC343" s="29">
        <f t="shared" si="17"/>
        <v>0</v>
      </c>
      <c r="AD343" s="29">
        <v>0</v>
      </c>
      <c r="AE343" s="29">
        <v>0</v>
      </c>
      <c r="AF343" s="29">
        <v>0</v>
      </c>
      <c r="AG343" s="29">
        <v>0</v>
      </c>
      <c r="AH343" s="29">
        <v>0</v>
      </c>
      <c r="AI343" s="29">
        <v>0</v>
      </c>
      <c r="AJ343" s="29">
        <v>0</v>
      </c>
      <c r="AK343" s="29">
        <v>0</v>
      </c>
      <c r="AL343" s="29">
        <v>141.75</v>
      </c>
      <c r="AM343" s="29">
        <v>0</v>
      </c>
      <c r="AN343" s="29">
        <v>141.75</v>
      </c>
      <c r="AO343" s="29">
        <v>0</v>
      </c>
      <c r="AP343" s="29">
        <v>141.75</v>
      </c>
      <c r="AQ343" s="29">
        <v>0</v>
      </c>
    </row>
    <row r="344" spans="1:43">
      <c r="A344" s="2" t="s">
        <v>804</v>
      </c>
      <c r="B344" s="2" t="s">
        <v>666</v>
      </c>
      <c r="C344" s="2" t="s">
        <v>669</v>
      </c>
      <c r="D344" s="2" t="s">
        <v>670</v>
      </c>
      <c r="E344" s="29">
        <v>0</v>
      </c>
      <c r="F344" s="29">
        <v>50063.81</v>
      </c>
      <c r="G344" s="29">
        <v>0</v>
      </c>
      <c r="H344" s="29">
        <v>50063.81</v>
      </c>
      <c r="I344" s="29">
        <v>0</v>
      </c>
      <c r="J344" s="29">
        <v>0</v>
      </c>
      <c r="K344" s="29">
        <v>0</v>
      </c>
      <c r="L344" s="29">
        <v>0</v>
      </c>
      <c r="M344" s="29">
        <v>0</v>
      </c>
      <c r="N344" s="29">
        <v>0</v>
      </c>
      <c r="O344" s="29">
        <v>0</v>
      </c>
      <c r="P344" s="29">
        <v>0</v>
      </c>
      <c r="Q344" s="29">
        <v>0</v>
      </c>
      <c r="R344" s="29">
        <v>0</v>
      </c>
      <c r="S344" s="29">
        <v>0</v>
      </c>
      <c r="T344" s="29">
        <v>0</v>
      </c>
      <c r="U344" s="29">
        <v>0</v>
      </c>
      <c r="V344" s="29">
        <v>0</v>
      </c>
      <c r="W344" s="29">
        <f t="shared" si="16"/>
        <v>0</v>
      </c>
      <c r="X344" s="29">
        <v>0</v>
      </c>
      <c r="Y344" s="29">
        <v>0</v>
      </c>
      <c r="Z344" s="29">
        <v>0</v>
      </c>
      <c r="AA344" s="29">
        <v>50063.81</v>
      </c>
      <c r="AB344" s="29">
        <f t="shared" si="15"/>
        <v>50063.81</v>
      </c>
      <c r="AC344" s="29">
        <f t="shared" si="17"/>
        <v>0</v>
      </c>
      <c r="AD344" s="29">
        <v>0</v>
      </c>
      <c r="AE344" s="29">
        <v>50063.81</v>
      </c>
      <c r="AF344" s="29">
        <v>192</v>
      </c>
      <c r="AG344" s="29">
        <v>0</v>
      </c>
      <c r="AH344" s="29">
        <v>0</v>
      </c>
      <c r="AI344" s="29">
        <v>0</v>
      </c>
      <c r="AJ344" s="29">
        <v>0</v>
      </c>
      <c r="AK344" s="29">
        <v>192</v>
      </c>
      <c r="AL344" s="29">
        <v>192</v>
      </c>
      <c r="AM344" s="29">
        <v>0</v>
      </c>
      <c r="AN344" s="29">
        <v>0</v>
      </c>
      <c r="AO344" s="29">
        <v>0</v>
      </c>
      <c r="AP344" s="29">
        <v>0</v>
      </c>
      <c r="AQ344" s="29">
        <v>192</v>
      </c>
    </row>
    <row r="345" spans="1:43">
      <c r="A345" s="2" t="s">
        <v>804</v>
      </c>
      <c r="B345" s="2" t="s">
        <v>666</v>
      </c>
      <c r="C345" s="2" t="s">
        <v>671</v>
      </c>
      <c r="D345" s="2" t="s">
        <v>672</v>
      </c>
      <c r="E345" s="29">
        <v>0</v>
      </c>
      <c r="F345" s="29">
        <v>17976.32</v>
      </c>
      <c r="G345" s="29">
        <v>0</v>
      </c>
      <c r="H345" s="29">
        <v>17976.32</v>
      </c>
      <c r="I345" s="29">
        <v>0</v>
      </c>
      <c r="J345" s="29">
        <v>0</v>
      </c>
      <c r="K345" s="29">
        <v>0</v>
      </c>
      <c r="L345" s="29">
        <v>0</v>
      </c>
      <c r="M345" s="29">
        <v>0</v>
      </c>
      <c r="N345" s="29">
        <v>0</v>
      </c>
      <c r="O345" s="29">
        <v>0</v>
      </c>
      <c r="P345" s="29">
        <v>0</v>
      </c>
      <c r="Q345" s="29">
        <v>0</v>
      </c>
      <c r="R345" s="29">
        <v>0</v>
      </c>
      <c r="S345" s="29">
        <v>0</v>
      </c>
      <c r="T345" s="29">
        <v>0</v>
      </c>
      <c r="U345" s="29">
        <v>0</v>
      </c>
      <c r="V345" s="29">
        <v>0</v>
      </c>
      <c r="W345" s="29">
        <f t="shared" si="16"/>
        <v>0</v>
      </c>
      <c r="X345" s="29">
        <v>0</v>
      </c>
      <c r="Y345" s="29">
        <v>0</v>
      </c>
      <c r="Z345" s="29">
        <v>0</v>
      </c>
      <c r="AA345" s="29">
        <v>17976.32</v>
      </c>
      <c r="AB345" s="29">
        <f t="shared" si="15"/>
        <v>17976.32</v>
      </c>
      <c r="AC345" s="29">
        <f t="shared" si="17"/>
        <v>0</v>
      </c>
      <c r="AD345" s="29">
        <v>0</v>
      </c>
      <c r="AE345" s="29">
        <v>17976.32</v>
      </c>
      <c r="AF345" s="29">
        <v>68.25</v>
      </c>
      <c r="AG345" s="29">
        <v>0</v>
      </c>
      <c r="AH345" s="29">
        <v>0</v>
      </c>
      <c r="AI345" s="29">
        <v>0</v>
      </c>
      <c r="AJ345" s="29">
        <v>0</v>
      </c>
      <c r="AK345" s="29">
        <v>68.25</v>
      </c>
      <c r="AL345" s="29">
        <v>68.25</v>
      </c>
      <c r="AM345" s="29">
        <v>0</v>
      </c>
      <c r="AN345" s="29">
        <v>0</v>
      </c>
      <c r="AO345" s="29">
        <v>0</v>
      </c>
      <c r="AP345" s="29">
        <v>0</v>
      </c>
      <c r="AQ345" s="29">
        <v>68.25</v>
      </c>
    </row>
    <row r="346" spans="1:43">
      <c r="A346" s="2" t="s">
        <v>804</v>
      </c>
      <c r="B346" s="2" t="s">
        <v>666</v>
      </c>
      <c r="C346" s="2" t="s">
        <v>673</v>
      </c>
      <c r="D346" s="2" t="s">
        <v>674</v>
      </c>
      <c r="E346" s="29">
        <v>0</v>
      </c>
      <c r="F346" s="29">
        <v>710.23</v>
      </c>
      <c r="G346" s="29">
        <v>0</v>
      </c>
      <c r="H346" s="29">
        <v>710.23</v>
      </c>
      <c r="I346" s="29">
        <v>0</v>
      </c>
      <c r="J346" s="29">
        <v>0</v>
      </c>
      <c r="K346" s="29">
        <v>0</v>
      </c>
      <c r="L346" s="29">
        <v>0</v>
      </c>
      <c r="M346" s="29">
        <v>0</v>
      </c>
      <c r="N346" s="29">
        <v>0</v>
      </c>
      <c r="O346" s="29">
        <v>0</v>
      </c>
      <c r="P346" s="29">
        <v>0</v>
      </c>
      <c r="Q346" s="29">
        <v>0</v>
      </c>
      <c r="R346" s="29">
        <v>0</v>
      </c>
      <c r="S346" s="29">
        <v>0</v>
      </c>
      <c r="T346" s="29">
        <v>0</v>
      </c>
      <c r="U346" s="29">
        <v>0</v>
      </c>
      <c r="V346" s="29">
        <v>0</v>
      </c>
      <c r="W346" s="29">
        <f t="shared" si="16"/>
        <v>0</v>
      </c>
      <c r="X346" s="29">
        <v>0</v>
      </c>
      <c r="Y346" s="29">
        <v>0</v>
      </c>
      <c r="Z346" s="29">
        <v>0</v>
      </c>
      <c r="AA346" s="29">
        <v>710.23</v>
      </c>
      <c r="AB346" s="29">
        <f t="shared" si="15"/>
        <v>710.23</v>
      </c>
      <c r="AC346" s="29">
        <f t="shared" si="17"/>
        <v>0</v>
      </c>
      <c r="AD346" s="29">
        <v>0</v>
      </c>
      <c r="AE346" s="29">
        <v>710.23</v>
      </c>
      <c r="AF346" s="29">
        <v>2.75</v>
      </c>
      <c r="AG346" s="29">
        <v>0</v>
      </c>
      <c r="AH346" s="29">
        <v>0</v>
      </c>
      <c r="AI346" s="29">
        <v>0</v>
      </c>
      <c r="AJ346" s="29">
        <v>0</v>
      </c>
      <c r="AK346" s="29">
        <v>2.75</v>
      </c>
      <c r="AL346" s="29">
        <v>2.75</v>
      </c>
      <c r="AM346" s="29">
        <v>0</v>
      </c>
      <c r="AN346" s="29">
        <v>0</v>
      </c>
      <c r="AO346" s="29">
        <v>0</v>
      </c>
      <c r="AP346" s="29">
        <v>0</v>
      </c>
      <c r="AQ346" s="29">
        <v>2.75</v>
      </c>
    </row>
    <row r="347" spans="1:43" customFormat="1">
      <c r="A347" s="3" t="s">
        <v>650</v>
      </c>
      <c r="B347" s="3" t="s">
        <v>5</v>
      </c>
      <c r="C347" s="3" t="s">
        <v>5</v>
      </c>
      <c r="D347" s="3" t="s">
        <v>675</v>
      </c>
      <c r="E347" s="30">
        <v>450000</v>
      </c>
      <c r="F347" s="30">
        <v>68750.36</v>
      </c>
      <c r="G347" s="30">
        <v>15.28</v>
      </c>
      <c r="H347" s="30">
        <v>68750.36</v>
      </c>
      <c r="I347" s="30">
        <v>0</v>
      </c>
      <c r="J347" s="30">
        <v>0</v>
      </c>
      <c r="K347" s="30">
        <v>0</v>
      </c>
      <c r="L347" s="30">
        <v>0</v>
      </c>
      <c r="M347" s="30">
        <v>0</v>
      </c>
      <c r="N347" s="30">
        <v>0</v>
      </c>
      <c r="O347" s="30">
        <v>0</v>
      </c>
      <c r="P347" s="30">
        <v>54000.66</v>
      </c>
      <c r="Q347" s="30">
        <v>0</v>
      </c>
      <c r="R347" s="30">
        <v>0</v>
      </c>
      <c r="S347" s="30">
        <v>0</v>
      </c>
      <c r="T347" s="30">
        <v>0</v>
      </c>
      <c r="U347" s="30">
        <v>0</v>
      </c>
      <c r="V347" s="30">
        <v>0</v>
      </c>
      <c r="W347" s="30">
        <f t="shared" si="16"/>
        <v>0</v>
      </c>
      <c r="X347" s="30">
        <v>0</v>
      </c>
      <c r="Y347" s="30">
        <v>54000.66</v>
      </c>
      <c r="Z347" s="30">
        <v>450000</v>
      </c>
      <c r="AA347" s="30">
        <v>68750.36</v>
      </c>
      <c r="AB347" s="30">
        <f t="shared" si="15"/>
        <v>68750.36</v>
      </c>
      <c r="AC347" s="30">
        <f t="shared" si="17"/>
        <v>0</v>
      </c>
      <c r="AD347" s="30">
        <v>15.28</v>
      </c>
      <c r="AE347" s="30">
        <v>68750.36</v>
      </c>
      <c r="AF347" s="30">
        <v>263</v>
      </c>
      <c r="AG347" s="30">
        <v>0</v>
      </c>
      <c r="AH347" s="30">
        <v>0</v>
      </c>
      <c r="AI347" s="30">
        <v>0</v>
      </c>
      <c r="AJ347" s="30">
        <v>0</v>
      </c>
      <c r="AK347" s="30">
        <v>263</v>
      </c>
      <c r="AL347" s="30">
        <v>404.75</v>
      </c>
      <c r="AM347" s="30">
        <v>0</v>
      </c>
      <c r="AN347" s="30">
        <v>141.75</v>
      </c>
      <c r="AO347" s="30">
        <v>0</v>
      </c>
      <c r="AP347" s="30">
        <v>141.75</v>
      </c>
      <c r="AQ347" s="30">
        <v>263</v>
      </c>
    </row>
    <row r="348" spans="1:43">
      <c r="A348" s="2" t="s">
        <v>804</v>
      </c>
      <c r="B348" s="2" t="s">
        <v>676</v>
      </c>
      <c r="C348" s="2" t="s">
        <v>677</v>
      </c>
      <c r="D348" s="2" t="s">
        <v>678</v>
      </c>
      <c r="E348" s="29">
        <v>375000</v>
      </c>
      <c r="F348" s="29">
        <v>0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  <c r="L348" s="29">
        <v>0</v>
      </c>
      <c r="M348" s="29">
        <v>0</v>
      </c>
      <c r="N348" s="29">
        <v>0</v>
      </c>
      <c r="O348" s="29">
        <v>0</v>
      </c>
      <c r="P348" s="29">
        <v>0</v>
      </c>
      <c r="Q348" s="29">
        <v>0</v>
      </c>
      <c r="R348" s="29">
        <v>0</v>
      </c>
      <c r="S348" s="29">
        <v>0</v>
      </c>
      <c r="T348" s="29">
        <v>0</v>
      </c>
      <c r="U348" s="29">
        <v>0</v>
      </c>
      <c r="V348" s="29">
        <v>0</v>
      </c>
      <c r="W348" s="29">
        <f t="shared" si="16"/>
        <v>0</v>
      </c>
      <c r="X348" s="29">
        <v>0</v>
      </c>
      <c r="Y348" s="29">
        <v>0</v>
      </c>
      <c r="Z348" s="29">
        <v>375000</v>
      </c>
      <c r="AA348" s="29">
        <v>0</v>
      </c>
      <c r="AB348" s="29">
        <f t="shared" si="15"/>
        <v>0</v>
      </c>
      <c r="AC348" s="29">
        <f t="shared" si="17"/>
        <v>0</v>
      </c>
      <c r="AD348" s="29">
        <v>0</v>
      </c>
      <c r="AE348" s="29">
        <v>0</v>
      </c>
      <c r="AF348" s="29">
        <v>0</v>
      </c>
      <c r="AG348" s="29">
        <v>0</v>
      </c>
      <c r="AH348" s="29">
        <v>0</v>
      </c>
      <c r="AI348" s="29">
        <v>0</v>
      </c>
      <c r="AJ348" s="29">
        <v>0</v>
      </c>
      <c r="AK348" s="29">
        <v>0</v>
      </c>
      <c r="AL348" s="29">
        <v>0</v>
      </c>
      <c r="AM348" s="29">
        <v>0</v>
      </c>
      <c r="AN348" s="29">
        <v>0</v>
      </c>
      <c r="AO348" s="29">
        <v>0</v>
      </c>
      <c r="AP348" s="29">
        <v>0</v>
      </c>
      <c r="AQ348" s="29">
        <v>0</v>
      </c>
    </row>
    <row r="349" spans="1:43">
      <c r="A349" s="2" t="s">
        <v>804</v>
      </c>
      <c r="B349" s="2" t="s">
        <v>676</v>
      </c>
      <c r="C349" s="2" t="s">
        <v>679</v>
      </c>
      <c r="D349" s="2" t="s">
        <v>680</v>
      </c>
      <c r="E349" s="29">
        <v>0</v>
      </c>
      <c r="F349" s="29">
        <v>4821.43</v>
      </c>
      <c r="G349" s="29">
        <v>0</v>
      </c>
      <c r="H349" s="29">
        <v>4821.43</v>
      </c>
      <c r="I349" s="29">
        <v>0</v>
      </c>
      <c r="J349" s="29">
        <v>0</v>
      </c>
      <c r="K349" s="29">
        <v>0</v>
      </c>
      <c r="L349" s="29">
        <v>0</v>
      </c>
      <c r="M349" s="29">
        <v>0</v>
      </c>
      <c r="N349" s="29">
        <v>0</v>
      </c>
      <c r="O349" s="29">
        <v>0</v>
      </c>
      <c r="P349" s="29">
        <v>0</v>
      </c>
      <c r="Q349" s="29">
        <v>0</v>
      </c>
      <c r="R349" s="29">
        <v>0</v>
      </c>
      <c r="S349" s="29">
        <v>0</v>
      </c>
      <c r="T349" s="29">
        <v>0</v>
      </c>
      <c r="U349" s="29">
        <v>0</v>
      </c>
      <c r="V349" s="29">
        <v>0</v>
      </c>
      <c r="W349" s="29">
        <f t="shared" si="16"/>
        <v>0</v>
      </c>
      <c r="X349" s="29">
        <v>0</v>
      </c>
      <c r="Y349" s="29">
        <v>0</v>
      </c>
      <c r="Z349" s="29">
        <v>0</v>
      </c>
      <c r="AA349" s="29">
        <v>4821.43</v>
      </c>
      <c r="AB349" s="29">
        <f t="shared" si="15"/>
        <v>4821.43</v>
      </c>
      <c r="AC349" s="29">
        <f t="shared" si="17"/>
        <v>0</v>
      </c>
      <c r="AD349" s="29">
        <v>0</v>
      </c>
      <c r="AE349" s="29">
        <v>4821.43</v>
      </c>
      <c r="AF349" s="29">
        <v>5</v>
      </c>
      <c r="AG349" s="29">
        <v>0</v>
      </c>
      <c r="AH349" s="29">
        <v>0</v>
      </c>
      <c r="AI349" s="29">
        <v>0</v>
      </c>
      <c r="AJ349" s="29">
        <v>0</v>
      </c>
      <c r="AK349" s="29">
        <v>5</v>
      </c>
      <c r="AL349" s="29">
        <v>5</v>
      </c>
      <c r="AM349" s="29">
        <v>0</v>
      </c>
      <c r="AN349" s="29">
        <v>0</v>
      </c>
      <c r="AO349" s="29">
        <v>0</v>
      </c>
      <c r="AP349" s="29">
        <v>0</v>
      </c>
      <c r="AQ349" s="29">
        <v>5</v>
      </c>
    </row>
    <row r="350" spans="1:43">
      <c r="A350" s="2" t="s">
        <v>804</v>
      </c>
      <c r="B350" s="2" t="s">
        <v>676</v>
      </c>
      <c r="C350" s="2" t="s">
        <v>681</v>
      </c>
      <c r="D350" s="2" t="s">
        <v>682</v>
      </c>
      <c r="E350" s="29">
        <v>0</v>
      </c>
      <c r="F350" s="29">
        <v>12753.92</v>
      </c>
      <c r="G350" s="29">
        <v>0</v>
      </c>
      <c r="H350" s="29">
        <v>12753.92</v>
      </c>
      <c r="I350" s="29">
        <v>0</v>
      </c>
      <c r="J350" s="29">
        <v>0</v>
      </c>
      <c r="K350" s="29">
        <v>0</v>
      </c>
      <c r="L350" s="29">
        <v>0</v>
      </c>
      <c r="M350" s="29">
        <v>0</v>
      </c>
      <c r="N350" s="29">
        <v>0</v>
      </c>
      <c r="O350" s="29">
        <v>0</v>
      </c>
      <c r="P350" s="29">
        <v>0</v>
      </c>
      <c r="Q350" s="29">
        <v>0</v>
      </c>
      <c r="R350" s="29">
        <v>0</v>
      </c>
      <c r="S350" s="29">
        <v>0</v>
      </c>
      <c r="T350" s="29">
        <v>0</v>
      </c>
      <c r="U350" s="29">
        <v>0</v>
      </c>
      <c r="V350" s="29">
        <v>0</v>
      </c>
      <c r="W350" s="29">
        <f t="shared" si="16"/>
        <v>0</v>
      </c>
      <c r="X350" s="29">
        <v>0</v>
      </c>
      <c r="Y350" s="29">
        <v>0</v>
      </c>
      <c r="Z350" s="29">
        <v>0</v>
      </c>
      <c r="AA350" s="29">
        <v>12753.92</v>
      </c>
      <c r="AB350" s="29">
        <f t="shared" si="15"/>
        <v>12753.92</v>
      </c>
      <c r="AC350" s="29">
        <f t="shared" si="17"/>
        <v>0</v>
      </c>
      <c r="AD350" s="29">
        <v>0</v>
      </c>
      <c r="AE350" s="29">
        <v>12753.92</v>
      </c>
      <c r="AF350" s="29">
        <v>34</v>
      </c>
      <c r="AG350" s="29">
        <v>0</v>
      </c>
      <c r="AH350" s="29">
        <v>0</v>
      </c>
      <c r="AI350" s="29">
        <v>0</v>
      </c>
      <c r="AJ350" s="29">
        <v>0</v>
      </c>
      <c r="AK350" s="29">
        <v>34</v>
      </c>
      <c r="AL350" s="29">
        <v>34</v>
      </c>
      <c r="AM350" s="29">
        <v>0</v>
      </c>
      <c r="AN350" s="29">
        <v>0</v>
      </c>
      <c r="AO350" s="29">
        <v>0</v>
      </c>
      <c r="AP350" s="29">
        <v>0</v>
      </c>
      <c r="AQ350" s="29">
        <v>34</v>
      </c>
    </row>
    <row r="351" spans="1:43">
      <c r="A351" s="2" t="s">
        <v>804</v>
      </c>
      <c r="B351" s="2" t="s">
        <v>676</v>
      </c>
      <c r="C351" s="2" t="s">
        <v>683</v>
      </c>
      <c r="D351" s="2" t="s">
        <v>684</v>
      </c>
      <c r="E351" s="29">
        <v>0</v>
      </c>
      <c r="F351" s="29">
        <v>5768.01</v>
      </c>
      <c r="G351" s="29">
        <v>0</v>
      </c>
      <c r="H351" s="29">
        <v>5768.01</v>
      </c>
      <c r="I351" s="29">
        <v>0</v>
      </c>
      <c r="J351" s="29">
        <v>0</v>
      </c>
      <c r="K351" s="29">
        <v>0</v>
      </c>
      <c r="L351" s="29">
        <v>0</v>
      </c>
      <c r="M351" s="29">
        <v>0</v>
      </c>
      <c r="N351" s="29">
        <v>0</v>
      </c>
      <c r="O351" s="29">
        <v>0</v>
      </c>
      <c r="P351" s="29">
        <v>0</v>
      </c>
      <c r="Q351" s="29">
        <v>0</v>
      </c>
      <c r="R351" s="29">
        <v>0</v>
      </c>
      <c r="S351" s="29">
        <v>0</v>
      </c>
      <c r="T351" s="29">
        <v>0</v>
      </c>
      <c r="U351" s="29">
        <v>0</v>
      </c>
      <c r="V351" s="29">
        <v>0</v>
      </c>
      <c r="W351" s="29">
        <f t="shared" si="16"/>
        <v>0</v>
      </c>
      <c r="X351" s="29">
        <v>0</v>
      </c>
      <c r="Y351" s="29">
        <v>0</v>
      </c>
      <c r="Z351" s="29">
        <v>0</v>
      </c>
      <c r="AA351" s="29">
        <v>5768.01</v>
      </c>
      <c r="AB351" s="29">
        <f t="shared" si="15"/>
        <v>5768.01</v>
      </c>
      <c r="AC351" s="29">
        <f t="shared" si="17"/>
        <v>0</v>
      </c>
      <c r="AD351" s="29">
        <v>0</v>
      </c>
      <c r="AE351" s="29">
        <v>5768.01</v>
      </c>
      <c r="AF351" s="29">
        <v>22.75</v>
      </c>
      <c r="AG351" s="29">
        <v>0</v>
      </c>
      <c r="AH351" s="29">
        <v>0</v>
      </c>
      <c r="AI351" s="29">
        <v>0</v>
      </c>
      <c r="AJ351" s="29">
        <v>0</v>
      </c>
      <c r="AK351" s="29">
        <v>22.75</v>
      </c>
      <c r="AL351" s="29">
        <v>22.75</v>
      </c>
      <c r="AM351" s="29">
        <v>0</v>
      </c>
      <c r="AN351" s="29">
        <v>0</v>
      </c>
      <c r="AO351" s="29">
        <v>0</v>
      </c>
      <c r="AP351" s="29">
        <v>0</v>
      </c>
      <c r="AQ351" s="29">
        <v>22.75</v>
      </c>
    </row>
    <row r="352" spans="1:43" customFormat="1">
      <c r="A352" s="3" t="s">
        <v>650</v>
      </c>
      <c r="B352" s="3" t="s">
        <v>5</v>
      </c>
      <c r="C352" s="3" t="s">
        <v>5</v>
      </c>
      <c r="D352" s="3" t="s">
        <v>685</v>
      </c>
      <c r="E352" s="30">
        <v>375000</v>
      </c>
      <c r="F352" s="30">
        <v>23343.360000000001</v>
      </c>
      <c r="G352" s="30">
        <v>6.22</v>
      </c>
      <c r="H352" s="30">
        <v>23343.360000000001</v>
      </c>
      <c r="I352" s="30">
        <v>0</v>
      </c>
      <c r="J352" s="30">
        <v>0</v>
      </c>
      <c r="K352" s="30">
        <v>0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f t="shared" si="16"/>
        <v>0</v>
      </c>
      <c r="X352" s="30">
        <v>0</v>
      </c>
      <c r="Y352" s="30">
        <v>0</v>
      </c>
      <c r="Z352" s="30">
        <v>375000</v>
      </c>
      <c r="AA352" s="30">
        <v>23343.360000000001</v>
      </c>
      <c r="AB352" s="30">
        <f t="shared" si="15"/>
        <v>23343.360000000001</v>
      </c>
      <c r="AC352" s="30">
        <f t="shared" si="17"/>
        <v>0</v>
      </c>
      <c r="AD352" s="30">
        <v>6.22</v>
      </c>
      <c r="AE352" s="30">
        <v>23343.360000000001</v>
      </c>
      <c r="AF352" s="30">
        <v>61.75</v>
      </c>
      <c r="AG352" s="30">
        <v>0</v>
      </c>
      <c r="AH352" s="30">
        <v>0</v>
      </c>
      <c r="AI352" s="30">
        <v>0</v>
      </c>
      <c r="AJ352" s="30">
        <v>0</v>
      </c>
      <c r="AK352" s="30">
        <v>61.75</v>
      </c>
      <c r="AL352" s="30">
        <v>61.75</v>
      </c>
      <c r="AM352" s="30">
        <v>0</v>
      </c>
      <c r="AN352" s="30">
        <v>0</v>
      </c>
      <c r="AO352" s="30">
        <v>0</v>
      </c>
      <c r="AP352" s="30">
        <v>0</v>
      </c>
      <c r="AQ352" s="30">
        <v>61.75</v>
      </c>
    </row>
    <row r="353" spans="1:43">
      <c r="A353" s="2" t="s">
        <v>804</v>
      </c>
      <c r="B353" s="2" t="s">
        <v>686</v>
      </c>
      <c r="C353" s="2" t="s">
        <v>687</v>
      </c>
      <c r="D353" s="2" t="s">
        <v>688</v>
      </c>
      <c r="E353" s="29">
        <v>58000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  <c r="L353" s="29">
        <v>0</v>
      </c>
      <c r="M353" s="29">
        <v>0</v>
      </c>
      <c r="N353" s="29">
        <v>0</v>
      </c>
      <c r="O353" s="29">
        <v>0</v>
      </c>
      <c r="P353" s="29">
        <v>0</v>
      </c>
      <c r="Q353" s="29">
        <v>0</v>
      </c>
      <c r="R353" s="29">
        <v>0</v>
      </c>
      <c r="S353" s="29">
        <v>0</v>
      </c>
      <c r="T353" s="29">
        <v>0</v>
      </c>
      <c r="U353" s="29">
        <v>0</v>
      </c>
      <c r="V353" s="29">
        <v>0</v>
      </c>
      <c r="W353" s="29">
        <f t="shared" si="16"/>
        <v>0</v>
      </c>
      <c r="X353" s="29">
        <v>0</v>
      </c>
      <c r="Y353" s="29">
        <v>0</v>
      </c>
      <c r="Z353" s="29">
        <v>58000</v>
      </c>
      <c r="AA353" s="29">
        <v>0</v>
      </c>
      <c r="AB353" s="29">
        <f t="shared" si="15"/>
        <v>0</v>
      </c>
      <c r="AC353" s="29">
        <f t="shared" si="17"/>
        <v>0</v>
      </c>
      <c r="AD353" s="29">
        <v>0</v>
      </c>
      <c r="AE353" s="29">
        <v>0</v>
      </c>
      <c r="AF353" s="29">
        <v>0</v>
      </c>
      <c r="AG353" s="29">
        <v>0</v>
      </c>
      <c r="AH353" s="29">
        <v>0</v>
      </c>
      <c r="AI353" s="29">
        <v>0</v>
      </c>
      <c r="AJ353" s="29">
        <v>0</v>
      </c>
      <c r="AK353" s="29">
        <v>0</v>
      </c>
      <c r="AL353" s="29">
        <v>0</v>
      </c>
      <c r="AM353" s="29">
        <v>0</v>
      </c>
      <c r="AN353" s="29">
        <v>0</v>
      </c>
      <c r="AO353" s="29">
        <v>0</v>
      </c>
      <c r="AP353" s="29">
        <v>0</v>
      </c>
      <c r="AQ353" s="29">
        <v>0</v>
      </c>
    </row>
    <row r="354" spans="1:43">
      <c r="A354" s="2" t="s">
        <v>804</v>
      </c>
      <c r="B354" s="2" t="s">
        <v>686</v>
      </c>
      <c r="C354" s="2" t="s">
        <v>689</v>
      </c>
      <c r="D354" s="2" t="s">
        <v>690</v>
      </c>
      <c r="E354" s="29">
        <v>0</v>
      </c>
      <c r="F354" s="29">
        <v>0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  <c r="L354" s="29">
        <v>0</v>
      </c>
      <c r="M354" s="29">
        <v>0</v>
      </c>
      <c r="N354" s="29">
        <v>0</v>
      </c>
      <c r="O354" s="29">
        <v>0</v>
      </c>
      <c r="P354" s="29">
        <v>0</v>
      </c>
      <c r="Q354" s="29">
        <v>0</v>
      </c>
      <c r="R354" s="29">
        <v>0</v>
      </c>
      <c r="S354" s="29">
        <v>0</v>
      </c>
      <c r="T354" s="29">
        <v>0</v>
      </c>
      <c r="U354" s="29">
        <v>0</v>
      </c>
      <c r="V354" s="29">
        <v>0</v>
      </c>
      <c r="W354" s="29">
        <f t="shared" si="16"/>
        <v>0</v>
      </c>
      <c r="X354" s="29">
        <v>0</v>
      </c>
      <c r="Y354" s="29">
        <v>0</v>
      </c>
      <c r="Z354" s="29">
        <v>0</v>
      </c>
      <c r="AA354" s="29">
        <v>0</v>
      </c>
      <c r="AB354" s="29">
        <f t="shared" si="15"/>
        <v>0</v>
      </c>
      <c r="AC354" s="29">
        <f t="shared" si="17"/>
        <v>0</v>
      </c>
      <c r="AD354" s="29">
        <v>0</v>
      </c>
      <c r="AE354" s="29">
        <v>0</v>
      </c>
      <c r="AF354" s="29">
        <v>0</v>
      </c>
      <c r="AG354" s="29">
        <v>0</v>
      </c>
      <c r="AH354" s="29">
        <v>0</v>
      </c>
      <c r="AI354" s="29">
        <v>0</v>
      </c>
      <c r="AJ354" s="29">
        <v>0</v>
      </c>
      <c r="AK354" s="29">
        <v>0</v>
      </c>
      <c r="AL354" s="29">
        <v>0</v>
      </c>
      <c r="AM354" s="29">
        <v>0</v>
      </c>
      <c r="AN354" s="29">
        <v>0</v>
      </c>
      <c r="AO354" s="29">
        <v>0</v>
      </c>
      <c r="AP354" s="29">
        <v>0</v>
      </c>
      <c r="AQ354" s="29">
        <v>0</v>
      </c>
    </row>
    <row r="355" spans="1:43" customFormat="1">
      <c r="A355" s="3" t="s">
        <v>650</v>
      </c>
      <c r="B355" s="3" t="s">
        <v>5</v>
      </c>
      <c r="C355" s="3" t="s">
        <v>5</v>
      </c>
      <c r="D355" s="3" t="s">
        <v>691</v>
      </c>
      <c r="E355" s="30">
        <v>58000</v>
      </c>
      <c r="F355" s="30">
        <v>0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f t="shared" si="16"/>
        <v>0</v>
      </c>
      <c r="X355" s="30">
        <v>0</v>
      </c>
      <c r="Y355" s="30">
        <v>0</v>
      </c>
      <c r="Z355" s="30">
        <v>58000</v>
      </c>
      <c r="AA355" s="30">
        <v>0</v>
      </c>
      <c r="AB355" s="30">
        <f t="shared" si="15"/>
        <v>0</v>
      </c>
      <c r="AC355" s="30">
        <f t="shared" si="17"/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30">
        <v>0</v>
      </c>
      <c r="AQ355" s="30">
        <v>0</v>
      </c>
    </row>
    <row r="356" spans="1:43">
      <c r="A356" s="2" t="s">
        <v>804</v>
      </c>
      <c r="B356" s="2" t="s">
        <v>692</v>
      </c>
      <c r="C356" s="2" t="s">
        <v>693</v>
      </c>
      <c r="D356" s="2" t="s">
        <v>694</v>
      </c>
      <c r="E356" s="29">
        <v>60000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  <c r="L356" s="29">
        <v>0</v>
      </c>
      <c r="M356" s="29">
        <v>0</v>
      </c>
      <c r="N356" s="29">
        <v>0</v>
      </c>
      <c r="O356" s="29">
        <v>0</v>
      </c>
      <c r="P356" s="29">
        <v>0</v>
      </c>
      <c r="Q356" s="29">
        <v>0</v>
      </c>
      <c r="R356" s="29">
        <v>0</v>
      </c>
      <c r="S356" s="29">
        <v>0</v>
      </c>
      <c r="T356" s="29">
        <v>62897.93</v>
      </c>
      <c r="U356" s="29">
        <v>0</v>
      </c>
      <c r="V356" s="29">
        <v>0</v>
      </c>
      <c r="W356" s="29">
        <f t="shared" si="16"/>
        <v>0</v>
      </c>
      <c r="X356" s="29">
        <v>0</v>
      </c>
      <c r="Y356" s="29">
        <v>62897.93</v>
      </c>
      <c r="Z356" s="29">
        <v>60000</v>
      </c>
      <c r="AA356" s="29">
        <v>0</v>
      </c>
      <c r="AB356" s="29">
        <f t="shared" si="15"/>
        <v>0</v>
      </c>
      <c r="AC356" s="29">
        <f t="shared" si="17"/>
        <v>0</v>
      </c>
      <c r="AD356" s="29">
        <v>0</v>
      </c>
      <c r="AE356" s="29">
        <v>0</v>
      </c>
      <c r="AF356" s="29">
        <v>0</v>
      </c>
      <c r="AG356" s="29">
        <v>0</v>
      </c>
      <c r="AH356" s="29">
        <v>0</v>
      </c>
      <c r="AI356" s="29">
        <v>0</v>
      </c>
      <c r="AJ356" s="29">
        <v>0</v>
      </c>
      <c r="AK356" s="29">
        <v>0</v>
      </c>
      <c r="AL356" s="29">
        <v>160</v>
      </c>
      <c r="AM356" s="29">
        <v>0</v>
      </c>
      <c r="AN356" s="29">
        <v>0</v>
      </c>
      <c r="AO356" s="29">
        <v>160</v>
      </c>
      <c r="AP356" s="29">
        <v>160</v>
      </c>
      <c r="AQ356" s="29">
        <v>0</v>
      </c>
    </row>
    <row r="357" spans="1:43" customFormat="1">
      <c r="A357" s="3" t="s">
        <v>650</v>
      </c>
      <c r="B357" s="3" t="s">
        <v>5</v>
      </c>
      <c r="C357" s="3" t="s">
        <v>5</v>
      </c>
      <c r="D357" s="3" t="s">
        <v>695</v>
      </c>
      <c r="E357" s="30">
        <v>60000</v>
      </c>
      <c r="F357" s="30">
        <v>0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62897.93</v>
      </c>
      <c r="U357" s="30">
        <v>0</v>
      </c>
      <c r="V357" s="30">
        <v>0</v>
      </c>
      <c r="W357" s="30">
        <f t="shared" si="16"/>
        <v>0</v>
      </c>
      <c r="X357" s="30">
        <v>0</v>
      </c>
      <c r="Y357" s="30">
        <v>62897.93</v>
      </c>
      <c r="Z357" s="30">
        <v>60000</v>
      </c>
      <c r="AA357" s="30">
        <v>0</v>
      </c>
      <c r="AB357" s="30">
        <f t="shared" si="15"/>
        <v>0</v>
      </c>
      <c r="AC357" s="30">
        <f t="shared" si="17"/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160</v>
      </c>
      <c r="AM357" s="30">
        <v>0</v>
      </c>
      <c r="AN357" s="30">
        <v>0</v>
      </c>
      <c r="AO357" s="30">
        <v>160</v>
      </c>
      <c r="AP357" s="30">
        <v>160</v>
      </c>
      <c r="AQ357" s="30">
        <v>0</v>
      </c>
    </row>
    <row r="358" spans="1:43" customFormat="1">
      <c r="A358" s="4" t="s">
        <v>0</v>
      </c>
      <c r="B358" s="4" t="s">
        <v>5</v>
      </c>
      <c r="C358" s="4" t="s">
        <v>5</v>
      </c>
      <c r="D358" s="4" t="s">
        <v>696</v>
      </c>
      <c r="E358" s="31">
        <v>1493000</v>
      </c>
      <c r="F358" s="31">
        <v>200951.58</v>
      </c>
      <c r="G358" s="31">
        <v>13.46</v>
      </c>
      <c r="H358" s="31">
        <v>200951.58</v>
      </c>
      <c r="I358" s="31">
        <v>0</v>
      </c>
      <c r="J358" s="31">
        <v>0</v>
      </c>
      <c r="K358" s="31">
        <v>0</v>
      </c>
      <c r="L358" s="31">
        <v>0</v>
      </c>
      <c r="M358" s="31">
        <v>0</v>
      </c>
      <c r="N358" s="31">
        <v>1529.91</v>
      </c>
      <c r="O358" s="31">
        <v>0</v>
      </c>
      <c r="P358" s="31">
        <v>54000.66</v>
      </c>
      <c r="Q358" s="31">
        <v>0</v>
      </c>
      <c r="R358" s="31">
        <v>0</v>
      </c>
      <c r="S358" s="31">
        <v>0</v>
      </c>
      <c r="T358" s="31">
        <v>62897.93</v>
      </c>
      <c r="U358" s="31">
        <v>0</v>
      </c>
      <c r="V358" s="31">
        <v>1529.91</v>
      </c>
      <c r="W358" s="31">
        <f t="shared" si="16"/>
        <v>1529.91</v>
      </c>
      <c r="X358" s="31">
        <v>0</v>
      </c>
      <c r="Y358" s="31">
        <v>116898.59</v>
      </c>
      <c r="Z358" s="31">
        <v>1493000</v>
      </c>
      <c r="AA358" s="31">
        <v>199421.67</v>
      </c>
      <c r="AB358" s="31">
        <f t="shared" si="15"/>
        <v>200951.58000000002</v>
      </c>
      <c r="AC358" s="31">
        <f t="shared" si="17"/>
        <v>0</v>
      </c>
      <c r="AD358" s="31">
        <v>13.36</v>
      </c>
      <c r="AE358" s="31">
        <v>199421.67</v>
      </c>
      <c r="AF358" s="31">
        <v>740</v>
      </c>
      <c r="AG358" s="31">
        <v>0</v>
      </c>
      <c r="AH358" s="31">
        <v>8</v>
      </c>
      <c r="AI358" s="31">
        <v>0</v>
      </c>
      <c r="AJ358" s="31">
        <v>8</v>
      </c>
      <c r="AK358" s="31">
        <v>732</v>
      </c>
      <c r="AL358" s="31">
        <v>1033.75</v>
      </c>
      <c r="AM358" s="31">
        <v>0</v>
      </c>
      <c r="AN358" s="31">
        <v>141.75</v>
      </c>
      <c r="AO358" s="31">
        <v>160</v>
      </c>
      <c r="AP358" s="31">
        <v>301.75</v>
      </c>
      <c r="AQ358" s="31">
        <v>732</v>
      </c>
    </row>
    <row r="359" spans="1:43" customFormat="1">
      <c r="A359" s="5" t="s">
        <v>805</v>
      </c>
      <c r="B359" s="5" t="s">
        <v>5</v>
      </c>
      <c r="C359" s="5" t="s">
        <v>5</v>
      </c>
      <c r="D359" s="5" t="s">
        <v>697</v>
      </c>
      <c r="E359" s="32">
        <v>1625664000</v>
      </c>
      <c r="F359" s="32">
        <v>701505853.14999998</v>
      </c>
      <c r="G359" s="32">
        <v>43.15</v>
      </c>
      <c r="H359" s="32">
        <v>701505853.14999998</v>
      </c>
      <c r="I359" s="32">
        <v>501935000</v>
      </c>
      <c r="J359" s="32">
        <v>209576445.41999999</v>
      </c>
      <c r="K359" s="32">
        <v>41.75</v>
      </c>
      <c r="L359" s="32">
        <v>209576445.41999999</v>
      </c>
      <c r="M359" s="32">
        <v>516933000</v>
      </c>
      <c r="N359" s="32">
        <v>223881868.49000001</v>
      </c>
      <c r="O359" s="32">
        <v>43.31</v>
      </c>
      <c r="P359" s="32">
        <v>223881868.49000001</v>
      </c>
      <c r="Q359" s="32">
        <v>106892000</v>
      </c>
      <c r="R359" s="32">
        <v>25305180.780000001</v>
      </c>
      <c r="S359" s="32">
        <v>23.67</v>
      </c>
      <c r="T359" s="32">
        <v>25305180.780000001</v>
      </c>
      <c r="U359" s="32">
        <v>1108907000</v>
      </c>
      <c r="V359" s="32">
        <v>458763494.69</v>
      </c>
      <c r="W359" s="32">
        <f t="shared" si="16"/>
        <v>458763494.68999994</v>
      </c>
      <c r="X359" s="32">
        <v>41.37</v>
      </c>
      <c r="Y359" s="32">
        <v>458763494.69</v>
      </c>
      <c r="Z359" s="32">
        <v>499904000</v>
      </c>
      <c r="AA359" s="32">
        <v>242737615.50999999</v>
      </c>
      <c r="AB359" s="32">
        <f t="shared" si="15"/>
        <v>701501110.19999993</v>
      </c>
      <c r="AC359" s="32">
        <f t="shared" si="17"/>
        <v>4742.9500000476837</v>
      </c>
      <c r="AD359" s="32">
        <v>48.56</v>
      </c>
      <c r="AE359" s="32">
        <v>242737615.50999999</v>
      </c>
      <c r="AF359" s="32">
        <v>1855449</v>
      </c>
      <c r="AG359" s="32">
        <v>609060.75</v>
      </c>
      <c r="AH359" s="32">
        <v>598513.75</v>
      </c>
      <c r="AI359" s="32">
        <v>71264</v>
      </c>
      <c r="AJ359" s="32">
        <v>1278838.5</v>
      </c>
      <c r="AK359" s="32">
        <v>576592.5</v>
      </c>
      <c r="AL359" s="32">
        <v>1855449</v>
      </c>
      <c r="AM359" s="32">
        <v>609060.75</v>
      </c>
      <c r="AN359" s="32">
        <v>598513.75</v>
      </c>
      <c r="AO359" s="32">
        <v>71264</v>
      </c>
      <c r="AP359" s="32">
        <v>1278838.5</v>
      </c>
      <c r="AQ359" s="32">
        <v>576592.5</v>
      </c>
    </row>
    <row r="360" spans="1:43" customFormat="1">
      <c r="C360" s="2" t="s">
        <v>804</v>
      </c>
      <c r="E360" s="33">
        <f>SUMIF($A$2:$A$359,$C360,E$2:E$359)</f>
        <v>1625664000</v>
      </c>
      <c r="F360" s="33">
        <f>SUMIF($A$2:$A$359,$C360,F$2:F$359)</f>
        <v>701505853.15000033</v>
      </c>
      <c r="G360" s="33"/>
      <c r="H360" s="33">
        <f>SUMIF($A$2:$A$359,$C360,H$2:H$359)</f>
        <v>701505853.15000033</v>
      </c>
      <c r="I360" s="33">
        <f t="shared" ref="I360:AQ363" si="18">SUMIF($A$2:$A$359,$C360,I$2:I$359)</f>
        <v>501935000</v>
      </c>
      <c r="J360" s="33">
        <f t="shared" si="18"/>
        <v>209576445.42000002</v>
      </c>
      <c r="K360" s="33"/>
      <c r="L360" s="33">
        <f t="shared" si="18"/>
        <v>209576445.41999999</v>
      </c>
      <c r="M360" s="33">
        <f t="shared" si="18"/>
        <v>516933000</v>
      </c>
      <c r="N360" s="33">
        <f t="shared" si="18"/>
        <v>223881868.48999983</v>
      </c>
      <c r="O360" s="33"/>
      <c r="P360" s="33">
        <f t="shared" si="18"/>
        <v>223881868.49000001</v>
      </c>
      <c r="Q360" s="33">
        <f t="shared" si="18"/>
        <v>106892000</v>
      </c>
      <c r="R360" s="33">
        <f t="shared" si="18"/>
        <v>25305180.779999994</v>
      </c>
      <c r="S360" s="33"/>
      <c r="T360" s="33">
        <f t="shared" si="18"/>
        <v>25305180.779999997</v>
      </c>
      <c r="U360" s="33">
        <f t="shared" si="18"/>
        <v>1108907000</v>
      </c>
      <c r="V360" s="33">
        <f t="shared" si="18"/>
        <v>458763494.68999994</v>
      </c>
      <c r="W360" s="33">
        <f t="shared" si="18"/>
        <v>458763494.68999994</v>
      </c>
      <c r="X360" s="33"/>
      <c r="Y360" s="33">
        <f t="shared" si="18"/>
        <v>458763494.69000006</v>
      </c>
      <c r="Z360" s="33">
        <f t="shared" si="18"/>
        <v>499904000</v>
      </c>
      <c r="AA360" s="33">
        <f t="shared" si="18"/>
        <v>242737615.51000008</v>
      </c>
      <c r="AB360" s="33">
        <f t="shared" si="18"/>
        <v>701501110.20000029</v>
      </c>
      <c r="AC360" s="33">
        <f t="shared" si="18"/>
        <v>4742.9500000001863</v>
      </c>
      <c r="AD360" s="33"/>
      <c r="AE360" s="33">
        <f t="shared" si="18"/>
        <v>242737615.51000008</v>
      </c>
      <c r="AF360" s="33">
        <f t="shared" si="18"/>
        <v>1855449</v>
      </c>
      <c r="AG360" s="33">
        <f t="shared" si="18"/>
        <v>609060.75</v>
      </c>
      <c r="AH360" s="33">
        <f t="shared" si="18"/>
        <v>598513.75</v>
      </c>
      <c r="AI360" s="33">
        <f t="shared" si="18"/>
        <v>71264</v>
      </c>
      <c r="AJ360" s="33">
        <f t="shared" si="18"/>
        <v>1278838.5</v>
      </c>
      <c r="AK360" s="33">
        <f t="shared" si="18"/>
        <v>576592.5</v>
      </c>
      <c r="AL360" s="33">
        <f t="shared" si="18"/>
        <v>1855449</v>
      </c>
      <c r="AM360" s="33">
        <f t="shared" si="18"/>
        <v>609060.75</v>
      </c>
      <c r="AN360" s="33">
        <f t="shared" si="18"/>
        <v>598513.75</v>
      </c>
      <c r="AO360" s="33">
        <f t="shared" si="18"/>
        <v>71264</v>
      </c>
      <c r="AP360" s="33">
        <f t="shared" si="18"/>
        <v>1278838.5</v>
      </c>
      <c r="AQ360" s="33">
        <f t="shared" si="18"/>
        <v>576592.5</v>
      </c>
    </row>
    <row r="361" spans="1:43" customFormat="1">
      <c r="C361" s="3" t="s">
        <v>650</v>
      </c>
      <c r="E361" s="33">
        <f t="shared" ref="E361:T363" si="19">SUMIF($A$2:$A$359,$C361,E$2:E$359)</f>
        <v>1625664000</v>
      </c>
      <c r="F361" s="33">
        <f t="shared" si="19"/>
        <v>701505853.14999962</v>
      </c>
      <c r="G361" s="33"/>
      <c r="H361" s="33">
        <f t="shared" si="19"/>
        <v>701505853.14999962</v>
      </c>
      <c r="I361" s="33">
        <f t="shared" si="19"/>
        <v>501935000</v>
      </c>
      <c r="J361" s="33">
        <f t="shared" si="19"/>
        <v>209576445.41999999</v>
      </c>
      <c r="K361" s="33"/>
      <c r="L361" s="33">
        <f t="shared" si="19"/>
        <v>209576445.41999999</v>
      </c>
      <c r="M361" s="33">
        <f t="shared" si="19"/>
        <v>516933000</v>
      </c>
      <c r="N361" s="33">
        <f t="shared" si="19"/>
        <v>223881868.48999992</v>
      </c>
      <c r="O361" s="33"/>
      <c r="P361" s="33">
        <f t="shared" si="19"/>
        <v>223881868.48999989</v>
      </c>
      <c r="Q361" s="33">
        <f t="shared" si="19"/>
        <v>106892000</v>
      </c>
      <c r="R361" s="33">
        <f t="shared" si="19"/>
        <v>25305180.780000001</v>
      </c>
      <c r="S361" s="33"/>
      <c r="T361" s="33">
        <f t="shared" si="19"/>
        <v>25305180.779999997</v>
      </c>
      <c r="U361" s="33">
        <f t="shared" si="18"/>
        <v>1108907000</v>
      </c>
      <c r="V361" s="33">
        <f t="shared" si="18"/>
        <v>458763494.69000012</v>
      </c>
      <c r="W361" s="33">
        <f t="shared" si="18"/>
        <v>458763494.69000012</v>
      </c>
      <c r="X361" s="33"/>
      <c r="Y361" s="33">
        <f t="shared" si="18"/>
        <v>458763494.68999988</v>
      </c>
      <c r="Z361" s="33">
        <f t="shared" si="18"/>
        <v>499904000</v>
      </c>
      <c r="AA361" s="33">
        <f t="shared" si="18"/>
        <v>242737615.51000002</v>
      </c>
      <c r="AB361" s="33">
        <f t="shared" si="18"/>
        <v>701501110.19999957</v>
      </c>
      <c r="AC361" s="33">
        <f t="shared" si="18"/>
        <v>4742.9499999992549</v>
      </c>
      <c r="AD361" s="33"/>
      <c r="AE361" s="33">
        <f t="shared" si="18"/>
        <v>242737615.51000002</v>
      </c>
      <c r="AF361" s="33">
        <f t="shared" si="18"/>
        <v>1855449</v>
      </c>
      <c r="AG361" s="33">
        <f t="shared" si="18"/>
        <v>609060.75</v>
      </c>
      <c r="AH361" s="33">
        <f t="shared" si="18"/>
        <v>598513.75</v>
      </c>
      <c r="AI361" s="33">
        <f t="shared" si="18"/>
        <v>71264</v>
      </c>
      <c r="AJ361" s="33">
        <f t="shared" si="18"/>
        <v>1278838.5</v>
      </c>
      <c r="AK361" s="33">
        <f t="shared" si="18"/>
        <v>576592.5</v>
      </c>
      <c r="AL361" s="33">
        <f t="shared" si="18"/>
        <v>1855449</v>
      </c>
      <c r="AM361" s="33">
        <f t="shared" si="18"/>
        <v>609060.75</v>
      </c>
      <c r="AN361" s="33">
        <f t="shared" si="18"/>
        <v>598513.75</v>
      </c>
      <c r="AO361" s="33">
        <f t="shared" si="18"/>
        <v>71264</v>
      </c>
      <c r="AP361" s="33">
        <f t="shared" si="18"/>
        <v>1278838.5</v>
      </c>
      <c r="AQ361" s="33">
        <f t="shared" si="18"/>
        <v>576592.5</v>
      </c>
    </row>
    <row r="362" spans="1:43" customFormat="1">
      <c r="C362" s="4" t="s">
        <v>0</v>
      </c>
      <c r="E362" s="47">
        <f t="shared" si="19"/>
        <v>1625664000</v>
      </c>
      <c r="F362" s="47">
        <f t="shared" si="19"/>
        <v>701505853.1500001</v>
      </c>
      <c r="G362" s="47"/>
      <c r="H362" s="47">
        <f t="shared" si="19"/>
        <v>701505853.1500001</v>
      </c>
      <c r="I362" s="47">
        <f t="shared" si="18"/>
        <v>501935000</v>
      </c>
      <c r="J362" s="47">
        <f t="shared" si="18"/>
        <v>209576445.41999996</v>
      </c>
      <c r="K362" s="47"/>
      <c r="L362" s="47">
        <f t="shared" si="18"/>
        <v>209576445.42000002</v>
      </c>
      <c r="M362" s="47">
        <f t="shared" si="18"/>
        <v>516933000</v>
      </c>
      <c r="N362" s="47">
        <f t="shared" si="18"/>
        <v>223881868.49000001</v>
      </c>
      <c r="O362" s="47"/>
      <c r="P362" s="47">
        <f t="shared" si="18"/>
        <v>223881868.48999998</v>
      </c>
      <c r="Q362" s="47">
        <f t="shared" si="18"/>
        <v>106892000</v>
      </c>
      <c r="R362" s="47">
        <f t="shared" si="18"/>
        <v>25305180.780000001</v>
      </c>
      <c r="S362" s="47"/>
      <c r="T362" s="47">
        <f t="shared" si="18"/>
        <v>25305180.779999997</v>
      </c>
      <c r="U362" s="47">
        <f t="shared" si="18"/>
        <v>1108907000</v>
      </c>
      <c r="V362" s="47">
        <f t="shared" si="18"/>
        <v>458763494.69</v>
      </c>
      <c r="W362" s="47">
        <f t="shared" si="18"/>
        <v>458763494.69</v>
      </c>
      <c r="X362" s="47"/>
      <c r="Y362" s="47">
        <f t="shared" si="18"/>
        <v>458763494.68999988</v>
      </c>
      <c r="Z362" s="47">
        <f t="shared" si="18"/>
        <v>499904000</v>
      </c>
      <c r="AA362" s="47">
        <f t="shared" si="18"/>
        <v>242737615.50999999</v>
      </c>
      <c r="AB362" s="47">
        <f t="shared" si="18"/>
        <v>701501110.19999993</v>
      </c>
      <c r="AC362" s="47">
        <f t="shared" si="18"/>
        <v>4742.9499999992549</v>
      </c>
      <c r="AD362" s="47"/>
      <c r="AE362" s="47">
        <f t="shared" si="18"/>
        <v>242737615.50999999</v>
      </c>
      <c r="AF362" s="47">
        <f t="shared" si="18"/>
        <v>1855449</v>
      </c>
      <c r="AG362" s="47">
        <f t="shared" si="18"/>
        <v>609060.75</v>
      </c>
      <c r="AH362" s="47">
        <f t="shared" si="18"/>
        <v>598513.75</v>
      </c>
      <c r="AI362" s="47">
        <f t="shared" si="18"/>
        <v>71264</v>
      </c>
      <c r="AJ362" s="47">
        <f t="shared" si="18"/>
        <v>1278838.5</v>
      </c>
      <c r="AK362" s="47">
        <f t="shared" si="18"/>
        <v>576592.5</v>
      </c>
      <c r="AL362" s="47">
        <f t="shared" si="18"/>
        <v>1855449</v>
      </c>
      <c r="AM362" s="47">
        <f t="shared" si="18"/>
        <v>609060.75</v>
      </c>
      <c r="AN362" s="47">
        <f t="shared" si="18"/>
        <v>598513.75</v>
      </c>
      <c r="AO362" s="47">
        <f t="shared" si="18"/>
        <v>71264</v>
      </c>
      <c r="AP362" s="47">
        <f t="shared" si="18"/>
        <v>1278838.5</v>
      </c>
      <c r="AQ362" s="47">
        <f t="shared" si="18"/>
        <v>576592.5</v>
      </c>
    </row>
    <row r="363" spans="1:43" customFormat="1">
      <c r="C363" s="5" t="s">
        <v>805</v>
      </c>
      <c r="E363" s="47">
        <f t="shared" si="19"/>
        <v>1625664000</v>
      </c>
      <c r="F363" s="47">
        <f t="shared" si="19"/>
        <v>701505853.14999998</v>
      </c>
      <c r="G363" s="47"/>
      <c r="H363" s="47">
        <f t="shared" si="19"/>
        <v>701505853.14999998</v>
      </c>
      <c r="I363" s="47">
        <f t="shared" si="18"/>
        <v>501935000</v>
      </c>
      <c r="J363" s="47">
        <f t="shared" si="18"/>
        <v>209576445.41999999</v>
      </c>
      <c r="K363" s="47"/>
      <c r="L363" s="47">
        <f t="shared" si="18"/>
        <v>209576445.41999999</v>
      </c>
      <c r="M363" s="47">
        <f t="shared" si="18"/>
        <v>516933000</v>
      </c>
      <c r="N363" s="47">
        <f t="shared" si="18"/>
        <v>223881868.49000001</v>
      </c>
      <c r="O363" s="47"/>
      <c r="P363" s="47">
        <f t="shared" si="18"/>
        <v>223881868.49000001</v>
      </c>
      <c r="Q363" s="47">
        <f t="shared" si="18"/>
        <v>106892000</v>
      </c>
      <c r="R363" s="47">
        <f t="shared" si="18"/>
        <v>25305180.780000001</v>
      </c>
      <c r="S363" s="47"/>
      <c r="T363" s="47">
        <f t="shared" si="18"/>
        <v>25305180.780000001</v>
      </c>
      <c r="U363" s="47">
        <f t="shared" si="18"/>
        <v>1108907000</v>
      </c>
      <c r="V363" s="47">
        <f t="shared" si="18"/>
        <v>458763494.69</v>
      </c>
      <c r="W363" s="47">
        <f t="shared" si="18"/>
        <v>458763494.68999994</v>
      </c>
      <c r="X363" s="47"/>
      <c r="Y363" s="47">
        <f t="shared" si="18"/>
        <v>458763494.69</v>
      </c>
      <c r="Z363" s="47">
        <f t="shared" si="18"/>
        <v>499904000</v>
      </c>
      <c r="AA363" s="47">
        <f t="shared" si="18"/>
        <v>242737615.50999999</v>
      </c>
      <c r="AB363" s="47">
        <f t="shared" si="18"/>
        <v>701501110.19999993</v>
      </c>
      <c r="AC363" s="47">
        <f t="shared" si="18"/>
        <v>4742.9500000476837</v>
      </c>
      <c r="AD363" s="47"/>
      <c r="AE363" s="47">
        <f t="shared" si="18"/>
        <v>242737615.50999999</v>
      </c>
      <c r="AF363" s="47">
        <f t="shared" si="18"/>
        <v>1855449</v>
      </c>
      <c r="AG363" s="47">
        <f t="shared" si="18"/>
        <v>609060.75</v>
      </c>
      <c r="AH363" s="47">
        <f t="shared" si="18"/>
        <v>598513.75</v>
      </c>
      <c r="AI363" s="47">
        <f t="shared" si="18"/>
        <v>71264</v>
      </c>
      <c r="AJ363" s="47">
        <f t="shared" si="18"/>
        <v>1278838.5</v>
      </c>
      <c r="AK363" s="47">
        <f t="shared" si="18"/>
        <v>576592.5</v>
      </c>
      <c r="AL363" s="47">
        <f t="shared" si="18"/>
        <v>1855449</v>
      </c>
      <c r="AM363" s="47">
        <f t="shared" si="18"/>
        <v>609060.75</v>
      </c>
      <c r="AN363" s="47">
        <f t="shared" si="18"/>
        <v>598513.75</v>
      </c>
      <c r="AO363" s="47">
        <f t="shared" si="18"/>
        <v>71264</v>
      </c>
      <c r="AP363" s="47">
        <f t="shared" si="18"/>
        <v>1278838.5</v>
      </c>
      <c r="AQ363" s="47">
        <f t="shared" si="18"/>
        <v>576592.5</v>
      </c>
    </row>
    <row r="364" spans="1:43" customFormat="1">
      <c r="C364" s="44" t="s">
        <v>807</v>
      </c>
      <c r="D364" s="44"/>
      <c r="E364" s="45">
        <f>E360-E$363</f>
        <v>0</v>
      </c>
      <c r="F364" s="45">
        <f>F360-F$363</f>
        <v>0</v>
      </c>
      <c r="G364" s="45"/>
      <c r="H364" s="45">
        <f t="shared" ref="G364:AQ364" si="20">H360-H$363</f>
        <v>0</v>
      </c>
      <c r="I364" s="45">
        <f t="shared" si="20"/>
        <v>0</v>
      </c>
      <c r="J364" s="45">
        <f t="shared" si="20"/>
        <v>0</v>
      </c>
      <c r="K364" s="45"/>
      <c r="L364" s="45">
        <f t="shared" si="20"/>
        <v>0</v>
      </c>
      <c r="M364" s="45">
        <f t="shared" si="20"/>
        <v>0</v>
      </c>
      <c r="N364" s="45">
        <f t="shared" si="20"/>
        <v>0</v>
      </c>
      <c r="O364" s="45"/>
      <c r="P364" s="45">
        <f t="shared" si="20"/>
        <v>0</v>
      </c>
      <c r="Q364" s="45">
        <f t="shared" si="20"/>
        <v>0</v>
      </c>
      <c r="R364" s="45">
        <f t="shared" si="20"/>
        <v>0</v>
      </c>
      <c r="S364" s="45"/>
      <c r="T364" s="45">
        <f t="shared" si="20"/>
        <v>0</v>
      </c>
      <c r="U364" s="45">
        <f t="shared" si="20"/>
        <v>0</v>
      </c>
      <c r="V364" s="45">
        <f t="shared" si="20"/>
        <v>0</v>
      </c>
      <c r="W364" s="45">
        <f t="shared" si="20"/>
        <v>0</v>
      </c>
      <c r="X364" s="45"/>
      <c r="Y364" s="45">
        <f t="shared" si="20"/>
        <v>0</v>
      </c>
      <c r="Z364" s="45">
        <f t="shared" si="20"/>
        <v>0</v>
      </c>
      <c r="AA364" s="45">
        <f t="shared" si="20"/>
        <v>0</v>
      </c>
      <c r="AB364" s="45">
        <f t="shared" si="20"/>
        <v>0</v>
      </c>
      <c r="AC364" s="45">
        <f>ROUND(AC360-AC$363,2)</f>
        <v>0</v>
      </c>
      <c r="AD364" s="45"/>
      <c r="AE364" s="45">
        <f t="shared" si="20"/>
        <v>0</v>
      </c>
      <c r="AF364" s="45">
        <f t="shared" si="20"/>
        <v>0</v>
      </c>
      <c r="AG364" s="45">
        <f t="shared" si="20"/>
        <v>0</v>
      </c>
      <c r="AH364" s="45">
        <f t="shared" si="20"/>
        <v>0</v>
      </c>
      <c r="AI364" s="45">
        <f t="shared" si="20"/>
        <v>0</v>
      </c>
      <c r="AJ364" s="45">
        <f t="shared" si="20"/>
        <v>0</v>
      </c>
      <c r="AK364" s="45">
        <f t="shared" si="20"/>
        <v>0</v>
      </c>
      <c r="AL364" s="45">
        <f t="shared" si="20"/>
        <v>0</v>
      </c>
      <c r="AM364" s="45">
        <f t="shared" si="20"/>
        <v>0</v>
      </c>
      <c r="AN364" s="45">
        <f t="shared" si="20"/>
        <v>0</v>
      </c>
      <c r="AO364" s="45">
        <f t="shared" si="20"/>
        <v>0</v>
      </c>
      <c r="AP364" s="45">
        <f t="shared" si="20"/>
        <v>0</v>
      </c>
      <c r="AQ364" s="45">
        <f t="shared" si="20"/>
        <v>0</v>
      </c>
    </row>
    <row r="365" spans="1:43" customFormat="1">
      <c r="C365" s="44" t="s">
        <v>808</v>
      </c>
      <c r="D365" s="44"/>
      <c r="E365" s="45">
        <f t="shared" ref="E365:F365" si="21">E361-E$363</f>
        <v>0</v>
      </c>
      <c r="F365" s="45">
        <f t="shared" si="21"/>
        <v>0</v>
      </c>
      <c r="G365" s="45"/>
      <c r="H365" s="45">
        <f t="shared" ref="G365:AQ365" si="22">H361-H$363</f>
        <v>0</v>
      </c>
      <c r="I365" s="45">
        <f t="shared" si="22"/>
        <v>0</v>
      </c>
      <c r="J365" s="45">
        <f t="shared" si="22"/>
        <v>0</v>
      </c>
      <c r="K365" s="45"/>
      <c r="L365" s="45">
        <f t="shared" si="22"/>
        <v>0</v>
      </c>
      <c r="M365" s="45">
        <f t="shared" si="22"/>
        <v>0</v>
      </c>
      <c r="N365" s="45">
        <f t="shared" si="22"/>
        <v>0</v>
      </c>
      <c r="O365" s="45"/>
      <c r="P365" s="45">
        <f t="shared" si="22"/>
        <v>0</v>
      </c>
      <c r="Q365" s="45">
        <f t="shared" si="22"/>
        <v>0</v>
      </c>
      <c r="R365" s="45">
        <f t="shared" si="22"/>
        <v>0</v>
      </c>
      <c r="S365" s="45"/>
      <c r="T365" s="45">
        <f t="shared" si="22"/>
        <v>0</v>
      </c>
      <c r="U365" s="45">
        <f t="shared" si="22"/>
        <v>0</v>
      </c>
      <c r="V365" s="45">
        <f t="shared" si="22"/>
        <v>0</v>
      </c>
      <c r="W365" s="45">
        <f t="shared" si="22"/>
        <v>0</v>
      </c>
      <c r="X365" s="45"/>
      <c r="Y365" s="45">
        <f t="shared" si="22"/>
        <v>0</v>
      </c>
      <c r="Z365" s="45">
        <f t="shared" si="22"/>
        <v>0</v>
      </c>
      <c r="AA365" s="45">
        <f t="shared" si="22"/>
        <v>0</v>
      </c>
      <c r="AB365" s="45">
        <f t="shared" si="22"/>
        <v>0</v>
      </c>
      <c r="AC365" s="45">
        <f t="shared" ref="AC365:AC366" si="23">ROUND(AC361-AC$363,2)</f>
        <v>0</v>
      </c>
      <c r="AD365" s="45"/>
      <c r="AE365" s="45">
        <f t="shared" si="22"/>
        <v>0</v>
      </c>
      <c r="AF365" s="45">
        <f t="shared" si="22"/>
        <v>0</v>
      </c>
      <c r="AG365" s="45">
        <f t="shared" si="22"/>
        <v>0</v>
      </c>
      <c r="AH365" s="45">
        <f t="shared" si="22"/>
        <v>0</v>
      </c>
      <c r="AI365" s="45">
        <f t="shared" si="22"/>
        <v>0</v>
      </c>
      <c r="AJ365" s="45">
        <f t="shared" si="22"/>
        <v>0</v>
      </c>
      <c r="AK365" s="45">
        <f t="shared" si="22"/>
        <v>0</v>
      </c>
      <c r="AL365" s="45">
        <f t="shared" si="22"/>
        <v>0</v>
      </c>
      <c r="AM365" s="45">
        <f t="shared" si="22"/>
        <v>0</v>
      </c>
      <c r="AN365" s="45">
        <f t="shared" si="22"/>
        <v>0</v>
      </c>
      <c r="AO365" s="45">
        <f t="shared" si="22"/>
        <v>0</v>
      </c>
      <c r="AP365" s="45">
        <f t="shared" si="22"/>
        <v>0</v>
      </c>
      <c r="AQ365" s="45">
        <f t="shared" si="22"/>
        <v>0</v>
      </c>
    </row>
    <row r="366" spans="1:43" customFormat="1">
      <c r="C366" s="44" t="s">
        <v>809</v>
      </c>
      <c r="D366" s="44"/>
      <c r="E366" s="45">
        <f t="shared" ref="E366:F366" si="24">E362-E$363</f>
        <v>0</v>
      </c>
      <c r="F366" s="45">
        <f>F362-F$363</f>
        <v>0</v>
      </c>
      <c r="G366" s="45"/>
      <c r="H366" s="45">
        <f t="shared" ref="G366:AQ366" si="25">H362-H$363</f>
        <v>0</v>
      </c>
      <c r="I366" s="45">
        <f t="shared" si="25"/>
        <v>0</v>
      </c>
      <c r="J366" s="45">
        <f t="shared" si="25"/>
        <v>0</v>
      </c>
      <c r="K366" s="45"/>
      <c r="L366" s="45">
        <f t="shared" si="25"/>
        <v>0</v>
      </c>
      <c r="M366" s="45">
        <f t="shared" si="25"/>
        <v>0</v>
      </c>
      <c r="N366" s="45">
        <f t="shared" si="25"/>
        <v>0</v>
      </c>
      <c r="O366" s="45"/>
      <c r="P366" s="45">
        <f t="shared" si="25"/>
        <v>0</v>
      </c>
      <c r="Q366" s="45">
        <f t="shared" si="25"/>
        <v>0</v>
      </c>
      <c r="R366" s="45">
        <f t="shared" si="25"/>
        <v>0</v>
      </c>
      <c r="S366" s="45"/>
      <c r="T366" s="45">
        <f t="shared" si="25"/>
        <v>0</v>
      </c>
      <c r="U366" s="45">
        <f t="shared" si="25"/>
        <v>0</v>
      </c>
      <c r="V366" s="45">
        <f t="shared" si="25"/>
        <v>0</v>
      </c>
      <c r="W366" s="45">
        <f t="shared" si="25"/>
        <v>0</v>
      </c>
      <c r="X366" s="45"/>
      <c r="Y366" s="45">
        <f t="shared" si="25"/>
        <v>0</v>
      </c>
      <c r="Z366" s="45">
        <f t="shared" si="25"/>
        <v>0</v>
      </c>
      <c r="AA366" s="45">
        <f t="shared" si="25"/>
        <v>0</v>
      </c>
      <c r="AB366" s="45">
        <f t="shared" si="25"/>
        <v>0</v>
      </c>
      <c r="AC366" s="45">
        <f t="shared" si="23"/>
        <v>0</v>
      </c>
      <c r="AD366" s="45"/>
      <c r="AE366" s="45">
        <f t="shared" si="25"/>
        <v>0</v>
      </c>
      <c r="AF366" s="45">
        <f t="shared" si="25"/>
        <v>0</v>
      </c>
      <c r="AG366" s="45">
        <f t="shared" si="25"/>
        <v>0</v>
      </c>
      <c r="AH366" s="45">
        <f t="shared" si="25"/>
        <v>0</v>
      </c>
      <c r="AI366" s="45">
        <f t="shared" si="25"/>
        <v>0</v>
      </c>
      <c r="AJ366" s="45">
        <f t="shared" si="25"/>
        <v>0</v>
      </c>
      <c r="AK366" s="45">
        <f t="shared" si="25"/>
        <v>0</v>
      </c>
      <c r="AL366" s="45">
        <f t="shared" si="25"/>
        <v>0</v>
      </c>
      <c r="AM366" s="45">
        <f t="shared" si="25"/>
        <v>0</v>
      </c>
      <c r="AN366" s="45">
        <f t="shared" si="25"/>
        <v>0</v>
      </c>
      <c r="AO366" s="45">
        <f t="shared" si="25"/>
        <v>0</v>
      </c>
      <c r="AP366" s="45">
        <f t="shared" si="25"/>
        <v>0</v>
      </c>
      <c r="AQ366" s="45">
        <f t="shared" si="25"/>
        <v>0</v>
      </c>
    </row>
    <row r="367" spans="1:43" customFormat="1"/>
  </sheetData>
  <autoFilter ref="A1:AQ36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1"/>
  <sheetViews>
    <sheetView topLeftCell="A55" workbookViewId="0">
      <selection activeCell="D73" sqref="D73"/>
    </sheetView>
  </sheetViews>
  <sheetFormatPr defaultColWidth="10" defaultRowHeight="15"/>
  <cols>
    <col min="1" max="1" width="12.5703125" bestFit="1" customWidth="1"/>
    <col min="2" max="2" width="45" bestFit="1" customWidth="1"/>
    <col min="3" max="3" width="39.85546875" bestFit="1" customWidth="1"/>
    <col min="4" max="4" width="18.140625" bestFit="1" customWidth="1"/>
    <col min="5" max="5" width="17.85546875" bestFit="1" customWidth="1"/>
    <col min="6" max="6" width="20.5703125" bestFit="1" customWidth="1"/>
    <col min="7" max="7" width="20.28515625" bestFit="1" customWidth="1"/>
    <col min="8" max="8" width="17" bestFit="1" customWidth="1"/>
    <col min="9" max="9" width="16.7109375" bestFit="1" customWidth="1"/>
    <col min="10" max="10" width="19" bestFit="1" customWidth="1"/>
    <col min="11" max="11" width="18.7109375" bestFit="1" customWidth="1"/>
    <col min="12" max="12" width="17.5703125" bestFit="1" customWidth="1"/>
    <col min="13" max="13" width="17.28515625" bestFit="1" customWidth="1"/>
    <col min="14" max="15" width="15.28515625" bestFit="1" customWidth="1"/>
    <col min="16" max="16" width="17.7109375" bestFit="1" customWidth="1"/>
    <col min="17" max="17" width="17.42578125" bestFit="1" customWidth="1"/>
    <col min="18" max="18" width="14.140625" bestFit="1" customWidth="1"/>
    <col min="19" max="19" width="14.28515625" bestFit="1" customWidth="1"/>
    <col min="20" max="20" width="16.28515625" bestFit="1" customWidth="1"/>
    <col min="21" max="21" width="16" bestFit="1" customWidth="1"/>
    <col min="22" max="22" width="14.7109375" bestFit="1" customWidth="1"/>
    <col min="23" max="23" width="15.28515625" bestFit="1" customWidth="1"/>
    <col min="24" max="24" width="16" bestFit="1" customWidth="1"/>
    <col min="25" max="25" width="15.7109375" bestFit="1" customWidth="1"/>
    <col min="26" max="26" width="18.28515625" bestFit="1" customWidth="1"/>
    <col min="27" max="27" width="18" bestFit="1" customWidth="1"/>
    <col min="28" max="28" width="14.7109375" bestFit="1" customWidth="1"/>
    <col min="29" max="29" width="14.42578125" bestFit="1" customWidth="1"/>
    <col min="30" max="30" width="16.85546875" bestFit="1" customWidth="1"/>
    <col min="31" max="31" width="16.5703125" bestFit="1" customWidth="1"/>
    <col min="32" max="33" width="15.28515625" bestFit="1" customWidth="1"/>
    <col min="34" max="34" width="15.140625" bestFit="1" customWidth="1"/>
    <col min="35" max="35" width="14.85546875" bestFit="1" customWidth="1"/>
    <col min="36" max="36" width="17.5703125" bestFit="1" customWidth="1"/>
    <col min="37" max="37" width="17.28515625" bestFit="1" customWidth="1"/>
    <col min="38" max="38" width="14" bestFit="1" customWidth="1"/>
    <col min="39" max="39" width="13.7109375" bestFit="1" customWidth="1"/>
    <col min="40" max="40" width="16.140625" bestFit="1" customWidth="1"/>
    <col min="41" max="41" width="15.85546875" bestFit="1" customWidth="1"/>
    <col min="42" max="42" width="14.5703125" bestFit="1" customWidth="1"/>
    <col min="43" max="43" width="14.28515625" bestFit="1" customWidth="1"/>
    <col min="44" max="44" width="16.42578125" bestFit="1" customWidth="1"/>
    <col min="45" max="45" width="16.140625" bestFit="1" customWidth="1"/>
    <col min="46" max="46" width="18.7109375" bestFit="1" customWidth="1"/>
    <col min="47" max="47" width="18.42578125" bestFit="1" customWidth="1"/>
    <col min="48" max="48" width="15.140625" bestFit="1" customWidth="1"/>
    <col min="49" max="49" width="14.85546875" bestFit="1" customWidth="1"/>
    <col min="50" max="50" width="17.28515625" bestFit="1" customWidth="1"/>
    <col min="51" max="51" width="17" bestFit="1" customWidth="1"/>
    <col min="52" max="52" width="15.85546875" bestFit="1" customWidth="1"/>
    <col min="53" max="53" width="15.5703125" bestFit="1" customWidth="1"/>
    <col min="54" max="54" width="15.140625" bestFit="1" customWidth="1"/>
    <col min="55" max="55" width="15.28515625" bestFit="1" customWidth="1"/>
    <col min="56" max="56" width="17.5703125" bestFit="1" customWidth="1"/>
    <col min="57" max="57" width="17.28515625" bestFit="1" customWidth="1"/>
    <col min="58" max="58" width="14" bestFit="1" customWidth="1"/>
    <col min="59" max="59" width="15.28515625" bestFit="1" customWidth="1"/>
    <col min="60" max="60" width="16.140625" bestFit="1" customWidth="1"/>
    <col min="61" max="61" width="15.85546875" bestFit="1" customWidth="1"/>
    <col min="62" max="62" width="14.5703125" bestFit="1" customWidth="1"/>
    <col min="63" max="63" width="15.28515625" bestFit="1" customWidth="1"/>
    <col min="258" max="258" width="5.85546875" customWidth="1"/>
    <col min="259" max="259" width="26" customWidth="1"/>
    <col min="260" max="260" width="12.85546875" customWidth="1"/>
    <col min="261" max="261" width="12" customWidth="1"/>
    <col min="262" max="262" width="14.5703125" customWidth="1"/>
    <col min="263" max="263" width="13.7109375" customWidth="1"/>
    <col min="264" max="264" width="12" customWidth="1"/>
    <col min="265" max="265" width="11.140625" customWidth="1"/>
    <col min="266" max="267" width="12.85546875" customWidth="1"/>
    <col min="268" max="269" width="12" customWidth="1"/>
    <col min="270" max="271" width="10.28515625" customWidth="1"/>
    <col min="272" max="273" width="12" customWidth="1"/>
    <col min="274" max="275" width="9.42578125" customWidth="1"/>
    <col min="276" max="277" width="11.140625" customWidth="1"/>
    <col min="278" max="279" width="10.28515625" customWidth="1"/>
    <col min="280" max="280" width="11.140625" customWidth="1"/>
    <col min="281" max="281" width="10.28515625" customWidth="1"/>
    <col min="282" max="282" width="12.85546875" customWidth="1"/>
    <col min="283" max="283" width="12" customWidth="1"/>
    <col min="284" max="284" width="10.28515625" customWidth="1"/>
    <col min="285" max="285" width="9.42578125" customWidth="1"/>
    <col min="286" max="287" width="11.140625" customWidth="1"/>
    <col min="288" max="291" width="10.28515625" customWidth="1"/>
    <col min="292" max="293" width="12" customWidth="1"/>
    <col min="294" max="295" width="9.42578125" customWidth="1"/>
    <col min="296" max="297" width="11.140625" customWidth="1"/>
    <col min="298" max="298" width="10.28515625" customWidth="1"/>
    <col min="299" max="299" width="9.42578125" customWidth="1"/>
    <col min="300" max="301" width="11.140625" customWidth="1"/>
    <col min="302" max="303" width="12.85546875" customWidth="1"/>
    <col min="304" max="305" width="10.28515625" customWidth="1"/>
    <col min="306" max="307" width="12" customWidth="1"/>
    <col min="308" max="309" width="11.140625" customWidth="1"/>
    <col min="310" max="311" width="10.28515625" customWidth="1"/>
    <col min="312" max="313" width="12" customWidth="1"/>
    <col min="314" max="314" width="9.42578125" customWidth="1"/>
    <col min="315" max="315" width="10.28515625" customWidth="1"/>
    <col min="316" max="317" width="11.140625" customWidth="1"/>
    <col min="318" max="319" width="10.28515625" customWidth="1"/>
    <col min="514" max="514" width="5.85546875" customWidth="1"/>
    <col min="515" max="515" width="26" customWidth="1"/>
    <col min="516" max="516" width="12.85546875" customWidth="1"/>
    <col min="517" max="517" width="12" customWidth="1"/>
    <col min="518" max="518" width="14.5703125" customWidth="1"/>
    <col min="519" max="519" width="13.7109375" customWidth="1"/>
    <col min="520" max="520" width="12" customWidth="1"/>
    <col min="521" max="521" width="11.140625" customWidth="1"/>
    <col min="522" max="523" width="12.85546875" customWidth="1"/>
    <col min="524" max="525" width="12" customWidth="1"/>
    <col min="526" max="527" width="10.28515625" customWidth="1"/>
    <col min="528" max="529" width="12" customWidth="1"/>
    <col min="530" max="531" width="9.42578125" customWidth="1"/>
    <col min="532" max="533" width="11.140625" customWidth="1"/>
    <col min="534" max="535" width="10.28515625" customWidth="1"/>
    <col min="536" max="536" width="11.140625" customWidth="1"/>
    <col min="537" max="537" width="10.28515625" customWidth="1"/>
    <col min="538" max="538" width="12.85546875" customWidth="1"/>
    <col min="539" max="539" width="12" customWidth="1"/>
    <col min="540" max="540" width="10.28515625" customWidth="1"/>
    <col min="541" max="541" width="9.42578125" customWidth="1"/>
    <col min="542" max="543" width="11.140625" customWidth="1"/>
    <col min="544" max="547" width="10.28515625" customWidth="1"/>
    <col min="548" max="549" width="12" customWidth="1"/>
    <col min="550" max="551" width="9.42578125" customWidth="1"/>
    <col min="552" max="553" width="11.140625" customWidth="1"/>
    <col min="554" max="554" width="10.28515625" customWidth="1"/>
    <col min="555" max="555" width="9.42578125" customWidth="1"/>
    <col min="556" max="557" width="11.140625" customWidth="1"/>
    <col min="558" max="559" width="12.85546875" customWidth="1"/>
    <col min="560" max="561" width="10.28515625" customWidth="1"/>
    <col min="562" max="563" width="12" customWidth="1"/>
    <col min="564" max="565" width="11.140625" customWidth="1"/>
    <col min="566" max="567" width="10.28515625" customWidth="1"/>
    <col min="568" max="569" width="12" customWidth="1"/>
    <col min="570" max="570" width="9.42578125" customWidth="1"/>
    <col min="571" max="571" width="10.28515625" customWidth="1"/>
    <col min="572" max="573" width="11.140625" customWidth="1"/>
    <col min="574" max="575" width="10.28515625" customWidth="1"/>
    <col min="770" max="770" width="5.85546875" customWidth="1"/>
    <col min="771" max="771" width="26" customWidth="1"/>
    <col min="772" max="772" width="12.85546875" customWidth="1"/>
    <col min="773" max="773" width="12" customWidth="1"/>
    <col min="774" max="774" width="14.5703125" customWidth="1"/>
    <col min="775" max="775" width="13.7109375" customWidth="1"/>
    <col min="776" max="776" width="12" customWidth="1"/>
    <col min="777" max="777" width="11.140625" customWidth="1"/>
    <col min="778" max="779" width="12.85546875" customWidth="1"/>
    <col min="780" max="781" width="12" customWidth="1"/>
    <col min="782" max="783" width="10.28515625" customWidth="1"/>
    <col min="784" max="785" width="12" customWidth="1"/>
    <col min="786" max="787" width="9.42578125" customWidth="1"/>
    <col min="788" max="789" width="11.140625" customWidth="1"/>
    <col min="790" max="791" width="10.28515625" customWidth="1"/>
    <col min="792" max="792" width="11.140625" customWidth="1"/>
    <col min="793" max="793" width="10.28515625" customWidth="1"/>
    <col min="794" max="794" width="12.85546875" customWidth="1"/>
    <col min="795" max="795" width="12" customWidth="1"/>
    <col min="796" max="796" width="10.28515625" customWidth="1"/>
    <col min="797" max="797" width="9.42578125" customWidth="1"/>
    <col min="798" max="799" width="11.140625" customWidth="1"/>
    <col min="800" max="803" width="10.28515625" customWidth="1"/>
    <col min="804" max="805" width="12" customWidth="1"/>
    <col min="806" max="807" width="9.42578125" customWidth="1"/>
    <col min="808" max="809" width="11.140625" customWidth="1"/>
    <col min="810" max="810" width="10.28515625" customWidth="1"/>
    <col min="811" max="811" width="9.42578125" customWidth="1"/>
    <col min="812" max="813" width="11.140625" customWidth="1"/>
    <col min="814" max="815" width="12.85546875" customWidth="1"/>
    <col min="816" max="817" width="10.28515625" customWidth="1"/>
    <col min="818" max="819" width="12" customWidth="1"/>
    <col min="820" max="821" width="11.140625" customWidth="1"/>
    <col min="822" max="823" width="10.28515625" customWidth="1"/>
    <col min="824" max="825" width="12" customWidth="1"/>
    <col min="826" max="826" width="9.42578125" customWidth="1"/>
    <col min="827" max="827" width="10.28515625" customWidth="1"/>
    <col min="828" max="829" width="11.140625" customWidth="1"/>
    <col min="830" max="831" width="10.28515625" customWidth="1"/>
    <col min="1026" max="1026" width="5.85546875" customWidth="1"/>
    <col min="1027" max="1027" width="26" customWidth="1"/>
    <col min="1028" max="1028" width="12.85546875" customWidth="1"/>
    <col min="1029" max="1029" width="12" customWidth="1"/>
    <col min="1030" max="1030" width="14.5703125" customWidth="1"/>
    <col min="1031" max="1031" width="13.7109375" customWidth="1"/>
    <col min="1032" max="1032" width="12" customWidth="1"/>
    <col min="1033" max="1033" width="11.140625" customWidth="1"/>
    <col min="1034" max="1035" width="12.85546875" customWidth="1"/>
    <col min="1036" max="1037" width="12" customWidth="1"/>
    <col min="1038" max="1039" width="10.28515625" customWidth="1"/>
    <col min="1040" max="1041" width="12" customWidth="1"/>
    <col min="1042" max="1043" width="9.42578125" customWidth="1"/>
    <col min="1044" max="1045" width="11.140625" customWidth="1"/>
    <col min="1046" max="1047" width="10.28515625" customWidth="1"/>
    <col min="1048" max="1048" width="11.140625" customWidth="1"/>
    <col min="1049" max="1049" width="10.28515625" customWidth="1"/>
    <col min="1050" max="1050" width="12.85546875" customWidth="1"/>
    <col min="1051" max="1051" width="12" customWidth="1"/>
    <col min="1052" max="1052" width="10.28515625" customWidth="1"/>
    <col min="1053" max="1053" width="9.42578125" customWidth="1"/>
    <col min="1054" max="1055" width="11.140625" customWidth="1"/>
    <col min="1056" max="1059" width="10.28515625" customWidth="1"/>
    <col min="1060" max="1061" width="12" customWidth="1"/>
    <col min="1062" max="1063" width="9.42578125" customWidth="1"/>
    <col min="1064" max="1065" width="11.140625" customWidth="1"/>
    <col min="1066" max="1066" width="10.28515625" customWidth="1"/>
    <col min="1067" max="1067" width="9.42578125" customWidth="1"/>
    <col min="1068" max="1069" width="11.140625" customWidth="1"/>
    <col min="1070" max="1071" width="12.85546875" customWidth="1"/>
    <col min="1072" max="1073" width="10.28515625" customWidth="1"/>
    <col min="1074" max="1075" width="12" customWidth="1"/>
    <col min="1076" max="1077" width="11.140625" customWidth="1"/>
    <col min="1078" max="1079" width="10.28515625" customWidth="1"/>
    <col min="1080" max="1081" width="12" customWidth="1"/>
    <col min="1082" max="1082" width="9.42578125" customWidth="1"/>
    <col min="1083" max="1083" width="10.28515625" customWidth="1"/>
    <col min="1084" max="1085" width="11.140625" customWidth="1"/>
    <col min="1086" max="1087" width="10.28515625" customWidth="1"/>
    <col min="1282" max="1282" width="5.85546875" customWidth="1"/>
    <col min="1283" max="1283" width="26" customWidth="1"/>
    <col min="1284" max="1284" width="12.85546875" customWidth="1"/>
    <col min="1285" max="1285" width="12" customWidth="1"/>
    <col min="1286" max="1286" width="14.5703125" customWidth="1"/>
    <col min="1287" max="1287" width="13.7109375" customWidth="1"/>
    <col min="1288" max="1288" width="12" customWidth="1"/>
    <col min="1289" max="1289" width="11.140625" customWidth="1"/>
    <col min="1290" max="1291" width="12.85546875" customWidth="1"/>
    <col min="1292" max="1293" width="12" customWidth="1"/>
    <col min="1294" max="1295" width="10.28515625" customWidth="1"/>
    <col min="1296" max="1297" width="12" customWidth="1"/>
    <col min="1298" max="1299" width="9.42578125" customWidth="1"/>
    <col min="1300" max="1301" width="11.140625" customWidth="1"/>
    <col min="1302" max="1303" width="10.28515625" customWidth="1"/>
    <col min="1304" max="1304" width="11.140625" customWidth="1"/>
    <col min="1305" max="1305" width="10.28515625" customWidth="1"/>
    <col min="1306" max="1306" width="12.85546875" customWidth="1"/>
    <col min="1307" max="1307" width="12" customWidth="1"/>
    <col min="1308" max="1308" width="10.28515625" customWidth="1"/>
    <col min="1309" max="1309" width="9.42578125" customWidth="1"/>
    <col min="1310" max="1311" width="11.140625" customWidth="1"/>
    <col min="1312" max="1315" width="10.28515625" customWidth="1"/>
    <col min="1316" max="1317" width="12" customWidth="1"/>
    <col min="1318" max="1319" width="9.42578125" customWidth="1"/>
    <col min="1320" max="1321" width="11.140625" customWidth="1"/>
    <col min="1322" max="1322" width="10.28515625" customWidth="1"/>
    <col min="1323" max="1323" width="9.42578125" customWidth="1"/>
    <col min="1324" max="1325" width="11.140625" customWidth="1"/>
    <col min="1326" max="1327" width="12.85546875" customWidth="1"/>
    <col min="1328" max="1329" width="10.28515625" customWidth="1"/>
    <col min="1330" max="1331" width="12" customWidth="1"/>
    <col min="1332" max="1333" width="11.140625" customWidth="1"/>
    <col min="1334" max="1335" width="10.28515625" customWidth="1"/>
    <col min="1336" max="1337" width="12" customWidth="1"/>
    <col min="1338" max="1338" width="9.42578125" customWidth="1"/>
    <col min="1339" max="1339" width="10.28515625" customWidth="1"/>
    <col min="1340" max="1341" width="11.140625" customWidth="1"/>
    <col min="1342" max="1343" width="10.28515625" customWidth="1"/>
    <col min="1538" max="1538" width="5.85546875" customWidth="1"/>
    <col min="1539" max="1539" width="26" customWidth="1"/>
    <col min="1540" max="1540" width="12.85546875" customWidth="1"/>
    <col min="1541" max="1541" width="12" customWidth="1"/>
    <col min="1542" max="1542" width="14.5703125" customWidth="1"/>
    <col min="1543" max="1543" width="13.7109375" customWidth="1"/>
    <col min="1544" max="1544" width="12" customWidth="1"/>
    <col min="1545" max="1545" width="11.140625" customWidth="1"/>
    <col min="1546" max="1547" width="12.85546875" customWidth="1"/>
    <col min="1548" max="1549" width="12" customWidth="1"/>
    <col min="1550" max="1551" width="10.28515625" customWidth="1"/>
    <col min="1552" max="1553" width="12" customWidth="1"/>
    <col min="1554" max="1555" width="9.42578125" customWidth="1"/>
    <col min="1556" max="1557" width="11.140625" customWidth="1"/>
    <col min="1558" max="1559" width="10.28515625" customWidth="1"/>
    <col min="1560" max="1560" width="11.140625" customWidth="1"/>
    <col min="1561" max="1561" width="10.28515625" customWidth="1"/>
    <col min="1562" max="1562" width="12.85546875" customWidth="1"/>
    <col min="1563" max="1563" width="12" customWidth="1"/>
    <col min="1564" max="1564" width="10.28515625" customWidth="1"/>
    <col min="1565" max="1565" width="9.42578125" customWidth="1"/>
    <col min="1566" max="1567" width="11.140625" customWidth="1"/>
    <col min="1568" max="1571" width="10.28515625" customWidth="1"/>
    <col min="1572" max="1573" width="12" customWidth="1"/>
    <col min="1574" max="1575" width="9.42578125" customWidth="1"/>
    <col min="1576" max="1577" width="11.140625" customWidth="1"/>
    <col min="1578" max="1578" width="10.28515625" customWidth="1"/>
    <col min="1579" max="1579" width="9.42578125" customWidth="1"/>
    <col min="1580" max="1581" width="11.140625" customWidth="1"/>
    <col min="1582" max="1583" width="12.85546875" customWidth="1"/>
    <col min="1584" max="1585" width="10.28515625" customWidth="1"/>
    <col min="1586" max="1587" width="12" customWidth="1"/>
    <col min="1588" max="1589" width="11.140625" customWidth="1"/>
    <col min="1590" max="1591" width="10.28515625" customWidth="1"/>
    <col min="1592" max="1593" width="12" customWidth="1"/>
    <col min="1594" max="1594" width="9.42578125" customWidth="1"/>
    <col min="1595" max="1595" width="10.28515625" customWidth="1"/>
    <col min="1596" max="1597" width="11.140625" customWidth="1"/>
    <col min="1598" max="1599" width="10.28515625" customWidth="1"/>
    <col min="1794" max="1794" width="5.85546875" customWidth="1"/>
    <col min="1795" max="1795" width="26" customWidth="1"/>
    <col min="1796" max="1796" width="12.85546875" customWidth="1"/>
    <col min="1797" max="1797" width="12" customWidth="1"/>
    <col min="1798" max="1798" width="14.5703125" customWidth="1"/>
    <col min="1799" max="1799" width="13.7109375" customWidth="1"/>
    <col min="1800" max="1800" width="12" customWidth="1"/>
    <col min="1801" max="1801" width="11.140625" customWidth="1"/>
    <col min="1802" max="1803" width="12.85546875" customWidth="1"/>
    <col min="1804" max="1805" width="12" customWidth="1"/>
    <col min="1806" max="1807" width="10.28515625" customWidth="1"/>
    <col min="1808" max="1809" width="12" customWidth="1"/>
    <col min="1810" max="1811" width="9.42578125" customWidth="1"/>
    <col min="1812" max="1813" width="11.140625" customWidth="1"/>
    <col min="1814" max="1815" width="10.28515625" customWidth="1"/>
    <col min="1816" max="1816" width="11.140625" customWidth="1"/>
    <col min="1817" max="1817" width="10.28515625" customWidth="1"/>
    <col min="1818" max="1818" width="12.85546875" customWidth="1"/>
    <col min="1819" max="1819" width="12" customWidth="1"/>
    <col min="1820" max="1820" width="10.28515625" customWidth="1"/>
    <col min="1821" max="1821" width="9.42578125" customWidth="1"/>
    <col min="1822" max="1823" width="11.140625" customWidth="1"/>
    <col min="1824" max="1827" width="10.28515625" customWidth="1"/>
    <col min="1828" max="1829" width="12" customWidth="1"/>
    <col min="1830" max="1831" width="9.42578125" customWidth="1"/>
    <col min="1832" max="1833" width="11.140625" customWidth="1"/>
    <col min="1834" max="1834" width="10.28515625" customWidth="1"/>
    <col min="1835" max="1835" width="9.42578125" customWidth="1"/>
    <col min="1836" max="1837" width="11.140625" customWidth="1"/>
    <col min="1838" max="1839" width="12.85546875" customWidth="1"/>
    <col min="1840" max="1841" width="10.28515625" customWidth="1"/>
    <col min="1842" max="1843" width="12" customWidth="1"/>
    <col min="1844" max="1845" width="11.140625" customWidth="1"/>
    <col min="1846" max="1847" width="10.28515625" customWidth="1"/>
    <col min="1848" max="1849" width="12" customWidth="1"/>
    <col min="1850" max="1850" width="9.42578125" customWidth="1"/>
    <col min="1851" max="1851" width="10.28515625" customWidth="1"/>
    <col min="1852" max="1853" width="11.140625" customWidth="1"/>
    <col min="1854" max="1855" width="10.28515625" customWidth="1"/>
    <col min="2050" max="2050" width="5.85546875" customWidth="1"/>
    <col min="2051" max="2051" width="26" customWidth="1"/>
    <col min="2052" max="2052" width="12.85546875" customWidth="1"/>
    <col min="2053" max="2053" width="12" customWidth="1"/>
    <col min="2054" max="2054" width="14.5703125" customWidth="1"/>
    <col min="2055" max="2055" width="13.7109375" customWidth="1"/>
    <col min="2056" max="2056" width="12" customWidth="1"/>
    <col min="2057" max="2057" width="11.140625" customWidth="1"/>
    <col min="2058" max="2059" width="12.85546875" customWidth="1"/>
    <col min="2060" max="2061" width="12" customWidth="1"/>
    <col min="2062" max="2063" width="10.28515625" customWidth="1"/>
    <col min="2064" max="2065" width="12" customWidth="1"/>
    <col min="2066" max="2067" width="9.42578125" customWidth="1"/>
    <col min="2068" max="2069" width="11.140625" customWidth="1"/>
    <col min="2070" max="2071" width="10.28515625" customWidth="1"/>
    <col min="2072" max="2072" width="11.140625" customWidth="1"/>
    <col min="2073" max="2073" width="10.28515625" customWidth="1"/>
    <col min="2074" max="2074" width="12.85546875" customWidth="1"/>
    <col min="2075" max="2075" width="12" customWidth="1"/>
    <col min="2076" max="2076" width="10.28515625" customWidth="1"/>
    <col min="2077" max="2077" width="9.42578125" customWidth="1"/>
    <col min="2078" max="2079" width="11.140625" customWidth="1"/>
    <col min="2080" max="2083" width="10.28515625" customWidth="1"/>
    <col min="2084" max="2085" width="12" customWidth="1"/>
    <col min="2086" max="2087" width="9.42578125" customWidth="1"/>
    <col min="2088" max="2089" width="11.140625" customWidth="1"/>
    <col min="2090" max="2090" width="10.28515625" customWidth="1"/>
    <col min="2091" max="2091" width="9.42578125" customWidth="1"/>
    <col min="2092" max="2093" width="11.140625" customWidth="1"/>
    <col min="2094" max="2095" width="12.85546875" customWidth="1"/>
    <col min="2096" max="2097" width="10.28515625" customWidth="1"/>
    <col min="2098" max="2099" width="12" customWidth="1"/>
    <col min="2100" max="2101" width="11.140625" customWidth="1"/>
    <col min="2102" max="2103" width="10.28515625" customWidth="1"/>
    <col min="2104" max="2105" width="12" customWidth="1"/>
    <col min="2106" max="2106" width="9.42578125" customWidth="1"/>
    <col min="2107" max="2107" width="10.28515625" customWidth="1"/>
    <col min="2108" max="2109" width="11.140625" customWidth="1"/>
    <col min="2110" max="2111" width="10.28515625" customWidth="1"/>
    <col min="2306" max="2306" width="5.85546875" customWidth="1"/>
    <col min="2307" max="2307" width="26" customWidth="1"/>
    <col min="2308" max="2308" width="12.85546875" customWidth="1"/>
    <col min="2309" max="2309" width="12" customWidth="1"/>
    <col min="2310" max="2310" width="14.5703125" customWidth="1"/>
    <col min="2311" max="2311" width="13.7109375" customWidth="1"/>
    <col min="2312" max="2312" width="12" customWidth="1"/>
    <col min="2313" max="2313" width="11.140625" customWidth="1"/>
    <col min="2314" max="2315" width="12.85546875" customWidth="1"/>
    <col min="2316" max="2317" width="12" customWidth="1"/>
    <col min="2318" max="2319" width="10.28515625" customWidth="1"/>
    <col min="2320" max="2321" width="12" customWidth="1"/>
    <col min="2322" max="2323" width="9.42578125" customWidth="1"/>
    <col min="2324" max="2325" width="11.140625" customWidth="1"/>
    <col min="2326" max="2327" width="10.28515625" customWidth="1"/>
    <col min="2328" max="2328" width="11.140625" customWidth="1"/>
    <col min="2329" max="2329" width="10.28515625" customWidth="1"/>
    <col min="2330" max="2330" width="12.85546875" customWidth="1"/>
    <col min="2331" max="2331" width="12" customWidth="1"/>
    <col min="2332" max="2332" width="10.28515625" customWidth="1"/>
    <col min="2333" max="2333" width="9.42578125" customWidth="1"/>
    <col min="2334" max="2335" width="11.140625" customWidth="1"/>
    <col min="2336" max="2339" width="10.28515625" customWidth="1"/>
    <col min="2340" max="2341" width="12" customWidth="1"/>
    <col min="2342" max="2343" width="9.42578125" customWidth="1"/>
    <col min="2344" max="2345" width="11.140625" customWidth="1"/>
    <col min="2346" max="2346" width="10.28515625" customWidth="1"/>
    <col min="2347" max="2347" width="9.42578125" customWidth="1"/>
    <col min="2348" max="2349" width="11.140625" customWidth="1"/>
    <col min="2350" max="2351" width="12.85546875" customWidth="1"/>
    <col min="2352" max="2353" width="10.28515625" customWidth="1"/>
    <col min="2354" max="2355" width="12" customWidth="1"/>
    <col min="2356" max="2357" width="11.140625" customWidth="1"/>
    <col min="2358" max="2359" width="10.28515625" customWidth="1"/>
    <col min="2360" max="2361" width="12" customWidth="1"/>
    <col min="2362" max="2362" width="9.42578125" customWidth="1"/>
    <col min="2363" max="2363" width="10.28515625" customWidth="1"/>
    <col min="2364" max="2365" width="11.140625" customWidth="1"/>
    <col min="2366" max="2367" width="10.28515625" customWidth="1"/>
    <col min="2562" max="2562" width="5.85546875" customWidth="1"/>
    <col min="2563" max="2563" width="26" customWidth="1"/>
    <col min="2564" max="2564" width="12.85546875" customWidth="1"/>
    <col min="2565" max="2565" width="12" customWidth="1"/>
    <col min="2566" max="2566" width="14.5703125" customWidth="1"/>
    <col min="2567" max="2567" width="13.7109375" customWidth="1"/>
    <col min="2568" max="2568" width="12" customWidth="1"/>
    <col min="2569" max="2569" width="11.140625" customWidth="1"/>
    <col min="2570" max="2571" width="12.85546875" customWidth="1"/>
    <col min="2572" max="2573" width="12" customWidth="1"/>
    <col min="2574" max="2575" width="10.28515625" customWidth="1"/>
    <col min="2576" max="2577" width="12" customWidth="1"/>
    <col min="2578" max="2579" width="9.42578125" customWidth="1"/>
    <col min="2580" max="2581" width="11.140625" customWidth="1"/>
    <col min="2582" max="2583" width="10.28515625" customWidth="1"/>
    <col min="2584" max="2584" width="11.140625" customWidth="1"/>
    <col min="2585" max="2585" width="10.28515625" customWidth="1"/>
    <col min="2586" max="2586" width="12.85546875" customWidth="1"/>
    <col min="2587" max="2587" width="12" customWidth="1"/>
    <col min="2588" max="2588" width="10.28515625" customWidth="1"/>
    <col min="2589" max="2589" width="9.42578125" customWidth="1"/>
    <col min="2590" max="2591" width="11.140625" customWidth="1"/>
    <col min="2592" max="2595" width="10.28515625" customWidth="1"/>
    <col min="2596" max="2597" width="12" customWidth="1"/>
    <col min="2598" max="2599" width="9.42578125" customWidth="1"/>
    <col min="2600" max="2601" width="11.140625" customWidth="1"/>
    <col min="2602" max="2602" width="10.28515625" customWidth="1"/>
    <col min="2603" max="2603" width="9.42578125" customWidth="1"/>
    <col min="2604" max="2605" width="11.140625" customWidth="1"/>
    <col min="2606" max="2607" width="12.85546875" customWidth="1"/>
    <col min="2608" max="2609" width="10.28515625" customWidth="1"/>
    <col min="2610" max="2611" width="12" customWidth="1"/>
    <col min="2612" max="2613" width="11.140625" customWidth="1"/>
    <col min="2614" max="2615" width="10.28515625" customWidth="1"/>
    <col min="2616" max="2617" width="12" customWidth="1"/>
    <col min="2618" max="2618" width="9.42578125" customWidth="1"/>
    <col min="2619" max="2619" width="10.28515625" customWidth="1"/>
    <col min="2620" max="2621" width="11.140625" customWidth="1"/>
    <col min="2622" max="2623" width="10.28515625" customWidth="1"/>
    <col min="2818" max="2818" width="5.85546875" customWidth="1"/>
    <col min="2819" max="2819" width="26" customWidth="1"/>
    <col min="2820" max="2820" width="12.85546875" customWidth="1"/>
    <col min="2821" max="2821" width="12" customWidth="1"/>
    <col min="2822" max="2822" width="14.5703125" customWidth="1"/>
    <col min="2823" max="2823" width="13.7109375" customWidth="1"/>
    <col min="2824" max="2824" width="12" customWidth="1"/>
    <col min="2825" max="2825" width="11.140625" customWidth="1"/>
    <col min="2826" max="2827" width="12.85546875" customWidth="1"/>
    <col min="2828" max="2829" width="12" customWidth="1"/>
    <col min="2830" max="2831" width="10.28515625" customWidth="1"/>
    <col min="2832" max="2833" width="12" customWidth="1"/>
    <col min="2834" max="2835" width="9.42578125" customWidth="1"/>
    <col min="2836" max="2837" width="11.140625" customWidth="1"/>
    <col min="2838" max="2839" width="10.28515625" customWidth="1"/>
    <col min="2840" max="2840" width="11.140625" customWidth="1"/>
    <col min="2841" max="2841" width="10.28515625" customWidth="1"/>
    <col min="2842" max="2842" width="12.85546875" customWidth="1"/>
    <col min="2843" max="2843" width="12" customWidth="1"/>
    <col min="2844" max="2844" width="10.28515625" customWidth="1"/>
    <col min="2845" max="2845" width="9.42578125" customWidth="1"/>
    <col min="2846" max="2847" width="11.140625" customWidth="1"/>
    <col min="2848" max="2851" width="10.28515625" customWidth="1"/>
    <col min="2852" max="2853" width="12" customWidth="1"/>
    <col min="2854" max="2855" width="9.42578125" customWidth="1"/>
    <col min="2856" max="2857" width="11.140625" customWidth="1"/>
    <col min="2858" max="2858" width="10.28515625" customWidth="1"/>
    <col min="2859" max="2859" width="9.42578125" customWidth="1"/>
    <col min="2860" max="2861" width="11.140625" customWidth="1"/>
    <col min="2862" max="2863" width="12.85546875" customWidth="1"/>
    <col min="2864" max="2865" width="10.28515625" customWidth="1"/>
    <col min="2866" max="2867" width="12" customWidth="1"/>
    <col min="2868" max="2869" width="11.140625" customWidth="1"/>
    <col min="2870" max="2871" width="10.28515625" customWidth="1"/>
    <col min="2872" max="2873" width="12" customWidth="1"/>
    <col min="2874" max="2874" width="9.42578125" customWidth="1"/>
    <col min="2875" max="2875" width="10.28515625" customWidth="1"/>
    <col min="2876" max="2877" width="11.140625" customWidth="1"/>
    <col min="2878" max="2879" width="10.28515625" customWidth="1"/>
    <col min="3074" max="3074" width="5.85546875" customWidth="1"/>
    <col min="3075" max="3075" width="26" customWidth="1"/>
    <col min="3076" max="3076" width="12.85546875" customWidth="1"/>
    <col min="3077" max="3077" width="12" customWidth="1"/>
    <col min="3078" max="3078" width="14.5703125" customWidth="1"/>
    <col min="3079" max="3079" width="13.7109375" customWidth="1"/>
    <col min="3080" max="3080" width="12" customWidth="1"/>
    <col min="3081" max="3081" width="11.140625" customWidth="1"/>
    <col min="3082" max="3083" width="12.85546875" customWidth="1"/>
    <col min="3084" max="3085" width="12" customWidth="1"/>
    <col min="3086" max="3087" width="10.28515625" customWidth="1"/>
    <col min="3088" max="3089" width="12" customWidth="1"/>
    <col min="3090" max="3091" width="9.42578125" customWidth="1"/>
    <col min="3092" max="3093" width="11.140625" customWidth="1"/>
    <col min="3094" max="3095" width="10.28515625" customWidth="1"/>
    <col min="3096" max="3096" width="11.140625" customWidth="1"/>
    <col min="3097" max="3097" width="10.28515625" customWidth="1"/>
    <col min="3098" max="3098" width="12.85546875" customWidth="1"/>
    <col min="3099" max="3099" width="12" customWidth="1"/>
    <col min="3100" max="3100" width="10.28515625" customWidth="1"/>
    <col min="3101" max="3101" width="9.42578125" customWidth="1"/>
    <col min="3102" max="3103" width="11.140625" customWidth="1"/>
    <col min="3104" max="3107" width="10.28515625" customWidth="1"/>
    <col min="3108" max="3109" width="12" customWidth="1"/>
    <col min="3110" max="3111" width="9.42578125" customWidth="1"/>
    <col min="3112" max="3113" width="11.140625" customWidth="1"/>
    <col min="3114" max="3114" width="10.28515625" customWidth="1"/>
    <col min="3115" max="3115" width="9.42578125" customWidth="1"/>
    <col min="3116" max="3117" width="11.140625" customWidth="1"/>
    <col min="3118" max="3119" width="12.85546875" customWidth="1"/>
    <col min="3120" max="3121" width="10.28515625" customWidth="1"/>
    <col min="3122" max="3123" width="12" customWidth="1"/>
    <col min="3124" max="3125" width="11.140625" customWidth="1"/>
    <col min="3126" max="3127" width="10.28515625" customWidth="1"/>
    <col min="3128" max="3129" width="12" customWidth="1"/>
    <col min="3130" max="3130" width="9.42578125" customWidth="1"/>
    <col min="3131" max="3131" width="10.28515625" customWidth="1"/>
    <col min="3132" max="3133" width="11.140625" customWidth="1"/>
    <col min="3134" max="3135" width="10.28515625" customWidth="1"/>
    <col min="3330" max="3330" width="5.85546875" customWidth="1"/>
    <col min="3331" max="3331" width="26" customWidth="1"/>
    <col min="3332" max="3332" width="12.85546875" customWidth="1"/>
    <col min="3333" max="3333" width="12" customWidth="1"/>
    <col min="3334" max="3334" width="14.5703125" customWidth="1"/>
    <col min="3335" max="3335" width="13.7109375" customWidth="1"/>
    <col min="3336" max="3336" width="12" customWidth="1"/>
    <col min="3337" max="3337" width="11.140625" customWidth="1"/>
    <col min="3338" max="3339" width="12.85546875" customWidth="1"/>
    <col min="3340" max="3341" width="12" customWidth="1"/>
    <col min="3342" max="3343" width="10.28515625" customWidth="1"/>
    <col min="3344" max="3345" width="12" customWidth="1"/>
    <col min="3346" max="3347" width="9.42578125" customWidth="1"/>
    <col min="3348" max="3349" width="11.140625" customWidth="1"/>
    <col min="3350" max="3351" width="10.28515625" customWidth="1"/>
    <col min="3352" max="3352" width="11.140625" customWidth="1"/>
    <col min="3353" max="3353" width="10.28515625" customWidth="1"/>
    <col min="3354" max="3354" width="12.85546875" customWidth="1"/>
    <col min="3355" max="3355" width="12" customWidth="1"/>
    <col min="3356" max="3356" width="10.28515625" customWidth="1"/>
    <col min="3357" max="3357" width="9.42578125" customWidth="1"/>
    <col min="3358" max="3359" width="11.140625" customWidth="1"/>
    <col min="3360" max="3363" width="10.28515625" customWidth="1"/>
    <col min="3364" max="3365" width="12" customWidth="1"/>
    <col min="3366" max="3367" width="9.42578125" customWidth="1"/>
    <col min="3368" max="3369" width="11.140625" customWidth="1"/>
    <col min="3370" max="3370" width="10.28515625" customWidth="1"/>
    <col min="3371" max="3371" width="9.42578125" customWidth="1"/>
    <col min="3372" max="3373" width="11.140625" customWidth="1"/>
    <col min="3374" max="3375" width="12.85546875" customWidth="1"/>
    <col min="3376" max="3377" width="10.28515625" customWidth="1"/>
    <col min="3378" max="3379" width="12" customWidth="1"/>
    <col min="3380" max="3381" width="11.140625" customWidth="1"/>
    <col min="3382" max="3383" width="10.28515625" customWidth="1"/>
    <col min="3384" max="3385" width="12" customWidth="1"/>
    <col min="3386" max="3386" width="9.42578125" customWidth="1"/>
    <col min="3387" max="3387" width="10.28515625" customWidth="1"/>
    <col min="3388" max="3389" width="11.140625" customWidth="1"/>
    <col min="3390" max="3391" width="10.28515625" customWidth="1"/>
    <col min="3586" max="3586" width="5.85546875" customWidth="1"/>
    <col min="3587" max="3587" width="26" customWidth="1"/>
    <col min="3588" max="3588" width="12.85546875" customWidth="1"/>
    <col min="3589" max="3589" width="12" customWidth="1"/>
    <col min="3590" max="3590" width="14.5703125" customWidth="1"/>
    <col min="3591" max="3591" width="13.7109375" customWidth="1"/>
    <col min="3592" max="3592" width="12" customWidth="1"/>
    <col min="3593" max="3593" width="11.140625" customWidth="1"/>
    <col min="3594" max="3595" width="12.85546875" customWidth="1"/>
    <col min="3596" max="3597" width="12" customWidth="1"/>
    <col min="3598" max="3599" width="10.28515625" customWidth="1"/>
    <col min="3600" max="3601" width="12" customWidth="1"/>
    <col min="3602" max="3603" width="9.42578125" customWidth="1"/>
    <col min="3604" max="3605" width="11.140625" customWidth="1"/>
    <col min="3606" max="3607" width="10.28515625" customWidth="1"/>
    <col min="3608" max="3608" width="11.140625" customWidth="1"/>
    <col min="3609" max="3609" width="10.28515625" customWidth="1"/>
    <col min="3610" max="3610" width="12.85546875" customWidth="1"/>
    <col min="3611" max="3611" width="12" customWidth="1"/>
    <col min="3612" max="3612" width="10.28515625" customWidth="1"/>
    <col min="3613" max="3613" width="9.42578125" customWidth="1"/>
    <col min="3614" max="3615" width="11.140625" customWidth="1"/>
    <col min="3616" max="3619" width="10.28515625" customWidth="1"/>
    <col min="3620" max="3621" width="12" customWidth="1"/>
    <col min="3622" max="3623" width="9.42578125" customWidth="1"/>
    <col min="3624" max="3625" width="11.140625" customWidth="1"/>
    <col min="3626" max="3626" width="10.28515625" customWidth="1"/>
    <col min="3627" max="3627" width="9.42578125" customWidth="1"/>
    <col min="3628" max="3629" width="11.140625" customWidth="1"/>
    <col min="3630" max="3631" width="12.85546875" customWidth="1"/>
    <col min="3632" max="3633" width="10.28515625" customWidth="1"/>
    <col min="3634" max="3635" width="12" customWidth="1"/>
    <col min="3636" max="3637" width="11.140625" customWidth="1"/>
    <col min="3638" max="3639" width="10.28515625" customWidth="1"/>
    <col min="3640" max="3641" width="12" customWidth="1"/>
    <col min="3642" max="3642" width="9.42578125" customWidth="1"/>
    <col min="3643" max="3643" width="10.28515625" customWidth="1"/>
    <col min="3644" max="3645" width="11.140625" customWidth="1"/>
    <col min="3646" max="3647" width="10.28515625" customWidth="1"/>
    <col min="3842" max="3842" width="5.85546875" customWidth="1"/>
    <col min="3843" max="3843" width="26" customWidth="1"/>
    <col min="3844" max="3844" width="12.85546875" customWidth="1"/>
    <col min="3845" max="3845" width="12" customWidth="1"/>
    <col min="3846" max="3846" width="14.5703125" customWidth="1"/>
    <col min="3847" max="3847" width="13.7109375" customWidth="1"/>
    <col min="3848" max="3848" width="12" customWidth="1"/>
    <col min="3849" max="3849" width="11.140625" customWidth="1"/>
    <col min="3850" max="3851" width="12.85546875" customWidth="1"/>
    <col min="3852" max="3853" width="12" customWidth="1"/>
    <col min="3854" max="3855" width="10.28515625" customWidth="1"/>
    <col min="3856" max="3857" width="12" customWidth="1"/>
    <col min="3858" max="3859" width="9.42578125" customWidth="1"/>
    <col min="3860" max="3861" width="11.140625" customWidth="1"/>
    <col min="3862" max="3863" width="10.28515625" customWidth="1"/>
    <col min="3864" max="3864" width="11.140625" customWidth="1"/>
    <col min="3865" max="3865" width="10.28515625" customWidth="1"/>
    <col min="3866" max="3866" width="12.85546875" customWidth="1"/>
    <col min="3867" max="3867" width="12" customWidth="1"/>
    <col min="3868" max="3868" width="10.28515625" customWidth="1"/>
    <col min="3869" max="3869" width="9.42578125" customWidth="1"/>
    <col min="3870" max="3871" width="11.140625" customWidth="1"/>
    <col min="3872" max="3875" width="10.28515625" customWidth="1"/>
    <col min="3876" max="3877" width="12" customWidth="1"/>
    <col min="3878" max="3879" width="9.42578125" customWidth="1"/>
    <col min="3880" max="3881" width="11.140625" customWidth="1"/>
    <col min="3882" max="3882" width="10.28515625" customWidth="1"/>
    <col min="3883" max="3883" width="9.42578125" customWidth="1"/>
    <col min="3884" max="3885" width="11.140625" customWidth="1"/>
    <col min="3886" max="3887" width="12.85546875" customWidth="1"/>
    <col min="3888" max="3889" width="10.28515625" customWidth="1"/>
    <col min="3890" max="3891" width="12" customWidth="1"/>
    <col min="3892" max="3893" width="11.140625" customWidth="1"/>
    <col min="3894" max="3895" width="10.28515625" customWidth="1"/>
    <col min="3896" max="3897" width="12" customWidth="1"/>
    <col min="3898" max="3898" width="9.42578125" customWidth="1"/>
    <col min="3899" max="3899" width="10.28515625" customWidth="1"/>
    <col min="3900" max="3901" width="11.140625" customWidth="1"/>
    <col min="3902" max="3903" width="10.28515625" customWidth="1"/>
    <col min="4098" max="4098" width="5.85546875" customWidth="1"/>
    <col min="4099" max="4099" width="26" customWidth="1"/>
    <col min="4100" max="4100" width="12.85546875" customWidth="1"/>
    <col min="4101" max="4101" width="12" customWidth="1"/>
    <col min="4102" max="4102" width="14.5703125" customWidth="1"/>
    <col min="4103" max="4103" width="13.7109375" customWidth="1"/>
    <col min="4104" max="4104" width="12" customWidth="1"/>
    <col min="4105" max="4105" width="11.140625" customWidth="1"/>
    <col min="4106" max="4107" width="12.85546875" customWidth="1"/>
    <col min="4108" max="4109" width="12" customWidth="1"/>
    <col min="4110" max="4111" width="10.28515625" customWidth="1"/>
    <col min="4112" max="4113" width="12" customWidth="1"/>
    <col min="4114" max="4115" width="9.42578125" customWidth="1"/>
    <col min="4116" max="4117" width="11.140625" customWidth="1"/>
    <col min="4118" max="4119" width="10.28515625" customWidth="1"/>
    <col min="4120" max="4120" width="11.140625" customWidth="1"/>
    <col min="4121" max="4121" width="10.28515625" customWidth="1"/>
    <col min="4122" max="4122" width="12.85546875" customWidth="1"/>
    <col min="4123" max="4123" width="12" customWidth="1"/>
    <col min="4124" max="4124" width="10.28515625" customWidth="1"/>
    <col min="4125" max="4125" width="9.42578125" customWidth="1"/>
    <col min="4126" max="4127" width="11.140625" customWidth="1"/>
    <col min="4128" max="4131" width="10.28515625" customWidth="1"/>
    <col min="4132" max="4133" width="12" customWidth="1"/>
    <col min="4134" max="4135" width="9.42578125" customWidth="1"/>
    <col min="4136" max="4137" width="11.140625" customWidth="1"/>
    <col min="4138" max="4138" width="10.28515625" customWidth="1"/>
    <col min="4139" max="4139" width="9.42578125" customWidth="1"/>
    <col min="4140" max="4141" width="11.140625" customWidth="1"/>
    <col min="4142" max="4143" width="12.85546875" customWidth="1"/>
    <col min="4144" max="4145" width="10.28515625" customWidth="1"/>
    <col min="4146" max="4147" width="12" customWidth="1"/>
    <col min="4148" max="4149" width="11.140625" customWidth="1"/>
    <col min="4150" max="4151" width="10.28515625" customWidth="1"/>
    <col min="4152" max="4153" width="12" customWidth="1"/>
    <col min="4154" max="4154" width="9.42578125" customWidth="1"/>
    <col min="4155" max="4155" width="10.28515625" customWidth="1"/>
    <col min="4156" max="4157" width="11.140625" customWidth="1"/>
    <col min="4158" max="4159" width="10.28515625" customWidth="1"/>
    <col min="4354" max="4354" width="5.85546875" customWidth="1"/>
    <col min="4355" max="4355" width="26" customWidth="1"/>
    <col min="4356" max="4356" width="12.85546875" customWidth="1"/>
    <col min="4357" max="4357" width="12" customWidth="1"/>
    <col min="4358" max="4358" width="14.5703125" customWidth="1"/>
    <col min="4359" max="4359" width="13.7109375" customWidth="1"/>
    <col min="4360" max="4360" width="12" customWidth="1"/>
    <col min="4361" max="4361" width="11.140625" customWidth="1"/>
    <col min="4362" max="4363" width="12.85546875" customWidth="1"/>
    <col min="4364" max="4365" width="12" customWidth="1"/>
    <col min="4366" max="4367" width="10.28515625" customWidth="1"/>
    <col min="4368" max="4369" width="12" customWidth="1"/>
    <col min="4370" max="4371" width="9.42578125" customWidth="1"/>
    <col min="4372" max="4373" width="11.140625" customWidth="1"/>
    <col min="4374" max="4375" width="10.28515625" customWidth="1"/>
    <col min="4376" max="4376" width="11.140625" customWidth="1"/>
    <col min="4377" max="4377" width="10.28515625" customWidth="1"/>
    <col min="4378" max="4378" width="12.85546875" customWidth="1"/>
    <col min="4379" max="4379" width="12" customWidth="1"/>
    <col min="4380" max="4380" width="10.28515625" customWidth="1"/>
    <col min="4381" max="4381" width="9.42578125" customWidth="1"/>
    <col min="4382" max="4383" width="11.140625" customWidth="1"/>
    <col min="4384" max="4387" width="10.28515625" customWidth="1"/>
    <col min="4388" max="4389" width="12" customWidth="1"/>
    <col min="4390" max="4391" width="9.42578125" customWidth="1"/>
    <col min="4392" max="4393" width="11.140625" customWidth="1"/>
    <col min="4394" max="4394" width="10.28515625" customWidth="1"/>
    <col min="4395" max="4395" width="9.42578125" customWidth="1"/>
    <col min="4396" max="4397" width="11.140625" customWidth="1"/>
    <col min="4398" max="4399" width="12.85546875" customWidth="1"/>
    <col min="4400" max="4401" width="10.28515625" customWidth="1"/>
    <col min="4402" max="4403" width="12" customWidth="1"/>
    <col min="4404" max="4405" width="11.140625" customWidth="1"/>
    <col min="4406" max="4407" width="10.28515625" customWidth="1"/>
    <col min="4408" max="4409" width="12" customWidth="1"/>
    <col min="4410" max="4410" width="9.42578125" customWidth="1"/>
    <col min="4411" max="4411" width="10.28515625" customWidth="1"/>
    <col min="4412" max="4413" width="11.140625" customWidth="1"/>
    <col min="4414" max="4415" width="10.28515625" customWidth="1"/>
    <col min="4610" max="4610" width="5.85546875" customWidth="1"/>
    <col min="4611" max="4611" width="26" customWidth="1"/>
    <col min="4612" max="4612" width="12.85546875" customWidth="1"/>
    <col min="4613" max="4613" width="12" customWidth="1"/>
    <col min="4614" max="4614" width="14.5703125" customWidth="1"/>
    <col min="4615" max="4615" width="13.7109375" customWidth="1"/>
    <col min="4616" max="4616" width="12" customWidth="1"/>
    <col min="4617" max="4617" width="11.140625" customWidth="1"/>
    <col min="4618" max="4619" width="12.85546875" customWidth="1"/>
    <col min="4620" max="4621" width="12" customWidth="1"/>
    <col min="4622" max="4623" width="10.28515625" customWidth="1"/>
    <col min="4624" max="4625" width="12" customWidth="1"/>
    <col min="4626" max="4627" width="9.42578125" customWidth="1"/>
    <col min="4628" max="4629" width="11.140625" customWidth="1"/>
    <col min="4630" max="4631" width="10.28515625" customWidth="1"/>
    <col min="4632" max="4632" width="11.140625" customWidth="1"/>
    <col min="4633" max="4633" width="10.28515625" customWidth="1"/>
    <col min="4634" max="4634" width="12.85546875" customWidth="1"/>
    <col min="4635" max="4635" width="12" customWidth="1"/>
    <col min="4636" max="4636" width="10.28515625" customWidth="1"/>
    <col min="4637" max="4637" width="9.42578125" customWidth="1"/>
    <col min="4638" max="4639" width="11.140625" customWidth="1"/>
    <col min="4640" max="4643" width="10.28515625" customWidth="1"/>
    <col min="4644" max="4645" width="12" customWidth="1"/>
    <col min="4646" max="4647" width="9.42578125" customWidth="1"/>
    <col min="4648" max="4649" width="11.140625" customWidth="1"/>
    <col min="4650" max="4650" width="10.28515625" customWidth="1"/>
    <col min="4651" max="4651" width="9.42578125" customWidth="1"/>
    <col min="4652" max="4653" width="11.140625" customWidth="1"/>
    <col min="4654" max="4655" width="12.85546875" customWidth="1"/>
    <col min="4656" max="4657" width="10.28515625" customWidth="1"/>
    <col min="4658" max="4659" width="12" customWidth="1"/>
    <col min="4660" max="4661" width="11.140625" customWidth="1"/>
    <col min="4662" max="4663" width="10.28515625" customWidth="1"/>
    <col min="4664" max="4665" width="12" customWidth="1"/>
    <col min="4666" max="4666" width="9.42578125" customWidth="1"/>
    <col min="4667" max="4667" width="10.28515625" customWidth="1"/>
    <col min="4668" max="4669" width="11.140625" customWidth="1"/>
    <col min="4670" max="4671" width="10.28515625" customWidth="1"/>
    <col min="4866" max="4866" width="5.85546875" customWidth="1"/>
    <col min="4867" max="4867" width="26" customWidth="1"/>
    <col min="4868" max="4868" width="12.85546875" customWidth="1"/>
    <col min="4869" max="4869" width="12" customWidth="1"/>
    <col min="4870" max="4870" width="14.5703125" customWidth="1"/>
    <col min="4871" max="4871" width="13.7109375" customWidth="1"/>
    <col min="4872" max="4872" width="12" customWidth="1"/>
    <col min="4873" max="4873" width="11.140625" customWidth="1"/>
    <col min="4874" max="4875" width="12.85546875" customWidth="1"/>
    <col min="4876" max="4877" width="12" customWidth="1"/>
    <col min="4878" max="4879" width="10.28515625" customWidth="1"/>
    <col min="4880" max="4881" width="12" customWidth="1"/>
    <col min="4882" max="4883" width="9.42578125" customWidth="1"/>
    <col min="4884" max="4885" width="11.140625" customWidth="1"/>
    <col min="4886" max="4887" width="10.28515625" customWidth="1"/>
    <col min="4888" max="4888" width="11.140625" customWidth="1"/>
    <col min="4889" max="4889" width="10.28515625" customWidth="1"/>
    <col min="4890" max="4890" width="12.85546875" customWidth="1"/>
    <col min="4891" max="4891" width="12" customWidth="1"/>
    <col min="4892" max="4892" width="10.28515625" customWidth="1"/>
    <col min="4893" max="4893" width="9.42578125" customWidth="1"/>
    <col min="4894" max="4895" width="11.140625" customWidth="1"/>
    <col min="4896" max="4899" width="10.28515625" customWidth="1"/>
    <col min="4900" max="4901" width="12" customWidth="1"/>
    <col min="4902" max="4903" width="9.42578125" customWidth="1"/>
    <col min="4904" max="4905" width="11.140625" customWidth="1"/>
    <col min="4906" max="4906" width="10.28515625" customWidth="1"/>
    <col min="4907" max="4907" width="9.42578125" customWidth="1"/>
    <col min="4908" max="4909" width="11.140625" customWidth="1"/>
    <col min="4910" max="4911" width="12.85546875" customWidth="1"/>
    <col min="4912" max="4913" width="10.28515625" customWidth="1"/>
    <col min="4914" max="4915" width="12" customWidth="1"/>
    <col min="4916" max="4917" width="11.140625" customWidth="1"/>
    <col min="4918" max="4919" width="10.28515625" customWidth="1"/>
    <col min="4920" max="4921" width="12" customWidth="1"/>
    <col min="4922" max="4922" width="9.42578125" customWidth="1"/>
    <col min="4923" max="4923" width="10.28515625" customWidth="1"/>
    <col min="4924" max="4925" width="11.140625" customWidth="1"/>
    <col min="4926" max="4927" width="10.28515625" customWidth="1"/>
    <col min="5122" max="5122" width="5.85546875" customWidth="1"/>
    <col min="5123" max="5123" width="26" customWidth="1"/>
    <col min="5124" max="5124" width="12.85546875" customWidth="1"/>
    <col min="5125" max="5125" width="12" customWidth="1"/>
    <col min="5126" max="5126" width="14.5703125" customWidth="1"/>
    <col min="5127" max="5127" width="13.7109375" customWidth="1"/>
    <col min="5128" max="5128" width="12" customWidth="1"/>
    <col min="5129" max="5129" width="11.140625" customWidth="1"/>
    <col min="5130" max="5131" width="12.85546875" customWidth="1"/>
    <col min="5132" max="5133" width="12" customWidth="1"/>
    <col min="5134" max="5135" width="10.28515625" customWidth="1"/>
    <col min="5136" max="5137" width="12" customWidth="1"/>
    <col min="5138" max="5139" width="9.42578125" customWidth="1"/>
    <col min="5140" max="5141" width="11.140625" customWidth="1"/>
    <col min="5142" max="5143" width="10.28515625" customWidth="1"/>
    <col min="5144" max="5144" width="11.140625" customWidth="1"/>
    <col min="5145" max="5145" width="10.28515625" customWidth="1"/>
    <col min="5146" max="5146" width="12.85546875" customWidth="1"/>
    <col min="5147" max="5147" width="12" customWidth="1"/>
    <col min="5148" max="5148" width="10.28515625" customWidth="1"/>
    <col min="5149" max="5149" width="9.42578125" customWidth="1"/>
    <col min="5150" max="5151" width="11.140625" customWidth="1"/>
    <col min="5152" max="5155" width="10.28515625" customWidth="1"/>
    <col min="5156" max="5157" width="12" customWidth="1"/>
    <col min="5158" max="5159" width="9.42578125" customWidth="1"/>
    <col min="5160" max="5161" width="11.140625" customWidth="1"/>
    <col min="5162" max="5162" width="10.28515625" customWidth="1"/>
    <col min="5163" max="5163" width="9.42578125" customWidth="1"/>
    <col min="5164" max="5165" width="11.140625" customWidth="1"/>
    <col min="5166" max="5167" width="12.85546875" customWidth="1"/>
    <col min="5168" max="5169" width="10.28515625" customWidth="1"/>
    <col min="5170" max="5171" width="12" customWidth="1"/>
    <col min="5172" max="5173" width="11.140625" customWidth="1"/>
    <col min="5174" max="5175" width="10.28515625" customWidth="1"/>
    <col min="5176" max="5177" width="12" customWidth="1"/>
    <col min="5178" max="5178" width="9.42578125" customWidth="1"/>
    <col min="5179" max="5179" width="10.28515625" customWidth="1"/>
    <col min="5180" max="5181" width="11.140625" customWidth="1"/>
    <col min="5182" max="5183" width="10.28515625" customWidth="1"/>
    <col min="5378" max="5378" width="5.85546875" customWidth="1"/>
    <col min="5379" max="5379" width="26" customWidth="1"/>
    <col min="5380" max="5380" width="12.85546875" customWidth="1"/>
    <col min="5381" max="5381" width="12" customWidth="1"/>
    <col min="5382" max="5382" width="14.5703125" customWidth="1"/>
    <col min="5383" max="5383" width="13.7109375" customWidth="1"/>
    <col min="5384" max="5384" width="12" customWidth="1"/>
    <col min="5385" max="5385" width="11.140625" customWidth="1"/>
    <col min="5386" max="5387" width="12.85546875" customWidth="1"/>
    <col min="5388" max="5389" width="12" customWidth="1"/>
    <col min="5390" max="5391" width="10.28515625" customWidth="1"/>
    <col min="5392" max="5393" width="12" customWidth="1"/>
    <col min="5394" max="5395" width="9.42578125" customWidth="1"/>
    <col min="5396" max="5397" width="11.140625" customWidth="1"/>
    <col min="5398" max="5399" width="10.28515625" customWidth="1"/>
    <col min="5400" max="5400" width="11.140625" customWidth="1"/>
    <col min="5401" max="5401" width="10.28515625" customWidth="1"/>
    <col min="5402" max="5402" width="12.85546875" customWidth="1"/>
    <col min="5403" max="5403" width="12" customWidth="1"/>
    <col min="5404" max="5404" width="10.28515625" customWidth="1"/>
    <col min="5405" max="5405" width="9.42578125" customWidth="1"/>
    <col min="5406" max="5407" width="11.140625" customWidth="1"/>
    <col min="5408" max="5411" width="10.28515625" customWidth="1"/>
    <col min="5412" max="5413" width="12" customWidth="1"/>
    <col min="5414" max="5415" width="9.42578125" customWidth="1"/>
    <col min="5416" max="5417" width="11.140625" customWidth="1"/>
    <col min="5418" max="5418" width="10.28515625" customWidth="1"/>
    <col min="5419" max="5419" width="9.42578125" customWidth="1"/>
    <col min="5420" max="5421" width="11.140625" customWidth="1"/>
    <col min="5422" max="5423" width="12.85546875" customWidth="1"/>
    <col min="5424" max="5425" width="10.28515625" customWidth="1"/>
    <col min="5426" max="5427" width="12" customWidth="1"/>
    <col min="5428" max="5429" width="11.140625" customWidth="1"/>
    <col min="5430" max="5431" width="10.28515625" customWidth="1"/>
    <col min="5432" max="5433" width="12" customWidth="1"/>
    <col min="5434" max="5434" width="9.42578125" customWidth="1"/>
    <col min="5435" max="5435" width="10.28515625" customWidth="1"/>
    <col min="5436" max="5437" width="11.140625" customWidth="1"/>
    <col min="5438" max="5439" width="10.28515625" customWidth="1"/>
    <col min="5634" max="5634" width="5.85546875" customWidth="1"/>
    <col min="5635" max="5635" width="26" customWidth="1"/>
    <col min="5636" max="5636" width="12.85546875" customWidth="1"/>
    <col min="5637" max="5637" width="12" customWidth="1"/>
    <col min="5638" max="5638" width="14.5703125" customWidth="1"/>
    <col min="5639" max="5639" width="13.7109375" customWidth="1"/>
    <col min="5640" max="5640" width="12" customWidth="1"/>
    <col min="5641" max="5641" width="11.140625" customWidth="1"/>
    <col min="5642" max="5643" width="12.85546875" customWidth="1"/>
    <col min="5644" max="5645" width="12" customWidth="1"/>
    <col min="5646" max="5647" width="10.28515625" customWidth="1"/>
    <col min="5648" max="5649" width="12" customWidth="1"/>
    <col min="5650" max="5651" width="9.42578125" customWidth="1"/>
    <col min="5652" max="5653" width="11.140625" customWidth="1"/>
    <col min="5654" max="5655" width="10.28515625" customWidth="1"/>
    <col min="5656" max="5656" width="11.140625" customWidth="1"/>
    <col min="5657" max="5657" width="10.28515625" customWidth="1"/>
    <col min="5658" max="5658" width="12.85546875" customWidth="1"/>
    <col min="5659" max="5659" width="12" customWidth="1"/>
    <col min="5660" max="5660" width="10.28515625" customWidth="1"/>
    <col min="5661" max="5661" width="9.42578125" customWidth="1"/>
    <col min="5662" max="5663" width="11.140625" customWidth="1"/>
    <col min="5664" max="5667" width="10.28515625" customWidth="1"/>
    <col min="5668" max="5669" width="12" customWidth="1"/>
    <col min="5670" max="5671" width="9.42578125" customWidth="1"/>
    <col min="5672" max="5673" width="11.140625" customWidth="1"/>
    <col min="5674" max="5674" width="10.28515625" customWidth="1"/>
    <col min="5675" max="5675" width="9.42578125" customWidth="1"/>
    <col min="5676" max="5677" width="11.140625" customWidth="1"/>
    <col min="5678" max="5679" width="12.85546875" customWidth="1"/>
    <col min="5680" max="5681" width="10.28515625" customWidth="1"/>
    <col min="5682" max="5683" width="12" customWidth="1"/>
    <col min="5684" max="5685" width="11.140625" customWidth="1"/>
    <col min="5686" max="5687" width="10.28515625" customWidth="1"/>
    <col min="5688" max="5689" width="12" customWidth="1"/>
    <col min="5690" max="5690" width="9.42578125" customWidth="1"/>
    <col min="5691" max="5691" width="10.28515625" customWidth="1"/>
    <col min="5692" max="5693" width="11.140625" customWidth="1"/>
    <col min="5694" max="5695" width="10.28515625" customWidth="1"/>
    <col min="5890" max="5890" width="5.85546875" customWidth="1"/>
    <col min="5891" max="5891" width="26" customWidth="1"/>
    <col min="5892" max="5892" width="12.85546875" customWidth="1"/>
    <col min="5893" max="5893" width="12" customWidth="1"/>
    <col min="5894" max="5894" width="14.5703125" customWidth="1"/>
    <col min="5895" max="5895" width="13.7109375" customWidth="1"/>
    <col min="5896" max="5896" width="12" customWidth="1"/>
    <col min="5897" max="5897" width="11.140625" customWidth="1"/>
    <col min="5898" max="5899" width="12.85546875" customWidth="1"/>
    <col min="5900" max="5901" width="12" customWidth="1"/>
    <col min="5902" max="5903" width="10.28515625" customWidth="1"/>
    <col min="5904" max="5905" width="12" customWidth="1"/>
    <col min="5906" max="5907" width="9.42578125" customWidth="1"/>
    <col min="5908" max="5909" width="11.140625" customWidth="1"/>
    <col min="5910" max="5911" width="10.28515625" customWidth="1"/>
    <col min="5912" max="5912" width="11.140625" customWidth="1"/>
    <col min="5913" max="5913" width="10.28515625" customWidth="1"/>
    <col min="5914" max="5914" width="12.85546875" customWidth="1"/>
    <col min="5915" max="5915" width="12" customWidth="1"/>
    <col min="5916" max="5916" width="10.28515625" customWidth="1"/>
    <col min="5917" max="5917" width="9.42578125" customWidth="1"/>
    <col min="5918" max="5919" width="11.140625" customWidth="1"/>
    <col min="5920" max="5923" width="10.28515625" customWidth="1"/>
    <col min="5924" max="5925" width="12" customWidth="1"/>
    <col min="5926" max="5927" width="9.42578125" customWidth="1"/>
    <col min="5928" max="5929" width="11.140625" customWidth="1"/>
    <col min="5930" max="5930" width="10.28515625" customWidth="1"/>
    <col min="5931" max="5931" width="9.42578125" customWidth="1"/>
    <col min="5932" max="5933" width="11.140625" customWidth="1"/>
    <col min="5934" max="5935" width="12.85546875" customWidth="1"/>
    <col min="5936" max="5937" width="10.28515625" customWidth="1"/>
    <col min="5938" max="5939" width="12" customWidth="1"/>
    <col min="5940" max="5941" width="11.140625" customWidth="1"/>
    <col min="5942" max="5943" width="10.28515625" customWidth="1"/>
    <col min="5944" max="5945" width="12" customWidth="1"/>
    <col min="5946" max="5946" width="9.42578125" customWidth="1"/>
    <col min="5947" max="5947" width="10.28515625" customWidth="1"/>
    <col min="5948" max="5949" width="11.140625" customWidth="1"/>
    <col min="5950" max="5951" width="10.28515625" customWidth="1"/>
    <col min="6146" max="6146" width="5.85546875" customWidth="1"/>
    <col min="6147" max="6147" width="26" customWidth="1"/>
    <col min="6148" max="6148" width="12.85546875" customWidth="1"/>
    <col min="6149" max="6149" width="12" customWidth="1"/>
    <col min="6150" max="6150" width="14.5703125" customWidth="1"/>
    <col min="6151" max="6151" width="13.7109375" customWidth="1"/>
    <col min="6152" max="6152" width="12" customWidth="1"/>
    <col min="6153" max="6153" width="11.140625" customWidth="1"/>
    <col min="6154" max="6155" width="12.85546875" customWidth="1"/>
    <col min="6156" max="6157" width="12" customWidth="1"/>
    <col min="6158" max="6159" width="10.28515625" customWidth="1"/>
    <col min="6160" max="6161" width="12" customWidth="1"/>
    <col min="6162" max="6163" width="9.42578125" customWidth="1"/>
    <col min="6164" max="6165" width="11.140625" customWidth="1"/>
    <col min="6166" max="6167" width="10.28515625" customWidth="1"/>
    <col min="6168" max="6168" width="11.140625" customWidth="1"/>
    <col min="6169" max="6169" width="10.28515625" customWidth="1"/>
    <col min="6170" max="6170" width="12.85546875" customWidth="1"/>
    <col min="6171" max="6171" width="12" customWidth="1"/>
    <col min="6172" max="6172" width="10.28515625" customWidth="1"/>
    <col min="6173" max="6173" width="9.42578125" customWidth="1"/>
    <col min="6174" max="6175" width="11.140625" customWidth="1"/>
    <col min="6176" max="6179" width="10.28515625" customWidth="1"/>
    <col min="6180" max="6181" width="12" customWidth="1"/>
    <col min="6182" max="6183" width="9.42578125" customWidth="1"/>
    <col min="6184" max="6185" width="11.140625" customWidth="1"/>
    <col min="6186" max="6186" width="10.28515625" customWidth="1"/>
    <col min="6187" max="6187" width="9.42578125" customWidth="1"/>
    <col min="6188" max="6189" width="11.140625" customWidth="1"/>
    <col min="6190" max="6191" width="12.85546875" customWidth="1"/>
    <col min="6192" max="6193" width="10.28515625" customWidth="1"/>
    <col min="6194" max="6195" width="12" customWidth="1"/>
    <col min="6196" max="6197" width="11.140625" customWidth="1"/>
    <col min="6198" max="6199" width="10.28515625" customWidth="1"/>
    <col min="6200" max="6201" width="12" customWidth="1"/>
    <col min="6202" max="6202" width="9.42578125" customWidth="1"/>
    <col min="6203" max="6203" width="10.28515625" customWidth="1"/>
    <col min="6204" max="6205" width="11.140625" customWidth="1"/>
    <col min="6206" max="6207" width="10.28515625" customWidth="1"/>
    <col min="6402" max="6402" width="5.85546875" customWidth="1"/>
    <col min="6403" max="6403" width="26" customWidth="1"/>
    <col min="6404" max="6404" width="12.85546875" customWidth="1"/>
    <col min="6405" max="6405" width="12" customWidth="1"/>
    <col min="6406" max="6406" width="14.5703125" customWidth="1"/>
    <col min="6407" max="6407" width="13.7109375" customWidth="1"/>
    <col min="6408" max="6408" width="12" customWidth="1"/>
    <col min="6409" max="6409" width="11.140625" customWidth="1"/>
    <col min="6410" max="6411" width="12.85546875" customWidth="1"/>
    <col min="6412" max="6413" width="12" customWidth="1"/>
    <col min="6414" max="6415" width="10.28515625" customWidth="1"/>
    <col min="6416" max="6417" width="12" customWidth="1"/>
    <col min="6418" max="6419" width="9.42578125" customWidth="1"/>
    <col min="6420" max="6421" width="11.140625" customWidth="1"/>
    <col min="6422" max="6423" width="10.28515625" customWidth="1"/>
    <col min="6424" max="6424" width="11.140625" customWidth="1"/>
    <col min="6425" max="6425" width="10.28515625" customWidth="1"/>
    <col min="6426" max="6426" width="12.85546875" customWidth="1"/>
    <col min="6427" max="6427" width="12" customWidth="1"/>
    <col min="6428" max="6428" width="10.28515625" customWidth="1"/>
    <col min="6429" max="6429" width="9.42578125" customWidth="1"/>
    <col min="6430" max="6431" width="11.140625" customWidth="1"/>
    <col min="6432" max="6435" width="10.28515625" customWidth="1"/>
    <col min="6436" max="6437" width="12" customWidth="1"/>
    <col min="6438" max="6439" width="9.42578125" customWidth="1"/>
    <col min="6440" max="6441" width="11.140625" customWidth="1"/>
    <col min="6442" max="6442" width="10.28515625" customWidth="1"/>
    <col min="6443" max="6443" width="9.42578125" customWidth="1"/>
    <col min="6444" max="6445" width="11.140625" customWidth="1"/>
    <col min="6446" max="6447" width="12.85546875" customWidth="1"/>
    <col min="6448" max="6449" width="10.28515625" customWidth="1"/>
    <col min="6450" max="6451" width="12" customWidth="1"/>
    <col min="6452" max="6453" width="11.140625" customWidth="1"/>
    <col min="6454" max="6455" width="10.28515625" customWidth="1"/>
    <col min="6456" max="6457" width="12" customWidth="1"/>
    <col min="6458" max="6458" width="9.42578125" customWidth="1"/>
    <col min="6459" max="6459" width="10.28515625" customWidth="1"/>
    <col min="6460" max="6461" width="11.140625" customWidth="1"/>
    <col min="6462" max="6463" width="10.28515625" customWidth="1"/>
    <col min="6658" max="6658" width="5.85546875" customWidth="1"/>
    <col min="6659" max="6659" width="26" customWidth="1"/>
    <col min="6660" max="6660" width="12.85546875" customWidth="1"/>
    <col min="6661" max="6661" width="12" customWidth="1"/>
    <col min="6662" max="6662" width="14.5703125" customWidth="1"/>
    <col min="6663" max="6663" width="13.7109375" customWidth="1"/>
    <col min="6664" max="6664" width="12" customWidth="1"/>
    <col min="6665" max="6665" width="11.140625" customWidth="1"/>
    <col min="6666" max="6667" width="12.85546875" customWidth="1"/>
    <col min="6668" max="6669" width="12" customWidth="1"/>
    <col min="6670" max="6671" width="10.28515625" customWidth="1"/>
    <col min="6672" max="6673" width="12" customWidth="1"/>
    <col min="6674" max="6675" width="9.42578125" customWidth="1"/>
    <col min="6676" max="6677" width="11.140625" customWidth="1"/>
    <col min="6678" max="6679" width="10.28515625" customWidth="1"/>
    <col min="6680" max="6680" width="11.140625" customWidth="1"/>
    <col min="6681" max="6681" width="10.28515625" customWidth="1"/>
    <col min="6682" max="6682" width="12.85546875" customWidth="1"/>
    <col min="6683" max="6683" width="12" customWidth="1"/>
    <col min="6684" max="6684" width="10.28515625" customWidth="1"/>
    <col min="6685" max="6685" width="9.42578125" customWidth="1"/>
    <col min="6686" max="6687" width="11.140625" customWidth="1"/>
    <col min="6688" max="6691" width="10.28515625" customWidth="1"/>
    <col min="6692" max="6693" width="12" customWidth="1"/>
    <col min="6694" max="6695" width="9.42578125" customWidth="1"/>
    <col min="6696" max="6697" width="11.140625" customWidth="1"/>
    <col min="6698" max="6698" width="10.28515625" customWidth="1"/>
    <col min="6699" max="6699" width="9.42578125" customWidth="1"/>
    <col min="6700" max="6701" width="11.140625" customWidth="1"/>
    <col min="6702" max="6703" width="12.85546875" customWidth="1"/>
    <col min="6704" max="6705" width="10.28515625" customWidth="1"/>
    <col min="6706" max="6707" width="12" customWidth="1"/>
    <col min="6708" max="6709" width="11.140625" customWidth="1"/>
    <col min="6710" max="6711" width="10.28515625" customWidth="1"/>
    <col min="6712" max="6713" width="12" customWidth="1"/>
    <col min="6714" max="6714" width="9.42578125" customWidth="1"/>
    <col min="6715" max="6715" width="10.28515625" customWidth="1"/>
    <col min="6716" max="6717" width="11.140625" customWidth="1"/>
    <col min="6718" max="6719" width="10.28515625" customWidth="1"/>
    <col min="6914" max="6914" width="5.85546875" customWidth="1"/>
    <col min="6915" max="6915" width="26" customWidth="1"/>
    <col min="6916" max="6916" width="12.85546875" customWidth="1"/>
    <col min="6917" max="6917" width="12" customWidth="1"/>
    <col min="6918" max="6918" width="14.5703125" customWidth="1"/>
    <col min="6919" max="6919" width="13.7109375" customWidth="1"/>
    <col min="6920" max="6920" width="12" customWidth="1"/>
    <col min="6921" max="6921" width="11.140625" customWidth="1"/>
    <col min="6922" max="6923" width="12.85546875" customWidth="1"/>
    <col min="6924" max="6925" width="12" customWidth="1"/>
    <col min="6926" max="6927" width="10.28515625" customWidth="1"/>
    <col min="6928" max="6929" width="12" customWidth="1"/>
    <col min="6930" max="6931" width="9.42578125" customWidth="1"/>
    <col min="6932" max="6933" width="11.140625" customWidth="1"/>
    <col min="6934" max="6935" width="10.28515625" customWidth="1"/>
    <col min="6936" max="6936" width="11.140625" customWidth="1"/>
    <col min="6937" max="6937" width="10.28515625" customWidth="1"/>
    <col min="6938" max="6938" width="12.85546875" customWidth="1"/>
    <col min="6939" max="6939" width="12" customWidth="1"/>
    <col min="6940" max="6940" width="10.28515625" customWidth="1"/>
    <col min="6941" max="6941" width="9.42578125" customWidth="1"/>
    <col min="6942" max="6943" width="11.140625" customWidth="1"/>
    <col min="6944" max="6947" width="10.28515625" customWidth="1"/>
    <col min="6948" max="6949" width="12" customWidth="1"/>
    <col min="6950" max="6951" width="9.42578125" customWidth="1"/>
    <col min="6952" max="6953" width="11.140625" customWidth="1"/>
    <col min="6954" max="6954" width="10.28515625" customWidth="1"/>
    <col min="6955" max="6955" width="9.42578125" customWidth="1"/>
    <col min="6956" max="6957" width="11.140625" customWidth="1"/>
    <col min="6958" max="6959" width="12.85546875" customWidth="1"/>
    <col min="6960" max="6961" width="10.28515625" customWidth="1"/>
    <col min="6962" max="6963" width="12" customWidth="1"/>
    <col min="6964" max="6965" width="11.140625" customWidth="1"/>
    <col min="6966" max="6967" width="10.28515625" customWidth="1"/>
    <col min="6968" max="6969" width="12" customWidth="1"/>
    <col min="6970" max="6970" width="9.42578125" customWidth="1"/>
    <col min="6971" max="6971" width="10.28515625" customWidth="1"/>
    <col min="6972" max="6973" width="11.140625" customWidth="1"/>
    <col min="6974" max="6975" width="10.28515625" customWidth="1"/>
    <col min="7170" max="7170" width="5.85546875" customWidth="1"/>
    <col min="7171" max="7171" width="26" customWidth="1"/>
    <col min="7172" max="7172" width="12.85546875" customWidth="1"/>
    <col min="7173" max="7173" width="12" customWidth="1"/>
    <col min="7174" max="7174" width="14.5703125" customWidth="1"/>
    <col min="7175" max="7175" width="13.7109375" customWidth="1"/>
    <col min="7176" max="7176" width="12" customWidth="1"/>
    <col min="7177" max="7177" width="11.140625" customWidth="1"/>
    <col min="7178" max="7179" width="12.85546875" customWidth="1"/>
    <col min="7180" max="7181" width="12" customWidth="1"/>
    <col min="7182" max="7183" width="10.28515625" customWidth="1"/>
    <col min="7184" max="7185" width="12" customWidth="1"/>
    <col min="7186" max="7187" width="9.42578125" customWidth="1"/>
    <col min="7188" max="7189" width="11.140625" customWidth="1"/>
    <col min="7190" max="7191" width="10.28515625" customWidth="1"/>
    <col min="7192" max="7192" width="11.140625" customWidth="1"/>
    <col min="7193" max="7193" width="10.28515625" customWidth="1"/>
    <col min="7194" max="7194" width="12.85546875" customWidth="1"/>
    <col min="7195" max="7195" width="12" customWidth="1"/>
    <col min="7196" max="7196" width="10.28515625" customWidth="1"/>
    <col min="7197" max="7197" width="9.42578125" customWidth="1"/>
    <col min="7198" max="7199" width="11.140625" customWidth="1"/>
    <col min="7200" max="7203" width="10.28515625" customWidth="1"/>
    <col min="7204" max="7205" width="12" customWidth="1"/>
    <col min="7206" max="7207" width="9.42578125" customWidth="1"/>
    <col min="7208" max="7209" width="11.140625" customWidth="1"/>
    <col min="7210" max="7210" width="10.28515625" customWidth="1"/>
    <col min="7211" max="7211" width="9.42578125" customWidth="1"/>
    <col min="7212" max="7213" width="11.140625" customWidth="1"/>
    <col min="7214" max="7215" width="12.85546875" customWidth="1"/>
    <col min="7216" max="7217" width="10.28515625" customWidth="1"/>
    <col min="7218" max="7219" width="12" customWidth="1"/>
    <col min="7220" max="7221" width="11.140625" customWidth="1"/>
    <col min="7222" max="7223" width="10.28515625" customWidth="1"/>
    <col min="7224" max="7225" width="12" customWidth="1"/>
    <col min="7226" max="7226" width="9.42578125" customWidth="1"/>
    <col min="7227" max="7227" width="10.28515625" customWidth="1"/>
    <col min="7228" max="7229" width="11.140625" customWidth="1"/>
    <col min="7230" max="7231" width="10.28515625" customWidth="1"/>
    <col min="7426" max="7426" width="5.85546875" customWidth="1"/>
    <col min="7427" max="7427" width="26" customWidth="1"/>
    <col min="7428" max="7428" width="12.85546875" customWidth="1"/>
    <col min="7429" max="7429" width="12" customWidth="1"/>
    <col min="7430" max="7430" width="14.5703125" customWidth="1"/>
    <col min="7431" max="7431" width="13.7109375" customWidth="1"/>
    <col min="7432" max="7432" width="12" customWidth="1"/>
    <col min="7433" max="7433" width="11.140625" customWidth="1"/>
    <col min="7434" max="7435" width="12.85546875" customWidth="1"/>
    <col min="7436" max="7437" width="12" customWidth="1"/>
    <col min="7438" max="7439" width="10.28515625" customWidth="1"/>
    <col min="7440" max="7441" width="12" customWidth="1"/>
    <col min="7442" max="7443" width="9.42578125" customWidth="1"/>
    <col min="7444" max="7445" width="11.140625" customWidth="1"/>
    <col min="7446" max="7447" width="10.28515625" customWidth="1"/>
    <col min="7448" max="7448" width="11.140625" customWidth="1"/>
    <col min="7449" max="7449" width="10.28515625" customWidth="1"/>
    <col min="7450" max="7450" width="12.85546875" customWidth="1"/>
    <col min="7451" max="7451" width="12" customWidth="1"/>
    <col min="7452" max="7452" width="10.28515625" customWidth="1"/>
    <col min="7453" max="7453" width="9.42578125" customWidth="1"/>
    <col min="7454" max="7455" width="11.140625" customWidth="1"/>
    <col min="7456" max="7459" width="10.28515625" customWidth="1"/>
    <col min="7460" max="7461" width="12" customWidth="1"/>
    <col min="7462" max="7463" width="9.42578125" customWidth="1"/>
    <col min="7464" max="7465" width="11.140625" customWidth="1"/>
    <col min="7466" max="7466" width="10.28515625" customWidth="1"/>
    <col min="7467" max="7467" width="9.42578125" customWidth="1"/>
    <col min="7468" max="7469" width="11.140625" customWidth="1"/>
    <col min="7470" max="7471" width="12.85546875" customWidth="1"/>
    <col min="7472" max="7473" width="10.28515625" customWidth="1"/>
    <col min="7474" max="7475" width="12" customWidth="1"/>
    <col min="7476" max="7477" width="11.140625" customWidth="1"/>
    <col min="7478" max="7479" width="10.28515625" customWidth="1"/>
    <col min="7480" max="7481" width="12" customWidth="1"/>
    <col min="7482" max="7482" width="9.42578125" customWidth="1"/>
    <col min="7483" max="7483" width="10.28515625" customWidth="1"/>
    <col min="7484" max="7485" width="11.140625" customWidth="1"/>
    <col min="7486" max="7487" width="10.28515625" customWidth="1"/>
    <col min="7682" max="7682" width="5.85546875" customWidth="1"/>
    <col min="7683" max="7683" width="26" customWidth="1"/>
    <col min="7684" max="7684" width="12.85546875" customWidth="1"/>
    <col min="7685" max="7685" width="12" customWidth="1"/>
    <col min="7686" max="7686" width="14.5703125" customWidth="1"/>
    <col min="7687" max="7687" width="13.7109375" customWidth="1"/>
    <col min="7688" max="7688" width="12" customWidth="1"/>
    <col min="7689" max="7689" width="11.140625" customWidth="1"/>
    <col min="7690" max="7691" width="12.85546875" customWidth="1"/>
    <col min="7692" max="7693" width="12" customWidth="1"/>
    <col min="7694" max="7695" width="10.28515625" customWidth="1"/>
    <col min="7696" max="7697" width="12" customWidth="1"/>
    <col min="7698" max="7699" width="9.42578125" customWidth="1"/>
    <col min="7700" max="7701" width="11.140625" customWidth="1"/>
    <col min="7702" max="7703" width="10.28515625" customWidth="1"/>
    <col min="7704" max="7704" width="11.140625" customWidth="1"/>
    <col min="7705" max="7705" width="10.28515625" customWidth="1"/>
    <col min="7706" max="7706" width="12.85546875" customWidth="1"/>
    <col min="7707" max="7707" width="12" customWidth="1"/>
    <col min="7708" max="7708" width="10.28515625" customWidth="1"/>
    <col min="7709" max="7709" width="9.42578125" customWidth="1"/>
    <col min="7710" max="7711" width="11.140625" customWidth="1"/>
    <col min="7712" max="7715" width="10.28515625" customWidth="1"/>
    <col min="7716" max="7717" width="12" customWidth="1"/>
    <col min="7718" max="7719" width="9.42578125" customWidth="1"/>
    <col min="7720" max="7721" width="11.140625" customWidth="1"/>
    <col min="7722" max="7722" width="10.28515625" customWidth="1"/>
    <col min="7723" max="7723" width="9.42578125" customWidth="1"/>
    <col min="7724" max="7725" width="11.140625" customWidth="1"/>
    <col min="7726" max="7727" width="12.85546875" customWidth="1"/>
    <col min="7728" max="7729" width="10.28515625" customWidth="1"/>
    <col min="7730" max="7731" width="12" customWidth="1"/>
    <col min="7732" max="7733" width="11.140625" customWidth="1"/>
    <col min="7734" max="7735" width="10.28515625" customWidth="1"/>
    <col min="7736" max="7737" width="12" customWidth="1"/>
    <col min="7738" max="7738" width="9.42578125" customWidth="1"/>
    <col min="7739" max="7739" width="10.28515625" customWidth="1"/>
    <col min="7740" max="7741" width="11.140625" customWidth="1"/>
    <col min="7742" max="7743" width="10.28515625" customWidth="1"/>
    <col min="7938" max="7938" width="5.85546875" customWidth="1"/>
    <col min="7939" max="7939" width="26" customWidth="1"/>
    <col min="7940" max="7940" width="12.85546875" customWidth="1"/>
    <col min="7941" max="7941" width="12" customWidth="1"/>
    <col min="7942" max="7942" width="14.5703125" customWidth="1"/>
    <col min="7943" max="7943" width="13.7109375" customWidth="1"/>
    <col min="7944" max="7944" width="12" customWidth="1"/>
    <col min="7945" max="7945" width="11.140625" customWidth="1"/>
    <col min="7946" max="7947" width="12.85546875" customWidth="1"/>
    <col min="7948" max="7949" width="12" customWidth="1"/>
    <col min="7950" max="7951" width="10.28515625" customWidth="1"/>
    <col min="7952" max="7953" width="12" customWidth="1"/>
    <col min="7954" max="7955" width="9.42578125" customWidth="1"/>
    <col min="7956" max="7957" width="11.140625" customWidth="1"/>
    <col min="7958" max="7959" width="10.28515625" customWidth="1"/>
    <col min="7960" max="7960" width="11.140625" customWidth="1"/>
    <col min="7961" max="7961" width="10.28515625" customWidth="1"/>
    <col min="7962" max="7962" width="12.85546875" customWidth="1"/>
    <col min="7963" max="7963" width="12" customWidth="1"/>
    <col min="7964" max="7964" width="10.28515625" customWidth="1"/>
    <col min="7965" max="7965" width="9.42578125" customWidth="1"/>
    <col min="7966" max="7967" width="11.140625" customWidth="1"/>
    <col min="7968" max="7971" width="10.28515625" customWidth="1"/>
    <col min="7972" max="7973" width="12" customWidth="1"/>
    <col min="7974" max="7975" width="9.42578125" customWidth="1"/>
    <col min="7976" max="7977" width="11.140625" customWidth="1"/>
    <col min="7978" max="7978" width="10.28515625" customWidth="1"/>
    <col min="7979" max="7979" width="9.42578125" customWidth="1"/>
    <col min="7980" max="7981" width="11.140625" customWidth="1"/>
    <col min="7982" max="7983" width="12.85546875" customWidth="1"/>
    <col min="7984" max="7985" width="10.28515625" customWidth="1"/>
    <col min="7986" max="7987" width="12" customWidth="1"/>
    <col min="7988" max="7989" width="11.140625" customWidth="1"/>
    <col min="7990" max="7991" width="10.28515625" customWidth="1"/>
    <col min="7992" max="7993" width="12" customWidth="1"/>
    <col min="7994" max="7994" width="9.42578125" customWidth="1"/>
    <col min="7995" max="7995" width="10.28515625" customWidth="1"/>
    <col min="7996" max="7997" width="11.140625" customWidth="1"/>
    <col min="7998" max="7999" width="10.28515625" customWidth="1"/>
    <col min="8194" max="8194" width="5.85546875" customWidth="1"/>
    <col min="8195" max="8195" width="26" customWidth="1"/>
    <col min="8196" max="8196" width="12.85546875" customWidth="1"/>
    <col min="8197" max="8197" width="12" customWidth="1"/>
    <col min="8198" max="8198" width="14.5703125" customWidth="1"/>
    <col min="8199" max="8199" width="13.7109375" customWidth="1"/>
    <col min="8200" max="8200" width="12" customWidth="1"/>
    <col min="8201" max="8201" width="11.140625" customWidth="1"/>
    <col min="8202" max="8203" width="12.85546875" customWidth="1"/>
    <col min="8204" max="8205" width="12" customWidth="1"/>
    <col min="8206" max="8207" width="10.28515625" customWidth="1"/>
    <col min="8208" max="8209" width="12" customWidth="1"/>
    <col min="8210" max="8211" width="9.42578125" customWidth="1"/>
    <col min="8212" max="8213" width="11.140625" customWidth="1"/>
    <col min="8214" max="8215" width="10.28515625" customWidth="1"/>
    <col min="8216" max="8216" width="11.140625" customWidth="1"/>
    <col min="8217" max="8217" width="10.28515625" customWidth="1"/>
    <col min="8218" max="8218" width="12.85546875" customWidth="1"/>
    <col min="8219" max="8219" width="12" customWidth="1"/>
    <col min="8220" max="8220" width="10.28515625" customWidth="1"/>
    <col min="8221" max="8221" width="9.42578125" customWidth="1"/>
    <col min="8222" max="8223" width="11.140625" customWidth="1"/>
    <col min="8224" max="8227" width="10.28515625" customWidth="1"/>
    <col min="8228" max="8229" width="12" customWidth="1"/>
    <col min="8230" max="8231" width="9.42578125" customWidth="1"/>
    <col min="8232" max="8233" width="11.140625" customWidth="1"/>
    <col min="8234" max="8234" width="10.28515625" customWidth="1"/>
    <col min="8235" max="8235" width="9.42578125" customWidth="1"/>
    <col min="8236" max="8237" width="11.140625" customWidth="1"/>
    <col min="8238" max="8239" width="12.85546875" customWidth="1"/>
    <col min="8240" max="8241" width="10.28515625" customWidth="1"/>
    <col min="8242" max="8243" width="12" customWidth="1"/>
    <col min="8244" max="8245" width="11.140625" customWidth="1"/>
    <col min="8246" max="8247" width="10.28515625" customWidth="1"/>
    <col min="8248" max="8249" width="12" customWidth="1"/>
    <col min="8250" max="8250" width="9.42578125" customWidth="1"/>
    <col min="8251" max="8251" width="10.28515625" customWidth="1"/>
    <col min="8252" max="8253" width="11.140625" customWidth="1"/>
    <col min="8254" max="8255" width="10.28515625" customWidth="1"/>
    <col min="8450" max="8450" width="5.85546875" customWidth="1"/>
    <col min="8451" max="8451" width="26" customWidth="1"/>
    <col min="8452" max="8452" width="12.85546875" customWidth="1"/>
    <col min="8453" max="8453" width="12" customWidth="1"/>
    <col min="8454" max="8454" width="14.5703125" customWidth="1"/>
    <col min="8455" max="8455" width="13.7109375" customWidth="1"/>
    <col min="8456" max="8456" width="12" customWidth="1"/>
    <col min="8457" max="8457" width="11.140625" customWidth="1"/>
    <col min="8458" max="8459" width="12.85546875" customWidth="1"/>
    <col min="8460" max="8461" width="12" customWidth="1"/>
    <col min="8462" max="8463" width="10.28515625" customWidth="1"/>
    <col min="8464" max="8465" width="12" customWidth="1"/>
    <col min="8466" max="8467" width="9.42578125" customWidth="1"/>
    <col min="8468" max="8469" width="11.140625" customWidth="1"/>
    <col min="8470" max="8471" width="10.28515625" customWidth="1"/>
    <col min="8472" max="8472" width="11.140625" customWidth="1"/>
    <col min="8473" max="8473" width="10.28515625" customWidth="1"/>
    <col min="8474" max="8474" width="12.85546875" customWidth="1"/>
    <col min="8475" max="8475" width="12" customWidth="1"/>
    <col min="8476" max="8476" width="10.28515625" customWidth="1"/>
    <col min="8477" max="8477" width="9.42578125" customWidth="1"/>
    <col min="8478" max="8479" width="11.140625" customWidth="1"/>
    <col min="8480" max="8483" width="10.28515625" customWidth="1"/>
    <col min="8484" max="8485" width="12" customWidth="1"/>
    <col min="8486" max="8487" width="9.42578125" customWidth="1"/>
    <col min="8488" max="8489" width="11.140625" customWidth="1"/>
    <col min="8490" max="8490" width="10.28515625" customWidth="1"/>
    <col min="8491" max="8491" width="9.42578125" customWidth="1"/>
    <col min="8492" max="8493" width="11.140625" customWidth="1"/>
    <col min="8494" max="8495" width="12.85546875" customWidth="1"/>
    <col min="8496" max="8497" width="10.28515625" customWidth="1"/>
    <col min="8498" max="8499" width="12" customWidth="1"/>
    <col min="8500" max="8501" width="11.140625" customWidth="1"/>
    <col min="8502" max="8503" width="10.28515625" customWidth="1"/>
    <col min="8504" max="8505" width="12" customWidth="1"/>
    <col min="8506" max="8506" width="9.42578125" customWidth="1"/>
    <col min="8507" max="8507" width="10.28515625" customWidth="1"/>
    <col min="8508" max="8509" width="11.140625" customWidth="1"/>
    <col min="8510" max="8511" width="10.28515625" customWidth="1"/>
    <col min="8706" max="8706" width="5.85546875" customWidth="1"/>
    <col min="8707" max="8707" width="26" customWidth="1"/>
    <col min="8708" max="8708" width="12.85546875" customWidth="1"/>
    <col min="8709" max="8709" width="12" customWidth="1"/>
    <col min="8710" max="8710" width="14.5703125" customWidth="1"/>
    <col min="8711" max="8711" width="13.7109375" customWidth="1"/>
    <col min="8712" max="8712" width="12" customWidth="1"/>
    <col min="8713" max="8713" width="11.140625" customWidth="1"/>
    <col min="8714" max="8715" width="12.85546875" customWidth="1"/>
    <col min="8716" max="8717" width="12" customWidth="1"/>
    <col min="8718" max="8719" width="10.28515625" customWidth="1"/>
    <col min="8720" max="8721" width="12" customWidth="1"/>
    <col min="8722" max="8723" width="9.42578125" customWidth="1"/>
    <col min="8724" max="8725" width="11.140625" customWidth="1"/>
    <col min="8726" max="8727" width="10.28515625" customWidth="1"/>
    <col min="8728" max="8728" width="11.140625" customWidth="1"/>
    <col min="8729" max="8729" width="10.28515625" customWidth="1"/>
    <col min="8730" max="8730" width="12.85546875" customWidth="1"/>
    <col min="8731" max="8731" width="12" customWidth="1"/>
    <col min="8732" max="8732" width="10.28515625" customWidth="1"/>
    <col min="8733" max="8733" width="9.42578125" customWidth="1"/>
    <col min="8734" max="8735" width="11.140625" customWidth="1"/>
    <col min="8736" max="8739" width="10.28515625" customWidth="1"/>
    <col min="8740" max="8741" width="12" customWidth="1"/>
    <col min="8742" max="8743" width="9.42578125" customWidth="1"/>
    <col min="8744" max="8745" width="11.140625" customWidth="1"/>
    <col min="8746" max="8746" width="10.28515625" customWidth="1"/>
    <col min="8747" max="8747" width="9.42578125" customWidth="1"/>
    <col min="8748" max="8749" width="11.140625" customWidth="1"/>
    <col min="8750" max="8751" width="12.85546875" customWidth="1"/>
    <col min="8752" max="8753" width="10.28515625" customWidth="1"/>
    <col min="8754" max="8755" width="12" customWidth="1"/>
    <col min="8756" max="8757" width="11.140625" customWidth="1"/>
    <col min="8758" max="8759" width="10.28515625" customWidth="1"/>
    <col min="8760" max="8761" width="12" customWidth="1"/>
    <col min="8762" max="8762" width="9.42578125" customWidth="1"/>
    <col min="8763" max="8763" width="10.28515625" customWidth="1"/>
    <col min="8764" max="8765" width="11.140625" customWidth="1"/>
    <col min="8766" max="8767" width="10.28515625" customWidth="1"/>
    <col min="8962" max="8962" width="5.85546875" customWidth="1"/>
    <col min="8963" max="8963" width="26" customWidth="1"/>
    <col min="8964" max="8964" width="12.85546875" customWidth="1"/>
    <col min="8965" max="8965" width="12" customWidth="1"/>
    <col min="8966" max="8966" width="14.5703125" customWidth="1"/>
    <col min="8967" max="8967" width="13.7109375" customWidth="1"/>
    <col min="8968" max="8968" width="12" customWidth="1"/>
    <col min="8969" max="8969" width="11.140625" customWidth="1"/>
    <col min="8970" max="8971" width="12.85546875" customWidth="1"/>
    <col min="8972" max="8973" width="12" customWidth="1"/>
    <col min="8974" max="8975" width="10.28515625" customWidth="1"/>
    <col min="8976" max="8977" width="12" customWidth="1"/>
    <col min="8978" max="8979" width="9.42578125" customWidth="1"/>
    <col min="8980" max="8981" width="11.140625" customWidth="1"/>
    <col min="8982" max="8983" width="10.28515625" customWidth="1"/>
    <col min="8984" max="8984" width="11.140625" customWidth="1"/>
    <col min="8985" max="8985" width="10.28515625" customWidth="1"/>
    <col min="8986" max="8986" width="12.85546875" customWidth="1"/>
    <col min="8987" max="8987" width="12" customWidth="1"/>
    <col min="8988" max="8988" width="10.28515625" customWidth="1"/>
    <col min="8989" max="8989" width="9.42578125" customWidth="1"/>
    <col min="8990" max="8991" width="11.140625" customWidth="1"/>
    <col min="8992" max="8995" width="10.28515625" customWidth="1"/>
    <col min="8996" max="8997" width="12" customWidth="1"/>
    <col min="8998" max="8999" width="9.42578125" customWidth="1"/>
    <col min="9000" max="9001" width="11.140625" customWidth="1"/>
    <col min="9002" max="9002" width="10.28515625" customWidth="1"/>
    <col min="9003" max="9003" width="9.42578125" customWidth="1"/>
    <col min="9004" max="9005" width="11.140625" customWidth="1"/>
    <col min="9006" max="9007" width="12.85546875" customWidth="1"/>
    <col min="9008" max="9009" width="10.28515625" customWidth="1"/>
    <col min="9010" max="9011" width="12" customWidth="1"/>
    <col min="9012" max="9013" width="11.140625" customWidth="1"/>
    <col min="9014" max="9015" width="10.28515625" customWidth="1"/>
    <col min="9016" max="9017" width="12" customWidth="1"/>
    <col min="9018" max="9018" width="9.42578125" customWidth="1"/>
    <col min="9019" max="9019" width="10.28515625" customWidth="1"/>
    <col min="9020" max="9021" width="11.140625" customWidth="1"/>
    <col min="9022" max="9023" width="10.28515625" customWidth="1"/>
    <col min="9218" max="9218" width="5.85546875" customWidth="1"/>
    <col min="9219" max="9219" width="26" customWidth="1"/>
    <col min="9220" max="9220" width="12.85546875" customWidth="1"/>
    <col min="9221" max="9221" width="12" customWidth="1"/>
    <col min="9222" max="9222" width="14.5703125" customWidth="1"/>
    <col min="9223" max="9223" width="13.7109375" customWidth="1"/>
    <col min="9224" max="9224" width="12" customWidth="1"/>
    <col min="9225" max="9225" width="11.140625" customWidth="1"/>
    <col min="9226" max="9227" width="12.85546875" customWidth="1"/>
    <col min="9228" max="9229" width="12" customWidth="1"/>
    <col min="9230" max="9231" width="10.28515625" customWidth="1"/>
    <col min="9232" max="9233" width="12" customWidth="1"/>
    <col min="9234" max="9235" width="9.42578125" customWidth="1"/>
    <col min="9236" max="9237" width="11.140625" customWidth="1"/>
    <col min="9238" max="9239" width="10.28515625" customWidth="1"/>
    <col min="9240" max="9240" width="11.140625" customWidth="1"/>
    <col min="9241" max="9241" width="10.28515625" customWidth="1"/>
    <col min="9242" max="9242" width="12.85546875" customWidth="1"/>
    <col min="9243" max="9243" width="12" customWidth="1"/>
    <col min="9244" max="9244" width="10.28515625" customWidth="1"/>
    <col min="9245" max="9245" width="9.42578125" customWidth="1"/>
    <col min="9246" max="9247" width="11.140625" customWidth="1"/>
    <col min="9248" max="9251" width="10.28515625" customWidth="1"/>
    <col min="9252" max="9253" width="12" customWidth="1"/>
    <col min="9254" max="9255" width="9.42578125" customWidth="1"/>
    <col min="9256" max="9257" width="11.140625" customWidth="1"/>
    <col min="9258" max="9258" width="10.28515625" customWidth="1"/>
    <col min="9259" max="9259" width="9.42578125" customWidth="1"/>
    <col min="9260" max="9261" width="11.140625" customWidth="1"/>
    <col min="9262" max="9263" width="12.85546875" customWidth="1"/>
    <col min="9264" max="9265" width="10.28515625" customWidth="1"/>
    <col min="9266" max="9267" width="12" customWidth="1"/>
    <col min="9268" max="9269" width="11.140625" customWidth="1"/>
    <col min="9270" max="9271" width="10.28515625" customWidth="1"/>
    <col min="9272" max="9273" width="12" customWidth="1"/>
    <col min="9274" max="9274" width="9.42578125" customWidth="1"/>
    <col min="9275" max="9275" width="10.28515625" customWidth="1"/>
    <col min="9276" max="9277" width="11.140625" customWidth="1"/>
    <col min="9278" max="9279" width="10.28515625" customWidth="1"/>
    <col min="9474" max="9474" width="5.85546875" customWidth="1"/>
    <col min="9475" max="9475" width="26" customWidth="1"/>
    <col min="9476" max="9476" width="12.85546875" customWidth="1"/>
    <col min="9477" max="9477" width="12" customWidth="1"/>
    <col min="9478" max="9478" width="14.5703125" customWidth="1"/>
    <col min="9479" max="9479" width="13.7109375" customWidth="1"/>
    <col min="9480" max="9480" width="12" customWidth="1"/>
    <col min="9481" max="9481" width="11.140625" customWidth="1"/>
    <col min="9482" max="9483" width="12.85546875" customWidth="1"/>
    <col min="9484" max="9485" width="12" customWidth="1"/>
    <col min="9486" max="9487" width="10.28515625" customWidth="1"/>
    <col min="9488" max="9489" width="12" customWidth="1"/>
    <col min="9490" max="9491" width="9.42578125" customWidth="1"/>
    <col min="9492" max="9493" width="11.140625" customWidth="1"/>
    <col min="9494" max="9495" width="10.28515625" customWidth="1"/>
    <col min="9496" max="9496" width="11.140625" customWidth="1"/>
    <col min="9497" max="9497" width="10.28515625" customWidth="1"/>
    <col min="9498" max="9498" width="12.85546875" customWidth="1"/>
    <col min="9499" max="9499" width="12" customWidth="1"/>
    <col min="9500" max="9500" width="10.28515625" customWidth="1"/>
    <col min="9501" max="9501" width="9.42578125" customWidth="1"/>
    <col min="9502" max="9503" width="11.140625" customWidth="1"/>
    <col min="9504" max="9507" width="10.28515625" customWidth="1"/>
    <col min="9508" max="9509" width="12" customWidth="1"/>
    <col min="9510" max="9511" width="9.42578125" customWidth="1"/>
    <col min="9512" max="9513" width="11.140625" customWidth="1"/>
    <col min="9514" max="9514" width="10.28515625" customWidth="1"/>
    <col min="9515" max="9515" width="9.42578125" customWidth="1"/>
    <col min="9516" max="9517" width="11.140625" customWidth="1"/>
    <col min="9518" max="9519" width="12.85546875" customWidth="1"/>
    <col min="9520" max="9521" width="10.28515625" customWidth="1"/>
    <col min="9522" max="9523" width="12" customWidth="1"/>
    <col min="9524" max="9525" width="11.140625" customWidth="1"/>
    <col min="9526" max="9527" width="10.28515625" customWidth="1"/>
    <col min="9528" max="9529" width="12" customWidth="1"/>
    <col min="9530" max="9530" width="9.42578125" customWidth="1"/>
    <col min="9531" max="9531" width="10.28515625" customWidth="1"/>
    <col min="9532" max="9533" width="11.140625" customWidth="1"/>
    <col min="9534" max="9535" width="10.28515625" customWidth="1"/>
    <col min="9730" max="9730" width="5.85546875" customWidth="1"/>
    <col min="9731" max="9731" width="26" customWidth="1"/>
    <col min="9732" max="9732" width="12.85546875" customWidth="1"/>
    <col min="9733" max="9733" width="12" customWidth="1"/>
    <col min="9734" max="9734" width="14.5703125" customWidth="1"/>
    <col min="9735" max="9735" width="13.7109375" customWidth="1"/>
    <col min="9736" max="9736" width="12" customWidth="1"/>
    <col min="9737" max="9737" width="11.140625" customWidth="1"/>
    <col min="9738" max="9739" width="12.85546875" customWidth="1"/>
    <col min="9740" max="9741" width="12" customWidth="1"/>
    <col min="9742" max="9743" width="10.28515625" customWidth="1"/>
    <col min="9744" max="9745" width="12" customWidth="1"/>
    <col min="9746" max="9747" width="9.42578125" customWidth="1"/>
    <col min="9748" max="9749" width="11.140625" customWidth="1"/>
    <col min="9750" max="9751" width="10.28515625" customWidth="1"/>
    <col min="9752" max="9752" width="11.140625" customWidth="1"/>
    <col min="9753" max="9753" width="10.28515625" customWidth="1"/>
    <col min="9754" max="9754" width="12.85546875" customWidth="1"/>
    <col min="9755" max="9755" width="12" customWidth="1"/>
    <col min="9756" max="9756" width="10.28515625" customWidth="1"/>
    <col min="9757" max="9757" width="9.42578125" customWidth="1"/>
    <col min="9758" max="9759" width="11.140625" customWidth="1"/>
    <col min="9760" max="9763" width="10.28515625" customWidth="1"/>
    <col min="9764" max="9765" width="12" customWidth="1"/>
    <col min="9766" max="9767" width="9.42578125" customWidth="1"/>
    <col min="9768" max="9769" width="11.140625" customWidth="1"/>
    <col min="9770" max="9770" width="10.28515625" customWidth="1"/>
    <col min="9771" max="9771" width="9.42578125" customWidth="1"/>
    <col min="9772" max="9773" width="11.140625" customWidth="1"/>
    <col min="9774" max="9775" width="12.85546875" customWidth="1"/>
    <col min="9776" max="9777" width="10.28515625" customWidth="1"/>
    <col min="9778" max="9779" width="12" customWidth="1"/>
    <col min="9780" max="9781" width="11.140625" customWidth="1"/>
    <col min="9782" max="9783" width="10.28515625" customWidth="1"/>
    <col min="9784" max="9785" width="12" customWidth="1"/>
    <col min="9786" max="9786" width="9.42578125" customWidth="1"/>
    <col min="9787" max="9787" width="10.28515625" customWidth="1"/>
    <col min="9788" max="9789" width="11.140625" customWidth="1"/>
    <col min="9790" max="9791" width="10.28515625" customWidth="1"/>
    <col min="9986" max="9986" width="5.85546875" customWidth="1"/>
    <col min="9987" max="9987" width="26" customWidth="1"/>
    <col min="9988" max="9988" width="12.85546875" customWidth="1"/>
    <col min="9989" max="9989" width="12" customWidth="1"/>
    <col min="9990" max="9990" width="14.5703125" customWidth="1"/>
    <col min="9991" max="9991" width="13.7109375" customWidth="1"/>
    <col min="9992" max="9992" width="12" customWidth="1"/>
    <col min="9993" max="9993" width="11.140625" customWidth="1"/>
    <col min="9994" max="9995" width="12.85546875" customWidth="1"/>
    <col min="9996" max="9997" width="12" customWidth="1"/>
    <col min="9998" max="9999" width="10.28515625" customWidth="1"/>
    <col min="10000" max="10001" width="12" customWidth="1"/>
    <col min="10002" max="10003" width="9.42578125" customWidth="1"/>
    <col min="10004" max="10005" width="11.140625" customWidth="1"/>
    <col min="10006" max="10007" width="10.28515625" customWidth="1"/>
    <col min="10008" max="10008" width="11.140625" customWidth="1"/>
    <col min="10009" max="10009" width="10.28515625" customWidth="1"/>
    <col min="10010" max="10010" width="12.85546875" customWidth="1"/>
    <col min="10011" max="10011" width="12" customWidth="1"/>
    <col min="10012" max="10012" width="10.28515625" customWidth="1"/>
    <col min="10013" max="10013" width="9.42578125" customWidth="1"/>
    <col min="10014" max="10015" width="11.140625" customWidth="1"/>
    <col min="10016" max="10019" width="10.28515625" customWidth="1"/>
    <col min="10020" max="10021" width="12" customWidth="1"/>
    <col min="10022" max="10023" width="9.42578125" customWidth="1"/>
    <col min="10024" max="10025" width="11.140625" customWidth="1"/>
    <col min="10026" max="10026" width="10.28515625" customWidth="1"/>
    <col min="10027" max="10027" width="9.42578125" customWidth="1"/>
    <col min="10028" max="10029" width="11.140625" customWidth="1"/>
    <col min="10030" max="10031" width="12.85546875" customWidth="1"/>
    <col min="10032" max="10033" width="10.28515625" customWidth="1"/>
    <col min="10034" max="10035" width="12" customWidth="1"/>
    <col min="10036" max="10037" width="11.140625" customWidth="1"/>
    <col min="10038" max="10039" width="10.28515625" customWidth="1"/>
    <col min="10040" max="10041" width="12" customWidth="1"/>
    <col min="10042" max="10042" width="9.42578125" customWidth="1"/>
    <col min="10043" max="10043" width="10.28515625" customWidth="1"/>
    <col min="10044" max="10045" width="11.140625" customWidth="1"/>
    <col min="10046" max="10047" width="10.28515625" customWidth="1"/>
    <col min="10242" max="10242" width="5.85546875" customWidth="1"/>
    <col min="10243" max="10243" width="26" customWidth="1"/>
    <col min="10244" max="10244" width="12.85546875" customWidth="1"/>
    <col min="10245" max="10245" width="12" customWidth="1"/>
    <col min="10246" max="10246" width="14.5703125" customWidth="1"/>
    <col min="10247" max="10247" width="13.7109375" customWidth="1"/>
    <col min="10248" max="10248" width="12" customWidth="1"/>
    <col min="10249" max="10249" width="11.140625" customWidth="1"/>
    <col min="10250" max="10251" width="12.85546875" customWidth="1"/>
    <col min="10252" max="10253" width="12" customWidth="1"/>
    <col min="10254" max="10255" width="10.28515625" customWidth="1"/>
    <col min="10256" max="10257" width="12" customWidth="1"/>
    <col min="10258" max="10259" width="9.42578125" customWidth="1"/>
    <col min="10260" max="10261" width="11.140625" customWidth="1"/>
    <col min="10262" max="10263" width="10.28515625" customWidth="1"/>
    <col min="10264" max="10264" width="11.140625" customWidth="1"/>
    <col min="10265" max="10265" width="10.28515625" customWidth="1"/>
    <col min="10266" max="10266" width="12.85546875" customWidth="1"/>
    <col min="10267" max="10267" width="12" customWidth="1"/>
    <col min="10268" max="10268" width="10.28515625" customWidth="1"/>
    <col min="10269" max="10269" width="9.42578125" customWidth="1"/>
    <col min="10270" max="10271" width="11.140625" customWidth="1"/>
    <col min="10272" max="10275" width="10.28515625" customWidth="1"/>
    <col min="10276" max="10277" width="12" customWidth="1"/>
    <col min="10278" max="10279" width="9.42578125" customWidth="1"/>
    <col min="10280" max="10281" width="11.140625" customWidth="1"/>
    <col min="10282" max="10282" width="10.28515625" customWidth="1"/>
    <col min="10283" max="10283" width="9.42578125" customWidth="1"/>
    <col min="10284" max="10285" width="11.140625" customWidth="1"/>
    <col min="10286" max="10287" width="12.85546875" customWidth="1"/>
    <col min="10288" max="10289" width="10.28515625" customWidth="1"/>
    <col min="10290" max="10291" width="12" customWidth="1"/>
    <col min="10292" max="10293" width="11.140625" customWidth="1"/>
    <col min="10294" max="10295" width="10.28515625" customWidth="1"/>
    <col min="10296" max="10297" width="12" customWidth="1"/>
    <col min="10298" max="10298" width="9.42578125" customWidth="1"/>
    <col min="10299" max="10299" width="10.28515625" customWidth="1"/>
    <col min="10300" max="10301" width="11.140625" customWidth="1"/>
    <col min="10302" max="10303" width="10.28515625" customWidth="1"/>
    <col min="10498" max="10498" width="5.85546875" customWidth="1"/>
    <col min="10499" max="10499" width="26" customWidth="1"/>
    <col min="10500" max="10500" width="12.85546875" customWidth="1"/>
    <col min="10501" max="10501" width="12" customWidth="1"/>
    <col min="10502" max="10502" width="14.5703125" customWidth="1"/>
    <col min="10503" max="10503" width="13.7109375" customWidth="1"/>
    <col min="10504" max="10504" width="12" customWidth="1"/>
    <col min="10505" max="10505" width="11.140625" customWidth="1"/>
    <col min="10506" max="10507" width="12.85546875" customWidth="1"/>
    <col min="10508" max="10509" width="12" customWidth="1"/>
    <col min="10510" max="10511" width="10.28515625" customWidth="1"/>
    <col min="10512" max="10513" width="12" customWidth="1"/>
    <col min="10514" max="10515" width="9.42578125" customWidth="1"/>
    <col min="10516" max="10517" width="11.140625" customWidth="1"/>
    <col min="10518" max="10519" width="10.28515625" customWidth="1"/>
    <col min="10520" max="10520" width="11.140625" customWidth="1"/>
    <col min="10521" max="10521" width="10.28515625" customWidth="1"/>
    <col min="10522" max="10522" width="12.85546875" customWidth="1"/>
    <col min="10523" max="10523" width="12" customWidth="1"/>
    <col min="10524" max="10524" width="10.28515625" customWidth="1"/>
    <col min="10525" max="10525" width="9.42578125" customWidth="1"/>
    <col min="10526" max="10527" width="11.140625" customWidth="1"/>
    <col min="10528" max="10531" width="10.28515625" customWidth="1"/>
    <col min="10532" max="10533" width="12" customWidth="1"/>
    <col min="10534" max="10535" width="9.42578125" customWidth="1"/>
    <col min="10536" max="10537" width="11.140625" customWidth="1"/>
    <col min="10538" max="10538" width="10.28515625" customWidth="1"/>
    <col min="10539" max="10539" width="9.42578125" customWidth="1"/>
    <col min="10540" max="10541" width="11.140625" customWidth="1"/>
    <col min="10542" max="10543" width="12.85546875" customWidth="1"/>
    <col min="10544" max="10545" width="10.28515625" customWidth="1"/>
    <col min="10546" max="10547" width="12" customWidth="1"/>
    <col min="10548" max="10549" width="11.140625" customWidth="1"/>
    <col min="10550" max="10551" width="10.28515625" customWidth="1"/>
    <col min="10552" max="10553" width="12" customWidth="1"/>
    <col min="10554" max="10554" width="9.42578125" customWidth="1"/>
    <col min="10555" max="10555" width="10.28515625" customWidth="1"/>
    <col min="10556" max="10557" width="11.140625" customWidth="1"/>
    <col min="10558" max="10559" width="10.28515625" customWidth="1"/>
    <col min="10754" max="10754" width="5.85546875" customWidth="1"/>
    <col min="10755" max="10755" width="26" customWidth="1"/>
    <col min="10756" max="10756" width="12.85546875" customWidth="1"/>
    <col min="10757" max="10757" width="12" customWidth="1"/>
    <col min="10758" max="10758" width="14.5703125" customWidth="1"/>
    <col min="10759" max="10759" width="13.7109375" customWidth="1"/>
    <col min="10760" max="10760" width="12" customWidth="1"/>
    <col min="10761" max="10761" width="11.140625" customWidth="1"/>
    <col min="10762" max="10763" width="12.85546875" customWidth="1"/>
    <col min="10764" max="10765" width="12" customWidth="1"/>
    <col min="10766" max="10767" width="10.28515625" customWidth="1"/>
    <col min="10768" max="10769" width="12" customWidth="1"/>
    <col min="10770" max="10771" width="9.42578125" customWidth="1"/>
    <col min="10772" max="10773" width="11.140625" customWidth="1"/>
    <col min="10774" max="10775" width="10.28515625" customWidth="1"/>
    <col min="10776" max="10776" width="11.140625" customWidth="1"/>
    <col min="10777" max="10777" width="10.28515625" customWidth="1"/>
    <col min="10778" max="10778" width="12.85546875" customWidth="1"/>
    <col min="10779" max="10779" width="12" customWidth="1"/>
    <col min="10780" max="10780" width="10.28515625" customWidth="1"/>
    <col min="10781" max="10781" width="9.42578125" customWidth="1"/>
    <col min="10782" max="10783" width="11.140625" customWidth="1"/>
    <col min="10784" max="10787" width="10.28515625" customWidth="1"/>
    <col min="10788" max="10789" width="12" customWidth="1"/>
    <col min="10790" max="10791" width="9.42578125" customWidth="1"/>
    <col min="10792" max="10793" width="11.140625" customWidth="1"/>
    <col min="10794" max="10794" width="10.28515625" customWidth="1"/>
    <col min="10795" max="10795" width="9.42578125" customWidth="1"/>
    <col min="10796" max="10797" width="11.140625" customWidth="1"/>
    <col min="10798" max="10799" width="12.85546875" customWidth="1"/>
    <col min="10800" max="10801" width="10.28515625" customWidth="1"/>
    <col min="10802" max="10803" width="12" customWidth="1"/>
    <col min="10804" max="10805" width="11.140625" customWidth="1"/>
    <col min="10806" max="10807" width="10.28515625" customWidth="1"/>
    <col min="10808" max="10809" width="12" customWidth="1"/>
    <col min="10810" max="10810" width="9.42578125" customWidth="1"/>
    <col min="10811" max="10811" width="10.28515625" customWidth="1"/>
    <col min="10812" max="10813" width="11.140625" customWidth="1"/>
    <col min="10814" max="10815" width="10.28515625" customWidth="1"/>
    <col min="11010" max="11010" width="5.85546875" customWidth="1"/>
    <col min="11011" max="11011" width="26" customWidth="1"/>
    <col min="11012" max="11012" width="12.85546875" customWidth="1"/>
    <col min="11013" max="11013" width="12" customWidth="1"/>
    <col min="11014" max="11014" width="14.5703125" customWidth="1"/>
    <col min="11015" max="11015" width="13.7109375" customWidth="1"/>
    <col min="11016" max="11016" width="12" customWidth="1"/>
    <col min="11017" max="11017" width="11.140625" customWidth="1"/>
    <col min="11018" max="11019" width="12.85546875" customWidth="1"/>
    <col min="11020" max="11021" width="12" customWidth="1"/>
    <col min="11022" max="11023" width="10.28515625" customWidth="1"/>
    <col min="11024" max="11025" width="12" customWidth="1"/>
    <col min="11026" max="11027" width="9.42578125" customWidth="1"/>
    <col min="11028" max="11029" width="11.140625" customWidth="1"/>
    <col min="11030" max="11031" width="10.28515625" customWidth="1"/>
    <col min="11032" max="11032" width="11.140625" customWidth="1"/>
    <col min="11033" max="11033" width="10.28515625" customWidth="1"/>
    <col min="11034" max="11034" width="12.85546875" customWidth="1"/>
    <col min="11035" max="11035" width="12" customWidth="1"/>
    <col min="11036" max="11036" width="10.28515625" customWidth="1"/>
    <col min="11037" max="11037" width="9.42578125" customWidth="1"/>
    <col min="11038" max="11039" width="11.140625" customWidth="1"/>
    <col min="11040" max="11043" width="10.28515625" customWidth="1"/>
    <col min="11044" max="11045" width="12" customWidth="1"/>
    <col min="11046" max="11047" width="9.42578125" customWidth="1"/>
    <col min="11048" max="11049" width="11.140625" customWidth="1"/>
    <col min="11050" max="11050" width="10.28515625" customWidth="1"/>
    <col min="11051" max="11051" width="9.42578125" customWidth="1"/>
    <col min="11052" max="11053" width="11.140625" customWidth="1"/>
    <col min="11054" max="11055" width="12.85546875" customWidth="1"/>
    <col min="11056" max="11057" width="10.28515625" customWidth="1"/>
    <col min="11058" max="11059" width="12" customWidth="1"/>
    <col min="11060" max="11061" width="11.140625" customWidth="1"/>
    <col min="11062" max="11063" width="10.28515625" customWidth="1"/>
    <col min="11064" max="11065" width="12" customWidth="1"/>
    <col min="11066" max="11066" width="9.42578125" customWidth="1"/>
    <col min="11067" max="11067" width="10.28515625" customWidth="1"/>
    <col min="11068" max="11069" width="11.140625" customWidth="1"/>
    <col min="11070" max="11071" width="10.28515625" customWidth="1"/>
    <col min="11266" max="11266" width="5.85546875" customWidth="1"/>
    <col min="11267" max="11267" width="26" customWidth="1"/>
    <col min="11268" max="11268" width="12.85546875" customWidth="1"/>
    <col min="11269" max="11269" width="12" customWidth="1"/>
    <col min="11270" max="11270" width="14.5703125" customWidth="1"/>
    <col min="11271" max="11271" width="13.7109375" customWidth="1"/>
    <col min="11272" max="11272" width="12" customWidth="1"/>
    <col min="11273" max="11273" width="11.140625" customWidth="1"/>
    <col min="11274" max="11275" width="12.85546875" customWidth="1"/>
    <col min="11276" max="11277" width="12" customWidth="1"/>
    <col min="11278" max="11279" width="10.28515625" customWidth="1"/>
    <col min="11280" max="11281" width="12" customWidth="1"/>
    <col min="11282" max="11283" width="9.42578125" customWidth="1"/>
    <col min="11284" max="11285" width="11.140625" customWidth="1"/>
    <col min="11286" max="11287" width="10.28515625" customWidth="1"/>
    <col min="11288" max="11288" width="11.140625" customWidth="1"/>
    <col min="11289" max="11289" width="10.28515625" customWidth="1"/>
    <col min="11290" max="11290" width="12.85546875" customWidth="1"/>
    <col min="11291" max="11291" width="12" customWidth="1"/>
    <col min="11292" max="11292" width="10.28515625" customWidth="1"/>
    <col min="11293" max="11293" width="9.42578125" customWidth="1"/>
    <col min="11294" max="11295" width="11.140625" customWidth="1"/>
    <col min="11296" max="11299" width="10.28515625" customWidth="1"/>
    <col min="11300" max="11301" width="12" customWidth="1"/>
    <col min="11302" max="11303" width="9.42578125" customWidth="1"/>
    <col min="11304" max="11305" width="11.140625" customWidth="1"/>
    <col min="11306" max="11306" width="10.28515625" customWidth="1"/>
    <col min="11307" max="11307" width="9.42578125" customWidth="1"/>
    <col min="11308" max="11309" width="11.140625" customWidth="1"/>
    <col min="11310" max="11311" width="12.85546875" customWidth="1"/>
    <col min="11312" max="11313" width="10.28515625" customWidth="1"/>
    <col min="11314" max="11315" width="12" customWidth="1"/>
    <col min="11316" max="11317" width="11.140625" customWidth="1"/>
    <col min="11318" max="11319" width="10.28515625" customWidth="1"/>
    <col min="11320" max="11321" width="12" customWidth="1"/>
    <col min="11322" max="11322" width="9.42578125" customWidth="1"/>
    <col min="11323" max="11323" width="10.28515625" customWidth="1"/>
    <col min="11324" max="11325" width="11.140625" customWidth="1"/>
    <col min="11326" max="11327" width="10.28515625" customWidth="1"/>
    <col min="11522" max="11522" width="5.85546875" customWidth="1"/>
    <col min="11523" max="11523" width="26" customWidth="1"/>
    <col min="11524" max="11524" width="12.85546875" customWidth="1"/>
    <col min="11525" max="11525" width="12" customWidth="1"/>
    <col min="11526" max="11526" width="14.5703125" customWidth="1"/>
    <col min="11527" max="11527" width="13.7109375" customWidth="1"/>
    <col min="11528" max="11528" width="12" customWidth="1"/>
    <col min="11529" max="11529" width="11.140625" customWidth="1"/>
    <col min="11530" max="11531" width="12.85546875" customWidth="1"/>
    <col min="11532" max="11533" width="12" customWidth="1"/>
    <col min="11534" max="11535" width="10.28515625" customWidth="1"/>
    <col min="11536" max="11537" width="12" customWidth="1"/>
    <col min="11538" max="11539" width="9.42578125" customWidth="1"/>
    <col min="11540" max="11541" width="11.140625" customWidth="1"/>
    <col min="11542" max="11543" width="10.28515625" customWidth="1"/>
    <col min="11544" max="11544" width="11.140625" customWidth="1"/>
    <col min="11545" max="11545" width="10.28515625" customWidth="1"/>
    <col min="11546" max="11546" width="12.85546875" customWidth="1"/>
    <col min="11547" max="11547" width="12" customWidth="1"/>
    <col min="11548" max="11548" width="10.28515625" customWidth="1"/>
    <col min="11549" max="11549" width="9.42578125" customWidth="1"/>
    <col min="11550" max="11551" width="11.140625" customWidth="1"/>
    <col min="11552" max="11555" width="10.28515625" customWidth="1"/>
    <col min="11556" max="11557" width="12" customWidth="1"/>
    <col min="11558" max="11559" width="9.42578125" customWidth="1"/>
    <col min="11560" max="11561" width="11.140625" customWidth="1"/>
    <col min="11562" max="11562" width="10.28515625" customWidth="1"/>
    <col min="11563" max="11563" width="9.42578125" customWidth="1"/>
    <col min="11564" max="11565" width="11.140625" customWidth="1"/>
    <col min="11566" max="11567" width="12.85546875" customWidth="1"/>
    <col min="11568" max="11569" width="10.28515625" customWidth="1"/>
    <col min="11570" max="11571" width="12" customWidth="1"/>
    <col min="11572" max="11573" width="11.140625" customWidth="1"/>
    <col min="11574" max="11575" width="10.28515625" customWidth="1"/>
    <col min="11576" max="11577" width="12" customWidth="1"/>
    <col min="11578" max="11578" width="9.42578125" customWidth="1"/>
    <col min="11579" max="11579" width="10.28515625" customWidth="1"/>
    <col min="11580" max="11581" width="11.140625" customWidth="1"/>
    <col min="11582" max="11583" width="10.28515625" customWidth="1"/>
    <col min="11778" max="11778" width="5.85546875" customWidth="1"/>
    <col min="11779" max="11779" width="26" customWidth="1"/>
    <col min="11780" max="11780" width="12.85546875" customWidth="1"/>
    <col min="11781" max="11781" width="12" customWidth="1"/>
    <col min="11782" max="11782" width="14.5703125" customWidth="1"/>
    <col min="11783" max="11783" width="13.7109375" customWidth="1"/>
    <col min="11784" max="11784" width="12" customWidth="1"/>
    <col min="11785" max="11785" width="11.140625" customWidth="1"/>
    <col min="11786" max="11787" width="12.85546875" customWidth="1"/>
    <col min="11788" max="11789" width="12" customWidth="1"/>
    <col min="11790" max="11791" width="10.28515625" customWidth="1"/>
    <col min="11792" max="11793" width="12" customWidth="1"/>
    <col min="11794" max="11795" width="9.42578125" customWidth="1"/>
    <col min="11796" max="11797" width="11.140625" customWidth="1"/>
    <col min="11798" max="11799" width="10.28515625" customWidth="1"/>
    <col min="11800" max="11800" width="11.140625" customWidth="1"/>
    <col min="11801" max="11801" width="10.28515625" customWidth="1"/>
    <col min="11802" max="11802" width="12.85546875" customWidth="1"/>
    <col min="11803" max="11803" width="12" customWidth="1"/>
    <col min="11804" max="11804" width="10.28515625" customWidth="1"/>
    <col min="11805" max="11805" width="9.42578125" customWidth="1"/>
    <col min="11806" max="11807" width="11.140625" customWidth="1"/>
    <col min="11808" max="11811" width="10.28515625" customWidth="1"/>
    <col min="11812" max="11813" width="12" customWidth="1"/>
    <col min="11814" max="11815" width="9.42578125" customWidth="1"/>
    <col min="11816" max="11817" width="11.140625" customWidth="1"/>
    <col min="11818" max="11818" width="10.28515625" customWidth="1"/>
    <col min="11819" max="11819" width="9.42578125" customWidth="1"/>
    <col min="11820" max="11821" width="11.140625" customWidth="1"/>
    <col min="11822" max="11823" width="12.85546875" customWidth="1"/>
    <col min="11824" max="11825" width="10.28515625" customWidth="1"/>
    <col min="11826" max="11827" width="12" customWidth="1"/>
    <col min="11828" max="11829" width="11.140625" customWidth="1"/>
    <col min="11830" max="11831" width="10.28515625" customWidth="1"/>
    <col min="11832" max="11833" width="12" customWidth="1"/>
    <col min="11834" max="11834" width="9.42578125" customWidth="1"/>
    <col min="11835" max="11835" width="10.28515625" customWidth="1"/>
    <col min="11836" max="11837" width="11.140625" customWidth="1"/>
    <col min="11838" max="11839" width="10.28515625" customWidth="1"/>
    <col min="12034" max="12034" width="5.85546875" customWidth="1"/>
    <col min="12035" max="12035" width="26" customWidth="1"/>
    <col min="12036" max="12036" width="12.85546875" customWidth="1"/>
    <col min="12037" max="12037" width="12" customWidth="1"/>
    <col min="12038" max="12038" width="14.5703125" customWidth="1"/>
    <col min="12039" max="12039" width="13.7109375" customWidth="1"/>
    <col min="12040" max="12040" width="12" customWidth="1"/>
    <col min="12041" max="12041" width="11.140625" customWidth="1"/>
    <col min="12042" max="12043" width="12.85546875" customWidth="1"/>
    <col min="12044" max="12045" width="12" customWidth="1"/>
    <col min="12046" max="12047" width="10.28515625" customWidth="1"/>
    <col min="12048" max="12049" width="12" customWidth="1"/>
    <col min="12050" max="12051" width="9.42578125" customWidth="1"/>
    <col min="12052" max="12053" width="11.140625" customWidth="1"/>
    <col min="12054" max="12055" width="10.28515625" customWidth="1"/>
    <col min="12056" max="12056" width="11.140625" customWidth="1"/>
    <col min="12057" max="12057" width="10.28515625" customWidth="1"/>
    <col min="12058" max="12058" width="12.85546875" customWidth="1"/>
    <col min="12059" max="12059" width="12" customWidth="1"/>
    <col min="12060" max="12060" width="10.28515625" customWidth="1"/>
    <col min="12061" max="12061" width="9.42578125" customWidth="1"/>
    <col min="12062" max="12063" width="11.140625" customWidth="1"/>
    <col min="12064" max="12067" width="10.28515625" customWidth="1"/>
    <col min="12068" max="12069" width="12" customWidth="1"/>
    <col min="12070" max="12071" width="9.42578125" customWidth="1"/>
    <col min="12072" max="12073" width="11.140625" customWidth="1"/>
    <col min="12074" max="12074" width="10.28515625" customWidth="1"/>
    <col min="12075" max="12075" width="9.42578125" customWidth="1"/>
    <col min="12076" max="12077" width="11.140625" customWidth="1"/>
    <col min="12078" max="12079" width="12.85546875" customWidth="1"/>
    <col min="12080" max="12081" width="10.28515625" customWidth="1"/>
    <col min="12082" max="12083" width="12" customWidth="1"/>
    <col min="12084" max="12085" width="11.140625" customWidth="1"/>
    <col min="12086" max="12087" width="10.28515625" customWidth="1"/>
    <col min="12088" max="12089" width="12" customWidth="1"/>
    <col min="12090" max="12090" width="9.42578125" customWidth="1"/>
    <col min="12091" max="12091" width="10.28515625" customWidth="1"/>
    <col min="12092" max="12093" width="11.140625" customWidth="1"/>
    <col min="12094" max="12095" width="10.28515625" customWidth="1"/>
    <col min="12290" max="12290" width="5.85546875" customWidth="1"/>
    <col min="12291" max="12291" width="26" customWidth="1"/>
    <col min="12292" max="12292" width="12.85546875" customWidth="1"/>
    <col min="12293" max="12293" width="12" customWidth="1"/>
    <col min="12294" max="12294" width="14.5703125" customWidth="1"/>
    <col min="12295" max="12295" width="13.7109375" customWidth="1"/>
    <col min="12296" max="12296" width="12" customWidth="1"/>
    <col min="12297" max="12297" width="11.140625" customWidth="1"/>
    <col min="12298" max="12299" width="12.85546875" customWidth="1"/>
    <col min="12300" max="12301" width="12" customWidth="1"/>
    <col min="12302" max="12303" width="10.28515625" customWidth="1"/>
    <col min="12304" max="12305" width="12" customWidth="1"/>
    <col min="12306" max="12307" width="9.42578125" customWidth="1"/>
    <col min="12308" max="12309" width="11.140625" customWidth="1"/>
    <col min="12310" max="12311" width="10.28515625" customWidth="1"/>
    <col min="12312" max="12312" width="11.140625" customWidth="1"/>
    <col min="12313" max="12313" width="10.28515625" customWidth="1"/>
    <col min="12314" max="12314" width="12.85546875" customWidth="1"/>
    <col min="12315" max="12315" width="12" customWidth="1"/>
    <col min="12316" max="12316" width="10.28515625" customWidth="1"/>
    <col min="12317" max="12317" width="9.42578125" customWidth="1"/>
    <col min="12318" max="12319" width="11.140625" customWidth="1"/>
    <col min="12320" max="12323" width="10.28515625" customWidth="1"/>
    <col min="12324" max="12325" width="12" customWidth="1"/>
    <col min="12326" max="12327" width="9.42578125" customWidth="1"/>
    <col min="12328" max="12329" width="11.140625" customWidth="1"/>
    <col min="12330" max="12330" width="10.28515625" customWidth="1"/>
    <col min="12331" max="12331" width="9.42578125" customWidth="1"/>
    <col min="12332" max="12333" width="11.140625" customWidth="1"/>
    <col min="12334" max="12335" width="12.85546875" customWidth="1"/>
    <col min="12336" max="12337" width="10.28515625" customWidth="1"/>
    <col min="12338" max="12339" width="12" customWidth="1"/>
    <col min="12340" max="12341" width="11.140625" customWidth="1"/>
    <col min="12342" max="12343" width="10.28515625" customWidth="1"/>
    <col min="12344" max="12345" width="12" customWidth="1"/>
    <col min="12346" max="12346" width="9.42578125" customWidth="1"/>
    <col min="12347" max="12347" width="10.28515625" customWidth="1"/>
    <col min="12348" max="12349" width="11.140625" customWidth="1"/>
    <col min="12350" max="12351" width="10.28515625" customWidth="1"/>
    <col min="12546" max="12546" width="5.85546875" customWidth="1"/>
    <col min="12547" max="12547" width="26" customWidth="1"/>
    <col min="12548" max="12548" width="12.85546875" customWidth="1"/>
    <col min="12549" max="12549" width="12" customWidth="1"/>
    <col min="12550" max="12550" width="14.5703125" customWidth="1"/>
    <col min="12551" max="12551" width="13.7109375" customWidth="1"/>
    <col min="12552" max="12552" width="12" customWidth="1"/>
    <col min="12553" max="12553" width="11.140625" customWidth="1"/>
    <col min="12554" max="12555" width="12.85546875" customWidth="1"/>
    <col min="12556" max="12557" width="12" customWidth="1"/>
    <col min="12558" max="12559" width="10.28515625" customWidth="1"/>
    <col min="12560" max="12561" width="12" customWidth="1"/>
    <col min="12562" max="12563" width="9.42578125" customWidth="1"/>
    <col min="12564" max="12565" width="11.140625" customWidth="1"/>
    <col min="12566" max="12567" width="10.28515625" customWidth="1"/>
    <col min="12568" max="12568" width="11.140625" customWidth="1"/>
    <col min="12569" max="12569" width="10.28515625" customWidth="1"/>
    <col min="12570" max="12570" width="12.85546875" customWidth="1"/>
    <col min="12571" max="12571" width="12" customWidth="1"/>
    <col min="12572" max="12572" width="10.28515625" customWidth="1"/>
    <col min="12573" max="12573" width="9.42578125" customWidth="1"/>
    <col min="12574" max="12575" width="11.140625" customWidth="1"/>
    <col min="12576" max="12579" width="10.28515625" customWidth="1"/>
    <col min="12580" max="12581" width="12" customWidth="1"/>
    <col min="12582" max="12583" width="9.42578125" customWidth="1"/>
    <col min="12584" max="12585" width="11.140625" customWidth="1"/>
    <col min="12586" max="12586" width="10.28515625" customWidth="1"/>
    <col min="12587" max="12587" width="9.42578125" customWidth="1"/>
    <col min="12588" max="12589" width="11.140625" customWidth="1"/>
    <col min="12590" max="12591" width="12.85546875" customWidth="1"/>
    <col min="12592" max="12593" width="10.28515625" customWidth="1"/>
    <col min="12594" max="12595" width="12" customWidth="1"/>
    <col min="12596" max="12597" width="11.140625" customWidth="1"/>
    <col min="12598" max="12599" width="10.28515625" customWidth="1"/>
    <col min="12600" max="12601" width="12" customWidth="1"/>
    <col min="12602" max="12602" width="9.42578125" customWidth="1"/>
    <col min="12603" max="12603" width="10.28515625" customWidth="1"/>
    <col min="12604" max="12605" width="11.140625" customWidth="1"/>
    <col min="12606" max="12607" width="10.28515625" customWidth="1"/>
    <col min="12802" max="12802" width="5.85546875" customWidth="1"/>
    <col min="12803" max="12803" width="26" customWidth="1"/>
    <col min="12804" max="12804" width="12.85546875" customWidth="1"/>
    <col min="12805" max="12805" width="12" customWidth="1"/>
    <col min="12806" max="12806" width="14.5703125" customWidth="1"/>
    <col min="12807" max="12807" width="13.7109375" customWidth="1"/>
    <col min="12808" max="12808" width="12" customWidth="1"/>
    <col min="12809" max="12809" width="11.140625" customWidth="1"/>
    <col min="12810" max="12811" width="12.85546875" customWidth="1"/>
    <col min="12812" max="12813" width="12" customWidth="1"/>
    <col min="12814" max="12815" width="10.28515625" customWidth="1"/>
    <col min="12816" max="12817" width="12" customWidth="1"/>
    <col min="12818" max="12819" width="9.42578125" customWidth="1"/>
    <col min="12820" max="12821" width="11.140625" customWidth="1"/>
    <col min="12822" max="12823" width="10.28515625" customWidth="1"/>
    <col min="12824" max="12824" width="11.140625" customWidth="1"/>
    <col min="12825" max="12825" width="10.28515625" customWidth="1"/>
    <col min="12826" max="12826" width="12.85546875" customWidth="1"/>
    <col min="12827" max="12827" width="12" customWidth="1"/>
    <col min="12828" max="12828" width="10.28515625" customWidth="1"/>
    <col min="12829" max="12829" width="9.42578125" customWidth="1"/>
    <col min="12830" max="12831" width="11.140625" customWidth="1"/>
    <col min="12832" max="12835" width="10.28515625" customWidth="1"/>
    <col min="12836" max="12837" width="12" customWidth="1"/>
    <col min="12838" max="12839" width="9.42578125" customWidth="1"/>
    <col min="12840" max="12841" width="11.140625" customWidth="1"/>
    <col min="12842" max="12842" width="10.28515625" customWidth="1"/>
    <col min="12843" max="12843" width="9.42578125" customWidth="1"/>
    <col min="12844" max="12845" width="11.140625" customWidth="1"/>
    <col min="12846" max="12847" width="12.85546875" customWidth="1"/>
    <col min="12848" max="12849" width="10.28515625" customWidth="1"/>
    <col min="12850" max="12851" width="12" customWidth="1"/>
    <col min="12852" max="12853" width="11.140625" customWidth="1"/>
    <col min="12854" max="12855" width="10.28515625" customWidth="1"/>
    <col min="12856" max="12857" width="12" customWidth="1"/>
    <col min="12858" max="12858" width="9.42578125" customWidth="1"/>
    <col min="12859" max="12859" width="10.28515625" customWidth="1"/>
    <col min="12860" max="12861" width="11.140625" customWidth="1"/>
    <col min="12862" max="12863" width="10.28515625" customWidth="1"/>
    <col min="13058" max="13058" width="5.85546875" customWidth="1"/>
    <col min="13059" max="13059" width="26" customWidth="1"/>
    <col min="13060" max="13060" width="12.85546875" customWidth="1"/>
    <col min="13061" max="13061" width="12" customWidth="1"/>
    <col min="13062" max="13062" width="14.5703125" customWidth="1"/>
    <col min="13063" max="13063" width="13.7109375" customWidth="1"/>
    <col min="13064" max="13064" width="12" customWidth="1"/>
    <col min="13065" max="13065" width="11.140625" customWidth="1"/>
    <col min="13066" max="13067" width="12.85546875" customWidth="1"/>
    <col min="13068" max="13069" width="12" customWidth="1"/>
    <col min="13070" max="13071" width="10.28515625" customWidth="1"/>
    <col min="13072" max="13073" width="12" customWidth="1"/>
    <col min="13074" max="13075" width="9.42578125" customWidth="1"/>
    <col min="13076" max="13077" width="11.140625" customWidth="1"/>
    <col min="13078" max="13079" width="10.28515625" customWidth="1"/>
    <col min="13080" max="13080" width="11.140625" customWidth="1"/>
    <col min="13081" max="13081" width="10.28515625" customWidth="1"/>
    <col min="13082" max="13082" width="12.85546875" customWidth="1"/>
    <col min="13083" max="13083" width="12" customWidth="1"/>
    <col min="13084" max="13084" width="10.28515625" customWidth="1"/>
    <col min="13085" max="13085" width="9.42578125" customWidth="1"/>
    <col min="13086" max="13087" width="11.140625" customWidth="1"/>
    <col min="13088" max="13091" width="10.28515625" customWidth="1"/>
    <col min="13092" max="13093" width="12" customWidth="1"/>
    <col min="13094" max="13095" width="9.42578125" customWidth="1"/>
    <col min="13096" max="13097" width="11.140625" customWidth="1"/>
    <col min="13098" max="13098" width="10.28515625" customWidth="1"/>
    <col min="13099" max="13099" width="9.42578125" customWidth="1"/>
    <col min="13100" max="13101" width="11.140625" customWidth="1"/>
    <col min="13102" max="13103" width="12.85546875" customWidth="1"/>
    <col min="13104" max="13105" width="10.28515625" customWidth="1"/>
    <col min="13106" max="13107" width="12" customWidth="1"/>
    <col min="13108" max="13109" width="11.140625" customWidth="1"/>
    <col min="13110" max="13111" width="10.28515625" customWidth="1"/>
    <col min="13112" max="13113" width="12" customWidth="1"/>
    <col min="13114" max="13114" width="9.42578125" customWidth="1"/>
    <col min="13115" max="13115" width="10.28515625" customWidth="1"/>
    <col min="13116" max="13117" width="11.140625" customWidth="1"/>
    <col min="13118" max="13119" width="10.28515625" customWidth="1"/>
    <col min="13314" max="13314" width="5.85546875" customWidth="1"/>
    <col min="13315" max="13315" width="26" customWidth="1"/>
    <col min="13316" max="13316" width="12.85546875" customWidth="1"/>
    <col min="13317" max="13317" width="12" customWidth="1"/>
    <col min="13318" max="13318" width="14.5703125" customWidth="1"/>
    <col min="13319" max="13319" width="13.7109375" customWidth="1"/>
    <col min="13320" max="13320" width="12" customWidth="1"/>
    <col min="13321" max="13321" width="11.140625" customWidth="1"/>
    <col min="13322" max="13323" width="12.85546875" customWidth="1"/>
    <col min="13324" max="13325" width="12" customWidth="1"/>
    <col min="13326" max="13327" width="10.28515625" customWidth="1"/>
    <col min="13328" max="13329" width="12" customWidth="1"/>
    <col min="13330" max="13331" width="9.42578125" customWidth="1"/>
    <col min="13332" max="13333" width="11.140625" customWidth="1"/>
    <col min="13334" max="13335" width="10.28515625" customWidth="1"/>
    <col min="13336" max="13336" width="11.140625" customWidth="1"/>
    <col min="13337" max="13337" width="10.28515625" customWidth="1"/>
    <col min="13338" max="13338" width="12.85546875" customWidth="1"/>
    <col min="13339" max="13339" width="12" customWidth="1"/>
    <col min="13340" max="13340" width="10.28515625" customWidth="1"/>
    <col min="13341" max="13341" width="9.42578125" customWidth="1"/>
    <col min="13342" max="13343" width="11.140625" customWidth="1"/>
    <col min="13344" max="13347" width="10.28515625" customWidth="1"/>
    <col min="13348" max="13349" width="12" customWidth="1"/>
    <col min="13350" max="13351" width="9.42578125" customWidth="1"/>
    <col min="13352" max="13353" width="11.140625" customWidth="1"/>
    <col min="13354" max="13354" width="10.28515625" customWidth="1"/>
    <col min="13355" max="13355" width="9.42578125" customWidth="1"/>
    <col min="13356" max="13357" width="11.140625" customWidth="1"/>
    <col min="13358" max="13359" width="12.85546875" customWidth="1"/>
    <col min="13360" max="13361" width="10.28515625" customWidth="1"/>
    <col min="13362" max="13363" width="12" customWidth="1"/>
    <col min="13364" max="13365" width="11.140625" customWidth="1"/>
    <col min="13366" max="13367" width="10.28515625" customWidth="1"/>
    <col min="13368" max="13369" width="12" customWidth="1"/>
    <col min="13370" max="13370" width="9.42578125" customWidth="1"/>
    <col min="13371" max="13371" width="10.28515625" customWidth="1"/>
    <col min="13372" max="13373" width="11.140625" customWidth="1"/>
    <col min="13374" max="13375" width="10.28515625" customWidth="1"/>
    <col min="13570" max="13570" width="5.85546875" customWidth="1"/>
    <col min="13571" max="13571" width="26" customWidth="1"/>
    <col min="13572" max="13572" width="12.85546875" customWidth="1"/>
    <col min="13573" max="13573" width="12" customWidth="1"/>
    <col min="13574" max="13574" width="14.5703125" customWidth="1"/>
    <col min="13575" max="13575" width="13.7109375" customWidth="1"/>
    <col min="13576" max="13576" width="12" customWidth="1"/>
    <col min="13577" max="13577" width="11.140625" customWidth="1"/>
    <col min="13578" max="13579" width="12.85546875" customWidth="1"/>
    <col min="13580" max="13581" width="12" customWidth="1"/>
    <col min="13582" max="13583" width="10.28515625" customWidth="1"/>
    <col min="13584" max="13585" width="12" customWidth="1"/>
    <col min="13586" max="13587" width="9.42578125" customWidth="1"/>
    <col min="13588" max="13589" width="11.140625" customWidth="1"/>
    <col min="13590" max="13591" width="10.28515625" customWidth="1"/>
    <col min="13592" max="13592" width="11.140625" customWidth="1"/>
    <col min="13593" max="13593" width="10.28515625" customWidth="1"/>
    <col min="13594" max="13594" width="12.85546875" customWidth="1"/>
    <col min="13595" max="13595" width="12" customWidth="1"/>
    <col min="13596" max="13596" width="10.28515625" customWidth="1"/>
    <col min="13597" max="13597" width="9.42578125" customWidth="1"/>
    <col min="13598" max="13599" width="11.140625" customWidth="1"/>
    <col min="13600" max="13603" width="10.28515625" customWidth="1"/>
    <col min="13604" max="13605" width="12" customWidth="1"/>
    <col min="13606" max="13607" width="9.42578125" customWidth="1"/>
    <col min="13608" max="13609" width="11.140625" customWidth="1"/>
    <col min="13610" max="13610" width="10.28515625" customWidth="1"/>
    <col min="13611" max="13611" width="9.42578125" customWidth="1"/>
    <col min="13612" max="13613" width="11.140625" customWidth="1"/>
    <col min="13614" max="13615" width="12.85546875" customWidth="1"/>
    <col min="13616" max="13617" width="10.28515625" customWidth="1"/>
    <col min="13618" max="13619" width="12" customWidth="1"/>
    <col min="13620" max="13621" width="11.140625" customWidth="1"/>
    <col min="13622" max="13623" width="10.28515625" customWidth="1"/>
    <col min="13624" max="13625" width="12" customWidth="1"/>
    <col min="13626" max="13626" width="9.42578125" customWidth="1"/>
    <col min="13627" max="13627" width="10.28515625" customWidth="1"/>
    <col min="13628" max="13629" width="11.140625" customWidth="1"/>
    <col min="13630" max="13631" width="10.28515625" customWidth="1"/>
    <col min="13826" max="13826" width="5.85546875" customWidth="1"/>
    <col min="13827" max="13827" width="26" customWidth="1"/>
    <col min="13828" max="13828" width="12.85546875" customWidth="1"/>
    <col min="13829" max="13829" width="12" customWidth="1"/>
    <col min="13830" max="13830" width="14.5703125" customWidth="1"/>
    <col min="13831" max="13831" width="13.7109375" customWidth="1"/>
    <col min="13832" max="13832" width="12" customWidth="1"/>
    <col min="13833" max="13833" width="11.140625" customWidth="1"/>
    <col min="13834" max="13835" width="12.85546875" customWidth="1"/>
    <col min="13836" max="13837" width="12" customWidth="1"/>
    <col min="13838" max="13839" width="10.28515625" customWidth="1"/>
    <col min="13840" max="13841" width="12" customWidth="1"/>
    <col min="13842" max="13843" width="9.42578125" customWidth="1"/>
    <col min="13844" max="13845" width="11.140625" customWidth="1"/>
    <col min="13846" max="13847" width="10.28515625" customWidth="1"/>
    <col min="13848" max="13848" width="11.140625" customWidth="1"/>
    <col min="13849" max="13849" width="10.28515625" customWidth="1"/>
    <col min="13850" max="13850" width="12.85546875" customWidth="1"/>
    <col min="13851" max="13851" width="12" customWidth="1"/>
    <col min="13852" max="13852" width="10.28515625" customWidth="1"/>
    <col min="13853" max="13853" width="9.42578125" customWidth="1"/>
    <col min="13854" max="13855" width="11.140625" customWidth="1"/>
    <col min="13856" max="13859" width="10.28515625" customWidth="1"/>
    <col min="13860" max="13861" width="12" customWidth="1"/>
    <col min="13862" max="13863" width="9.42578125" customWidth="1"/>
    <col min="13864" max="13865" width="11.140625" customWidth="1"/>
    <col min="13866" max="13866" width="10.28515625" customWidth="1"/>
    <col min="13867" max="13867" width="9.42578125" customWidth="1"/>
    <col min="13868" max="13869" width="11.140625" customWidth="1"/>
    <col min="13870" max="13871" width="12.85546875" customWidth="1"/>
    <col min="13872" max="13873" width="10.28515625" customWidth="1"/>
    <col min="13874" max="13875" width="12" customWidth="1"/>
    <col min="13876" max="13877" width="11.140625" customWidth="1"/>
    <col min="13878" max="13879" width="10.28515625" customWidth="1"/>
    <col min="13880" max="13881" width="12" customWidth="1"/>
    <col min="13882" max="13882" width="9.42578125" customWidth="1"/>
    <col min="13883" max="13883" width="10.28515625" customWidth="1"/>
    <col min="13884" max="13885" width="11.140625" customWidth="1"/>
    <col min="13886" max="13887" width="10.28515625" customWidth="1"/>
    <col min="14082" max="14082" width="5.85546875" customWidth="1"/>
    <col min="14083" max="14083" width="26" customWidth="1"/>
    <col min="14084" max="14084" width="12.85546875" customWidth="1"/>
    <col min="14085" max="14085" width="12" customWidth="1"/>
    <col min="14086" max="14086" width="14.5703125" customWidth="1"/>
    <col min="14087" max="14087" width="13.7109375" customWidth="1"/>
    <col min="14088" max="14088" width="12" customWidth="1"/>
    <col min="14089" max="14089" width="11.140625" customWidth="1"/>
    <col min="14090" max="14091" width="12.85546875" customWidth="1"/>
    <col min="14092" max="14093" width="12" customWidth="1"/>
    <col min="14094" max="14095" width="10.28515625" customWidth="1"/>
    <col min="14096" max="14097" width="12" customWidth="1"/>
    <col min="14098" max="14099" width="9.42578125" customWidth="1"/>
    <col min="14100" max="14101" width="11.140625" customWidth="1"/>
    <col min="14102" max="14103" width="10.28515625" customWidth="1"/>
    <col min="14104" max="14104" width="11.140625" customWidth="1"/>
    <col min="14105" max="14105" width="10.28515625" customWidth="1"/>
    <col min="14106" max="14106" width="12.85546875" customWidth="1"/>
    <col min="14107" max="14107" width="12" customWidth="1"/>
    <col min="14108" max="14108" width="10.28515625" customWidth="1"/>
    <col min="14109" max="14109" width="9.42578125" customWidth="1"/>
    <col min="14110" max="14111" width="11.140625" customWidth="1"/>
    <col min="14112" max="14115" width="10.28515625" customWidth="1"/>
    <col min="14116" max="14117" width="12" customWidth="1"/>
    <col min="14118" max="14119" width="9.42578125" customWidth="1"/>
    <col min="14120" max="14121" width="11.140625" customWidth="1"/>
    <col min="14122" max="14122" width="10.28515625" customWidth="1"/>
    <col min="14123" max="14123" width="9.42578125" customWidth="1"/>
    <col min="14124" max="14125" width="11.140625" customWidth="1"/>
    <col min="14126" max="14127" width="12.85546875" customWidth="1"/>
    <col min="14128" max="14129" width="10.28515625" customWidth="1"/>
    <col min="14130" max="14131" width="12" customWidth="1"/>
    <col min="14132" max="14133" width="11.140625" customWidth="1"/>
    <col min="14134" max="14135" width="10.28515625" customWidth="1"/>
    <col min="14136" max="14137" width="12" customWidth="1"/>
    <col min="14138" max="14138" width="9.42578125" customWidth="1"/>
    <col min="14139" max="14139" width="10.28515625" customWidth="1"/>
    <col min="14140" max="14141" width="11.140625" customWidth="1"/>
    <col min="14142" max="14143" width="10.28515625" customWidth="1"/>
    <col min="14338" max="14338" width="5.85546875" customWidth="1"/>
    <col min="14339" max="14339" width="26" customWidth="1"/>
    <col min="14340" max="14340" width="12.85546875" customWidth="1"/>
    <col min="14341" max="14341" width="12" customWidth="1"/>
    <col min="14342" max="14342" width="14.5703125" customWidth="1"/>
    <col min="14343" max="14343" width="13.7109375" customWidth="1"/>
    <col min="14344" max="14344" width="12" customWidth="1"/>
    <col min="14345" max="14345" width="11.140625" customWidth="1"/>
    <col min="14346" max="14347" width="12.85546875" customWidth="1"/>
    <col min="14348" max="14349" width="12" customWidth="1"/>
    <col min="14350" max="14351" width="10.28515625" customWidth="1"/>
    <col min="14352" max="14353" width="12" customWidth="1"/>
    <col min="14354" max="14355" width="9.42578125" customWidth="1"/>
    <col min="14356" max="14357" width="11.140625" customWidth="1"/>
    <col min="14358" max="14359" width="10.28515625" customWidth="1"/>
    <col min="14360" max="14360" width="11.140625" customWidth="1"/>
    <col min="14361" max="14361" width="10.28515625" customWidth="1"/>
    <col min="14362" max="14362" width="12.85546875" customWidth="1"/>
    <col min="14363" max="14363" width="12" customWidth="1"/>
    <col min="14364" max="14364" width="10.28515625" customWidth="1"/>
    <col min="14365" max="14365" width="9.42578125" customWidth="1"/>
    <col min="14366" max="14367" width="11.140625" customWidth="1"/>
    <col min="14368" max="14371" width="10.28515625" customWidth="1"/>
    <col min="14372" max="14373" width="12" customWidth="1"/>
    <col min="14374" max="14375" width="9.42578125" customWidth="1"/>
    <col min="14376" max="14377" width="11.140625" customWidth="1"/>
    <col min="14378" max="14378" width="10.28515625" customWidth="1"/>
    <col min="14379" max="14379" width="9.42578125" customWidth="1"/>
    <col min="14380" max="14381" width="11.140625" customWidth="1"/>
    <col min="14382" max="14383" width="12.85546875" customWidth="1"/>
    <col min="14384" max="14385" width="10.28515625" customWidth="1"/>
    <col min="14386" max="14387" width="12" customWidth="1"/>
    <col min="14388" max="14389" width="11.140625" customWidth="1"/>
    <col min="14390" max="14391" width="10.28515625" customWidth="1"/>
    <col min="14392" max="14393" width="12" customWidth="1"/>
    <col min="14394" max="14394" width="9.42578125" customWidth="1"/>
    <col min="14395" max="14395" width="10.28515625" customWidth="1"/>
    <col min="14396" max="14397" width="11.140625" customWidth="1"/>
    <col min="14398" max="14399" width="10.28515625" customWidth="1"/>
    <col min="14594" max="14594" width="5.85546875" customWidth="1"/>
    <col min="14595" max="14595" width="26" customWidth="1"/>
    <col min="14596" max="14596" width="12.85546875" customWidth="1"/>
    <col min="14597" max="14597" width="12" customWidth="1"/>
    <col min="14598" max="14598" width="14.5703125" customWidth="1"/>
    <col min="14599" max="14599" width="13.7109375" customWidth="1"/>
    <col min="14600" max="14600" width="12" customWidth="1"/>
    <col min="14601" max="14601" width="11.140625" customWidth="1"/>
    <col min="14602" max="14603" width="12.85546875" customWidth="1"/>
    <col min="14604" max="14605" width="12" customWidth="1"/>
    <col min="14606" max="14607" width="10.28515625" customWidth="1"/>
    <col min="14608" max="14609" width="12" customWidth="1"/>
    <col min="14610" max="14611" width="9.42578125" customWidth="1"/>
    <col min="14612" max="14613" width="11.140625" customWidth="1"/>
    <col min="14614" max="14615" width="10.28515625" customWidth="1"/>
    <col min="14616" max="14616" width="11.140625" customWidth="1"/>
    <col min="14617" max="14617" width="10.28515625" customWidth="1"/>
    <col min="14618" max="14618" width="12.85546875" customWidth="1"/>
    <col min="14619" max="14619" width="12" customWidth="1"/>
    <col min="14620" max="14620" width="10.28515625" customWidth="1"/>
    <col min="14621" max="14621" width="9.42578125" customWidth="1"/>
    <col min="14622" max="14623" width="11.140625" customWidth="1"/>
    <col min="14624" max="14627" width="10.28515625" customWidth="1"/>
    <col min="14628" max="14629" width="12" customWidth="1"/>
    <col min="14630" max="14631" width="9.42578125" customWidth="1"/>
    <col min="14632" max="14633" width="11.140625" customWidth="1"/>
    <col min="14634" max="14634" width="10.28515625" customWidth="1"/>
    <col min="14635" max="14635" width="9.42578125" customWidth="1"/>
    <col min="14636" max="14637" width="11.140625" customWidth="1"/>
    <col min="14638" max="14639" width="12.85546875" customWidth="1"/>
    <col min="14640" max="14641" width="10.28515625" customWidth="1"/>
    <col min="14642" max="14643" width="12" customWidth="1"/>
    <col min="14644" max="14645" width="11.140625" customWidth="1"/>
    <col min="14646" max="14647" width="10.28515625" customWidth="1"/>
    <col min="14648" max="14649" width="12" customWidth="1"/>
    <col min="14650" max="14650" width="9.42578125" customWidth="1"/>
    <col min="14651" max="14651" width="10.28515625" customWidth="1"/>
    <col min="14652" max="14653" width="11.140625" customWidth="1"/>
    <col min="14654" max="14655" width="10.28515625" customWidth="1"/>
    <col min="14850" max="14850" width="5.85546875" customWidth="1"/>
    <col min="14851" max="14851" width="26" customWidth="1"/>
    <col min="14852" max="14852" width="12.85546875" customWidth="1"/>
    <col min="14853" max="14853" width="12" customWidth="1"/>
    <col min="14854" max="14854" width="14.5703125" customWidth="1"/>
    <col min="14855" max="14855" width="13.7109375" customWidth="1"/>
    <col min="14856" max="14856" width="12" customWidth="1"/>
    <col min="14857" max="14857" width="11.140625" customWidth="1"/>
    <col min="14858" max="14859" width="12.85546875" customWidth="1"/>
    <col min="14860" max="14861" width="12" customWidth="1"/>
    <col min="14862" max="14863" width="10.28515625" customWidth="1"/>
    <col min="14864" max="14865" width="12" customWidth="1"/>
    <col min="14866" max="14867" width="9.42578125" customWidth="1"/>
    <col min="14868" max="14869" width="11.140625" customWidth="1"/>
    <col min="14870" max="14871" width="10.28515625" customWidth="1"/>
    <col min="14872" max="14872" width="11.140625" customWidth="1"/>
    <col min="14873" max="14873" width="10.28515625" customWidth="1"/>
    <col min="14874" max="14874" width="12.85546875" customWidth="1"/>
    <col min="14875" max="14875" width="12" customWidth="1"/>
    <col min="14876" max="14876" width="10.28515625" customWidth="1"/>
    <col min="14877" max="14877" width="9.42578125" customWidth="1"/>
    <col min="14878" max="14879" width="11.140625" customWidth="1"/>
    <col min="14880" max="14883" width="10.28515625" customWidth="1"/>
    <col min="14884" max="14885" width="12" customWidth="1"/>
    <col min="14886" max="14887" width="9.42578125" customWidth="1"/>
    <col min="14888" max="14889" width="11.140625" customWidth="1"/>
    <col min="14890" max="14890" width="10.28515625" customWidth="1"/>
    <col min="14891" max="14891" width="9.42578125" customWidth="1"/>
    <col min="14892" max="14893" width="11.140625" customWidth="1"/>
    <col min="14894" max="14895" width="12.85546875" customWidth="1"/>
    <col min="14896" max="14897" width="10.28515625" customWidth="1"/>
    <col min="14898" max="14899" width="12" customWidth="1"/>
    <col min="14900" max="14901" width="11.140625" customWidth="1"/>
    <col min="14902" max="14903" width="10.28515625" customWidth="1"/>
    <col min="14904" max="14905" width="12" customWidth="1"/>
    <col min="14906" max="14906" width="9.42578125" customWidth="1"/>
    <col min="14907" max="14907" width="10.28515625" customWidth="1"/>
    <col min="14908" max="14909" width="11.140625" customWidth="1"/>
    <col min="14910" max="14911" width="10.28515625" customWidth="1"/>
    <col min="15106" max="15106" width="5.85546875" customWidth="1"/>
    <col min="15107" max="15107" width="26" customWidth="1"/>
    <col min="15108" max="15108" width="12.85546875" customWidth="1"/>
    <col min="15109" max="15109" width="12" customWidth="1"/>
    <col min="15110" max="15110" width="14.5703125" customWidth="1"/>
    <col min="15111" max="15111" width="13.7109375" customWidth="1"/>
    <col min="15112" max="15112" width="12" customWidth="1"/>
    <col min="15113" max="15113" width="11.140625" customWidth="1"/>
    <col min="15114" max="15115" width="12.85546875" customWidth="1"/>
    <col min="15116" max="15117" width="12" customWidth="1"/>
    <col min="15118" max="15119" width="10.28515625" customWidth="1"/>
    <col min="15120" max="15121" width="12" customWidth="1"/>
    <col min="15122" max="15123" width="9.42578125" customWidth="1"/>
    <col min="15124" max="15125" width="11.140625" customWidth="1"/>
    <col min="15126" max="15127" width="10.28515625" customWidth="1"/>
    <col min="15128" max="15128" width="11.140625" customWidth="1"/>
    <col min="15129" max="15129" width="10.28515625" customWidth="1"/>
    <col min="15130" max="15130" width="12.85546875" customWidth="1"/>
    <col min="15131" max="15131" width="12" customWidth="1"/>
    <col min="15132" max="15132" width="10.28515625" customWidth="1"/>
    <col min="15133" max="15133" width="9.42578125" customWidth="1"/>
    <col min="15134" max="15135" width="11.140625" customWidth="1"/>
    <col min="15136" max="15139" width="10.28515625" customWidth="1"/>
    <col min="15140" max="15141" width="12" customWidth="1"/>
    <col min="15142" max="15143" width="9.42578125" customWidth="1"/>
    <col min="15144" max="15145" width="11.140625" customWidth="1"/>
    <col min="15146" max="15146" width="10.28515625" customWidth="1"/>
    <col min="15147" max="15147" width="9.42578125" customWidth="1"/>
    <col min="15148" max="15149" width="11.140625" customWidth="1"/>
    <col min="15150" max="15151" width="12.85546875" customWidth="1"/>
    <col min="15152" max="15153" width="10.28515625" customWidth="1"/>
    <col min="15154" max="15155" width="12" customWidth="1"/>
    <col min="15156" max="15157" width="11.140625" customWidth="1"/>
    <col min="15158" max="15159" width="10.28515625" customWidth="1"/>
    <col min="15160" max="15161" width="12" customWidth="1"/>
    <col min="15162" max="15162" width="9.42578125" customWidth="1"/>
    <col min="15163" max="15163" width="10.28515625" customWidth="1"/>
    <col min="15164" max="15165" width="11.140625" customWidth="1"/>
    <col min="15166" max="15167" width="10.28515625" customWidth="1"/>
    <col min="15362" max="15362" width="5.85546875" customWidth="1"/>
    <col min="15363" max="15363" width="26" customWidth="1"/>
    <col min="15364" max="15364" width="12.85546875" customWidth="1"/>
    <col min="15365" max="15365" width="12" customWidth="1"/>
    <col min="15366" max="15366" width="14.5703125" customWidth="1"/>
    <col min="15367" max="15367" width="13.7109375" customWidth="1"/>
    <col min="15368" max="15368" width="12" customWidth="1"/>
    <col min="15369" max="15369" width="11.140625" customWidth="1"/>
    <col min="15370" max="15371" width="12.85546875" customWidth="1"/>
    <col min="15372" max="15373" width="12" customWidth="1"/>
    <col min="15374" max="15375" width="10.28515625" customWidth="1"/>
    <col min="15376" max="15377" width="12" customWidth="1"/>
    <col min="15378" max="15379" width="9.42578125" customWidth="1"/>
    <col min="15380" max="15381" width="11.140625" customWidth="1"/>
    <col min="15382" max="15383" width="10.28515625" customWidth="1"/>
    <col min="15384" max="15384" width="11.140625" customWidth="1"/>
    <col min="15385" max="15385" width="10.28515625" customWidth="1"/>
    <col min="15386" max="15386" width="12.85546875" customWidth="1"/>
    <col min="15387" max="15387" width="12" customWidth="1"/>
    <col min="15388" max="15388" width="10.28515625" customWidth="1"/>
    <col min="15389" max="15389" width="9.42578125" customWidth="1"/>
    <col min="15390" max="15391" width="11.140625" customWidth="1"/>
    <col min="15392" max="15395" width="10.28515625" customWidth="1"/>
    <col min="15396" max="15397" width="12" customWidth="1"/>
    <col min="15398" max="15399" width="9.42578125" customWidth="1"/>
    <col min="15400" max="15401" width="11.140625" customWidth="1"/>
    <col min="15402" max="15402" width="10.28515625" customWidth="1"/>
    <col min="15403" max="15403" width="9.42578125" customWidth="1"/>
    <col min="15404" max="15405" width="11.140625" customWidth="1"/>
    <col min="15406" max="15407" width="12.85546875" customWidth="1"/>
    <col min="15408" max="15409" width="10.28515625" customWidth="1"/>
    <col min="15410" max="15411" width="12" customWidth="1"/>
    <col min="15412" max="15413" width="11.140625" customWidth="1"/>
    <col min="15414" max="15415" width="10.28515625" customWidth="1"/>
    <col min="15416" max="15417" width="12" customWidth="1"/>
    <col min="15418" max="15418" width="9.42578125" customWidth="1"/>
    <col min="15419" max="15419" width="10.28515625" customWidth="1"/>
    <col min="15420" max="15421" width="11.140625" customWidth="1"/>
    <col min="15422" max="15423" width="10.28515625" customWidth="1"/>
    <col min="15618" max="15618" width="5.85546875" customWidth="1"/>
    <col min="15619" max="15619" width="26" customWidth="1"/>
    <col min="15620" max="15620" width="12.85546875" customWidth="1"/>
    <col min="15621" max="15621" width="12" customWidth="1"/>
    <col min="15622" max="15622" width="14.5703125" customWidth="1"/>
    <col min="15623" max="15623" width="13.7109375" customWidth="1"/>
    <col min="15624" max="15624" width="12" customWidth="1"/>
    <col min="15625" max="15625" width="11.140625" customWidth="1"/>
    <col min="15626" max="15627" width="12.85546875" customWidth="1"/>
    <col min="15628" max="15629" width="12" customWidth="1"/>
    <col min="15630" max="15631" width="10.28515625" customWidth="1"/>
    <col min="15632" max="15633" width="12" customWidth="1"/>
    <col min="15634" max="15635" width="9.42578125" customWidth="1"/>
    <col min="15636" max="15637" width="11.140625" customWidth="1"/>
    <col min="15638" max="15639" width="10.28515625" customWidth="1"/>
    <col min="15640" max="15640" width="11.140625" customWidth="1"/>
    <col min="15641" max="15641" width="10.28515625" customWidth="1"/>
    <col min="15642" max="15642" width="12.85546875" customWidth="1"/>
    <col min="15643" max="15643" width="12" customWidth="1"/>
    <col min="15644" max="15644" width="10.28515625" customWidth="1"/>
    <col min="15645" max="15645" width="9.42578125" customWidth="1"/>
    <col min="15646" max="15647" width="11.140625" customWidth="1"/>
    <col min="15648" max="15651" width="10.28515625" customWidth="1"/>
    <col min="15652" max="15653" width="12" customWidth="1"/>
    <col min="15654" max="15655" width="9.42578125" customWidth="1"/>
    <col min="15656" max="15657" width="11.140625" customWidth="1"/>
    <col min="15658" max="15658" width="10.28515625" customWidth="1"/>
    <col min="15659" max="15659" width="9.42578125" customWidth="1"/>
    <col min="15660" max="15661" width="11.140625" customWidth="1"/>
    <col min="15662" max="15663" width="12.85546875" customWidth="1"/>
    <col min="15664" max="15665" width="10.28515625" customWidth="1"/>
    <col min="15666" max="15667" width="12" customWidth="1"/>
    <col min="15668" max="15669" width="11.140625" customWidth="1"/>
    <col min="15670" max="15671" width="10.28515625" customWidth="1"/>
    <col min="15672" max="15673" width="12" customWidth="1"/>
    <col min="15674" max="15674" width="9.42578125" customWidth="1"/>
    <col min="15675" max="15675" width="10.28515625" customWidth="1"/>
    <col min="15676" max="15677" width="11.140625" customWidth="1"/>
    <col min="15678" max="15679" width="10.28515625" customWidth="1"/>
    <col min="15874" max="15874" width="5.85546875" customWidth="1"/>
    <col min="15875" max="15875" width="26" customWidth="1"/>
    <col min="15876" max="15876" width="12.85546875" customWidth="1"/>
    <col min="15877" max="15877" width="12" customWidth="1"/>
    <col min="15878" max="15878" width="14.5703125" customWidth="1"/>
    <col min="15879" max="15879" width="13.7109375" customWidth="1"/>
    <col min="15880" max="15880" width="12" customWidth="1"/>
    <col min="15881" max="15881" width="11.140625" customWidth="1"/>
    <col min="15882" max="15883" width="12.85546875" customWidth="1"/>
    <col min="15884" max="15885" width="12" customWidth="1"/>
    <col min="15886" max="15887" width="10.28515625" customWidth="1"/>
    <col min="15888" max="15889" width="12" customWidth="1"/>
    <col min="15890" max="15891" width="9.42578125" customWidth="1"/>
    <col min="15892" max="15893" width="11.140625" customWidth="1"/>
    <col min="15894" max="15895" width="10.28515625" customWidth="1"/>
    <col min="15896" max="15896" width="11.140625" customWidth="1"/>
    <col min="15897" max="15897" width="10.28515625" customWidth="1"/>
    <col min="15898" max="15898" width="12.85546875" customWidth="1"/>
    <col min="15899" max="15899" width="12" customWidth="1"/>
    <col min="15900" max="15900" width="10.28515625" customWidth="1"/>
    <col min="15901" max="15901" width="9.42578125" customWidth="1"/>
    <col min="15902" max="15903" width="11.140625" customWidth="1"/>
    <col min="15904" max="15907" width="10.28515625" customWidth="1"/>
    <col min="15908" max="15909" width="12" customWidth="1"/>
    <col min="15910" max="15911" width="9.42578125" customWidth="1"/>
    <col min="15912" max="15913" width="11.140625" customWidth="1"/>
    <col min="15914" max="15914" width="10.28515625" customWidth="1"/>
    <col min="15915" max="15915" width="9.42578125" customWidth="1"/>
    <col min="15916" max="15917" width="11.140625" customWidth="1"/>
    <col min="15918" max="15919" width="12.85546875" customWidth="1"/>
    <col min="15920" max="15921" width="10.28515625" customWidth="1"/>
    <col min="15922" max="15923" width="12" customWidth="1"/>
    <col min="15924" max="15925" width="11.140625" customWidth="1"/>
    <col min="15926" max="15927" width="10.28515625" customWidth="1"/>
    <col min="15928" max="15929" width="12" customWidth="1"/>
    <col min="15930" max="15930" width="9.42578125" customWidth="1"/>
    <col min="15931" max="15931" width="10.28515625" customWidth="1"/>
    <col min="15932" max="15933" width="11.140625" customWidth="1"/>
    <col min="15934" max="15935" width="10.28515625" customWidth="1"/>
    <col min="16130" max="16130" width="5.85546875" customWidth="1"/>
    <col min="16131" max="16131" width="26" customWidth="1"/>
    <col min="16132" max="16132" width="12.85546875" customWidth="1"/>
    <col min="16133" max="16133" width="12" customWidth="1"/>
    <col min="16134" max="16134" width="14.5703125" customWidth="1"/>
    <col min="16135" max="16135" width="13.7109375" customWidth="1"/>
    <col min="16136" max="16136" width="12" customWidth="1"/>
    <col min="16137" max="16137" width="11.140625" customWidth="1"/>
    <col min="16138" max="16139" width="12.85546875" customWidth="1"/>
    <col min="16140" max="16141" width="12" customWidth="1"/>
    <col min="16142" max="16143" width="10.28515625" customWidth="1"/>
    <col min="16144" max="16145" width="12" customWidth="1"/>
    <col min="16146" max="16147" width="9.42578125" customWidth="1"/>
    <col min="16148" max="16149" width="11.140625" customWidth="1"/>
    <col min="16150" max="16151" width="10.28515625" customWidth="1"/>
    <col min="16152" max="16152" width="11.140625" customWidth="1"/>
    <col min="16153" max="16153" width="10.28515625" customWidth="1"/>
    <col min="16154" max="16154" width="12.85546875" customWidth="1"/>
    <col min="16155" max="16155" width="12" customWidth="1"/>
    <col min="16156" max="16156" width="10.28515625" customWidth="1"/>
    <col min="16157" max="16157" width="9.42578125" customWidth="1"/>
    <col min="16158" max="16159" width="11.140625" customWidth="1"/>
    <col min="16160" max="16163" width="10.28515625" customWidth="1"/>
    <col min="16164" max="16165" width="12" customWidth="1"/>
    <col min="16166" max="16167" width="9.42578125" customWidth="1"/>
    <col min="16168" max="16169" width="11.140625" customWidth="1"/>
    <col min="16170" max="16170" width="10.28515625" customWidth="1"/>
    <col min="16171" max="16171" width="9.42578125" customWidth="1"/>
    <col min="16172" max="16173" width="11.140625" customWidth="1"/>
    <col min="16174" max="16175" width="12.85546875" customWidth="1"/>
    <col min="16176" max="16177" width="10.28515625" customWidth="1"/>
    <col min="16178" max="16179" width="12" customWidth="1"/>
    <col min="16180" max="16181" width="11.140625" customWidth="1"/>
    <col min="16182" max="16183" width="10.28515625" customWidth="1"/>
    <col min="16184" max="16185" width="12" customWidth="1"/>
    <col min="16186" max="16186" width="9.42578125" customWidth="1"/>
    <col min="16187" max="16187" width="10.28515625" customWidth="1"/>
    <col min="16188" max="16189" width="11.140625" customWidth="1"/>
    <col min="16190" max="16191" width="10.28515625" customWidth="1"/>
  </cols>
  <sheetData>
    <row r="1" spans="1:63">
      <c r="A1" s="35" t="s">
        <v>806</v>
      </c>
      <c r="B1" s="6" t="s">
        <v>698</v>
      </c>
      <c r="C1" s="6" t="s">
        <v>699</v>
      </c>
      <c r="D1" s="6" t="s">
        <v>722</v>
      </c>
      <c r="E1" s="6" t="s">
        <v>723</v>
      </c>
      <c r="F1" s="6" t="s">
        <v>724</v>
      </c>
      <c r="G1" s="6" t="s">
        <v>725</v>
      </c>
      <c r="H1" s="6" t="s">
        <v>726</v>
      </c>
      <c r="I1" s="6" t="s">
        <v>727</v>
      </c>
      <c r="J1" s="6" t="s">
        <v>728</v>
      </c>
      <c r="K1" s="6" t="s">
        <v>729</v>
      </c>
      <c r="L1" s="6" t="s">
        <v>730</v>
      </c>
      <c r="M1" s="6" t="s">
        <v>731</v>
      </c>
      <c r="N1" s="6" t="s">
        <v>732</v>
      </c>
      <c r="O1" s="6" t="s">
        <v>733</v>
      </c>
      <c r="P1" s="6" t="s">
        <v>734</v>
      </c>
      <c r="Q1" s="6" t="s">
        <v>735</v>
      </c>
      <c r="R1" s="6" t="s">
        <v>736</v>
      </c>
      <c r="S1" s="6" t="s">
        <v>737</v>
      </c>
      <c r="T1" s="6" t="s">
        <v>738</v>
      </c>
      <c r="U1" s="6" t="s">
        <v>739</v>
      </c>
      <c r="V1" s="6" t="s">
        <v>740</v>
      </c>
      <c r="W1" s="6" t="s">
        <v>741</v>
      </c>
      <c r="X1" s="6" t="s">
        <v>742</v>
      </c>
      <c r="Y1" s="6" t="s">
        <v>743</v>
      </c>
      <c r="Z1" s="6" t="s">
        <v>744</v>
      </c>
      <c r="AA1" s="6" t="s">
        <v>745</v>
      </c>
      <c r="AB1" s="6" t="s">
        <v>746</v>
      </c>
      <c r="AC1" s="6" t="s">
        <v>747</v>
      </c>
      <c r="AD1" s="6" t="s">
        <v>748</v>
      </c>
      <c r="AE1" s="6" t="s">
        <v>749</v>
      </c>
      <c r="AF1" s="6" t="s">
        <v>750</v>
      </c>
      <c r="AG1" s="6" t="s">
        <v>751</v>
      </c>
      <c r="AH1" s="6" t="s">
        <v>752</v>
      </c>
      <c r="AI1" s="6" t="s">
        <v>753</v>
      </c>
      <c r="AJ1" s="6" t="s">
        <v>754</v>
      </c>
      <c r="AK1" s="6" t="s">
        <v>755</v>
      </c>
      <c r="AL1" s="6" t="s">
        <v>756</v>
      </c>
      <c r="AM1" s="6" t="s">
        <v>757</v>
      </c>
      <c r="AN1" s="6" t="s">
        <v>758</v>
      </c>
      <c r="AO1" s="6" t="s">
        <v>759</v>
      </c>
      <c r="AP1" s="6" t="s">
        <v>760</v>
      </c>
      <c r="AQ1" s="6" t="s">
        <v>761</v>
      </c>
      <c r="AR1" s="6" t="s">
        <v>762</v>
      </c>
      <c r="AS1" s="6" t="s">
        <v>763</v>
      </c>
      <c r="AT1" s="6" t="s">
        <v>764</v>
      </c>
      <c r="AU1" s="6" t="s">
        <v>765</v>
      </c>
      <c r="AV1" s="6" t="s">
        <v>766</v>
      </c>
      <c r="AW1" s="6" t="s">
        <v>767</v>
      </c>
      <c r="AX1" s="6" t="s">
        <v>768</v>
      </c>
      <c r="AY1" s="6" t="s">
        <v>769</v>
      </c>
      <c r="AZ1" s="6" t="s">
        <v>770</v>
      </c>
      <c r="BA1" s="6" t="s">
        <v>771</v>
      </c>
      <c r="BB1" s="6" t="s">
        <v>772</v>
      </c>
      <c r="BC1" s="6" t="s">
        <v>773</v>
      </c>
      <c r="BD1" s="6" t="s">
        <v>774</v>
      </c>
      <c r="BE1" s="6" t="s">
        <v>775</v>
      </c>
      <c r="BF1" s="6" t="s">
        <v>776</v>
      </c>
      <c r="BG1" s="6" t="s">
        <v>777</v>
      </c>
      <c r="BH1" s="6" t="s">
        <v>778</v>
      </c>
      <c r="BI1" s="6" t="s">
        <v>779</v>
      </c>
      <c r="BJ1" s="6" t="s">
        <v>780</v>
      </c>
      <c r="BK1" s="6" t="s">
        <v>781</v>
      </c>
    </row>
    <row r="2" spans="1:63">
      <c r="A2" s="37" t="s">
        <v>804</v>
      </c>
      <c r="B2" s="7" t="s">
        <v>0</v>
      </c>
      <c r="C2" s="7" t="s">
        <v>2</v>
      </c>
      <c r="D2" s="38">
        <v>44.5</v>
      </c>
      <c r="E2" s="38">
        <v>11462.01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44.5</v>
      </c>
      <c r="M2" s="38">
        <v>11462.01</v>
      </c>
      <c r="N2" s="38">
        <v>0</v>
      </c>
      <c r="O2" s="38">
        <v>0</v>
      </c>
      <c r="P2" s="38">
        <v>0</v>
      </c>
      <c r="Q2" s="38">
        <v>0</v>
      </c>
      <c r="R2" s="38">
        <v>0</v>
      </c>
      <c r="S2" s="38">
        <v>0</v>
      </c>
      <c r="T2" s="38">
        <v>0</v>
      </c>
      <c r="U2" s="38">
        <v>0</v>
      </c>
      <c r="V2" s="38">
        <v>0</v>
      </c>
      <c r="W2" s="38">
        <v>0</v>
      </c>
      <c r="X2" s="38">
        <v>0</v>
      </c>
      <c r="Y2" s="38">
        <v>0</v>
      </c>
      <c r="Z2" s="38">
        <v>0</v>
      </c>
      <c r="AA2" s="38">
        <v>0</v>
      </c>
      <c r="AB2" s="38">
        <v>0</v>
      </c>
      <c r="AC2" s="38">
        <v>0</v>
      </c>
      <c r="AD2" s="38">
        <v>0</v>
      </c>
      <c r="AE2" s="38">
        <v>0</v>
      </c>
      <c r="AF2" s="38">
        <v>0</v>
      </c>
      <c r="AG2" s="38">
        <v>0</v>
      </c>
      <c r="AH2" s="38">
        <v>0</v>
      </c>
      <c r="AI2" s="38">
        <v>0</v>
      </c>
      <c r="AJ2" s="38">
        <v>0</v>
      </c>
      <c r="AK2" s="38">
        <v>0</v>
      </c>
      <c r="AL2" s="38">
        <v>0</v>
      </c>
      <c r="AM2" s="38">
        <v>0</v>
      </c>
      <c r="AN2" s="38">
        <v>0</v>
      </c>
      <c r="AO2" s="38">
        <v>0</v>
      </c>
      <c r="AP2" s="38">
        <v>0</v>
      </c>
      <c r="AQ2" s="38">
        <v>0</v>
      </c>
      <c r="AR2" s="38">
        <v>0</v>
      </c>
      <c r="AS2" s="38">
        <v>0</v>
      </c>
      <c r="AT2" s="38">
        <v>0</v>
      </c>
      <c r="AU2" s="38">
        <v>0</v>
      </c>
      <c r="AV2" s="38">
        <v>0</v>
      </c>
      <c r="AW2" s="38">
        <v>0</v>
      </c>
      <c r="AX2" s="38">
        <v>0</v>
      </c>
      <c r="AY2" s="38">
        <v>0</v>
      </c>
      <c r="AZ2" s="38">
        <v>0</v>
      </c>
      <c r="BA2" s="38">
        <v>0</v>
      </c>
      <c r="BB2" s="38">
        <v>44.5</v>
      </c>
      <c r="BC2" s="38">
        <v>11462.01</v>
      </c>
      <c r="BD2" s="38">
        <v>0</v>
      </c>
      <c r="BE2" s="38">
        <v>0</v>
      </c>
      <c r="BF2" s="38">
        <v>0</v>
      </c>
      <c r="BG2" s="38">
        <v>0</v>
      </c>
      <c r="BH2" s="38">
        <v>0</v>
      </c>
      <c r="BI2" s="38">
        <v>0</v>
      </c>
      <c r="BJ2" s="38">
        <v>44.5</v>
      </c>
      <c r="BK2" s="38">
        <v>11462.01</v>
      </c>
    </row>
    <row r="3" spans="1:63">
      <c r="A3" s="8" t="s">
        <v>804</v>
      </c>
      <c r="B3" s="8" t="s">
        <v>7</v>
      </c>
      <c r="C3" s="8" t="s">
        <v>9</v>
      </c>
      <c r="D3" s="39">
        <v>394</v>
      </c>
      <c r="E3" s="39">
        <v>69348.479999999996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394</v>
      </c>
      <c r="M3" s="39">
        <v>69348.479999999996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0</v>
      </c>
      <c r="X3" s="39">
        <v>0</v>
      </c>
      <c r="Y3" s="39">
        <v>0</v>
      </c>
      <c r="Z3" s="39">
        <v>0</v>
      </c>
      <c r="AA3" s="39">
        <v>0</v>
      </c>
      <c r="AB3" s="39">
        <v>0</v>
      </c>
      <c r="AC3" s="39">
        <v>0</v>
      </c>
      <c r="AD3" s="39">
        <v>0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39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  <c r="AU3" s="39">
        <v>0</v>
      </c>
      <c r="AV3" s="39">
        <v>0</v>
      </c>
      <c r="AW3" s="39">
        <v>0</v>
      </c>
      <c r="AX3" s="39">
        <v>0</v>
      </c>
      <c r="AY3" s="39">
        <v>0</v>
      </c>
      <c r="AZ3" s="39">
        <v>0</v>
      </c>
      <c r="BA3" s="39">
        <v>0</v>
      </c>
      <c r="BB3" s="39">
        <v>394</v>
      </c>
      <c r="BC3" s="39">
        <v>69348.479999999996</v>
      </c>
      <c r="BD3" s="39">
        <v>0</v>
      </c>
      <c r="BE3" s="39">
        <v>0</v>
      </c>
      <c r="BF3" s="39">
        <v>0</v>
      </c>
      <c r="BG3" s="39">
        <v>0</v>
      </c>
      <c r="BH3" s="39">
        <v>0</v>
      </c>
      <c r="BI3" s="39">
        <v>0</v>
      </c>
      <c r="BJ3" s="39">
        <v>394</v>
      </c>
      <c r="BK3" s="39">
        <v>69348.479999999996</v>
      </c>
    </row>
    <row r="4" spans="1:63">
      <c r="A4" s="8" t="s">
        <v>804</v>
      </c>
      <c r="B4" s="8" t="s">
        <v>17</v>
      </c>
      <c r="C4" s="8" t="s">
        <v>19</v>
      </c>
      <c r="D4" s="39">
        <v>403.75</v>
      </c>
      <c r="E4" s="39">
        <v>136096.54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403.75</v>
      </c>
      <c r="M4" s="39">
        <v>136096.54</v>
      </c>
      <c r="N4" s="39">
        <v>0</v>
      </c>
      <c r="O4" s="39">
        <v>0</v>
      </c>
      <c r="P4" s="39">
        <v>0</v>
      </c>
      <c r="Q4" s="39">
        <v>0</v>
      </c>
      <c r="R4" s="39">
        <v>0</v>
      </c>
      <c r="S4" s="39">
        <v>0</v>
      </c>
      <c r="T4" s="39">
        <v>0</v>
      </c>
      <c r="U4" s="39">
        <v>0</v>
      </c>
      <c r="V4" s="39">
        <v>0</v>
      </c>
      <c r="W4" s="39">
        <v>0</v>
      </c>
      <c r="X4" s="39">
        <v>0</v>
      </c>
      <c r="Y4" s="39">
        <v>0</v>
      </c>
      <c r="Z4" s="39">
        <v>0</v>
      </c>
      <c r="AA4" s="39">
        <v>0</v>
      </c>
      <c r="AB4" s="39">
        <v>0</v>
      </c>
      <c r="AC4" s="39">
        <v>0</v>
      </c>
      <c r="AD4" s="39">
        <v>0</v>
      </c>
      <c r="AE4" s="39">
        <v>0</v>
      </c>
      <c r="AF4" s="39">
        <v>0</v>
      </c>
      <c r="AG4" s="39">
        <v>0</v>
      </c>
      <c r="AH4" s="39">
        <v>0</v>
      </c>
      <c r="AI4" s="39">
        <v>0</v>
      </c>
      <c r="AJ4" s="39">
        <v>0</v>
      </c>
      <c r="AK4" s="39">
        <v>0</v>
      </c>
      <c r="AL4" s="39">
        <v>0</v>
      </c>
      <c r="AM4" s="39">
        <v>0</v>
      </c>
      <c r="AN4" s="39">
        <v>0</v>
      </c>
      <c r="AO4" s="39">
        <v>0</v>
      </c>
      <c r="AP4" s="39">
        <v>0</v>
      </c>
      <c r="AQ4" s="39">
        <v>0</v>
      </c>
      <c r="AR4" s="39">
        <v>0</v>
      </c>
      <c r="AS4" s="39">
        <v>0</v>
      </c>
      <c r="AT4" s="39">
        <v>0</v>
      </c>
      <c r="AU4" s="39">
        <v>0</v>
      </c>
      <c r="AV4" s="39">
        <v>0</v>
      </c>
      <c r="AW4" s="39">
        <v>0</v>
      </c>
      <c r="AX4" s="39">
        <v>0</v>
      </c>
      <c r="AY4" s="39">
        <v>0</v>
      </c>
      <c r="AZ4" s="39">
        <v>0</v>
      </c>
      <c r="BA4" s="39">
        <v>0</v>
      </c>
      <c r="BB4" s="39">
        <v>403.75</v>
      </c>
      <c r="BC4" s="39">
        <v>136096.54</v>
      </c>
      <c r="BD4" s="39">
        <v>0</v>
      </c>
      <c r="BE4" s="39">
        <v>0</v>
      </c>
      <c r="BF4" s="39">
        <v>0</v>
      </c>
      <c r="BG4" s="39">
        <v>0</v>
      </c>
      <c r="BH4" s="39">
        <v>0</v>
      </c>
      <c r="BI4" s="39">
        <v>0</v>
      </c>
      <c r="BJ4" s="39">
        <v>403.75</v>
      </c>
      <c r="BK4" s="39">
        <v>136096.54</v>
      </c>
    </row>
    <row r="5" spans="1:63">
      <c r="A5" s="9" t="s">
        <v>650</v>
      </c>
      <c r="B5" s="9" t="s">
        <v>29</v>
      </c>
      <c r="C5" s="10" t="s">
        <v>5</v>
      </c>
      <c r="D5" s="40">
        <v>842.25</v>
      </c>
      <c r="E5" s="40">
        <v>216907.03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842.25</v>
      </c>
      <c r="M5" s="40">
        <v>216907.03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40">
        <v>0</v>
      </c>
      <c r="AJ5" s="40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  <c r="AU5" s="40">
        <v>0</v>
      </c>
      <c r="AV5" s="40">
        <v>0</v>
      </c>
      <c r="AW5" s="40">
        <v>0</v>
      </c>
      <c r="AX5" s="40">
        <v>0</v>
      </c>
      <c r="AY5" s="40">
        <v>0</v>
      </c>
      <c r="AZ5" s="40">
        <v>0</v>
      </c>
      <c r="BA5" s="40">
        <v>0</v>
      </c>
      <c r="BB5" s="40">
        <v>842.25</v>
      </c>
      <c r="BC5" s="40">
        <v>216907.03</v>
      </c>
      <c r="BD5" s="40">
        <v>0</v>
      </c>
      <c r="BE5" s="40">
        <v>0</v>
      </c>
      <c r="BF5" s="40">
        <v>0</v>
      </c>
      <c r="BG5" s="40">
        <v>0</v>
      </c>
      <c r="BH5" s="40">
        <v>0</v>
      </c>
      <c r="BI5" s="40">
        <v>0</v>
      </c>
      <c r="BJ5" s="40">
        <v>842.25</v>
      </c>
      <c r="BK5" s="40">
        <v>216907.03</v>
      </c>
    </row>
    <row r="6" spans="1:63">
      <c r="A6" s="8" t="s">
        <v>804</v>
      </c>
      <c r="B6" s="8" t="s">
        <v>62</v>
      </c>
      <c r="C6" s="8" t="s">
        <v>64</v>
      </c>
      <c r="D6" s="39">
        <v>32.5</v>
      </c>
      <c r="E6" s="39">
        <v>7423.12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32.5</v>
      </c>
      <c r="M6" s="39">
        <v>7423.12</v>
      </c>
      <c r="N6" s="39">
        <v>84.5</v>
      </c>
      <c r="O6" s="39">
        <v>25656.12</v>
      </c>
      <c r="P6" s="39">
        <v>0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84.5</v>
      </c>
      <c r="W6" s="39">
        <v>25656.12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39">
        <v>0</v>
      </c>
      <c r="AE6" s="39">
        <v>0</v>
      </c>
      <c r="AF6" s="39">
        <v>0</v>
      </c>
      <c r="AG6" s="39">
        <v>0</v>
      </c>
      <c r="AH6" s="39">
        <v>0</v>
      </c>
      <c r="AI6" s="39">
        <v>0</v>
      </c>
      <c r="AJ6" s="39">
        <v>0</v>
      </c>
      <c r="AK6" s="39">
        <v>0</v>
      </c>
      <c r="AL6" s="39">
        <v>0</v>
      </c>
      <c r="AM6" s="39">
        <v>0</v>
      </c>
      <c r="AN6" s="39">
        <v>0</v>
      </c>
      <c r="AO6" s="39">
        <v>0</v>
      </c>
      <c r="AP6" s="39">
        <v>0</v>
      </c>
      <c r="AQ6" s="39">
        <v>0</v>
      </c>
      <c r="AR6" s="39">
        <v>84.5</v>
      </c>
      <c r="AS6" s="39">
        <v>25656.12</v>
      </c>
      <c r="AT6" s="39">
        <v>0</v>
      </c>
      <c r="AU6" s="39">
        <v>0</v>
      </c>
      <c r="AV6" s="39">
        <v>0</v>
      </c>
      <c r="AW6" s="39">
        <v>0</v>
      </c>
      <c r="AX6" s="39">
        <v>0</v>
      </c>
      <c r="AY6" s="39">
        <v>0</v>
      </c>
      <c r="AZ6" s="39">
        <v>84.5</v>
      </c>
      <c r="BA6" s="39">
        <v>25656.12</v>
      </c>
      <c r="BB6" s="39">
        <v>117</v>
      </c>
      <c r="BC6" s="39">
        <v>33079.24</v>
      </c>
      <c r="BD6" s="39">
        <v>0</v>
      </c>
      <c r="BE6" s="39">
        <v>0</v>
      </c>
      <c r="BF6" s="39">
        <v>0</v>
      </c>
      <c r="BG6" s="39">
        <v>0</v>
      </c>
      <c r="BH6" s="39">
        <v>0</v>
      </c>
      <c r="BI6" s="39">
        <v>0</v>
      </c>
      <c r="BJ6" s="39">
        <v>117</v>
      </c>
      <c r="BK6" s="39">
        <v>33079.24</v>
      </c>
    </row>
    <row r="7" spans="1:63">
      <c r="A7" s="8" t="s">
        <v>804</v>
      </c>
      <c r="B7" s="8" t="s">
        <v>42</v>
      </c>
      <c r="C7" s="8" t="s">
        <v>44</v>
      </c>
      <c r="D7" s="39">
        <v>894.25</v>
      </c>
      <c r="E7" s="39">
        <v>285904.44</v>
      </c>
      <c r="F7" s="39">
        <v>420</v>
      </c>
      <c r="G7" s="39">
        <v>158174.76999999999</v>
      </c>
      <c r="H7" s="39">
        <v>0</v>
      </c>
      <c r="I7" s="39">
        <v>0</v>
      </c>
      <c r="J7" s="39">
        <v>0</v>
      </c>
      <c r="K7" s="39">
        <v>0</v>
      </c>
      <c r="L7" s="39">
        <v>1314.25</v>
      </c>
      <c r="M7" s="39">
        <v>444079.21</v>
      </c>
      <c r="N7" s="39">
        <v>9</v>
      </c>
      <c r="O7" s="39">
        <v>1640.42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9</v>
      </c>
      <c r="W7" s="39">
        <v>1640.42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39">
        <v>0</v>
      </c>
      <c r="AE7" s="39">
        <v>0</v>
      </c>
      <c r="AF7" s="39">
        <v>0</v>
      </c>
      <c r="AG7" s="39">
        <v>0</v>
      </c>
      <c r="AH7" s="39">
        <v>0</v>
      </c>
      <c r="AI7" s="39">
        <v>0</v>
      </c>
      <c r="AJ7" s="39">
        <v>0</v>
      </c>
      <c r="AK7" s="39">
        <v>0</v>
      </c>
      <c r="AL7" s="39">
        <v>0</v>
      </c>
      <c r="AM7" s="39">
        <v>0</v>
      </c>
      <c r="AN7" s="39">
        <v>0</v>
      </c>
      <c r="AO7" s="39">
        <v>0</v>
      </c>
      <c r="AP7" s="39">
        <v>0</v>
      </c>
      <c r="AQ7" s="39">
        <v>0</v>
      </c>
      <c r="AR7" s="39">
        <v>9</v>
      </c>
      <c r="AS7" s="39">
        <v>1640.42</v>
      </c>
      <c r="AT7" s="39">
        <v>0</v>
      </c>
      <c r="AU7" s="39">
        <v>0</v>
      </c>
      <c r="AV7" s="39">
        <v>0</v>
      </c>
      <c r="AW7" s="39">
        <v>0</v>
      </c>
      <c r="AX7" s="39">
        <v>0</v>
      </c>
      <c r="AY7" s="39">
        <v>0</v>
      </c>
      <c r="AZ7" s="39">
        <v>9</v>
      </c>
      <c r="BA7" s="39">
        <v>1640.42</v>
      </c>
      <c r="BB7" s="39">
        <v>903.25</v>
      </c>
      <c r="BC7" s="39">
        <v>287544.86</v>
      </c>
      <c r="BD7" s="39">
        <v>420</v>
      </c>
      <c r="BE7" s="39">
        <v>158174.76999999999</v>
      </c>
      <c r="BF7" s="39">
        <v>0</v>
      </c>
      <c r="BG7" s="39">
        <v>0</v>
      </c>
      <c r="BH7" s="39">
        <v>0</v>
      </c>
      <c r="BI7" s="39">
        <v>0</v>
      </c>
      <c r="BJ7" s="39">
        <v>1323.25</v>
      </c>
      <c r="BK7" s="39">
        <v>445719.63</v>
      </c>
    </row>
    <row r="8" spans="1:63">
      <c r="A8" s="8" t="s">
        <v>804</v>
      </c>
      <c r="B8" s="8" t="s">
        <v>30</v>
      </c>
      <c r="C8" s="8" t="s">
        <v>32</v>
      </c>
      <c r="D8" s="39">
        <v>217.25</v>
      </c>
      <c r="E8" s="39">
        <v>50882.17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217.25</v>
      </c>
      <c r="M8" s="39">
        <v>50882.17</v>
      </c>
      <c r="N8" s="39">
        <v>0</v>
      </c>
      <c r="O8" s="39">
        <v>0</v>
      </c>
      <c r="P8" s="39">
        <v>0</v>
      </c>
      <c r="Q8" s="39">
        <v>0</v>
      </c>
      <c r="R8" s="39">
        <v>0</v>
      </c>
      <c r="S8" s="39">
        <v>0</v>
      </c>
      <c r="T8" s="39">
        <v>0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39">
        <v>0</v>
      </c>
      <c r="AE8" s="39">
        <v>0</v>
      </c>
      <c r="AF8" s="39">
        <v>0</v>
      </c>
      <c r="AG8" s="39">
        <v>0</v>
      </c>
      <c r="AH8" s="39">
        <v>0</v>
      </c>
      <c r="AI8" s="39">
        <v>0</v>
      </c>
      <c r="AJ8" s="39">
        <v>0</v>
      </c>
      <c r="AK8" s="39">
        <v>0</v>
      </c>
      <c r="AL8" s="39">
        <v>0</v>
      </c>
      <c r="AM8" s="39">
        <v>0</v>
      </c>
      <c r="AN8" s="39">
        <v>0</v>
      </c>
      <c r="AO8" s="39">
        <v>0</v>
      </c>
      <c r="AP8" s="39">
        <v>0</v>
      </c>
      <c r="AQ8" s="39">
        <v>0</v>
      </c>
      <c r="AR8" s="39">
        <v>0</v>
      </c>
      <c r="AS8" s="39">
        <v>0</v>
      </c>
      <c r="AT8" s="39">
        <v>0</v>
      </c>
      <c r="AU8" s="39">
        <v>0</v>
      </c>
      <c r="AV8" s="39">
        <v>0</v>
      </c>
      <c r="AW8" s="39">
        <v>0</v>
      </c>
      <c r="AX8" s="39">
        <v>0</v>
      </c>
      <c r="AY8" s="39">
        <v>0</v>
      </c>
      <c r="AZ8" s="39">
        <v>0</v>
      </c>
      <c r="BA8" s="39">
        <v>0</v>
      </c>
      <c r="BB8" s="39">
        <v>217.25</v>
      </c>
      <c r="BC8" s="39">
        <v>50882.17</v>
      </c>
      <c r="BD8" s="39">
        <v>0</v>
      </c>
      <c r="BE8" s="39">
        <v>0</v>
      </c>
      <c r="BF8" s="39">
        <v>0</v>
      </c>
      <c r="BG8" s="39">
        <v>0</v>
      </c>
      <c r="BH8" s="39">
        <v>0</v>
      </c>
      <c r="BI8" s="39">
        <v>0</v>
      </c>
      <c r="BJ8" s="39">
        <v>217.25</v>
      </c>
      <c r="BK8" s="39">
        <v>50882.17</v>
      </c>
    </row>
    <row r="9" spans="1:63">
      <c r="A9" s="8" t="s">
        <v>804</v>
      </c>
      <c r="B9" s="8" t="s">
        <v>52</v>
      </c>
      <c r="C9" s="8" t="s">
        <v>54</v>
      </c>
      <c r="D9" s="39">
        <v>899.75</v>
      </c>
      <c r="E9" s="39">
        <v>313378.78999999998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899.75</v>
      </c>
      <c r="M9" s="39">
        <v>313378.78999999998</v>
      </c>
      <c r="N9" s="39">
        <v>0</v>
      </c>
      <c r="O9" s="39">
        <v>0</v>
      </c>
      <c r="P9" s="39">
        <v>0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39">
        <v>0</v>
      </c>
      <c r="AE9" s="39">
        <v>0</v>
      </c>
      <c r="AF9" s="39">
        <v>0</v>
      </c>
      <c r="AG9" s="39">
        <v>0</v>
      </c>
      <c r="AH9" s="39">
        <v>0</v>
      </c>
      <c r="AI9" s="39">
        <v>0</v>
      </c>
      <c r="AJ9" s="39">
        <v>0</v>
      </c>
      <c r="AK9" s="39">
        <v>0</v>
      </c>
      <c r="AL9" s="39">
        <v>0</v>
      </c>
      <c r="AM9" s="39">
        <v>0</v>
      </c>
      <c r="AN9" s="39">
        <v>0</v>
      </c>
      <c r="AO9" s="39">
        <v>0</v>
      </c>
      <c r="AP9" s="39">
        <v>0</v>
      </c>
      <c r="AQ9" s="39">
        <v>0</v>
      </c>
      <c r="AR9" s="39">
        <v>0</v>
      </c>
      <c r="AS9" s="39">
        <v>0</v>
      </c>
      <c r="AT9" s="39">
        <v>0</v>
      </c>
      <c r="AU9" s="39">
        <v>0</v>
      </c>
      <c r="AV9" s="39">
        <v>0</v>
      </c>
      <c r="AW9" s="39">
        <v>0</v>
      </c>
      <c r="AX9" s="39">
        <v>0</v>
      </c>
      <c r="AY9" s="39">
        <v>0</v>
      </c>
      <c r="AZ9" s="39">
        <v>0</v>
      </c>
      <c r="BA9" s="39">
        <v>0</v>
      </c>
      <c r="BB9" s="39">
        <v>899.75</v>
      </c>
      <c r="BC9" s="39">
        <v>313378.78999999998</v>
      </c>
      <c r="BD9" s="39">
        <v>0</v>
      </c>
      <c r="BE9" s="39">
        <v>0</v>
      </c>
      <c r="BF9" s="39">
        <v>0</v>
      </c>
      <c r="BG9" s="39">
        <v>0</v>
      </c>
      <c r="BH9" s="39">
        <v>0</v>
      </c>
      <c r="BI9" s="39">
        <v>0</v>
      </c>
      <c r="BJ9" s="39">
        <v>899.75</v>
      </c>
      <c r="BK9" s="39">
        <v>313378.78999999998</v>
      </c>
    </row>
    <row r="10" spans="1:63">
      <c r="A10" s="9" t="s">
        <v>650</v>
      </c>
      <c r="B10" s="9" t="s">
        <v>72</v>
      </c>
      <c r="C10" s="10" t="s">
        <v>5</v>
      </c>
      <c r="D10" s="40">
        <v>2043.75</v>
      </c>
      <c r="E10" s="40">
        <v>657588.52</v>
      </c>
      <c r="F10" s="40">
        <v>420</v>
      </c>
      <c r="G10" s="40">
        <v>158174.76999999999</v>
      </c>
      <c r="H10" s="40">
        <v>0</v>
      </c>
      <c r="I10" s="40">
        <v>0</v>
      </c>
      <c r="J10" s="40">
        <v>0</v>
      </c>
      <c r="K10" s="40">
        <v>0</v>
      </c>
      <c r="L10" s="40">
        <v>2463.75</v>
      </c>
      <c r="M10" s="40">
        <v>815763.29</v>
      </c>
      <c r="N10" s="40">
        <v>93.5</v>
      </c>
      <c r="O10" s="40">
        <v>27296.54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93.5</v>
      </c>
      <c r="W10" s="40">
        <v>27296.54</v>
      </c>
      <c r="X10" s="40">
        <v>0</v>
      </c>
      <c r="Y10" s="40">
        <v>0</v>
      </c>
      <c r="Z10" s="40">
        <v>0</v>
      </c>
      <c r="AA10" s="40">
        <v>0</v>
      </c>
      <c r="AB10" s="40">
        <v>0</v>
      </c>
      <c r="AC10" s="40">
        <v>0</v>
      </c>
      <c r="AD10" s="40">
        <v>0</v>
      </c>
      <c r="AE10" s="40">
        <v>0</v>
      </c>
      <c r="AF10" s="40">
        <v>0</v>
      </c>
      <c r="AG10" s="40">
        <v>0</v>
      </c>
      <c r="AH10" s="40">
        <v>0</v>
      </c>
      <c r="AI10" s="40">
        <v>0</v>
      </c>
      <c r="AJ10" s="40">
        <v>0</v>
      </c>
      <c r="AK10" s="40">
        <v>0</v>
      </c>
      <c r="AL10" s="40">
        <v>0</v>
      </c>
      <c r="AM10" s="40">
        <v>0</v>
      </c>
      <c r="AN10" s="40">
        <v>0</v>
      </c>
      <c r="AO10" s="40">
        <v>0</v>
      </c>
      <c r="AP10" s="40">
        <v>0</v>
      </c>
      <c r="AQ10" s="40">
        <v>0</v>
      </c>
      <c r="AR10" s="40">
        <v>93.5</v>
      </c>
      <c r="AS10" s="40">
        <v>27296.54</v>
      </c>
      <c r="AT10" s="40">
        <v>0</v>
      </c>
      <c r="AU10" s="40">
        <v>0</v>
      </c>
      <c r="AV10" s="40">
        <v>0</v>
      </c>
      <c r="AW10" s="40">
        <v>0</v>
      </c>
      <c r="AX10" s="40">
        <v>0</v>
      </c>
      <c r="AY10" s="40">
        <v>0</v>
      </c>
      <c r="AZ10" s="40">
        <v>93.5</v>
      </c>
      <c r="BA10" s="40">
        <v>27296.54</v>
      </c>
      <c r="BB10" s="40">
        <v>2137.25</v>
      </c>
      <c r="BC10" s="40">
        <v>684885.06</v>
      </c>
      <c r="BD10" s="40">
        <v>420</v>
      </c>
      <c r="BE10" s="40">
        <v>158174.76999999999</v>
      </c>
      <c r="BF10" s="40">
        <v>0</v>
      </c>
      <c r="BG10" s="40">
        <v>0</v>
      </c>
      <c r="BH10" s="40">
        <v>0</v>
      </c>
      <c r="BI10" s="40">
        <v>0</v>
      </c>
      <c r="BJ10" s="40">
        <v>2557.25</v>
      </c>
      <c r="BK10" s="40">
        <v>843059.83</v>
      </c>
    </row>
    <row r="11" spans="1:63">
      <c r="A11" s="8" t="s">
        <v>804</v>
      </c>
      <c r="B11" s="8" t="s">
        <v>287</v>
      </c>
      <c r="C11" s="8" t="s">
        <v>289</v>
      </c>
      <c r="D11" s="39">
        <v>-35291.25</v>
      </c>
      <c r="E11" s="39">
        <v>-12900887.560000001</v>
      </c>
      <c r="F11" s="39">
        <v>28121</v>
      </c>
      <c r="G11" s="39">
        <v>11447896.35</v>
      </c>
      <c r="H11" s="39">
        <v>23089.25</v>
      </c>
      <c r="I11" s="39">
        <v>8179745.75</v>
      </c>
      <c r="J11" s="39">
        <v>959</v>
      </c>
      <c r="K11" s="39">
        <v>339482.18</v>
      </c>
      <c r="L11" s="39">
        <v>16878</v>
      </c>
      <c r="M11" s="39">
        <v>7066236.7199999997</v>
      </c>
      <c r="N11" s="39">
        <v>0</v>
      </c>
      <c r="O11" s="39">
        <v>0</v>
      </c>
      <c r="P11" s="39">
        <v>0</v>
      </c>
      <c r="Q11" s="39">
        <v>0</v>
      </c>
      <c r="R11" s="39">
        <v>14773.75</v>
      </c>
      <c r="S11" s="39">
        <v>5305181.45</v>
      </c>
      <c r="T11" s="39">
        <v>95</v>
      </c>
      <c r="U11" s="39">
        <v>43366.17</v>
      </c>
      <c r="V11" s="39">
        <v>14868.75</v>
      </c>
      <c r="W11" s="39">
        <v>5348547.62</v>
      </c>
      <c r="X11" s="39">
        <v>993.5</v>
      </c>
      <c r="Y11" s="39">
        <v>351927.13</v>
      </c>
      <c r="Z11" s="39">
        <v>19211.25</v>
      </c>
      <c r="AA11" s="39">
        <v>7408061.7800000003</v>
      </c>
      <c r="AB11" s="39">
        <v>7952.25</v>
      </c>
      <c r="AC11" s="39">
        <v>2765141.85</v>
      </c>
      <c r="AD11" s="39">
        <v>0</v>
      </c>
      <c r="AE11" s="39">
        <v>0</v>
      </c>
      <c r="AF11" s="39">
        <v>28157</v>
      </c>
      <c r="AG11" s="39">
        <v>10525130.76</v>
      </c>
      <c r="AH11" s="39">
        <v>0</v>
      </c>
      <c r="AI11" s="39">
        <v>0</v>
      </c>
      <c r="AJ11" s="39">
        <v>10.5</v>
      </c>
      <c r="AK11" s="39">
        <v>2387.2199999999998</v>
      </c>
      <c r="AL11" s="39">
        <v>323.25</v>
      </c>
      <c r="AM11" s="39">
        <v>100436.24</v>
      </c>
      <c r="AN11" s="39">
        <v>864</v>
      </c>
      <c r="AO11" s="39">
        <v>296116.01</v>
      </c>
      <c r="AP11" s="39">
        <v>1197.75</v>
      </c>
      <c r="AQ11" s="39">
        <v>398939.47</v>
      </c>
      <c r="AR11" s="39">
        <v>993.5</v>
      </c>
      <c r="AS11" s="39">
        <v>351927.13</v>
      </c>
      <c r="AT11" s="39">
        <v>19221.75</v>
      </c>
      <c r="AU11" s="39">
        <v>7410449</v>
      </c>
      <c r="AV11" s="39">
        <v>22726</v>
      </c>
      <c r="AW11" s="39">
        <v>8170759.54</v>
      </c>
      <c r="AX11" s="39">
        <v>959</v>
      </c>
      <c r="AY11" s="39">
        <v>339482.18</v>
      </c>
      <c r="AZ11" s="39">
        <v>44223.5</v>
      </c>
      <c r="BA11" s="39">
        <v>16272617.85</v>
      </c>
      <c r="BB11" s="39">
        <v>-34297.75</v>
      </c>
      <c r="BC11" s="39">
        <v>-12548960.43</v>
      </c>
      <c r="BD11" s="39">
        <v>47342.75</v>
      </c>
      <c r="BE11" s="39">
        <v>18858345.350000001</v>
      </c>
      <c r="BF11" s="39">
        <v>46138.5</v>
      </c>
      <c r="BG11" s="39">
        <v>16350505.289999999</v>
      </c>
      <c r="BH11" s="39">
        <v>1918</v>
      </c>
      <c r="BI11" s="39">
        <v>678964.36</v>
      </c>
      <c r="BJ11" s="39">
        <v>61101.5</v>
      </c>
      <c r="BK11" s="39">
        <v>23338854.57</v>
      </c>
    </row>
    <row r="12" spans="1:63">
      <c r="A12" s="8" t="s">
        <v>804</v>
      </c>
      <c r="B12" s="8" t="s">
        <v>183</v>
      </c>
      <c r="C12" s="8" t="s">
        <v>185</v>
      </c>
      <c r="D12" s="39">
        <v>-4237</v>
      </c>
      <c r="E12" s="39">
        <v>-2065114.4</v>
      </c>
      <c r="F12" s="39">
        <v>26103.25</v>
      </c>
      <c r="G12" s="39">
        <v>10648810.289999999</v>
      </c>
      <c r="H12" s="39">
        <v>3422.5</v>
      </c>
      <c r="I12" s="39">
        <v>987049.48</v>
      </c>
      <c r="J12" s="39">
        <v>42</v>
      </c>
      <c r="K12" s="39">
        <v>19072.400000000001</v>
      </c>
      <c r="L12" s="39">
        <v>25330.75</v>
      </c>
      <c r="M12" s="39">
        <v>9589817.7699999996</v>
      </c>
      <c r="N12" s="39">
        <v>12882.75</v>
      </c>
      <c r="O12" s="39">
        <v>4463615.68</v>
      </c>
      <c r="P12" s="39">
        <v>1085.25</v>
      </c>
      <c r="Q12" s="39">
        <v>410280.01</v>
      </c>
      <c r="R12" s="39">
        <v>943</v>
      </c>
      <c r="S12" s="39">
        <v>264109.40000000002</v>
      </c>
      <c r="T12" s="39">
        <v>42</v>
      </c>
      <c r="U12" s="39">
        <v>19072.400000000001</v>
      </c>
      <c r="V12" s="39">
        <v>14953</v>
      </c>
      <c r="W12" s="39">
        <v>5157077.49</v>
      </c>
      <c r="X12" s="39">
        <v>9224.25</v>
      </c>
      <c r="Y12" s="39">
        <v>3300277.49</v>
      </c>
      <c r="Z12" s="39">
        <v>7561.5</v>
      </c>
      <c r="AA12" s="39">
        <v>2917813.35</v>
      </c>
      <c r="AB12" s="39">
        <v>2479.5</v>
      </c>
      <c r="AC12" s="39">
        <v>722940.08</v>
      </c>
      <c r="AD12" s="39">
        <v>0</v>
      </c>
      <c r="AE12" s="39">
        <v>0</v>
      </c>
      <c r="AF12" s="39">
        <v>19265.25</v>
      </c>
      <c r="AG12" s="39">
        <v>6941030.9199999999</v>
      </c>
      <c r="AH12" s="39">
        <v>595.25</v>
      </c>
      <c r="AI12" s="39">
        <v>192966.31</v>
      </c>
      <c r="AJ12" s="39">
        <v>170.5</v>
      </c>
      <c r="AK12" s="39">
        <v>54239.73</v>
      </c>
      <c r="AL12" s="39">
        <v>0</v>
      </c>
      <c r="AM12" s="39">
        <v>0</v>
      </c>
      <c r="AN12" s="39">
        <v>0</v>
      </c>
      <c r="AO12" s="39">
        <v>0</v>
      </c>
      <c r="AP12" s="39">
        <v>765.75</v>
      </c>
      <c r="AQ12" s="39">
        <v>247206.04</v>
      </c>
      <c r="AR12" s="39">
        <v>22702.25</v>
      </c>
      <c r="AS12" s="39">
        <v>7956859.4800000004</v>
      </c>
      <c r="AT12" s="39">
        <v>8817.25</v>
      </c>
      <c r="AU12" s="39">
        <v>3382333.09</v>
      </c>
      <c r="AV12" s="39">
        <v>3422.5</v>
      </c>
      <c r="AW12" s="39">
        <v>987049.48</v>
      </c>
      <c r="AX12" s="39">
        <v>42</v>
      </c>
      <c r="AY12" s="39">
        <v>19072.400000000001</v>
      </c>
      <c r="AZ12" s="39">
        <v>34984</v>
      </c>
      <c r="BA12" s="39">
        <v>12345314.449999999</v>
      </c>
      <c r="BB12" s="39">
        <v>18465.25</v>
      </c>
      <c r="BC12" s="39">
        <v>5891745.0800000001</v>
      </c>
      <c r="BD12" s="39">
        <v>34920.5</v>
      </c>
      <c r="BE12" s="39">
        <v>14031143.380000001</v>
      </c>
      <c r="BF12" s="39">
        <v>6845</v>
      </c>
      <c r="BG12" s="39">
        <v>1974098.96</v>
      </c>
      <c r="BH12" s="39">
        <v>84</v>
      </c>
      <c r="BI12" s="39">
        <v>38144.800000000003</v>
      </c>
      <c r="BJ12" s="39">
        <v>60314.75</v>
      </c>
      <c r="BK12" s="39">
        <v>21935132.219999999</v>
      </c>
    </row>
    <row r="13" spans="1:63">
      <c r="A13" s="8" t="s">
        <v>804</v>
      </c>
      <c r="B13" s="8" t="s">
        <v>73</v>
      </c>
      <c r="C13" s="8" t="s">
        <v>75</v>
      </c>
      <c r="D13" s="39">
        <v>3344.75</v>
      </c>
      <c r="E13" s="39">
        <v>725199.72</v>
      </c>
      <c r="F13" s="39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3344.75</v>
      </c>
      <c r="M13" s="39">
        <v>725199.72</v>
      </c>
      <c r="N13" s="39">
        <v>3558.25</v>
      </c>
      <c r="O13" s="39">
        <v>824259.2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39">
        <v>0</v>
      </c>
      <c r="V13" s="39">
        <v>3558.25</v>
      </c>
      <c r="W13" s="39">
        <v>824259.2</v>
      </c>
      <c r="X13" s="39">
        <v>4845.5</v>
      </c>
      <c r="Y13" s="39">
        <v>965527.09</v>
      </c>
      <c r="Z13" s="39">
        <v>0</v>
      </c>
      <c r="AA13" s="39">
        <v>0</v>
      </c>
      <c r="AB13" s="39">
        <v>0</v>
      </c>
      <c r="AC13" s="39">
        <v>0</v>
      </c>
      <c r="AD13" s="39">
        <v>0</v>
      </c>
      <c r="AE13" s="39">
        <v>0</v>
      </c>
      <c r="AF13" s="39">
        <v>4845.5</v>
      </c>
      <c r="AG13" s="39">
        <v>965527.09</v>
      </c>
      <c r="AH13" s="39">
        <v>3098.5</v>
      </c>
      <c r="AI13" s="39">
        <v>774857.15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>
        <v>0</v>
      </c>
      <c r="AP13" s="39">
        <v>3098.5</v>
      </c>
      <c r="AQ13" s="39">
        <v>774857.15</v>
      </c>
      <c r="AR13" s="39">
        <v>11502.25</v>
      </c>
      <c r="AS13" s="39">
        <v>2564643.44</v>
      </c>
      <c r="AT13" s="39">
        <v>0</v>
      </c>
      <c r="AU13" s="39">
        <v>0</v>
      </c>
      <c r="AV13" s="39">
        <v>0</v>
      </c>
      <c r="AW13" s="39">
        <v>0</v>
      </c>
      <c r="AX13" s="39">
        <v>0</v>
      </c>
      <c r="AY13" s="39">
        <v>0</v>
      </c>
      <c r="AZ13" s="39">
        <v>11502.25</v>
      </c>
      <c r="BA13" s="39">
        <v>2564643.44</v>
      </c>
      <c r="BB13" s="39">
        <v>14847</v>
      </c>
      <c r="BC13" s="39">
        <v>3289843.16</v>
      </c>
      <c r="BD13" s="39">
        <v>0</v>
      </c>
      <c r="BE13" s="39">
        <v>0</v>
      </c>
      <c r="BF13" s="39">
        <v>0</v>
      </c>
      <c r="BG13" s="39">
        <v>0</v>
      </c>
      <c r="BH13" s="39">
        <v>0</v>
      </c>
      <c r="BI13" s="39">
        <v>0</v>
      </c>
      <c r="BJ13" s="39">
        <v>14847</v>
      </c>
      <c r="BK13" s="39">
        <v>3289843.16</v>
      </c>
    </row>
    <row r="14" spans="1:63">
      <c r="A14" s="8" t="s">
        <v>804</v>
      </c>
      <c r="B14" s="8" t="s">
        <v>89</v>
      </c>
      <c r="C14" s="8" t="s">
        <v>91</v>
      </c>
      <c r="D14" s="39">
        <v>-427.25</v>
      </c>
      <c r="E14" s="39">
        <v>-108776.08</v>
      </c>
      <c r="F14" s="39">
        <v>0</v>
      </c>
      <c r="G14" s="39">
        <v>0</v>
      </c>
      <c r="H14" s="39">
        <v>0</v>
      </c>
      <c r="I14" s="39">
        <v>0</v>
      </c>
      <c r="J14" s="39">
        <v>489.5</v>
      </c>
      <c r="K14" s="39">
        <v>137650.56</v>
      </c>
      <c r="L14" s="39">
        <v>62.25</v>
      </c>
      <c r="M14" s="39">
        <v>28874.48</v>
      </c>
      <c r="N14" s="39">
        <v>5699.25</v>
      </c>
      <c r="O14" s="39">
        <v>2158371.9300000002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39">
        <v>0</v>
      </c>
      <c r="V14" s="39">
        <v>5699.25</v>
      </c>
      <c r="W14" s="39">
        <v>2158371.9300000002</v>
      </c>
      <c r="X14" s="39">
        <v>43052.25</v>
      </c>
      <c r="Y14" s="39">
        <v>16899597.34</v>
      </c>
      <c r="Z14" s="39">
        <v>0</v>
      </c>
      <c r="AA14" s="39">
        <v>0</v>
      </c>
      <c r="AB14" s="39">
        <v>0</v>
      </c>
      <c r="AC14" s="39">
        <v>0</v>
      </c>
      <c r="AD14" s="39">
        <v>0</v>
      </c>
      <c r="AE14" s="39">
        <v>0</v>
      </c>
      <c r="AF14" s="39">
        <v>43052.25</v>
      </c>
      <c r="AG14" s="39">
        <v>16899597.34</v>
      </c>
      <c r="AH14" s="39">
        <v>601.25</v>
      </c>
      <c r="AI14" s="39">
        <v>121270</v>
      </c>
      <c r="AJ14" s="39">
        <v>0</v>
      </c>
      <c r="AK14" s="39">
        <v>0</v>
      </c>
      <c r="AL14" s="39">
        <v>0</v>
      </c>
      <c r="AM14" s="39">
        <v>0</v>
      </c>
      <c r="AN14" s="39">
        <v>489.5</v>
      </c>
      <c r="AO14" s="39">
        <v>137650.56</v>
      </c>
      <c r="AP14" s="39">
        <v>1090.75</v>
      </c>
      <c r="AQ14" s="39">
        <v>258920.56</v>
      </c>
      <c r="AR14" s="39">
        <v>49352.75</v>
      </c>
      <c r="AS14" s="39">
        <v>19179239.27</v>
      </c>
      <c r="AT14" s="39">
        <v>0</v>
      </c>
      <c r="AU14" s="39">
        <v>0</v>
      </c>
      <c r="AV14" s="39">
        <v>0</v>
      </c>
      <c r="AW14" s="39">
        <v>0</v>
      </c>
      <c r="AX14" s="39">
        <v>489.5</v>
      </c>
      <c r="AY14" s="39">
        <v>137650.56</v>
      </c>
      <c r="AZ14" s="39">
        <v>49842.25</v>
      </c>
      <c r="BA14" s="39">
        <v>19316889.829999998</v>
      </c>
      <c r="BB14" s="39">
        <v>48925.5</v>
      </c>
      <c r="BC14" s="39">
        <v>19070463.190000001</v>
      </c>
      <c r="BD14" s="39">
        <v>0</v>
      </c>
      <c r="BE14" s="39">
        <v>0</v>
      </c>
      <c r="BF14" s="39">
        <v>0</v>
      </c>
      <c r="BG14" s="39">
        <v>0</v>
      </c>
      <c r="BH14" s="39">
        <v>979</v>
      </c>
      <c r="BI14" s="39">
        <v>275301.12</v>
      </c>
      <c r="BJ14" s="39">
        <v>49904.5</v>
      </c>
      <c r="BK14" s="39">
        <v>19345764.309999999</v>
      </c>
    </row>
    <row r="15" spans="1:63">
      <c r="A15" s="8" t="s">
        <v>804</v>
      </c>
      <c r="B15" s="8" t="s">
        <v>156</v>
      </c>
      <c r="C15" s="8" t="s">
        <v>158</v>
      </c>
      <c r="D15" s="39">
        <v>-4363.25</v>
      </c>
      <c r="E15" s="39">
        <v>-1346194.72</v>
      </c>
      <c r="F15" s="39">
        <v>24755.5</v>
      </c>
      <c r="G15" s="39">
        <v>10004268.65</v>
      </c>
      <c r="H15" s="39">
        <v>0</v>
      </c>
      <c r="I15" s="39">
        <v>0</v>
      </c>
      <c r="J15" s="39">
        <v>0</v>
      </c>
      <c r="K15" s="39">
        <v>0</v>
      </c>
      <c r="L15" s="39">
        <v>20392.25</v>
      </c>
      <c r="M15" s="39">
        <v>8658073.9299999997</v>
      </c>
      <c r="N15" s="39">
        <v>17408.75</v>
      </c>
      <c r="O15" s="39">
        <v>5738131.0999999996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39">
        <v>0</v>
      </c>
      <c r="V15" s="39">
        <v>17408.75</v>
      </c>
      <c r="W15" s="39">
        <v>5738131.0999999996</v>
      </c>
      <c r="X15" s="39">
        <v>10625</v>
      </c>
      <c r="Y15" s="39">
        <v>3478726.09</v>
      </c>
      <c r="Z15" s="39">
        <v>9166.25</v>
      </c>
      <c r="AA15" s="39">
        <v>3402632.53</v>
      </c>
      <c r="AB15" s="39">
        <v>0</v>
      </c>
      <c r="AC15" s="39">
        <v>0</v>
      </c>
      <c r="AD15" s="39">
        <v>0</v>
      </c>
      <c r="AE15" s="39">
        <v>0</v>
      </c>
      <c r="AF15" s="39">
        <v>19791.25</v>
      </c>
      <c r="AG15" s="39">
        <v>6881358.6200000001</v>
      </c>
      <c r="AH15" s="39">
        <v>145.25</v>
      </c>
      <c r="AI15" s="39">
        <v>57154.97</v>
      </c>
      <c r="AJ15" s="39">
        <v>172</v>
      </c>
      <c r="AK15" s="39">
        <v>104729.83</v>
      </c>
      <c r="AL15" s="39">
        <v>0</v>
      </c>
      <c r="AM15" s="39">
        <v>0</v>
      </c>
      <c r="AN15" s="39">
        <v>0</v>
      </c>
      <c r="AO15" s="39">
        <v>0</v>
      </c>
      <c r="AP15" s="39">
        <v>317.25</v>
      </c>
      <c r="AQ15" s="39">
        <v>161884.79999999999</v>
      </c>
      <c r="AR15" s="39">
        <v>28179</v>
      </c>
      <c r="AS15" s="39">
        <v>9274012.1600000001</v>
      </c>
      <c r="AT15" s="39">
        <v>9338.25</v>
      </c>
      <c r="AU15" s="39">
        <v>3507362.36</v>
      </c>
      <c r="AV15" s="39">
        <v>0</v>
      </c>
      <c r="AW15" s="39">
        <v>0</v>
      </c>
      <c r="AX15" s="39">
        <v>0</v>
      </c>
      <c r="AY15" s="39">
        <v>0</v>
      </c>
      <c r="AZ15" s="39">
        <v>37517.25</v>
      </c>
      <c r="BA15" s="39">
        <v>12781374.52</v>
      </c>
      <c r="BB15" s="39">
        <v>23815.75</v>
      </c>
      <c r="BC15" s="39">
        <v>7927817.4400000004</v>
      </c>
      <c r="BD15" s="39">
        <v>34093.75</v>
      </c>
      <c r="BE15" s="39">
        <v>13511631.01</v>
      </c>
      <c r="BF15" s="39">
        <v>0</v>
      </c>
      <c r="BG15" s="39">
        <v>0</v>
      </c>
      <c r="BH15" s="39">
        <v>0</v>
      </c>
      <c r="BI15" s="39">
        <v>0</v>
      </c>
      <c r="BJ15" s="39">
        <v>57909.5</v>
      </c>
      <c r="BK15" s="39">
        <v>21439448.449999999</v>
      </c>
    </row>
    <row r="16" spans="1:63">
      <c r="A16" s="8" t="s">
        <v>804</v>
      </c>
      <c r="B16" s="8" t="s">
        <v>141</v>
      </c>
      <c r="C16" s="8" t="s">
        <v>143</v>
      </c>
      <c r="D16" s="39">
        <v>-7511.25</v>
      </c>
      <c r="E16" s="39">
        <v>-3816113.67</v>
      </c>
      <c r="F16" s="39">
        <v>25564</v>
      </c>
      <c r="G16" s="39">
        <v>12922910.880000001</v>
      </c>
      <c r="H16" s="39">
        <v>2570.5</v>
      </c>
      <c r="I16" s="39">
        <v>1101162.05</v>
      </c>
      <c r="J16" s="39">
        <v>2206.25</v>
      </c>
      <c r="K16" s="39">
        <v>1121729.71</v>
      </c>
      <c r="L16" s="39">
        <v>22829.5</v>
      </c>
      <c r="M16" s="39">
        <v>11329688.970000001</v>
      </c>
      <c r="N16" s="39">
        <v>13739.5</v>
      </c>
      <c r="O16" s="39">
        <v>5081049.57</v>
      </c>
      <c r="P16" s="39">
        <v>3.5</v>
      </c>
      <c r="Q16" s="39">
        <v>1412.5</v>
      </c>
      <c r="R16" s="39">
        <v>1881.25</v>
      </c>
      <c r="S16" s="39">
        <v>799523.53</v>
      </c>
      <c r="T16" s="39">
        <v>126</v>
      </c>
      <c r="U16" s="39">
        <v>67151.259999999995</v>
      </c>
      <c r="V16" s="39">
        <v>15750.25</v>
      </c>
      <c r="W16" s="39">
        <v>5949136.8600000003</v>
      </c>
      <c r="X16" s="39">
        <v>14519</v>
      </c>
      <c r="Y16" s="39">
        <v>5923003.3600000003</v>
      </c>
      <c r="Z16" s="39">
        <v>8405.5</v>
      </c>
      <c r="AA16" s="39">
        <v>4071548.18</v>
      </c>
      <c r="AB16" s="39">
        <v>689.25</v>
      </c>
      <c r="AC16" s="39">
        <v>301638.52</v>
      </c>
      <c r="AD16" s="39">
        <v>1865.25</v>
      </c>
      <c r="AE16" s="39">
        <v>919081.09</v>
      </c>
      <c r="AF16" s="39">
        <v>25479</v>
      </c>
      <c r="AG16" s="39">
        <v>11215271.15</v>
      </c>
      <c r="AH16" s="39">
        <v>148</v>
      </c>
      <c r="AI16" s="39">
        <v>56145.22</v>
      </c>
      <c r="AJ16" s="39">
        <v>211.25</v>
      </c>
      <c r="AK16" s="39">
        <v>101312.7</v>
      </c>
      <c r="AL16" s="39">
        <v>0</v>
      </c>
      <c r="AM16" s="39">
        <v>0</v>
      </c>
      <c r="AN16" s="39">
        <v>215</v>
      </c>
      <c r="AO16" s="39">
        <v>135497.35999999999</v>
      </c>
      <c r="AP16" s="39">
        <v>574.25</v>
      </c>
      <c r="AQ16" s="39">
        <v>292955.28000000003</v>
      </c>
      <c r="AR16" s="39">
        <v>28406.5</v>
      </c>
      <c r="AS16" s="39">
        <v>11060198.15</v>
      </c>
      <c r="AT16" s="39">
        <v>8620.25</v>
      </c>
      <c r="AU16" s="39">
        <v>4174273.38</v>
      </c>
      <c r="AV16" s="39">
        <v>2570.5</v>
      </c>
      <c r="AW16" s="39">
        <v>1101162.05</v>
      </c>
      <c r="AX16" s="39">
        <v>2206.25</v>
      </c>
      <c r="AY16" s="39">
        <v>1121729.71</v>
      </c>
      <c r="AZ16" s="39">
        <v>41803.5</v>
      </c>
      <c r="BA16" s="39">
        <v>17457363.289999999</v>
      </c>
      <c r="BB16" s="39">
        <v>20895.25</v>
      </c>
      <c r="BC16" s="39">
        <v>7244084.4800000004</v>
      </c>
      <c r="BD16" s="39">
        <v>34184.25</v>
      </c>
      <c r="BE16" s="39">
        <v>17097184.260000002</v>
      </c>
      <c r="BF16" s="39">
        <v>5141</v>
      </c>
      <c r="BG16" s="39">
        <v>2202324.1</v>
      </c>
      <c r="BH16" s="39">
        <v>4412.5</v>
      </c>
      <c r="BI16" s="39">
        <v>2243459.42</v>
      </c>
      <c r="BJ16" s="39">
        <v>64633</v>
      </c>
      <c r="BK16" s="39">
        <v>28787052.260000002</v>
      </c>
    </row>
    <row r="17" spans="1:63">
      <c r="A17" s="8" t="s">
        <v>804</v>
      </c>
      <c r="B17" s="8" t="s">
        <v>229</v>
      </c>
      <c r="C17" s="8" t="s">
        <v>231</v>
      </c>
      <c r="D17" s="39">
        <v>-46656.75</v>
      </c>
      <c r="E17" s="39">
        <v>-16289420</v>
      </c>
      <c r="F17" s="39">
        <v>29882.75</v>
      </c>
      <c r="G17" s="39">
        <v>13664363.609999999</v>
      </c>
      <c r="H17" s="39">
        <v>35911</v>
      </c>
      <c r="I17" s="39">
        <v>11403443.76</v>
      </c>
      <c r="J17" s="39">
        <v>7426.25</v>
      </c>
      <c r="K17" s="39">
        <v>1810531.92</v>
      </c>
      <c r="L17" s="39">
        <v>26563.25</v>
      </c>
      <c r="M17" s="39">
        <v>10588919.289999999</v>
      </c>
      <c r="N17" s="39">
        <v>3004</v>
      </c>
      <c r="O17" s="39">
        <v>1248450.1100000001</v>
      </c>
      <c r="P17" s="39">
        <v>0</v>
      </c>
      <c r="Q17" s="39">
        <v>0</v>
      </c>
      <c r="R17" s="39">
        <v>22153</v>
      </c>
      <c r="S17" s="39">
        <v>6981847.6600000001</v>
      </c>
      <c r="T17" s="39">
        <v>6099.25</v>
      </c>
      <c r="U17" s="39">
        <v>1510952.4</v>
      </c>
      <c r="V17" s="39">
        <v>31256.25</v>
      </c>
      <c r="W17" s="39">
        <v>9741250.1699999999</v>
      </c>
      <c r="X17" s="39">
        <v>8410.5</v>
      </c>
      <c r="Y17" s="39">
        <v>3035685.46</v>
      </c>
      <c r="Z17" s="39">
        <v>12357.25</v>
      </c>
      <c r="AA17" s="39">
        <v>5641650.1399999997</v>
      </c>
      <c r="AB17" s="39">
        <v>13191.75</v>
      </c>
      <c r="AC17" s="39">
        <v>4362303.2</v>
      </c>
      <c r="AD17" s="39">
        <v>751.75</v>
      </c>
      <c r="AE17" s="39">
        <v>191205.37</v>
      </c>
      <c r="AF17" s="39">
        <v>34711.25</v>
      </c>
      <c r="AG17" s="39">
        <v>13230844.17</v>
      </c>
      <c r="AH17" s="39">
        <v>0</v>
      </c>
      <c r="AI17" s="39">
        <v>0</v>
      </c>
      <c r="AJ17" s="39">
        <v>30</v>
      </c>
      <c r="AK17" s="39">
        <v>15298.72</v>
      </c>
      <c r="AL17" s="39">
        <v>112.75</v>
      </c>
      <c r="AM17" s="39">
        <v>23837.83</v>
      </c>
      <c r="AN17" s="39">
        <v>376.5</v>
      </c>
      <c r="AO17" s="39">
        <v>93909.67</v>
      </c>
      <c r="AP17" s="39">
        <v>519.25</v>
      </c>
      <c r="AQ17" s="39">
        <v>133046.22</v>
      </c>
      <c r="AR17" s="39">
        <v>11414.5</v>
      </c>
      <c r="AS17" s="39">
        <v>4284135.57</v>
      </c>
      <c r="AT17" s="39">
        <v>12387.25</v>
      </c>
      <c r="AU17" s="39">
        <v>5656948.8600000003</v>
      </c>
      <c r="AV17" s="39">
        <v>35344.75</v>
      </c>
      <c r="AW17" s="39">
        <v>11367988.689999999</v>
      </c>
      <c r="AX17" s="39">
        <v>7227.5</v>
      </c>
      <c r="AY17" s="39">
        <v>1796067.44</v>
      </c>
      <c r="AZ17" s="39">
        <v>66486.75</v>
      </c>
      <c r="BA17" s="39">
        <v>23105140.559999999</v>
      </c>
      <c r="BB17" s="39">
        <v>-35242.25</v>
      </c>
      <c r="BC17" s="39">
        <v>-12005284.43</v>
      </c>
      <c r="BD17" s="39">
        <v>42270</v>
      </c>
      <c r="BE17" s="39">
        <v>19321312.469999999</v>
      </c>
      <c r="BF17" s="39">
        <v>71368.5</v>
      </c>
      <c r="BG17" s="39">
        <v>22771432.449999999</v>
      </c>
      <c r="BH17" s="39">
        <v>14653.75</v>
      </c>
      <c r="BI17" s="39">
        <v>3606599.36</v>
      </c>
      <c r="BJ17" s="39">
        <v>93050</v>
      </c>
      <c r="BK17" s="39">
        <v>33694059.850000001</v>
      </c>
    </row>
    <row r="18" spans="1:63">
      <c r="A18" s="8" t="s">
        <v>804</v>
      </c>
      <c r="B18" s="8" t="s">
        <v>127</v>
      </c>
      <c r="C18" s="8" t="s">
        <v>129</v>
      </c>
      <c r="D18" s="39">
        <v>-7671.25</v>
      </c>
      <c r="E18" s="39">
        <v>-3414253.33</v>
      </c>
      <c r="F18" s="39">
        <v>24880.75</v>
      </c>
      <c r="G18" s="39">
        <v>11564071.859999999</v>
      </c>
      <c r="H18" s="39">
        <v>4752</v>
      </c>
      <c r="I18" s="39">
        <v>1767622.76</v>
      </c>
      <c r="J18" s="39">
        <v>92</v>
      </c>
      <c r="K18" s="39">
        <v>36560.410000000003</v>
      </c>
      <c r="L18" s="39">
        <v>22053.5</v>
      </c>
      <c r="M18" s="39">
        <v>9954001.6999999993</v>
      </c>
      <c r="N18" s="39">
        <v>8855.75</v>
      </c>
      <c r="O18" s="39">
        <v>3307493.45</v>
      </c>
      <c r="P18" s="39">
        <v>25.5</v>
      </c>
      <c r="Q18" s="39">
        <v>7173.17</v>
      </c>
      <c r="R18" s="39">
        <v>949.25</v>
      </c>
      <c r="S18" s="39">
        <v>387421.75</v>
      </c>
      <c r="T18" s="39">
        <v>87.5</v>
      </c>
      <c r="U18" s="39">
        <v>35519.32</v>
      </c>
      <c r="V18" s="39">
        <v>9918</v>
      </c>
      <c r="W18" s="39">
        <v>3737607.69</v>
      </c>
      <c r="X18" s="39">
        <v>11408</v>
      </c>
      <c r="Y18" s="39">
        <v>3809572.5</v>
      </c>
      <c r="Z18" s="39">
        <v>8582.5</v>
      </c>
      <c r="AA18" s="39">
        <v>3851721.16</v>
      </c>
      <c r="AB18" s="39">
        <v>3790.75</v>
      </c>
      <c r="AC18" s="39">
        <v>1376725.91</v>
      </c>
      <c r="AD18" s="39">
        <v>4.5</v>
      </c>
      <c r="AE18" s="39">
        <v>1041.0899999999999</v>
      </c>
      <c r="AF18" s="39">
        <v>23785.75</v>
      </c>
      <c r="AG18" s="39">
        <v>9039060.6600000001</v>
      </c>
      <c r="AH18" s="39">
        <v>485.5</v>
      </c>
      <c r="AI18" s="39">
        <v>155124.1</v>
      </c>
      <c r="AJ18" s="39">
        <v>180</v>
      </c>
      <c r="AK18" s="39">
        <v>74573.72</v>
      </c>
      <c r="AL18" s="39">
        <v>12</v>
      </c>
      <c r="AM18" s="39">
        <v>3475.1</v>
      </c>
      <c r="AN18" s="39">
        <v>0</v>
      </c>
      <c r="AO18" s="39">
        <v>0</v>
      </c>
      <c r="AP18" s="39">
        <v>677.5</v>
      </c>
      <c r="AQ18" s="39">
        <v>233172.92</v>
      </c>
      <c r="AR18" s="39">
        <v>20749.25</v>
      </c>
      <c r="AS18" s="39">
        <v>7272190.0499999998</v>
      </c>
      <c r="AT18" s="39">
        <v>8788</v>
      </c>
      <c r="AU18" s="39">
        <v>3933468.05</v>
      </c>
      <c r="AV18" s="39">
        <v>4740</v>
      </c>
      <c r="AW18" s="39">
        <v>1767622.76</v>
      </c>
      <c r="AX18" s="39">
        <v>92</v>
      </c>
      <c r="AY18" s="39">
        <v>36560.410000000003</v>
      </c>
      <c r="AZ18" s="39">
        <v>34381.25</v>
      </c>
      <c r="BA18" s="39">
        <v>13009841.27</v>
      </c>
      <c r="BB18" s="39">
        <v>13078</v>
      </c>
      <c r="BC18" s="39">
        <v>3857936.72</v>
      </c>
      <c r="BD18" s="39">
        <v>33668.75</v>
      </c>
      <c r="BE18" s="39">
        <v>15497539.91</v>
      </c>
      <c r="BF18" s="39">
        <v>9504</v>
      </c>
      <c r="BG18" s="39">
        <v>3535245.52</v>
      </c>
      <c r="BH18" s="39">
        <v>184</v>
      </c>
      <c r="BI18" s="39">
        <v>73120.820000000007</v>
      </c>
      <c r="BJ18" s="39">
        <v>56434.75</v>
      </c>
      <c r="BK18" s="39">
        <v>22963842.969999999</v>
      </c>
    </row>
    <row r="19" spans="1:63">
      <c r="A19" s="8" t="s">
        <v>804</v>
      </c>
      <c r="B19" s="8" t="s">
        <v>211</v>
      </c>
      <c r="C19" s="8" t="s">
        <v>213</v>
      </c>
      <c r="D19" s="39">
        <v>419.5</v>
      </c>
      <c r="E19" s="39">
        <v>-346532.2</v>
      </c>
      <c r="F19" s="39">
        <v>22170.25</v>
      </c>
      <c r="G19" s="39">
        <v>9764217.0500000007</v>
      </c>
      <c r="H19" s="39">
        <v>216.5</v>
      </c>
      <c r="I19" s="39">
        <v>141896.31</v>
      </c>
      <c r="J19" s="39">
        <v>776.5</v>
      </c>
      <c r="K19" s="39">
        <v>264279.13</v>
      </c>
      <c r="L19" s="39">
        <v>23582.75</v>
      </c>
      <c r="M19" s="39">
        <v>9823860.2899999991</v>
      </c>
      <c r="N19" s="39">
        <v>27958.25</v>
      </c>
      <c r="O19" s="39">
        <v>9476512.1899999995</v>
      </c>
      <c r="P19" s="39">
        <v>374.5</v>
      </c>
      <c r="Q19" s="39">
        <v>133077.37</v>
      </c>
      <c r="R19" s="39">
        <v>216.5</v>
      </c>
      <c r="S19" s="39">
        <v>141896.31</v>
      </c>
      <c r="T19" s="39">
        <v>21</v>
      </c>
      <c r="U19" s="39">
        <v>7693.9</v>
      </c>
      <c r="V19" s="39">
        <v>28570.25</v>
      </c>
      <c r="W19" s="39">
        <v>9759179.7699999996</v>
      </c>
      <c r="X19" s="39">
        <v>22623.25</v>
      </c>
      <c r="Y19" s="39">
        <v>7438450.9199999999</v>
      </c>
      <c r="Z19" s="39">
        <v>2182.25</v>
      </c>
      <c r="AA19" s="39">
        <v>896466.07</v>
      </c>
      <c r="AB19" s="39">
        <v>0</v>
      </c>
      <c r="AC19" s="39">
        <v>0</v>
      </c>
      <c r="AD19" s="39">
        <v>531.5</v>
      </c>
      <c r="AE19" s="39">
        <v>171793.12</v>
      </c>
      <c r="AF19" s="39">
        <v>25337</v>
      </c>
      <c r="AG19" s="39">
        <v>8506710.1099999994</v>
      </c>
      <c r="AH19" s="39">
        <v>982.5</v>
      </c>
      <c r="AI19" s="39">
        <v>400343.25</v>
      </c>
      <c r="AJ19" s="39">
        <v>90</v>
      </c>
      <c r="AK19" s="39">
        <v>40407.269999999997</v>
      </c>
      <c r="AL19" s="39">
        <v>0</v>
      </c>
      <c r="AM19" s="39">
        <v>0</v>
      </c>
      <c r="AN19" s="39">
        <v>224</v>
      </c>
      <c r="AO19" s="39">
        <v>84792.11</v>
      </c>
      <c r="AP19" s="39">
        <v>1296.5</v>
      </c>
      <c r="AQ19" s="39">
        <v>525542.63</v>
      </c>
      <c r="AR19" s="39">
        <v>51564</v>
      </c>
      <c r="AS19" s="39">
        <v>17315306.359999999</v>
      </c>
      <c r="AT19" s="39">
        <v>2646.75</v>
      </c>
      <c r="AU19" s="39">
        <v>1069950.71</v>
      </c>
      <c r="AV19" s="39">
        <v>216.5</v>
      </c>
      <c r="AW19" s="39">
        <v>141896.31</v>
      </c>
      <c r="AX19" s="39">
        <v>776.5</v>
      </c>
      <c r="AY19" s="39">
        <v>264279.13</v>
      </c>
      <c r="AZ19" s="39">
        <v>55203.75</v>
      </c>
      <c r="BA19" s="39">
        <v>18791432.510000002</v>
      </c>
      <c r="BB19" s="39">
        <v>51983.5</v>
      </c>
      <c r="BC19" s="39">
        <v>16968774.16</v>
      </c>
      <c r="BD19" s="39">
        <v>24817</v>
      </c>
      <c r="BE19" s="39">
        <v>10834167.76</v>
      </c>
      <c r="BF19" s="39">
        <v>433</v>
      </c>
      <c r="BG19" s="39">
        <v>283792.62</v>
      </c>
      <c r="BH19" s="39">
        <v>1553</v>
      </c>
      <c r="BI19" s="39">
        <v>528558.26</v>
      </c>
      <c r="BJ19" s="39">
        <v>78786.5</v>
      </c>
      <c r="BK19" s="39">
        <v>28615292.800000001</v>
      </c>
    </row>
    <row r="20" spans="1:63">
      <c r="A20" s="8" t="s">
        <v>804</v>
      </c>
      <c r="B20" s="8" t="s">
        <v>273</v>
      </c>
      <c r="C20" s="8" t="s">
        <v>275</v>
      </c>
      <c r="D20" s="39">
        <v>-9932.5</v>
      </c>
      <c r="E20" s="39">
        <v>-3918969.4</v>
      </c>
      <c r="F20" s="39">
        <v>24498</v>
      </c>
      <c r="G20" s="39">
        <v>11862732.199999999</v>
      </c>
      <c r="H20" s="39">
        <v>8606</v>
      </c>
      <c r="I20" s="39">
        <v>3145347.29</v>
      </c>
      <c r="J20" s="39">
        <v>81</v>
      </c>
      <c r="K20" s="39">
        <v>32389.86</v>
      </c>
      <c r="L20" s="39">
        <v>23252.5</v>
      </c>
      <c r="M20" s="39">
        <v>11121499.949999999</v>
      </c>
      <c r="N20" s="39">
        <v>7271</v>
      </c>
      <c r="O20" s="39">
        <v>2383910.25</v>
      </c>
      <c r="P20" s="39">
        <v>105.75</v>
      </c>
      <c r="Q20" s="39">
        <v>75443.47</v>
      </c>
      <c r="R20" s="39">
        <v>1893.25</v>
      </c>
      <c r="S20" s="39">
        <v>721059.48</v>
      </c>
      <c r="T20" s="39">
        <v>63</v>
      </c>
      <c r="U20" s="39">
        <v>26139.19</v>
      </c>
      <c r="V20" s="39">
        <v>9333</v>
      </c>
      <c r="W20" s="39">
        <v>3206552.39</v>
      </c>
      <c r="X20" s="39">
        <v>4529.25</v>
      </c>
      <c r="Y20" s="39">
        <v>1513520.85</v>
      </c>
      <c r="Z20" s="39">
        <v>6049.5</v>
      </c>
      <c r="AA20" s="39">
        <v>2714655.7</v>
      </c>
      <c r="AB20" s="39">
        <v>3948</v>
      </c>
      <c r="AC20" s="39">
        <v>1272947.72</v>
      </c>
      <c r="AD20" s="39">
        <v>18</v>
      </c>
      <c r="AE20" s="39">
        <v>6250.67</v>
      </c>
      <c r="AF20" s="39">
        <v>14544.75</v>
      </c>
      <c r="AG20" s="39">
        <v>5507374.9400000004</v>
      </c>
      <c r="AH20" s="39">
        <v>46</v>
      </c>
      <c r="AI20" s="39">
        <v>10148.89</v>
      </c>
      <c r="AJ20" s="39">
        <v>759</v>
      </c>
      <c r="AK20" s="39">
        <v>307004.43</v>
      </c>
      <c r="AL20" s="39">
        <v>4.5</v>
      </c>
      <c r="AM20" s="39">
        <v>1085.22</v>
      </c>
      <c r="AN20" s="39">
        <v>0</v>
      </c>
      <c r="AO20" s="39">
        <v>0</v>
      </c>
      <c r="AP20" s="39">
        <v>809.5</v>
      </c>
      <c r="AQ20" s="39">
        <v>318238.53999999998</v>
      </c>
      <c r="AR20" s="39">
        <v>11846.25</v>
      </c>
      <c r="AS20" s="39">
        <v>3907579.99</v>
      </c>
      <c r="AT20" s="39">
        <v>6914.25</v>
      </c>
      <c r="AU20" s="39">
        <v>3097103.6</v>
      </c>
      <c r="AV20" s="39">
        <v>5841.25</v>
      </c>
      <c r="AW20" s="39">
        <v>1995092.42</v>
      </c>
      <c r="AX20" s="39">
        <v>81</v>
      </c>
      <c r="AY20" s="39">
        <v>32389.86</v>
      </c>
      <c r="AZ20" s="39">
        <v>24687.25</v>
      </c>
      <c r="BA20" s="39">
        <v>9032165.8699999992</v>
      </c>
      <c r="BB20" s="39">
        <v>1913.75</v>
      </c>
      <c r="BC20" s="39">
        <v>-11389.41</v>
      </c>
      <c r="BD20" s="39">
        <v>31412.25</v>
      </c>
      <c r="BE20" s="39">
        <v>14959835.800000001</v>
      </c>
      <c r="BF20" s="39">
        <v>14451.75</v>
      </c>
      <c r="BG20" s="39">
        <v>5140439.71</v>
      </c>
      <c r="BH20" s="39">
        <v>162</v>
      </c>
      <c r="BI20" s="39">
        <v>64779.72</v>
      </c>
      <c r="BJ20" s="39">
        <v>47939.75</v>
      </c>
      <c r="BK20" s="39">
        <v>20153665.82</v>
      </c>
    </row>
    <row r="21" spans="1:63">
      <c r="A21" s="8" t="s">
        <v>804</v>
      </c>
      <c r="B21" s="8" t="s">
        <v>113</v>
      </c>
      <c r="C21" s="8" t="s">
        <v>115</v>
      </c>
      <c r="D21" s="39">
        <v>-351.75</v>
      </c>
      <c r="E21" s="39">
        <v>-621424.59</v>
      </c>
      <c r="F21" s="39">
        <v>22240.5</v>
      </c>
      <c r="G21" s="39">
        <v>8929982.25</v>
      </c>
      <c r="H21" s="39">
        <v>650</v>
      </c>
      <c r="I21" s="39">
        <v>207703.69</v>
      </c>
      <c r="J21" s="39">
        <v>1411.5</v>
      </c>
      <c r="K21" s="39">
        <v>400761.78</v>
      </c>
      <c r="L21" s="39">
        <v>23950.25</v>
      </c>
      <c r="M21" s="39">
        <v>8917023.1300000008</v>
      </c>
      <c r="N21" s="39">
        <v>15964.25</v>
      </c>
      <c r="O21" s="39">
        <v>4610461.53</v>
      </c>
      <c r="P21" s="39">
        <v>18</v>
      </c>
      <c r="Q21" s="39">
        <v>9721.1200000000008</v>
      </c>
      <c r="R21" s="39">
        <v>486.25</v>
      </c>
      <c r="S21" s="39">
        <v>149120.53</v>
      </c>
      <c r="T21" s="39">
        <v>114</v>
      </c>
      <c r="U21" s="39">
        <v>55664.08</v>
      </c>
      <c r="V21" s="39">
        <v>16582.5</v>
      </c>
      <c r="W21" s="39">
        <v>4824967.26</v>
      </c>
      <c r="X21" s="39">
        <v>8231.5</v>
      </c>
      <c r="Y21" s="39">
        <v>2764249.68</v>
      </c>
      <c r="Z21" s="39">
        <v>5835.25</v>
      </c>
      <c r="AA21" s="39">
        <v>2124178.15</v>
      </c>
      <c r="AB21" s="39">
        <v>163.75</v>
      </c>
      <c r="AC21" s="39">
        <v>58583.16</v>
      </c>
      <c r="AD21" s="39">
        <v>348</v>
      </c>
      <c r="AE21" s="39">
        <v>94239.09</v>
      </c>
      <c r="AF21" s="39">
        <v>14578.5</v>
      </c>
      <c r="AG21" s="39">
        <v>5041250.08</v>
      </c>
      <c r="AH21" s="39">
        <v>289.75</v>
      </c>
      <c r="AI21" s="39">
        <v>72651.75</v>
      </c>
      <c r="AJ21" s="39">
        <v>34.5</v>
      </c>
      <c r="AK21" s="39">
        <v>12402.4</v>
      </c>
      <c r="AL21" s="39">
        <v>0</v>
      </c>
      <c r="AM21" s="39">
        <v>0</v>
      </c>
      <c r="AN21" s="39">
        <v>949.5</v>
      </c>
      <c r="AO21" s="39">
        <v>250858.61</v>
      </c>
      <c r="AP21" s="39">
        <v>1273.75</v>
      </c>
      <c r="AQ21" s="39">
        <v>335912.76</v>
      </c>
      <c r="AR21" s="39">
        <v>24485.5</v>
      </c>
      <c r="AS21" s="39">
        <v>7447362.96</v>
      </c>
      <c r="AT21" s="39">
        <v>5887.75</v>
      </c>
      <c r="AU21" s="39">
        <v>2146301.67</v>
      </c>
      <c r="AV21" s="39">
        <v>650</v>
      </c>
      <c r="AW21" s="39">
        <v>207703.69</v>
      </c>
      <c r="AX21" s="39">
        <v>1411.5</v>
      </c>
      <c r="AY21" s="39">
        <v>400761.78</v>
      </c>
      <c r="AZ21" s="39">
        <v>32434.75</v>
      </c>
      <c r="BA21" s="39">
        <v>10202130.1</v>
      </c>
      <c r="BB21" s="39">
        <v>24133.75</v>
      </c>
      <c r="BC21" s="39">
        <v>6825938.3700000001</v>
      </c>
      <c r="BD21" s="39">
        <v>28128.25</v>
      </c>
      <c r="BE21" s="39">
        <v>11076283.92</v>
      </c>
      <c r="BF21" s="39">
        <v>1300</v>
      </c>
      <c r="BG21" s="39">
        <v>415407.38</v>
      </c>
      <c r="BH21" s="39">
        <v>2823</v>
      </c>
      <c r="BI21" s="39">
        <v>801523.56</v>
      </c>
      <c r="BJ21" s="39">
        <v>56385</v>
      </c>
      <c r="BK21" s="39">
        <v>19119153.23</v>
      </c>
    </row>
    <row r="22" spans="1:63">
      <c r="A22" s="8" t="s">
        <v>804</v>
      </c>
      <c r="B22" s="8" t="s">
        <v>301</v>
      </c>
      <c r="C22" s="8" t="s">
        <v>303</v>
      </c>
      <c r="D22" s="39">
        <v>-4812</v>
      </c>
      <c r="E22" s="39">
        <v>-2324743.5099999998</v>
      </c>
      <c r="F22" s="39">
        <v>24824.75</v>
      </c>
      <c r="G22" s="39">
        <v>10439370.359999999</v>
      </c>
      <c r="H22" s="39">
        <v>4414.25</v>
      </c>
      <c r="I22" s="39">
        <v>1478599.7</v>
      </c>
      <c r="J22" s="39">
        <v>335.25</v>
      </c>
      <c r="K22" s="39">
        <v>80527.039999999994</v>
      </c>
      <c r="L22" s="39">
        <v>24762.25</v>
      </c>
      <c r="M22" s="39">
        <v>9673753.5899999999</v>
      </c>
      <c r="N22" s="39">
        <v>13175.25</v>
      </c>
      <c r="O22" s="39">
        <v>4263137</v>
      </c>
      <c r="P22" s="39">
        <v>1005.25</v>
      </c>
      <c r="Q22" s="39">
        <v>368322.71</v>
      </c>
      <c r="R22" s="39">
        <v>3048.75</v>
      </c>
      <c r="S22" s="39">
        <v>986926.07999999996</v>
      </c>
      <c r="T22" s="39">
        <v>262.75</v>
      </c>
      <c r="U22" s="39">
        <v>64503.02</v>
      </c>
      <c r="V22" s="39">
        <v>17492</v>
      </c>
      <c r="W22" s="39">
        <v>5682888.8099999996</v>
      </c>
      <c r="X22" s="39">
        <v>13056.75</v>
      </c>
      <c r="Y22" s="39">
        <v>4955888.42</v>
      </c>
      <c r="Z22" s="39">
        <v>6041.25</v>
      </c>
      <c r="AA22" s="39">
        <v>2447358.9700000002</v>
      </c>
      <c r="AB22" s="39">
        <v>1115.75</v>
      </c>
      <c r="AC22" s="39">
        <v>374464.76</v>
      </c>
      <c r="AD22" s="39">
        <v>72.5</v>
      </c>
      <c r="AE22" s="39">
        <v>16024.02</v>
      </c>
      <c r="AF22" s="39">
        <v>20286.25</v>
      </c>
      <c r="AG22" s="39">
        <v>7793736.1699999999</v>
      </c>
      <c r="AH22" s="39">
        <v>314.5</v>
      </c>
      <c r="AI22" s="39">
        <v>128281.9</v>
      </c>
      <c r="AJ22" s="39">
        <v>342.5</v>
      </c>
      <c r="AK22" s="39">
        <v>131765.91</v>
      </c>
      <c r="AL22" s="39">
        <v>242.75</v>
      </c>
      <c r="AM22" s="39">
        <v>116830.53</v>
      </c>
      <c r="AN22" s="39">
        <v>0</v>
      </c>
      <c r="AO22" s="39">
        <v>0</v>
      </c>
      <c r="AP22" s="39">
        <v>899.75</v>
      </c>
      <c r="AQ22" s="39">
        <v>376878.34</v>
      </c>
      <c r="AR22" s="39">
        <v>26546.5</v>
      </c>
      <c r="AS22" s="39">
        <v>9347307.3200000003</v>
      </c>
      <c r="AT22" s="39">
        <v>7389</v>
      </c>
      <c r="AU22" s="39">
        <v>2947447.59</v>
      </c>
      <c r="AV22" s="39">
        <v>4164.5</v>
      </c>
      <c r="AW22" s="39">
        <v>1478221.37</v>
      </c>
      <c r="AX22" s="39">
        <v>335.25</v>
      </c>
      <c r="AY22" s="39">
        <v>80527.039999999994</v>
      </c>
      <c r="AZ22" s="39">
        <v>38678</v>
      </c>
      <c r="BA22" s="39">
        <v>13853503.32</v>
      </c>
      <c r="BB22" s="39">
        <v>21734.5</v>
      </c>
      <c r="BC22" s="39">
        <v>7022563.8099999996</v>
      </c>
      <c r="BD22" s="39">
        <v>32213.75</v>
      </c>
      <c r="BE22" s="39">
        <v>13386817.949999999</v>
      </c>
      <c r="BF22" s="39">
        <v>8821.5</v>
      </c>
      <c r="BG22" s="39">
        <v>2956821.07</v>
      </c>
      <c r="BH22" s="39">
        <v>670.5</v>
      </c>
      <c r="BI22" s="39">
        <v>161054.07999999999</v>
      </c>
      <c r="BJ22" s="39">
        <v>63440.25</v>
      </c>
      <c r="BK22" s="39">
        <v>23527256.91</v>
      </c>
    </row>
    <row r="23" spans="1:63">
      <c r="A23" s="8" t="s">
        <v>804</v>
      </c>
      <c r="B23" s="8" t="s">
        <v>356</v>
      </c>
      <c r="C23" s="8" t="s">
        <v>358</v>
      </c>
      <c r="D23" s="39">
        <v>-7608.5</v>
      </c>
      <c r="E23" s="39">
        <v>-3116039.3</v>
      </c>
      <c r="F23" s="39">
        <v>29175.75</v>
      </c>
      <c r="G23" s="39">
        <v>12906679.300000001</v>
      </c>
      <c r="H23" s="39">
        <v>3429.5</v>
      </c>
      <c r="I23" s="39">
        <v>1121290.71</v>
      </c>
      <c r="J23" s="39">
        <v>145.75</v>
      </c>
      <c r="K23" s="39">
        <v>55723.11</v>
      </c>
      <c r="L23" s="39">
        <v>25142.5</v>
      </c>
      <c r="M23" s="39">
        <v>10967653.82</v>
      </c>
      <c r="N23" s="39">
        <v>18279.25</v>
      </c>
      <c r="O23" s="39">
        <v>5557570.9100000001</v>
      </c>
      <c r="P23" s="39">
        <v>743</v>
      </c>
      <c r="Q23" s="39">
        <v>311108.06</v>
      </c>
      <c r="R23" s="39">
        <v>232</v>
      </c>
      <c r="S23" s="39">
        <v>88775.47</v>
      </c>
      <c r="T23" s="39">
        <v>84</v>
      </c>
      <c r="U23" s="39">
        <v>31991.11</v>
      </c>
      <c r="V23" s="39">
        <v>19338.25</v>
      </c>
      <c r="W23" s="39">
        <v>5989445.5499999998</v>
      </c>
      <c r="X23" s="39">
        <v>14829</v>
      </c>
      <c r="Y23" s="39">
        <v>4898959.74</v>
      </c>
      <c r="Z23" s="39">
        <v>11541.5</v>
      </c>
      <c r="AA23" s="39">
        <v>4857416.91</v>
      </c>
      <c r="AB23" s="39">
        <v>3120.75</v>
      </c>
      <c r="AC23" s="39">
        <v>1010111.24</v>
      </c>
      <c r="AD23" s="39">
        <v>31.5</v>
      </c>
      <c r="AE23" s="39">
        <v>11996.67</v>
      </c>
      <c r="AF23" s="39">
        <v>29522.75</v>
      </c>
      <c r="AG23" s="39">
        <v>10778484.560000001</v>
      </c>
      <c r="AH23" s="39">
        <v>349.75</v>
      </c>
      <c r="AI23" s="39">
        <v>142305.16</v>
      </c>
      <c r="AJ23" s="39">
        <v>282</v>
      </c>
      <c r="AK23" s="39">
        <v>114994.94</v>
      </c>
      <c r="AL23" s="39">
        <v>3.75</v>
      </c>
      <c r="AM23" s="39">
        <v>1023.14</v>
      </c>
      <c r="AN23" s="39">
        <v>30.25</v>
      </c>
      <c r="AO23" s="39">
        <v>11735.33</v>
      </c>
      <c r="AP23" s="39">
        <v>665.75</v>
      </c>
      <c r="AQ23" s="39">
        <v>270058.57</v>
      </c>
      <c r="AR23" s="39">
        <v>33458</v>
      </c>
      <c r="AS23" s="39">
        <v>10598835.810000001</v>
      </c>
      <c r="AT23" s="39">
        <v>12566.5</v>
      </c>
      <c r="AU23" s="39">
        <v>5283519.91</v>
      </c>
      <c r="AV23" s="39">
        <v>3352.75</v>
      </c>
      <c r="AW23" s="39">
        <v>1099909.8500000001</v>
      </c>
      <c r="AX23" s="39">
        <v>145.75</v>
      </c>
      <c r="AY23" s="39">
        <v>55723.11</v>
      </c>
      <c r="AZ23" s="39">
        <v>49526.75</v>
      </c>
      <c r="BA23" s="39">
        <v>17037988.68</v>
      </c>
      <c r="BB23" s="39">
        <v>25849.5</v>
      </c>
      <c r="BC23" s="39">
        <v>7482796.5099999998</v>
      </c>
      <c r="BD23" s="39">
        <v>41742.25</v>
      </c>
      <c r="BE23" s="39">
        <v>18190199.210000001</v>
      </c>
      <c r="BF23" s="39">
        <v>6786</v>
      </c>
      <c r="BG23" s="39">
        <v>2221200.56</v>
      </c>
      <c r="BH23" s="39">
        <v>291.5</v>
      </c>
      <c r="BI23" s="39">
        <v>111446.22</v>
      </c>
      <c r="BJ23" s="39">
        <v>74669.25</v>
      </c>
      <c r="BK23" s="39">
        <v>28005642.5</v>
      </c>
    </row>
    <row r="24" spans="1:63">
      <c r="A24" s="8" t="s">
        <v>804</v>
      </c>
      <c r="B24" s="8" t="s">
        <v>245</v>
      </c>
      <c r="C24" s="8" t="s">
        <v>247</v>
      </c>
      <c r="D24" s="39">
        <v>-16617</v>
      </c>
      <c r="E24" s="39">
        <v>-8287200.75</v>
      </c>
      <c r="F24" s="39">
        <v>32096.75</v>
      </c>
      <c r="G24" s="39">
        <v>16320335.32</v>
      </c>
      <c r="H24" s="39">
        <v>8964</v>
      </c>
      <c r="I24" s="39">
        <v>3879710.8</v>
      </c>
      <c r="J24" s="39">
        <v>33</v>
      </c>
      <c r="K24" s="39">
        <v>18985.78</v>
      </c>
      <c r="L24" s="39">
        <v>24476.75</v>
      </c>
      <c r="M24" s="39">
        <v>11931831.15</v>
      </c>
      <c r="N24" s="39">
        <v>9998.75</v>
      </c>
      <c r="O24" s="39">
        <v>3933403.41</v>
      </c>
      <c r="P24" s="39">
        <v>249.5</v>
      </c>
      <c r="Q24" s="39">
        <v>170666.14</v>
      </c>
      <c r="R24" s="39">
        <v>6408.5</v>
      </c>
      <c r="S24" s="39">
        <v>2801085.14</v>
      </c>
      <c r="T24" s="39">
        <v>18</v>
      </c>
      <c r="U24" s="39">
        <v>10327.92</v>
      </c>
      <c r="V24" s="39">
        <v>16674.75</v>
      </c>
      <c r="W24" s="39">
        <v>6915482.6100000003</v>
      </c>
      <c r="X24" s="39">
        <v>7811</v>
      </c>
      <c r="Y24" s="39">
        <v>3250011.52</v>
      </c>
      <c r="Z24" s="39">
        <v>14170.5</v>
      </c>
      <c r="AA24" s="39">
        <v>6916895.2999999998</v>
      </c>
      <c r="AB24" s="39">
        <v>2361</v>
      </c>
      <c r="AC24" s="39">
        <v>1008701.39</v>
      </c>
      <c r="AD24" s="39">
        <v>15</v>
      </c>
      <c r="AE24" s="39">
        <v>8657.86</v>
      </c>
      <c r="AF24" s="39">
        <v>24357.5</v>
      </c>
      <c r="AG24" s="39">
        <v>11184266.07</v>
      </c>
      <c r="AH24" s="39">
        <v>887.5</v>
      </c>
      <c r="AI24" s="39">
        <v>280239.75</v>
      </c>
      <c r="AJ24" s="39">
        <v>573.25</v>
      </c>
      <c r="AK24" s="39">
        <v>276340.65000000002</v>
      </c>
      <c r="AL24" s="39">
        <v>154.5</v>
      </c>
      <c r="AM24" s="39">
        <v>65681.55</v>
      </c>
      <c r="AN24" s="39">
        <v>0</v>
      </c>
      <c r="AO24" s="39">
        <v>0</v>
      </c>
      <c r="AP24" s="39">
        <v>1615.25</v>
      </c>
      <c r="AQ24" s="39">
        <v>622261.94999999995</v>
      </c>
      <c r="AR24" s="39">
        <v>18697.25</v>
      </c>
      <c r="AS24" s="39">
        <v>7463654.6799999997</v>
      </c>
      <c r="AT24" s="39">
        <v>14993.25</v>
      </c>
      <c r="AU24" s="39">
        <v>7363902.0899999999</v>
      </c>
      <c r="AV24" s="39">
        <v>8769.5</v>
      </c>
      <c r="AW24" s="39">
        <v>3875468.08</v>
      </c>
      <c r="AX24" s="39">
        <v>33</v>
      </c>
      <c r="AY24" s="39">
        <v>18985.78</v>
      </c>
      <c r="AZ24" s="39">
        <v>42647.5</v>
      </c>
      <c r="BA24" s="39">
        <v>18722010.629999999</v>
      </c>
      <c r="BB24" s="39">
        <v>2080.25</v>
      </c>
      <c r="BC24" s="39">
        <v>-823546.07</v>
      </c>
      <c r="BD24" s="39">
        <v>47090</v>
      </c>
      <c r="BE24" s="39">
        <v>23684237.41</v>
      </c>
      <c r="BF24" s="39">
        <v>17888</v>
      </c>
      <c r="BG24" s="39">
        <v>7755178.8799999999</v>
      </c>
      <c r="BH24" s="39">
        <v>66</v>
      </c>
      <c r="BI24" s="39">
        <v>37971.56</v>
      </c>
      <c r="BJ24" s="39">
        <v>67124.25</v>
      </c>
      <c r="BK24" s="39">
        <v>30653841.780000001</v>
      </c>
    </row>
    <row r="25" spans="1:63">
      <c r="A25" s="8" t="s">
        <v>804</v>
      </c>
      <c r="B25" s="8" t="s">
        <v>341</v>
      </c>
      <c r="C25" s="8" t="s">
        <v>343</v>
      </c>
      <c r="D25" s="39">
        <v>-23962.5</v>
      </c>
      <c r="E25" s="39">
        <v>-8947265.0199999996</v>
      </c>
      <c r="F25" s="39">
        <v>26114</v>
      </c>
      <c r="G25" s="39">
        <v>11776315.26</v>
      </c>
      <c r="H25" s="39">
        <v>23521</v>
      </c>
      <c r="I25" s="39">
        <v>7490803.96</v>
      </c>
      <c r="J25" s="39">
        <v>87</v>
      </c>
      <c r="K25" s="39">
        <v>23600.19</v>
      </c>
      <c r="L25" s="39">
        <v>25759.5</v>
      </c>
      <c r="M25" s="39">
        <v>10343454.390000001</v>
      </c>
      <c r="N25" s="39">
        <v>495.5</v>
      </c>
      <c r="O25" s="39">
        <v>148766.78</v>
      </c>
      <c r="P25" s="39">
        <v>757.75</v>
      </c>
      <c r="Q25" s="39">
        <v>231937.43</v>
      </c>
      <c r="R25" s="39">
        <v>16279.75</v>
      </c>
      <c r="S25" s="39">
        <v>5329126.7699999996</v>
      </c>
      <c r="T25" s="39">
        <v>84.5</v>
      </c>
      <c r="U25" s="39">
        <v>22597.759999999998</v>
      </c>
      <c r="V25" s="39">
        <v>17617.5</v>
      </c>
      <c r="W25" s="39">
        <v>5732428.7400000002</v>
      </c>
      <c r="X25" s="39">
        <v>6569.5</v>
      </c>
      <c r="Y25" s="39">
        <v>2137833.9700000002</v>
      </c>
      <c r="Z25" s="39">
        <v>8675.5</v>
      </c>
      <c r="AA25" s="39">
        <v>3732499.75</v>
      </c>
      <c r="AB25" s="39">
        <v>4766.75</v>
      </c>
      <c r="AC25" s="39">
        <v>1504476.83</v>
      </c>
      <c r="AD25" s="39">
        <v>2.5</v>
      </c>
      <c r="AE25" s="39">
        <v>1002.43</v>
      </c>
      <c r="AF25" s="39">
        <v>20014.25</v>
      </c>
      <c r="AG25" s="39">
        <v>7375812.9800000004</v>
      </c>
      <c r="AH25" s="39">
        <v>782.5</v>
      </c>
      <c r="AI25" s="39">
        <v>216529.13</v>
      </c>
      <c r="AJ25" s="39">
        <v>82</v>
      </c>
      <c r="AK25" s="39">
        <v>27023.5</v>
      </c>
      <c r="AL25" s="39">
        <v>1584</v>
      </c>
      <c r="AM25" s="39">
        <v>563804.31999999995</v>
      </c>
      <c r="AN25" s="39">
        <v>0</v>
      </c>
      <c r="AO25" s="39">
        <v>0</v>
      </c>
      <c r="AP25" s="39">
        <v>2448.5</v>
      </c>
      <c r="AQ25" s="39">
        <v>807356.95</v>
      </c>
      <c r="AR25" s="39">
        <v>7847.5</v>
      </c>
      <c r="AS25" s="39">
        <v>2503129.88</v>
      </c>
      <c r="AT25" s="39">
        <v>9515.25</v>
      </c>
      <c r="AU25" s="39">
        <v>3991460.68</v>
      </c>
      <c r="AV25" s="39">
        <v>21046.5</v>
      </c>
      <c r="AW25" s="39">
        <v>7397407.9199999999</v>
      </c>
      <c r="AX25" s="39">
        <v>87</v>
      </c>
      <c r="AY25" s="39">
        <v>23600.19</v>
      </c>
      <c r="AZ25" s="39">
        <v>40080.25</v>
      </c>
      <c r="BA25" s="39">
        <v>13915598.67</v>
      </c>
      <c r="BB25" s="39">
        <v>-16115</v>
      </c>
      <c r="BC25" s="39">
        <v>-6444135.1399999997</v>
      </c>
      <c r="BD25" s="39">
        <v>35629.25</v>
      </c>
      <c r="BE25" s="39">
        <v>15767775.939999999</v>
      </c>
      <c r="BF25" s="39">
        <v>46151.5</v>
      </c>
      <c r="BG25" s="39">
        <v>14888211.880000001</v>
      </c>
      <c r="BH25" s="39">
        <v>174</v>
      </c>
      <c r="BI25" s="39">
        <v>47200.38</v>
      </c>
      <c r="BJ25" s="39">
        <v>65839.75</v>
      </c>
      <c r="BK25" s="39">
        <v>24259053.059999999</v>
      </c>
    </row>
    <row r="26" spans="1:63">
      <c r="A26" s="8" t="s">
        <v>804</v>
      </c>
      <c r="B26" s="8" t="s">
        <v>329</v>
      </c>
      <c r="C26" s="8" t="s">
        <v>331</v>
      </c>
      <c r="D26" s="39">
        <v>-20476.75</v>
      </c>
      <c r="E26" s="39">
        <v>-8645648.0500000007</v>
      </c>
      <c r="F26" s="39">
        <v>26696.75</v>
      </c>
      <c r="G26" s="39">
        <v>12003925.300000001</v>
      </c>
      <c r="H26" s="39">
        <v>19184.75</v>
      </c>
      <c r="I26" s="39">
        <v>7309646.4199999999</v>
      </c>
      <c r="J26" s="39">
        <v>700.5</v>
      </c>
      <c r="K26" s="39">
        <v>290770.53999999998</v>
      </c>
      <c r="L26" s="39">
        <v>26105.25</v>
      </c>
      <c r="M26" s="39">
        <v>10958694.210000001</v>
      </c>
      <c r="N26" s="39">
        <v>1517.5</v>
      </c>
      <c r="O26" s="39">
        <v>666444.77</v>
      </c>
      <c r="P26" s="39">
        <v>372</v>
      </c>
      <c r="Q26" s="39">
        <v>147481.96</v>
      </c>
      <c r="R26" s="39">
        <v>15893.25</v>
      </c>
      <c r="S26" s="39">
        <v>6135955.6200000001</v>
      </c>
      <c r="T26" s="39">
        <v>458</v>
      </c>
      <c r="U26" s="39">
        <v>189970.23</v>
      </c>
      <c r="V26" s="39">
        <v>18240.75</v>
      </c>
      <c r="W26" s="39">
        <v>7139852.5800000001</v>
      </c>
      <c r="X26" s="39">
        <v>8605.5</v>
      </c>
      <c r="Y26" s="39">
        <v>3612909.41</v>
      </c>
      <c r="Z26" s="39">
        <v>6714.5</v>
      </c>
      <c r="AA26" s="39">
        <v>2954911</v>
      </c>
      <c r="AB26" s="39">
        <v>3025</v>
      </c>
      <c r="AC26" s="39">
        <v>1119622.3899999999</v>
      </c>
      <c r="AD26" s="39">
        <v>158.5</v>
      </c>
      <c r="AE26" s="39">
        <v>72099.929999999993</v>
      </c>
      <c r="AF26" s="39">
        <v>18503.5</v>
      </c>
      <c r="AG26" s="39">
        <v>7759542.7300000004</v>
      </c>
      <c r="AH26" s="39">
        <v>29.25</v>
      </c>
      <c r="AI26" s="39">
        <v>15085.52</v>
      </c>
      <c r="AJ26" s="39">
        <v>321.25</v>
      </c>
      <c r="AK26" s="39">
        <v>129058.46</v>
      </c>
      <c r="AL26" s="39">
        <v>59</v>
      </c>
      <c r="AM26" s="39">
        <v>28544.32</v>
      </c>
      <c r="AN26" s="39">
        <v>84</v>
      </c>
      <c r="AO26" s="39">
        <v>28700.38</v>
      </c>
      <c r="AP26" s="39">
        <v>493.5</v>
      </c>
      <c r="AQ26" s="39">
        <v>201388.68</v>
      </c>
      <c r="AR26" s="39">
        <v>10152.25</v>
      </c>
      <c r="AS26" s="39">
        <v>4294439.7</v>
      </c>
      <c r="AT26" s="39">
        <v>7407.75</v>
      </c>
      <c r="AU26" s="39">
        <v>3231451.42</v>
      </c>
      <c r="AV26" s="39">
        <v>18918.25</v>
      </c>
      <c r="AW26" s="39">
        <v>7284122.3300000001</v>
      </c>
      <c r="AX26" s="39">
        <v>700.5</v>
      </c>
      <c r="AY26" s="39">
        <v>290770.53999999998</v>
      </c>
      <c r="AZ26" s="39">
        <v>37237.75</v>
      </c>
      <c r="BA26" s="39">
        <v>15100783.99</v>
      </c>
      <c r="BB26" s="39">
        <v>-10324.5</v>
      </c>
      <c r="BC26" s="39">
        <v>-4351208.3499999996</v>
      </c>
      <c r="BD26" s="39">
        <v>34104.5</v>
      </c>
      <c r="BE26" s="39">
        <v>15235376.720000001</v>
      </c>
      <c r="BF26" s="39">
        <v>38162</v>
      </c>
      <c r="BG26" s="39">
        <v>14593768.75</v>
      </c>
      <c r="BH26" s="39">
        <v>1401</v>
      </c>
      <c r="BI26" s="39">
        <v>581541.07999999996</v>
      </c>
      <c r="BJ26" s="39">
        <v>63343</v>
      </c>
      <c r="BK26" s="39">
        <v>26059478.199999999</v>
      </c>
    </row>
    <row r="27" spans="1:63">
      <c r="A27" s="8" t="s">
        <v>804</v>
      </c>
      <c r="B27" s="8" t="s">
        <v>171</v>
      </c>
      <c r="C27" s="8" t="s">
        <v>173</v>
      </c>
      <c r="D27" s="39">
        <v>-32159.75</v>
      </c>
      <c r="E27" s="39">
        <v>-13173608.51</v>
      </c>
      <c r="F27" s="39">
        <v>26538.5</v>
      </c>
      <c r="G27" s="39">
        <v>11803024.289999999</v>
      </c>
      <c r="H27" s="39">
        <v>16082.5</v>
      </c>
      <c r="I27" s="39">
        <v>5832003.2000000002</v>
      </c>
      <c r="J27" s="39">
        <v>447</v>
      </c>
      <c r="K27" s="39">
        <v>148365.94</v>
      </c>
      <c r="L27" s="39">
        <v>10908.25</v>
      </c>
      <c r="M27" s="39">
        <v>4609784.92</v>
      </c>
      <c r="N27" s="39">
        <v>642.75</v>
      </c>
      <c r="O27" s="39">
        <v>199338.11</v>
      </c>
      <c r="P27" s="39">
        <v>121</v>
      </c>
      <c r="Q27" s="39">
        <v>52244.58</v>
      </c>
      <c r="R27" s="39">
        <v>11371</v>
      </c>
      <c r="S27" s="39">
        <v>4103948.48</v>
      </c>
      <c r="T27" s="39">
        <v>0</v>
      </c>
      <c r="U27" s="39">
        <v>0</v>
      </c>
      <c r="V27" s="39">
        <v>12134.75</v>
      </c>
      <c r="W27" s="39">
        <v>4355531.17</v>
      </c>
      <c r="X27" s="39">
        <v>4387</v>
      </c>
      <c r="Y27" s="39">
        <v>1596770.55</v>
      </c>
      <c r="Z27" s="39">
        <v>22687.75</v>
      </c>
      <c r="AA27" s="39">
        <v>9683081.3399999999</v>
      </c>
      <c r="AB27" s="39">
        <v>4653.5</v>
      </c>
      <c r="AC27" s="39">
        <v>1709754.16</v>
      </c>
      <c r="AD27" s="39">
        <v>36</v>
      </c>
      <c r="AE27" s="39">
        <v>12408.74</v>
      </c>
      <c r="AF27" s="39">
        <v>31764.25</v>
      </c>
      <c r="AG27" s="39">
        <v>13002014.789999999</v>
      </c>
      <c r="AH27" s="39">
        <v>5.75</v>
      </c>
      <c r="AI27" s="39">
        <v>472.92</v>
      </c>
      <c r="AJ27" s="39">
        <v>1756</v>
      </c>
      <c r="AK27" s="39">
        <v>735057.51</v>
      </c>
      <c r="AL27" s="39">
        <v>51</v>
      </c>
      <c r="AM27" s="39">
        <v>17502.43</v>
      </c>
      <c r="AN27" s="39">
        <v>408</v>
      </c>
      <c r="AO27" s="39">
        <v>135713.99</v>
      </c>
      <c r="AP27" s="39">
        <v>2220.75</v>
      </c>
      <c r="AQ27" s="39">
        <v>888746.85</v>
      </c>
      <c r="AR27" s="39">
        <v>5035.5</v>
      </c>
      <c r="AS27" s="39">
        <v>1796581.58</v>
      </c>
      <c r="AT27" s="39">
        <v>24564.75</v>
      </c>
      <c r="AU27" s="39">
        <v>10470383.43</v>
      </c>
      <c r="AV27" s="39">
        <v>16024.5</v>
      </c>
      <c r="AW27" s="39">
        <v>5831205.0700000003</v>
      </c>
      <c r="AX27" s="39">
        <v>444</v>
      </c>
      <c r="AY27" s="39">
        <v>148122.73000000001</v>
      </c>
      <c r="AZ27" s="39">
        <v>46119.75</v>
      </c>
      <c r="BA27" s="39">
        <v>18246292.809999999</v>
      </c>
      <c r="BB27" s="39">
        <v>-27124.25</v>
      </c>
      <c r="BC27" s="39">
        <v>-11377026.93</v>
      </c>
      <c r="BD27" s="39">
        <v>51103.25</v>
      </c>
      <c r="BE27" s="39">
        <v>22273407.719999999</v>
      </c>
      <c r="BF27" s="39">
        <v>32158</v>
      </c>
      <c r="BG27" s="39">
        <v>11663208.27</v>
      </c>
      <c r="BH27" s="39">
        <v>891</v>
      </c>
      <c r="BI27" s="39">
        <v>296488.67</v>
      </c>
      <c r="BJ27" s="39">
        <v>57028</v>
      </c>
      <c r="BK27" s="39">
        <v>22856077.73</v>
      </c>
    </row>
    <row r="28" spans="1:63">
      <c r="A28" s="8" t="s">
        <v>804</v>
      </c>
      <c r="B28" s="8" t="s">
        <v>315</v>
      </c>
      <c r="C28" s="8" t="s">
        <v>317</v>
      </c>
      <c r="D28" s="39">
        <v>-8566.5</v>
      </c>
      <c r="E28" s="39">
        <v>-3291724.09</v>
      </c>
      <c r="F28" s="39">
        <v>27613.5</v>
      </c>
      <c r="G28" s="39">
        <v>13637168.91</v>
      </c>
      <c r="H28" s="39">
        <v>5207.75</v>
      </c>
      <c r="I28" s="39">
        <v>1730582.97</v>
      </c>
      <c r="J28" s="39">
        <v>1551.5</v>
      </c>
      <c r="K28" s="39">
        <v>507306.22</v>
      </c>
      <c r="L28" s="39">
        <v>25806.25</v>
      </c>
      <c r="M28" s="39">
        <v>12583334.01</v>
      </c>
      <c r="N28" s="39">
        <v>11590.5</v>
      </c>
      <c r="O28" s="39">
        <v>4363919.1900000004</v>
      </c>
      <c r="P28" s="39">
        <v>114</v>
      </c>
      <c r="Q28" s="39">
        <v>69863.399999999994</v>
      </c>
      <c r="R28" s="39">
        <v>981</v>
      </c>
      <c r="S28" s="39">
        <v>447782.3</v>
      </c>
      <c r="T28" s="39">
        <v>1374.5</v>
      </c>
      <c r="U28" s="39">
        <v>453610.98</v>
      </c>
      <c r="V28" s="39">
        <v>14060</v>
      </c>
      <c r="W28" s="39">
        <v>5335175.87</v>
      </c>
      <c r="X28" s="39">
        <v>11590.75</v>
      </c>
      <c r="Y28" s="39">
        <v>4869046.4000000004</v>
      </c>
      <c r="Z28" s="39">
        <v>9930</v>
      </c>
      <c r="AA28" s="39">
        <v>4776840.4800000004</v>
      </c>
      <c r="AB28" s="39">
        <v>4196.5</v>
      </c>
      <c r="AC28" s="39">
        <v>1277445.1499999999</v>
      </c>
      <c r="AD28" s="39">
        <v>175.5</v>
      </c>
      <c r="AE28" s="39">
        <v>52891.61</v>
      </c>
      <c r="AF28" s="39">
        <v>25892.75</v>
      </c>
      <c r="AG28" s="39">
        <v>10976223.640000001</v>
      </c>
      <c r="AH28" s="39">
        <v>3.5</v>
      </c>
      <c r="AI28" s="39">
        <v>283.75</v>
      </c>
      <c r="AJ28" s="39">
        <v>300.25</v>
      </c>
      <c r="AK28" s="39">
        <v>146260.12</v>
      </c>
      <c r="AL28" s="39">
        <v>14.75</v>
      </c>
      <c r="AM28" s="39">
        <v>2877.38</v>
      </c>
      <c r="AN28" s="39">
        <v>1.5</v>
      </c>
      <c r="AO28" s="39">
        <v>803.63</v>
      </c>
      <c r="AP28" s="39">
        <v>320</v>
      </c>
      <c r="AQ28" s="39">
        <v>150224.88</v>
      </c>
      <c r="AR28" s="39">
        <v>23184.75</v>
      </c>
      <c r="AS28" s="39">
        <v>9233249.3399999999</v>
      </c>
      <c r="AT28" s="39">
        <v>10344.25</v>
      </c>
      <c r="AU28" s="39">
        <v>4992964</v>
      </c>
      <c r="AV28" s="39">
        <v>5177.5</v>
      </c>
      <c r="AW28" s="39">
        <v>1728104.83</v>
      </c>
      <c r="AX28" s="39">
        <v>1551.5</v>
      </c>
      <c r="AY28" s="39">
        <v>507306.22</v>
      </c>
      <c r="AZ28" s="39">
        <v>40272.75</v>
      </c>
      <c r="BA28" s="39">
        <v>16461624.390000001</v>
      </c>
      <c r="BB28" s="39">
        <v>14618.25</v>
      </c>
      <c r="BC28" s="39">
        <v>5941525.25</v>
      </c>
      <c r="BD28" s="39">
        <v>37957.75</v>
      </c>
      <c r="BE28" s="39">
        <v>18630132.91</v>
      </c>
      <c r="BF28" s="39">
        <v>10400</v>
      </c>
      <c r="BG28" s="39">
        <v>3458687.8</v>
      </c>
      <c r="BH28" s="39">
        <v>3103</v>
      </c>
      <c r="BI28" s="39">
        <v>1014612.44</v>
      </c>
      <c r="BJ28" s="39">
        <v>66079</v>
      </c>
      <c r="BK28" s="39">
        <v>29044958.399999999</v>
      </c>
    </row>
    <row r="29" spans="1:63">
      <c r="A29" s="8" t="s">
        <v>804</v>
      </c>
      <c r="B29" s="8" t="s">
        <v>259</v>
      </c>
      <c r="C29" s="8" t="s">
        <v>261</v>
      </c>
      <c r="D29" s="39">
        <v>-1886</v>
      </c>
      <c r="E29" s="39">
        <v>-784114.84</v>
      </c>
      <c r="F29" s="39">
        <v>24113.75</v>
      </c>
      <c r="G29" s="39">
        <v>10776156.4</v>
      </c>
      <c r="H29" s="39">
        <v>0</v>
      </c>
      <c r="I29" s="39">
        <v>0</v>
      </c>
      <c r="J29" s="39">
        <v>0</v>
      </c>
      <c r="K29" s="39">
        <v>0</v>
      </c>
      <c r="L29" s="39">
        <v>22227.75</v>
      </c>
      <c r="M29" s="39">
        <v>9992041.5600000005</v>
      </c>
      <c r="N29" s="39">
        <v>11808.25</v>
      </c>
      <c r="O29" s="39">
        <v>3915234.9</v>
      </c>
      <c r="P29" s="39">
        <v>20</v>
      </c>
      <c r="Q29" s="39">
        <v>6898.08</v>
      </c>
      <c r="R29" s="39">
        <v>0</v>
      </c>
      <c r="S29" s="39">
        <v>0</v>
      </c>
      <c r="T29" s="39">
        <v>0</v>
      </c>
      <c r="U29" s="39">
        <v>0</v>
      </c>
      <c r="V29" s="39">
        <v>11828.25</v>
      </c>
      <c r="W29" s="39">
        <v>3922132.98</v>
      </c>
      <c r="X29" s="39">
        <v>13560.25</v>
      </c>
      <c r="Y29" s="39">
        <v>4502569.6900000004</v>
      </c>
      <c r="Z29" s="39">
        <v>4784.25</v>
      </c>
      <c r="AA29" s="39">
        <v>2013948.6</v>
      </c>
      <c r="AB29" s="39">
        <v>0</v>
      </c>
      <c r="AC29" s="39">
        <v>0</v>
      </c>
      <c r="AD29" s="39">
        <v>0</v>
      </c>
      <c r="AE29" s="39">
        <v>0</v>
      </c>
      <c r="AF29" s="39">
        <v>18344.5</v>
      </c>
      <c r="AG29" s="39">
        <v>6516518.29</v>
      </c>
      <c r="AH29" s="39">
        <v>104.5</v>
      </c>
      <c r="AI29" s="39">
        <v>40996.300000000003</v>
      </c>
      <c r="AJ29" s="39">
        <v>137.5</v>
      </c>
      <c r="AK29" s="39">
        <v>56058.52</v>
      </c>
      <c r="AL29" s="39">
        <v>0</v>
      </c>
      <c r="AM29" s="39">
        <v>0</v>
      </c>
      <c r="AN29" s="39">
        <v>0</v>
      </c>
      <c r="AO29" s="39">
        <v>0</v>
      </c>
      <c r="AP29" s="39">
        <v>242</v>
      </c>
      <c r="AQ29" s="39">
        <v>97054.82</v>
      </c>
      <c r="AR29" s="39">
        <v>25473</v>
      </c>
      <c r="AS29" s="39">
        <v>8458800.8900000006</v>
      </c>
      <c r="AT29" s="39">
        <v>4941.75</v>
      </c>
      <c r="AU29" s="39">
        <v>2076905.2</v>
      </c>
      <c r="AV29" s="39">
        <v>0</v>
      </c>
      <c r="AW29" s="39">
        <v>0</v>
      </c>
      <c r="AX29" s="39">
        <v>0</v>
      </c>
      <c r="AY29" s="39">
        <v>0</v>
      </c>
      <c r="AZ29" s="39">
        <v>30414.75</v>
      </c>
      <c r="BA29" s="39">
        <v>10535706.09</v>
      </c>
      <c r="BB29" s="39">
        <v>23587</v>
      </c>
      <c r="BC29" s="39">
        <v>7674686.0499999998</v>
      </c>
      <c r="BD29" s="39">
        <v>29055.5</v>
      </c>
      <c r="BE29" s="39">
        <v>12853061.6</v>
      </c>
      <c r="BF29" s="39">
        <v>0</v>
      </c>
      <c r="BG29" s="39">
        <v>0</v>
      </c>
      <c r="BH29" s="39">
        <v>0</v>
      </c>
      <c r="BI29" s="39">
        <v>0</v>
      </c>
      <c r="BJ29" s="39">
        <v>52642.5</v>
      </c>
      <c r="BK29" s="39">
        <v>20527747.649999999</v>
      </c>
    </row>
    <row r="30" spans="1:63">
      <c r="A30" s="8" t="s">
        <v>804</v>
      </c>
      <c r="B30" s="8" t="s">
        <v>197</v>
      </c>
      <c r="C30" s="8" t="s">
        <v>199</v>
      </c>
      <c r="D30" s="39">
        <v>-4077</v>
      </c>
      <c r="E30" s="39">
        <v>-2078213.46</v>
      </c>
      <c r="F30" s="39">
        <v>25170.25</v>
      </c>
      <c r="G30" s="39">
        <v>9889003.5600000005</v>
      </c>
      <c r="H30" s="39">
        <v>5196.75</v>
      </c>
      <c r="I30" s="39">
        <v>1653079.11</v>
      </c>
      <c r="J30" s="39">
        <v>165.75</v>
      </c>
      <c r="K30" s="39">
        <v>57496.21</v>
      </c>
      <c r="L30" s="39">
        <v>26455.75</v>
      </c>
      <c r="M30" s="39">
        <v>9521365.4199999999</v>
      </c>
      <c r="N30" s="39">
        <v>18491.5</v>
      </c>
      <c r="O30" s="39">
        <v>5310635.1100000003</v>
      </c>
      <c r="P30" s="39">
        <v>292</v>
      </c>
      <c r="Q30" s="39">
        <v>103734.28</v>
      </c>
      <c r="R30" s="39">
        <v>2292.5</v>
      </c>
      <c r="S30" s="39">
        <v>733634.74</v>
      </c>
      <c r="T30" s="39">
        <v>152.75</v>
      </c>
      <c r="U30" s="39">
        <v>51224.160000000003</v>
      </c>
      <c r="V30" s="39">
        <v>21228.75</v>
      </c>
      <c r="W30" s="39">
        <v>6199228.29</v>
      </c>
      <c r="X30" s="39">
        <v>12662</v>
      </c>
      <c r="Y30" s="39">
        <v>3459163.43</v>
      </c>
      <c r="Z30" s="39">
        <v>8004.25</v>
      </c>
      <c r="AA30" s="39">
        <v>3103954.28</v>
      </c>
      <c r="AB30" s="39">
        <v>2861.25</v>
      </c>
      <c r="AC30" s="39">
        <v>905048.65</v>
      </c>
      <c r="AD30" s="39">
        <v>11</v>
      </c>
      <c r="AE30" s="39">
        <v>5947.76</v>
      </c>
      <c r="AF30" s="39">
        <v>23538.5</v>
      </c>
      <c r="AG30" s="39">
        <v>7474114.1200000001</v>
      </c>
      <c r="AH30" s="39">
        <v>490.5</v>
      </c>
      <c r="AI30" s="39">
        <v>150637.48000000001</v>
      </c>
      <c r="AJ30" s="39">
        <v>52</v>
      </c>
      <c r="AK30" s="39">
        <v>18968.97</v>
      </c>
      <c r="AL30" s="39">
        <v>26</v>
      </c>
      <c r="AM30" s="39">
        <v>13274.23</v>
      </c>
      <c r="AN30" s="39">
        <v>0</v>
      </c>
      <c r="AO30" s="39">
        <v>0</v>
      </c>
      <c r="AP30" s="39">
        <v>568.5</v>
      </c>
      <c r="AQ30" s="39">
        <v>182880.68</v>
      </c>
      <c r="AR30" s="39">
        <v>31644</v>
      </c>
      <c r="AS30" s="39">
        <v>8920436.0199999996</v>
      </c>
      <c r="AT30" s="39">
        <v>8348.25</v>
      </c>
      <c r="AU30" s="39">
        <v>3226657.53</v>
      </c>
      <c r="AV30" s="39">
        <v>5153.75</v>
      </c>
      <c r="AW30" s="39">
        <v>1651957.62</v>
      </c>
      <c r="AX30" s="39">
        <v>163.75</v>
      </c>
      <c r="AY30" s="39">
        <v>57171.92</v>
      </c>
      <c r="AZ30" s="39">
        <v>45335.75</v>
      </c>
      <c r="BA30" s="39">
        <v>13856223.09</v>
      </c>
      <c r="BB30" s="39">
        <v>27567</v>
      </c>
      <c r="BC30" s="39">
        <v>6842222.5599999996</v>
      </c>
      <c r="BD30" s="39">
        <v>33518.5</v>
      </c>
      <c r="BE30" s="39">
        <v>13115661.09</v>
      </c>
      <c r="BF30" s="39">
        <v>10376.5</v>
      </c>
      <c r="BG30" s="39">
        <v>3305036.73</v>
      </c>
      <c r="BH30" s="39">
        <v>329.5</v>
      </c>
      <c r="BI30" s="39">
        <v>114668.13</v>
      </c>
      <c r="BJ30" s="39">
        <v>71791.5</v>
      </c>
      <c r="BK30" s="39">
        <v>23377588.510000002</v>
      </c>
    </row>
    <row r="31" spans="1:63">
      <c r="A31" s="8" t="s">
        <v>804</v>
      </c>
      <c r="B31" s="8" t="s">
        <v>101</v>
      </c>
      <c r="C31" s="8" t="s">
        <v>103</v>
      </c>
      <c r="D31" s="39">
        <v>1378.75</v>
      </c>
      <c r="E31" s="39">
        <v>428540.91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1378.75</v>
      </c>
      <c r="M31" s="39">
        <v>428540.91</v>
      </c>
      <c r="N31" s="39">
        <v>0</v>
      </c>
      <c r="O31" s="39">
        <v>0</v>
      </c>
      <c r="P31" s="39">
        <v>0</v>
      </c>
      <c r="Q31" s="39">
        <v>0</v>
      </c>
      <c r="R31" s="39">
        <v>0</v>
      </c>
      <c r="S31" s="39">
        <v>0</v>
      </c>
      <c r="T31" s="39">
        <v>0</v>
      </c>
      <c r="U31" s="39">
        <v>0</v>
      </c>
      <c r="V31" s="39">
        <v>0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0</v>
      </c>
      <c r="AC31" s="39">
        <v>0</v>
      </c>
      <c r="AD31" s="39">
        <v>0</v>
      </c>
      <c r="AE31" s="39">
        <v>0</v>
      </c>
      <c r="AF31" s="39">
        <v>0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</v>
      </c>
      <c r="AM31" s="39">
        <v>0</v>
      </c>
      <c r="AN31" s="39">
        <v>0</v>
      </c>
      <c r="AO31" s="39">
        <v>0</v>
      </c>
      <c r="AP31" s="39">
        <v>0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0</v>
      </c>
      <c r="AW31" s="39">
        <v>0</v>
      </c>
      <c r="AX31" s="39">
        <v>0</v>
      </c>
      <c r="AY31" s="39">
        <v>0</v>
      </c>
      <c r="AZ31" s="39">
        <v>0</v>
      </c>
      <c r="BA31" s="39">
        <v>0</v>
      </c>
      <c r="BB31" s="39">
        <v>1378.75</v>
      </c>
      <c r="BC31" s="39">
        <v>428540.91</v>
      </c>
      <c r="BD31" s="39">
        <v>0</v>
      </c>
      <c r="BE31" s="39">
        <v>0</v>
      </c>
      <c r="BF31" s="39">
        <v>0</v>
      </c>
      <c r="BG31" s="39">
        <v>0</v>
      </c>
      <c r="BH31" s="39">
        <v>0</v>
      </c>
      <c r="BI31" s="39">
        <v>0</v>
      </c>
      <c r="BJ31" s="39">
        <v>1378.75</v>
      </c>
      <c r="BK31" s="39">
        <v>428540.91</v>
      </c>
    </row>
    <row r="32" spans="1:63">
      <c r="A32" s="9" t="s">
        <v>650</v>
      </c>
      <c r="B32" s="9" t="s">
        <v>370</v>
      </c>
      <c r="C32" s="10" t="s">
        <v>5</v>
      </c>
      <c r="D32" s="40">
        <v>-231465.25</v>
      </c>
      <c r="E32" s="40">
        <v>-94322502.849999994</v>
      </c>
      <c r="F32" s="40">
        <v>470560</v>
      </c>
      <c r="G32" s="40">
        <v>210361231.84</v>
      </c>
      <c r="H32" s="40">
        <v>165218.25</v>
      </c>
      <c r="I32" s="40">
        <v>57429687.960000001</v>
      </c>
      <c r="J32" s="40">
        <v>16949.75</v>
      </c>
      <c r="K32" s="40">
        <v>5345232.9800000004</v>
      </c>
      <c r="L32" s="40">
        <v>421262.75</v>
      </c>
      <c r="M32" s="40">
        <v>178813649.93000001</v>
      </c>
      <c r="N32" s="40">
        <v>202341</v>
      </c>
      <c r="O32" s="40">
        <v>67650705.189999998</v>
      </c>
      <c r="P32" s="40">
        <v>5287</v>
      </c>
      <c r="Q32" s="40">
        <v>2099364.2799999998</v>
      </c>
      <c r="R32" s="40">
        <v>99803</v>
      </c>
      <c r="S32" s="40">
        <v>35377394.710000001</v>
      </c>
      <c r="T32" s="40">
        <v>9082.25</v>
      </c>
      <c r="U32" s="40">
        <v>2589783.9</v>
      </c>
      <c r="V32" s="40">
        <v>316513.25</v>
      </c>
      <c r="W32" s="40">
        <v>107717248.08</v>
      </c>
      <c r="X32" s="40">
        <v>231533.75</v>
      </c>
      <c r="Y32" s="40">
        <v>82763691.040000007</v>
      </c>
      <c r="Z32" s="40">
        <v>171900.75</v>
      </c>
      <c r="AA32" s="40">
        <v>73515633.689999998</v>
      </c>
      <c r="AB32" s="40">
        <v>58315.75</v>
      </c>
      <c r="AC32" s="40">
        <v>19769905.010000002</v>
      </c>
      <c r="AD32" s="40">
        <v>4021.5</v>
      </c>
      <c r="AE32" s="40">
        <v>1564639.45</v>
      </c>
      <c r="AF32" s="40">
        <v>465771.75</v>
      </c>
      <c r="AG32" s="40">
        <v>177613869.19</v>
      </c>
      <c r="AH32" s="40">
        <v>9359.75</v>
      </c>
      <c r="AI32" s="40">
        <v>2815493.55</v>
      </c>
      <c r="AJ32" s="40">
        <v>5504.5</v>
      </c>
      <c r="AK32" s="40">
        <v>2347884.6</v>
      </c>
      <c r="AL32" s="40">
        <v>2588.25</v>
      </c>
      <c r="AM32" s="40">
        <v>938372.29</v>
      </c>
      <c r="AN32" s="40">
        <v>3642.25</v>
      </c>
      <c r="AO32" s="40">
        <v>1175777.6499999999</v>
      </c>
      <c r="AP32" s="40">
        <v>21094.75</v>
      </c>
      <c r="AQ32" s="40">
        <v>7277528.0899999999</v>
      </c>
      <c r="AR32" s="40">
        <v>443234.5</v>
      </c>
      <c r="AS32" s="40">
        <v>153229889.78</v>
      </c>
      <c r="AT32" s="40">
        <v>182692.25</v>
      </c>
      <c r="AU32" s="40">
        <v>77962882.569999993</v>
      </c>
      <c r="AV32" s="40">
        <v>158118.75</v>
      </c>
      <c r="AW32" s="40">
        <v>56085672.009999998</v>
      </c>
      <c r="AX32" s="40">
        <v>16746</v>
      </c>
      <c r="AY32" s="40">
        <v>5330201</v>
      </c>
      <c r="AZ32" s="40">
        <v>803379.75</v>
      </c>
      <c r="BA32" s="40">
        <v>292608645.36000001</v>
      </c>
      <c r="BB32" s="40">
        <v>211769.25</v>
      </c>
      <c r="BC32" s="40">
        <v>58907386.93</v>
      </c>
      <c r="BD32" s="40">
        <v>653252.25</v>
      </c>
      <c r="BE32" s="40">
        <v>288324114.41000003</v>
      </c>
      <c r="BF32" s="40">
        <v>325925.25</v>
      </c>
      <c r="BG32" s="40">
        <v>113515359.97</v>
      </c>
      <c r="BH32" s="40">
        <v>33695.75</v>
      </c>
      <c r="BI32" s="40">
        <v>10675433.98</v>
      </c>
      <c r="BJ32" s="40">
        <v>1224642.5</v>
      </c>
      <c r="BK32" s="40">
        <v>471422295.29000002</v>
      </c>
    </row>
    <row r="33" spans="1:63">
      <c r="A33" s="8" t="s">
        <v>804</v>
      </c>
      <c r="B33" s="8" t="s">
        <v>383</v>
      </c>
      <c r="C33" s="8" t="s">
        <v>385</v>
      </c>
      <c r="D33" s="39">
        <v>-21479.5</v>
      </c>
      <c r="E33" s="39">
        <v>-10475818.560000001</v>
      </c>
      <c r="F33" s="39">
        <v>36429.25</v>
      </c>
      <c r="G33" s="39">
        <v>14233119.34</v>
      </c>
      <c r="H33" s="39">
        <v>22776.25</v>
      </c>
      <c r="I33" s="39">
        <v>10732100.51</v>
      </c>
      <c r="J33" s="39">
        <v>301.5</v>
      </c>
      <c r="K33" s="39">
        <v>153261.98000000001</v>
      </c>
      <c r="L33" s="39">
        <v>38027.5</v>
      </c>
      <c r="M33" s="39">
        <v>14642663.27</v>
      </c>
      <c r="N33" s="39">
        <v>53615.75</v>
      </c>
      <c r="O33" s="39">
        <v>19719757.859999999</v>
      </c>
      <c r="P33" s="39">
        <v>624.5</v>
      </c>
      <c r="Q33" s="39">
        <v>205104.03</v>
      </c>
      <c r="R33" s="39">
        <v>14056</v>
      </c>
      <c r="S33" s="39">
        <v>6467947.21</v>
      </c>
      <c r="T33" s="39">
        <v>4.5</v>
      </c>
      <c r="U33" s="39">
        <v>1021.26</v>
      </c>
      <c r="V33" s="39">
        <v>68300.75</v>
      </c>
      <c r="W33" s="39">
        <v>26393830.359999999</v>
      </c>
      <c r="X33" s="39">
        <v>63452.75</v>
      </c>
      <c r="Y33" s="39">
        <v>23452168.579999998</v>
      </c>
      <c r="Z33" s="39">
        <v>1552.75</v>
      </c>
      <c r="AA33" s="39">
        <v>579154.86</v>
      </c>
      <c r="AB33" s="39">
        <v>8146.75</v>
      </c>
      <c r="AC33" s="39">
        <v>3991903.67</v>
      </c>
      <c r="AD33" s="39">
        <v>0</v>
      </c>
      <c r="AE33" s="39">
        <v>0</v>
      </c>
      <c r="AF33" s="39">
        <v>73152.25</v>
      </c>
      <c r="AG33" s="39">
        <v>28023227.109999999</v>
      </c>
      <c r="AH33" s="39">
        <v>6010.25</v>
      </c>
      <c r="AI33" s="39">
        <v>2613015.89</v>
      </c>
      <c r="AJ33" s="39">
        <v>343.25</v>
      </c>
      <c r="AK33" s="39">
        <v>125161.92</v>
      </c>
      <c r="AL33" s="39">
        <v>561.5</v>
      </c>
      <c r="AM33" s="39">
        <v>269384.90999999997</v>
      </c>
      <c r="AN33" s="39">
        <v>297</v>
      </c>
      <c r="AO33" s="39">
        <v>152240.72</v>
      </c>
      <c r="AP33" s="39">
        <v>7212</v>
      </c>
      <c r="AQ33" s="39">
        <v>3159803.44</v>
      </c>
      <c r="AR33" s="39">
        <v>123078.75</v>
      </c>
      <c r="AS33" s="39">
        <v>45784942.329999998</v>
      </c>
      <c r="AT33" s="39">
        <v>2520.5</v>
      </c>
      <c r="AU33" s="39">
        <v>909420.81</v>
      </c>
      <c r="AV33" s="39">
        <v>22202.75</v>
      </c>
      <c r="AW33" s="39">
        <v>10729235.789999999</v>
      </c>
      <c r="AX33" s="39">
        <v>301.5</v>
      </c>
      <c r="AY33" s="39">
        <v>153261.98000000001</v>
      </c>
      <c r="AZ33" s="39">
        <v>148665</v>
      </c>
      <c r="BA33" s="39">
        <v>57576860.909999996</v>
      </c>
      <c r="BB33" s="39">
        <v>101599.25</v>
      </c>
      <c r="BC33" s="39">
        <v>35309123.770000003</v>
      </c>
      <c r="BD33" s="39">
        <v>38949.75</v>
      </c>
      <c r="BE33" s="39">
        <v>15142540.15</v>
      </c>
      <c r="BF33" s="39">
        <v>45540.5</v>
      </c>
      <c r="BG33" s="39">
        <v>21461336.300000001</v>
      </c>
      <c r="BH33" s="39">
        <v>603</v>
      </c>
      <c r="BI33" s="39">
        <v>306523.96000000002</v>
      </c>
      <c r="BJ33" s="39">
        <v>186692.5</v>
      </c>
      <c r="BK33" s="39">
        <v>72219524.180000007</v>
      </c>
    </row>
    <row r="34" spans="1:63">
      <c r="A34" s="8" t="s">
        <v>804</v>
      </c>
      <c r="B34" s="8" t="s">
        <v>371</v>
      </c>
      <c r="C34" s="8" t="s">
        <v>373</v>
      </c>
      <c r="D34" s="39">
        <v>1111.75</v>
      </c>
      <c r="E34" s="39">
        <v>272265.12</v>
      </c>
      <c r="F34" s="39">
        <v>0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1111.75</v>
      </c>
      <c r="M34" s="39">
        <v>272265.12</v>
      </c>
      <c r="N34" s="39">
        <v>9194.5</v>
      </c>
      <c r="O34" s="39">
        <v>2029564.11</v>
      </c>
      <c r="P34" s="39">
        <v>0</v>
      </c>
      <c r="Q34" s="39">
        <v>0</v>
      </c>
      <c r="R34" s="39">
        <v>0</v>
      </c>
      <c r="S34" s="39">
        <v>0</v>
      </c>
      <c r="T34" s="39">
        <v>0</v>
      </c>
      <c r="U34" s="39">
        <v>0</v>
      </c>
      <c r="V34" s="39">
        <v>9194.5</v>
      </c>
      <c r="W34" s="39">
        <v>2029564.11</v>
      </c>
      <c r="X34" s="39">
        <v>53.75</v>
      </c>
      <c r="Y34" s="39">
        <v>12719.29</v>
      </c>
      <c r="Z34" s="39">
        <v>0</v>
      </c>
      <c r="AA34" s="39">
        <v>0</v>
      </c>
      <c r="AB34" s="39">
        <v>0</v>
      </c>
      <c r="AC34" s="39">
        <v>0</v>
      </c>
      <c r="AD34" s="39">
        <v>0</v>
      </c>
      <c r="AE34" s="39">
        <v>0</v>
      </c>
      <c r="AF34" s="39">
        <v>53.75</v>
      </c>
      <c r="AG34" s="39">
        <v>12719.29</v>
      </c>
      <c r="AH34" s="39">
        <v>0</v>
      </c>
      <c r="AI34" s="39">
        <v>0</v>
      </c>
      <c r="AJ34" s="39">
        <v>0</v>
      </c>
      <c r="AK34" s="39">
        <v>0</v>
      </c>
      <c r="AL34" s="39">
        <v>0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9248.25</v>
      </c>
      <c r="AS34" s="39">
        <v>2042283.4</v>
      </c>
      <c r="AT34" s="39">
        <v>0</v>
      </c>
      <c r="AU34" s="39">
        <v>0</v>
      </c>
      <c r="AV34" s="39">
        <v>0</v>
      </c>
      <c r="AW34" s="39">
        <v>0</v>
      </c>
      <c r="AX34" s="39">
        <v>0</v>
      </c>
      <c r="AY34" s="39">
        <v>0</v>
      </c>
      <c r="AZ34" s="39">
        <v>9248.25</v>
      </c>
      <c r="BA34" s="39">
        <v>2042283.4</v>
      </c>
      <c r="BB34" s="39">
        <v>10360</v>
      </c>
      <c r="BC34" s="39">
        <v>2314548.52</v>
      </c>
      <c r="BD34" s="39">
        <v>0</v>
      </c>
      <c r="BE34" s="39">
        <v>0</v>
      </c>
      <c r="BF34" s="39">
        <v>0</v>
      </c>
      <c r="BG34" s="39">
        <v>0</v>
      </c>
      <c r="BH34" s="39">
        <v>0</v>
      </c>
      <c r="BI34" s="39">
        <v>0</v>
      </c>
      <c r="BJ34" s="39">
        <v>10360</v>
      </c>
      <c r="BK34" s="39">
        <v>2314548.52</v>
      </c>
    </row>
    <row r="35" spans="1:63">
      <c r="A35" s="8" t="s">
        <v>804</v>
      </c>
      <c r="B35" s="8" t="s">
        <v>399</v>
      </c>
      <c r="C35" s="8" t="s">
        <v>401</v>
      </c>
      <c r="D35" s="39">
        <v>8373.25</v>
      </c>
      <c r="E35" s="39">
        <v>5145490.33</v>
      </c>
      <c r="F35" s="39">
        <v>51386</v>
      </c>
      <c r="G35" s="39">
        <v>24158169.949999999</v>
      </c>
      <c r="H35" s="39">
        <v>8375.75</v>
      </c>
      <c r="I35" s="39">
        <v>2911626.9</v>
      </c>
      <c r="J35" s="39">
        <v>12412</v>
      </c>
      <c r="K35" s="39">
        <v>5211412.01</v>
      </c>
      <c r="L35" s="39">
        <v>80547</v>
      </c>
      <c r="M35" s="39">
        <v>37426699.189999998</v>
      </c>
      <c r="N35" s="39">
        <v>12481.75</v>
      </c>
      <c r="O35" s="39">
        <v>4890107.92</v>
      </c>
      <c r="P35" s="39">
        <v>0</v>
      </c>
      <c r="Q35" s="39">
        <v>0</v>
      </c>
      <c r="R35" s="39">
        <v>0</v>
      </c>
      <c r="S35" s="39">
        <v>0</v>
      </c>
      <c r="T35" s="39">
        <v>10510.5</v>
      </c>
      <c r="U35" s="39">
        <v>4369275.21</v>
      </c>
      <c r="V35" s="39">
        <v>22992.25</v>
      </c>
      <c r="W35" s="39">
        <v>9259383.1300000008</v>
      </c>
      <c r="X35" s="39">
        <v>1369</v>
      </c>
      <c r="Y35" s="39">
        <v>553335.21</v>
      </c>
      <c r="Z35" s="39">
        <v>0</v>
      </c>
      <c r="AA35" s="39">
        <v>0</v>
      </c>
      <c r="AB35" s="39">
        <v>5220.5</v>
      </c>
      <c r="AC35" s="39">
        <v>1229584.6599999999</v>
      </c>
      <c r="AD35" s="39">
        <v>1314.25</v>
      </c>
      <c r="AE35" s="39">
        <v>590803.19999999995</v>
      </c>
      <c r="AF35" s="39">
        <v>7903.75</v>
      </c>
      <c r="AG35" s="39">
        <v>2373723.0699999998</v>
      </c>
      <c r="AH35" s="39">
        <v>5237.5</v>
      </c>
      <c r="AI35" s="39">
        <v>3012195.17</v>
      </c>
      <c r="AJ35" s="39">
        <v>0</v>
      </c>
      <c r="AK35" s="39">
        <v>0</v>
      </c>
      <c r="AL35" s="39">
        <v>0</v>
      </c>
      <c r="AM35" s="39">
        <v>0</v>
      </c>
      <c r="AN35" s="39">
        <v>587.25</v>
      </c>
      <c r="AO35" s="39">
        <v>251333.6</v>
      </c>
      <c r="AP35" s="39">
        <v>5824.75</v>
      </c>
      <c r="AQ35" s="39">
        <v>3263528.77</v>
      </c>
      <c r="AR35" s="39">
        <v>19088.25</v>
      </c>
      <c r="AS35" s="39">
        <v>8455638.3000000007</v>
      </c>
      <c r="AT35" s="39">
        <v>0</v>
      </c>
      <c r="AU35" s="39">
        <v>0</v>
      </c>
      <c r="AV35" s="39">
        <v>5220.5</v>
      </c>
      <c r="AW35" s="39">
        <v>1229584.6599999999</v>
      </c>
      <c r="AX35" s="39">
        <v>12412</v>
      </c>
      <c r="AY35" s="39">
        <v>5211412.01</v>
      </c>
      <c r="AZ35" s="39">
        <v>36720.75</v>
      </c>
      <c r="BA35" s="39">
        <v>14896634.970000001</v>
      </c>
      <c r="BB35" s="39">
        <v>27461.5</v>
      </c>
      <c r="BC35" s="39">
        <v>13601128.630000001</v>
      </c>
      <c r="BD35" s="39">
        <v>51386</v>
      </c>
      <c r="BE35" s="39">
        <v>24158169.949999999</v>
      </c>
      <c r="BF35" s="39">
        <v>13596.25</v>
      </c>
      <c r="BG35" s="39">
        <v>4141211.56</v>
      </c>
      <c r="BH35" s="39">
        <v>24824</v>
      </c>
      <c r="BI35" s="39">
        <v>10422824.02</v>
      </c>
      <c r="BJ35" s="39">
        <v>117267.75</v>
      </c>
      <c r="BK35" s="39">
        <v>52323334.159999996</v>
      </c>
    </row>
    <row r="36" spans="1:63">
      <c r="A36" s="8" t="s">
        <v>804</v>
      </c>
      <c r="B36" s="8" t="s">
        <v>425</v>
      </c>
      <c r="C36" s="8" t="s">
        <v>427</v>
      </c>
      <c r="D36" s="39">
        <v>-14675.75</v>
      </c>
      <c r="E36" s="39">
        <v>-4285966.49</v>
      </c>
      <c r="F36" s="39">
        <v>0</v>
      </c>
      <c r="G36" s="39">
        <v>0</v>
      </c>
      <c r="H36" s="39">
        <v>14610</v>
      </c>
      <c r="I36" s="39">
        <v>4301311.17</v>
      </c>
      <c r="J36" s="39">
        <v>0</v>
      </c>
      <c r="K36" s="39">
        <v>0</v>
      </c>
      <c r="L36" s="39">
        <v>-65.75</v>
      </c>
      <c r="M36" s="39">
        <v>15344.68</v>
      </c>
      <c r="N36" s="39">
        <v>130713.25</v>
      </c>
      <c r="O36" s="39">
        <v>46308062.950000003</v>
      </c>
      <c r="P36" s="39">
        <v>0</v>
      </c>
      <c r="Q36" s="39">
        <v>0</v>
      </c>
      <c r="R36" s="39">
        <v>12709.25</v>
      </c>
      <c r="S36" s="39">
        <v>3723453.87</v>
      </c>
      <c r="T36" s="39">
        <v>0</v>
      </c>
      <c r="U36" s="39">
        <v>0</v>
      </c>
      <c r="V36" s="39">
        <v>143422.5</v>
      </c>
      <c r="W36" s="39">
        <v>50031516.82</v>
      </c>
      <c r="X36" s="39">
        <v>15963</v>
      </c>
      <c r="Y36" s="39">
        <v>5509667.2199999997</v>
      </c>
      <c r="Z36" s="39">
        <v>0</v>
      </c>
      <c r="AA36" s="39">
        <v>0</v>
      </c>
      <c r="AB36" s="39">
        <v>1870.75</v>
      </c>
      <c r="AC36" s="39">
        <v>565600.25</v>
      </c>
      <c r="AD36" s="39">
        <v>0</v>
      </c>
      <c r="AE36" s="39">
        <v>0</v>
      </c>
      <c r="AF36" s="39">
        <v>17833.75</v>
      </c>
      <c r="AG36" s="39">
        <v>6075267.4699999997</v>
      </c>
      <c r="AH36" s="39">
        <v>2652.75</v>
      </c>
      <c r="AI36" s="39">
        <v>1016333.26</v>
      </c>
      <c r="AJ36" s="39">
        <v>0</v>
      </c>
      <c r="AK36" s="39">
        <v>0</v>
      </c>
      <c r="AL36" s="39">
        <v>30</v>
      </c>
      <c r="AM36" s="39">
        <v>12257.05</v>
      </c>
      <c r="AN36" s="39">
        <v>0</v>
      </c>
      <c r="AO36" s="39">
        <v>0</v>
      </c>
      <c r="AP36" s="39">
        <v>2682.75</v>
      </c>
      <c r="AQ36" s="39">
        <v>1028590.31</v>
      </c>
      <c r="AR36" s="39">
        <v>149329</v>
      </c>
      <c r="AS36" s="39">
        <v>52834063.43</v>
      </c>
      <c r="AT36" s="39">
        <v>0</v>
      </c>
      <c r="AU36" s="39">
        <v>0</v>
      </c>
      <c r="AV36" s="39">
        <v>14580</v>
      </c>
      <c r="AW36" s="39">
        <v>4301311.17</v>
      </c>
      <c r="AX36" s="39">
        <v>0</v>
      </c>
      <c r="AY36" s="39">
        <v>0</v>
      </c>
      <c r="AZ36" s="39">
        <v>163939</v>
      </c>
      <c r="BA36" s="39">
        <v>57135374.600000001</v>
      </c>
      <c r="BB36" s="39">
        <v>134653.25</v>
      </c>
      <c r="BC36" s="39">
        <v>48548096.939999998</v>
      </c>
      <c r="BD36" s="39">
        <v>0</v>
      </c>
      <c r="BE36" s="39">
        <v>0</v>
      </c>
      <c r="BF36" s="39">
        <v>29220</v>
      </c>
      <c r="BG36" s="39">
        <v>8602622.3399999999</v>
      </c>
      <c r="BH36" s="39">
        <v>0</v>
      </c>
      <c r="BI36" s="39">
        <v>0</v>
      </c>
      <c r="BJ36" s="39">
        <v>163873.25</v>
      </c>
      <c r="BK36" s="39">
        <v>57150719.280000001</v>
      </c>
    </row>
    <row r="37" spans="1:63">
      <c r="A37" s="8" t="s">
        <v>804</v>
      </c>
      <c r="B37" s="8" t="s">
        <v>413</v>
      </c>
      <c r="C37" s="8" t="s">
        <v>415</v>
      </c>
      <c r="D37" s="39">
        <v>3425.75</v>
      </c>
      <c r="E37" s="39">
        <v>1508042.3</v>
      </c>
      <c r="F37" s="39">
        <v>0</v>
      </c>
      <c r="G37" s="39">
        <v>0</v>
      </c>
      <c r="H37" s="39">
        <v>3446.25</v>
      </c>
      <c r="I37" s="39">
        <v>672854.19</v>
      </c>
      <c r="J37" s="39">
        <v>0</v>
      </c>
      <c r="K37" s="39">
        <v>0</v>
      </c>
      <c r="L37" s="39">
        <v>6872</v>
      </c>
      <c r="M37" s="39">
        <v>2180896.4900000002</v>
      </c>
      <c r="N37" s="39">
        <v>4790</v>
      </c>
      <c r="O37" s="39">
        <v>1429161.65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4790</v>
      </c>
      <c r="W37" s="39">
        <v>1429161.65</v>
      </c>
      <c r="X37" s="39">
        <v>9617.5</v>
      </c>
      <c r="Y37" s="39">
        <v>2823615.86</v>
      </c>
      <c r="Z37" s="39">
        <v>0</v>
      </c>
      <c r="AA37" s="39">
        <v>0</v>
      </c>
      <c r="AB37" s="39">
        <v>0</v>
      </c>
      <c r="AC37" s="39">
        <v>0</v>
      </c>
      <c r="AD37" s="39">
        <v>0</v>
      </c>
      <c r="AE37" s="39">
        <v>0</v>
      </c>
      <c r="AF37" s="39">
        <v>9617.5</v>
      </c>
      <c r="AG37" s="39">
        <v>2823615.86</v>
      </c>
      <c r="AH37" s="39">
        <v>0</v>
      </c>
      <c r="AI37" s="39">
        <v>0</v>
      </c>
      <c r="AJ37" s="39">
        <v>0</v>
      </c>
      <c r="AK37" s="39">
        <v>0</v>
      </c>
      <c r="AL37" s="39">
        <v>0</v>
      </c>
      <c r="AM37" s="39">
        <v>0</v>
      </c>
      <c r="AN37" s="39">
        <v>0</v>
      </c>
      <c r="AO37" s="39">
        <v>0</v>
      </c>
      <c r="AP37" s="39">
        <v>0</v>
      </c>
      <c r="AQ37" s="39">
        <v>0</v>
      </c>
      <c r="AR37" s="39">
        <v>14407.5</v>
      </c>
      <c r="AS37" s="39">
        <v>4252777.51</v>
      </c>
      <c r="AT37" s="39">
        <v>0</v>
      </c>
      <c r="AU37" s="39">
        <v>0</v>
      </c>
      <c r="AV37" s="39">
        <v>0</v>
      </c>
      <c r="AW37" s="39">
        <v>0</v>
      </c>
      <c r="AX37" s="39">
        <v>0</v>
      </c>
      <c r="AY37" s="39">
        <v>0</v>
      </c>
      <c r="AZ37" s="39">
        <v>14407.5</v>
      </c>
      <c r="BA37" s="39">
        <v>4252777.51</v>
      </c>
      <c r="BB37" s="39">
        <v>17833.25</v>
      </c>
      <c r="BC37" s="39">
        <v>5760819.8099999996</v>
      </c>
      <c r="BD37" s="39">
        <v>0</v>
      </c>
      <c r="BE37" s="39">
        <v>0</v>
      </c>
      <c r="BF37" s="39">
        <v>3446.25</v>
      </c>
      <c r="BG37" s="39">
        <v>672854.19</v>
      </c>
      <c r="BH37" s="39">
        <v>0</v>
      </c>
      <c r="BI37" s="39">
        <v>0</v>
      </c>
      <c r="BJ37" s="39">
        <v>21279.5</v>
      </c>
      <c r="BK37" s="39">
        <v>6433674</v>
      </c>
    </row>
    <row r="38" spans="1:63">
      <c r="A38" s="8" t="s">
        <v>804</v>
      </c>
      <c r="B38" s="8" t="s">
        <v>439</v>
      </c>
      <c r="C38" s="8" t="s">
        <v>441</v>
      </c>
      <c r="D38" s="39">
        <v>2644.5</v>
      </c>
      <c r="E38" s="39">
        <v>502181.73</v>
      </c>
      <c r="F38" s="39">
        <v>0</v>
      </c>
      <c r="G38" s="39">
        <v>0</v>
      </c>
      <c r="H38" s="39">
        <v>0</v>
      </c>
      <c r="I38" s="39">
        <v>0</v>
      </c>
      <c r="J38" s="39">
        <v>0</v>
      </c>
      <c r="K38" s="39">
        <v>0</v>
      </c>
      <c r="L38" s="39">
        <v>2644.5</v>
      </c>
      <c r="M38" s="39">
        <v>502181.73</v>
      </c>
      <c r="N38" s="39">
        <v>27445.5</v>
      </c>
      <c r="O38" s="39">
        <v>7975624.4500000002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39">
        <v>27445.5</v>
      </c>
      <c r="W38" s="39">
        <v>7975624.4500000002</v>
      </c>
      <c r="X38" s="39"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59</v>
      </c>
      <c r="AI38" s="39">
        <v>10389.379999999999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>
        <v>0</v>
      </c>
      <c r="AP38" s="39">
        <v>59</v>
      </c>
      <c r="AQ38" s="39">
        <v>10389.379999999999</v>
      </c>
      <c r="AR38" s="39">
        <v>27504.5</v>
      </c>
      <c r="AS38" s="39">
        <v>7986013.8300000001</v>
      </c>
      <c r="AT38" s="39">
        <v>0</v>
      </c>
      <c r="AU38" s="39">
        <v>0</v>
      </c>
      <c r="AV38" s="39">
        <v>0</v>
      </c>
      <c r="AW38" s="39">
        <v>0</v>
      </c>
      <c r="AX38" s="39">
        <v>0</v>
      </c>
      <c r="AY38" s="39">
        <v>0</v>
      </c>
      <c r="AZ38" s="39">
        <v>27504.5</v>
      </c>
      <c r="BA38" s="39">
        <v>7986013.8300000001</v>
      </c>
      <c r="BB38" s="39">
        <v>30149</v>
      </c>
      <c r="BC38" s="39">
        <v>8488195.5600000005</v>
      </c>
      <c r="BD38" s="39">
        <v>0</v>
      </c>
      <c r="BE38" s="39">
        <v>0</v>
      </c>
      <c r="BF38" s="39">
        <v>0</v>
      </c>
      <c r="BG38" s="39">
        <v>0</v>
      </c>
      <c r="BH38" s="39">
        <v>0</v>
      </c>
      <c r="BI38" s="39">
        <v>0</v>
      </c>
      <c r="BJ38" s="39">
        <v>30149</v>
      </c>
      <c r="BK38" s="39">
        <v>8488195.5600000005</v>
      </c>
    </row>
    <row r="39" spans="1:63">
      <c r="A39" s="9" t="s">
        <v>650</v>
      </c>
      <c r="B39" s="9" t="s">
        <v>463</v>
      </c>
      <c r="C39" s="10" t="s">
        <v>5</v>
      </c>
      <c r="D39" s="40">
        <v>-20600</v>
      </c>
      <c r="E39" s="40">
        <v>-7333805.5700000003</v>
      </c>
      <c r="F39" s="40">
        <v>87815.25</v>
      </c>
      <c r="G39" s="40">
        <v>38391289.289999999</v>
      </c>
      <c r="H39" s="40">
        <v>49208.25</v>
      </c>
      <c r="I39" s="40">
        <v>18617892.77</v>
      </c>
      <c r="J39" s="40">
        <v>12713.5</v>
      </c>
      <c r="K39" s="40">
        <v>5364673.99</v>
      </c>
      <c r="L39" s="40">
        <v>129137</v>
      </c>
      <c r="M39" s="40">
        <v>55040050.479999997</v>
      </c>
      <c r="N39" s="40">
        <v>238240.75</v>
      </c>
      <c r="O39" s="40">
        <v>82352278.939999998</v>
      </c>
      <c r="P39" s="40">
        <v>624.5</v>
      </c>
      <c r="Q39" s="40">
        <v>205104.03</v>
      </c>
      <c r="R39" s="40">
        <v>26765.25</v>
      </c>
      <c r="S39" s="40">
        <v>10191401.08</v>
      </c>
      <c r="T39" s="40">
        <v>10515</v>
      </c>
      <c r="U39" s="40">
        <v>4370296.47</v>
      </c>
      <c r="V39" s="40">
        <v>276145.5</v>
      </c>
      <c r="W39" s="40">
        <v>97119080.519999996</v>
      </c>
      <c r="X39" s="40">
        <v>90456</v>
      </c>
      <c r="Y39" s="40">
        <v>32351506.16</v>
      </c>
      <c r="Z39" s="40">
        <v>1552.75</v>
      </c>
      <c r="AA39" s="40">
        <v>579154.86</v>
      </c>
      <c r="AB39" s="40">
        <v>15238</v>
      </c>
      <c r="AC39" s="40">
        <v>5787088.5800000001</v>
      </c>
      <c r="AD39" s="40">
        <v>1314.25</v>
      </c>
      <c r="AE39" s="40">
        <v>590803.19999999995</v>
      </c>
      <c r="AF39" s="40">
        <v>108561</v>
      </c>
      <c r="AG39" s="40">
        <v>39308552.799999997</v>
      </c>
      <c r="AH39" s="40">
        <v>13959.5</v>
      </c>
      <c r="AI39" s="40">
        <v>6651933.7000000002</v>
      </c>
      <c r="AJ39" s="40">
        <v>343.25</v>
      </c>
      <c r="AK39" s="40">
        <v>125161.92</v>
      </c>
      <c r="AL39" s="40">
        <v>591.5</v>
      </c>
      <c r="AM39" s="40">
        <v>281641.96000000002</v>
      </c>
      <c r="AN39" s="40">
        <v>884.25</v>
      </c>
      <c r="AO39" s="40">
        <v>403574.32</v>
      </c>
      <c r="AP39" s="40">
        <v>15778.5</v>
      </c>
      <c r="AQ39" s="40">
        <v>7462311.9000000004</v>
      </c>
      <c r="AR39" s="40">
        <v>342656.25</v>
      </c>
      <c r="AS39" s="40">
        <v>121355718.8</v>
      </c>
      <c r="AT39" s="40">
        <v>2520.5</v>
      </c>
      <c r="AU39" s="40">
        <v>909420.81</v>
      </c>
      <c r="AV39" s="40">
        <v>42003.25</v>
      </c>
      <c r="AW39" s="40">
        <v>16260131.619999999</v>
      </c>
      <c r="AX39" s="40">
        <v>12713.5</v>
      </c>
      <c r="AY39" s="40">
        <v>5364673.99</v>
      </c>
      <c r="AZ39" s="40">
        <v>400485</v>
      </c>
      <c r="BA39" s="40">
        <v>143889945.22</v>
      </c>
      <c r="BB39" s="40">
        <v>322056.25</v>
      </c>
      <c r="BC39" s="40">
        <v>114021913.23</v>
      </c>
      <c r="BD39" s="40">
        <v>90335.75</v>
      </c>
      <c r="BE39" s="40">
        <v>39300710.100000001</v>
      </c>
      <c r="BF39" s="40">
        <v>91803</v>
      </c>
      <c r="BG39" s="40">
        <v>34878024.390000001</v>
      </c>
      <c r="BH39" s="40">
        <v>25427</v>
      </c>
      <c r="BI39" s="40">
        <v>10729347.98</v>
      </c>
      <c r="BJ39" s="40">
        <v>529622</v>
      </c>
      <c r="BK39" s="40">
        <v>198929995.69999999</v>
      </c>
    </row>
    <row r="40" spans="1:63">
      <c r="A40" s="8" t="s">
        <v>804</v>
      </c>
      <c r="B40" s="8" t="s">
        <v>494</v>
      </c>
      <c r="C40" s="8" t="s">
        <v>496</v>
      </c>
      <c r="D40" s="39">
        <v>1341.5</v>
      </c>
      <c r="E40" s="39">
        <v>470486.57</v>
      </c>
      <c r="F40" s="39">
        <v>0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1341.5</v>
      </c>
      <c r="M40" s="39">
        <v>470486.57</v>
      </c>
      <c r="N40" s="39">
        <v>3105.25</v>
      </c>
      <c r="O40" s="39">
        <v>855091.43</v>
      </c>
      <c r="P40" s="39">
        <v>0</v>
      </c>
      <c r="Q40" s="39">
        <v>0</v>
      </c>
      <c r="R40" s="39">
        <v>0</v>
      </c>
      <c r="S40" s="39">
        <v>0</v>
      </c>
      <c r="T40" s="39">
        <v>0</v>
      </c>
      <c r="U40" s="39">
        <v>0</v>
      </c>
      <c r="V40" s="39">
        <v>3105.25</v>
      </c>
      <c r="W40" s="39">
        <v>855091.43</v>
      </c>
      <c r="X40" s="39">
        <v>8618</v>
      </c>
      <c r="Y40" s="39">
        <v>2657340.7000000002</v>
      </c>
      <c r="Z40" s="39">
        <v>0</v>
      </c>
      <c r="AA40" s="39">
        <v>0</v>
      </c>
      <c r="AB40" s="39">
        <v>0</v>
      </c>
      <c r="AC40" s="39">
        <v>0</v>
      </c>
      <c r="AD40" s="39">
        <v>0</v>
      </c>
      <c r="AE40" s="39">
        <v>0</v>
      </c>
      <c r="AF40" s="39">
        <v>8618</v>
      </c>
      <c r="AG40" s="39">
        <v>2657340.7000000002</v>
      </c>
      <c r="AH40" s="39">
        <v>1674</v>
      </c>
      <c r="AI40" s="39">
        <v>350515.44</v>
      </c>
      <c r="AJ40" s="39">
        <v>0</v>
      </c>
      <c r="AK40" s="39">
        <v>0</v>
      </c>
      <c r="AL40" s="39">
        <v>0</v>
      </c>
      <c r="AM40" s="39">
        <v>0</v>
      </c>
      <c r="AN40" s="39">
        <v>0</v>
      </c>
      <c r="AO40" s="39">
        <v>0</v>
      </c>
      <c r="AP40" s="39">
        <v>1674</v>
      </c>
      <c r="AQ40" s="39">
        <v>350515.44</v>
      </c>
      <c r="AR40" s="39">
        <v>13397.25</v>
      </c>
      <c r="AS40" s="39">
        <v>3862947.57</v>
      </c>
      <c r="AT40" s="39">
        <v>0</v>
      </c>
      <c r="AU40" s="39">
        <v>0</v>
      </c>
      <c r="AV40" s="39">
        <v>0</v>
      </c>
      <c r="AW40" s="39">
        <v>0</v>
      </c>
      <c r="AX40" s="39">
        <v>0</v>
      </c>
      <c r="AY40" s="39">
        <v>0</v>
      </c>
      <c r="AZ40" s="39">
        <v>13397.25</v>
      </c>
      <c r="BA40" s="39">
        <v>3862947.57</v>
      </c>
      <c r="BB40" s="39">
        <v>14756.75</v>
      </c>
      <c r="BC40" s="39">
        <v>4338177.09</v>
      </c>
      <c r="BD40" s="39">
        <v>0</v>
      </c>
      <c r="BE40" s="39">
        <v>0</v>
      </c>
      <c r="BF40" s="39">
        <v>0</v>
      </c>
      <c r="BG40" s="39">
        <v>0</v>
      </c>
      <c r="BH40" s="39">
        <v>0</v>
      </c>
      <c r="BI40" s="39">
        <v>0</v>
      </c>
      <c r="BJ40" s="39">
        <v>14756.75</v>
      </c>
      <c r="BK40" s="39">
        <v>4338177.09</v>
      </c>
    </row>
    <row r="41" spans="1:63">
      <c r="A41" s="8" t="s">
        <v>804</v>
      </c>
      <c r="B41" s="8" t="s">
        <v>464</v>
      </c>
      <c r="C41" s="8" t="s">
        <v>466</v>
      </c>
      <c r="D41" s="39">
        <v>-30792.75</v>
      </c>
      <c r="E41" s="39">
        <v>-9544097.5899999999</v>
      </c>
      <c r="F41" s="39">
        <v>0</v>
      </c>
      <c r="G41" s="39">
        <v>0</v>
      </c>
      <c r="H41" s="39">
        <v>0</v>
      </c>
      <c r="I41" s="39">
        <v>0</v>
      </c>
      <c r="J41" s="39">
        <v>30873</v>
      </c>
      <c r="K41" s="39">
        <v>9590404.9600000009</v>
      </c>
      <c r="L41" s="39">
        <v>80.25</v>
      </c>
      <c r="M41" s="39">
        <v>46307.37</v>
      </c>
      <c r="N41" s="39">
        <v>0</v>
      </c>
      <c r="O41" s="39">
        <v>0</v>
      </c>
      <c r="P41" s="39">
        <v>0</v>
      </c>
      <c r="Q41" s="39">
        <v>0</v>
      </c>
      <c r="R41" s="39">
        <v>0</v>
      </c>
      <c r="S41" s="39">
        <v>0</v>
      </c>
      <c r="T41" s="39">
        <v>0</v>
      </c>
      <c r="U41" s="39">
        <v>0</v>
      </c>
      <c r="V41" s="39">
        <v>0</v>
      </c>
      <c r="W41" s="39">
        <v>0</v>
      </c>
      <c r="X41" s="39">
        <v>1395.75</v>
      </c>
      <c r="Y41" s="39">
        <v>454123.88</v>
      </c>
      <c r="Z41" s="39">
        <v>0</v>
      </c>
      <c r="AA41" s="39">
        <v>0</v>
      </c>
      <c r="AB41" s="39">
        <v>0</v>
      </c>
      <c r="AC41" s="39">
        <v>0</v>
      </c>
      <c r="AD41" s="39">
        <v>499.5</v>
      </c>
      <c r="AE41" s="39">
        <v>134490.07</v>
      </c>
      <c r="AF41" s="39">
        <v>1895.25</v>
      </c>
      <c r="AG41" s="39">
        <v>588613.94999999995</v>
      </c>
      <c r="AH41" s="39">
        <v>413</v>
      </c>
      <c r="AI41" s="39">
        <v>182815.15</v>
      </c>
      <c r="AJ41" s="39">
        <v>0</v>
      </c>
      <c r="AK41" s="39">
        <v>0</v>
      </c>
      <c r="AL41" s="39">
        <v>0</v>
      </c>
      <c r="AM41" s="39">
        <v>0</v>
      </c>
      <c r="AN41" s="39">
        <v>30325.5</v>
      </c>
      <c r="AO41" s="39">
        <v>9442375.3300000001</v>
      </c>
      <c r="AP41" s="39">
        <v>30738.5</v>
      </c>
      <c r="AQ41" s="39">
        <v>9625190.4800000004</v>
      </c>
      <c r="AR41" s="39">
        <v>1808.75</v>
      </c>
      <c r="AS41" s="39">
        <v>636939.03</v>
      </c>
      <c r="AT41" s="39">
        <v>0</v>
      </c>
      <c r="AU41" s="39">
        <v>0</v>
      </c>
      <c r="AV41" s="39">
        <v>0</v>
      </c>
      <c r="AW41" s="39">
        <v>0</v>
      </c>
      <c r="AX41" s="39">
        <v>30825</v>
      </c>
      <c r="AY41" s="39">
        <v>9576865.4000000004</v>
      </c>
      <c r="AZ41" s="39">
        <v>32633.75</v>
      </c>
      <c r="BA41" s="39">
        <v>10213804.43</v>
      </c>
      <c r="BB41" s="39">
        <v>-28984</v>
      </c>
      <c r="BC41" s="39">
        <v>-8907158.5600000005</v>
      </c>
      <c r="BD41" s="39">
        <v>0</v>
      </c>
      <c r="BE41" s="39">
        <v>0</v>
      </c>
      <c r="BF41" s="39">
        <v>0</v>
      </c>
      <c r="BG41" s="39">
        <v>0</v>
      </c>
      <c r="BH41" s="39">
        <v>61698</v>
      </c>
      <c r="BI41" s="39">
        <v>19167270.359999999</v>
      </c>
      <c r="BJ41" s="39">
        <v>32714</v>
      </c>
      <c r="BK41" s="39">
        <v>10260111.800000001</v>
      </c>
    </row>
    <row r="42" spans="1:63">
      <c r="A42" s="8" t="s">
        <v>804</v>
      </c>
      <c r="B42" s="8" t="s">
        <v>482</v>
      </c>
      <c r="C42" s="8" t="s">
        <v>484</v>
      </c>
      <c r="D42" s="39">
        <v>1897.75</v>
      </c>
      <c r="E42" s="39">
        <v>442427.96</v>
      </c>
      <c r="F42" s="39">
        <v>0</v>
      </c>
      <c r="G42" s="39">
        <v>0</v>
      </c>
      <c r="H42" s="39">
        <v>47</v>
      </c>
      <c r="I42" s="39">
        <v>13066.68</v>
      </c>
      <c r="J42" s="39">
        <v>0</v>
      </c>
      <c r="K42" s="39">
        <v>0</v>
      </c>
      <c r="L42" s="39">
        <v>1944.75</v>
      </c>
      <c r="M42" s="39">
        <v>455494.64</v>
      </c>
      <c r="N42" s="39">
        <v>693.75</v>
      </c>
      <c r="O42" s="39">
        <v>225033.52</v>
      </c>
      <c r="P42" s="39">
        <v>0</v>
      </c>
      <c r="Q42" s="39">
        <v>0</v>
      </c>
      <c r="R42" s="39">
        <v>0</v>
      </c>
      <c r="S42" s="39">
        <v>0</v>
      </c>
      <c r="T42" s="39">
        <v>0</v>
      </c>
      <c r="U42" s="39">
        <v>0</v>
      </c>
      <c r="V42" s="39">
        <v>693.75</v>
      </c>
      <c r="W42" s="39">
        <v>225033.52</v>
      </c>
      <c r="X42" s="39">
        <v>4831.25</v>
      </c>
      <c r="Y42" s="39">
        <v>1185224.55</v>
      </c>
      <c r="Z42" s="39">
        <v>0</v>
      </c>
      <c r="AA42" s="39">
        <v>0</v>
      </c>
      <c r="AB42" s="39">
        <v>47</v>
      </c>
      <c r="AC42" s="39">
        <v>13066.68</v>
      </c>
      <c r="AD42" s="39">
        <v>0</v>
      </c>
      <c r="AE42" s="39">
        <v>0</v>
      </c>
      <c r="AF42" s="39">
        <v>4878.25</v>
      </c>
      <c r="AG42" s="39">
        <v>1198291.23</v>
      </c>
      <c r="AH42" s="39">
        <v>22</v>
      </c>
      <c r="AI42" s="39">
        <v>4381.1400000000003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>
        <v>0</v>
      </c>
      <c r="AP42" s="39">
        <v>22</v>
      </c>
      <c r="AQ42" s="39">
        <v>4381.1400000000003</v>
      </c>
      <c r="AR42" s="39">
        <v>5547</v>
      </c>
      <c r="AS42" s="39">
        <v>1414639.21</v>
      </c>
      <c r="AT42" s="39">
        <v>0</v>
      </c>
      <c r="AU42" s="39">
        <v>0</v>
      </c>
      <c r="AV42" s="39">
        <v>47</v>
      </c>
      <c r="AW42" s="39">
        <v>13066.68</v>
      </c>
      <c r="AX42" s="39">
        <v>0</v>
      </c>
      <c r="AY42" s="39">
        <v>0</v>
      </c>
      <c r="AZ42" s="39">
        <v>5594</v>
      </c>
      <c r="BA42" s="39">
        <v>1427705.89</v>
      </c>
      <c r="BB42" s="39">
        <v>7444.75</v>
      </c>
      <c r="BC42" s="39">
        <v>1857067.17</v>
      </c>
      <c r="BD42" s="39">
        <v>0</v>
      </c>
      <c r="BE42" s="39">
        <v>0</v>
      </c>
      <c r="BF42" s="39">
        <v>94</v>
      </c>
      <c r="BG42" s="39">
        <v>26133.360000000001</v>
      </c>
      <c r="BH42" s="39">
        <v>0</v>
      </c>
      <c r="BI42" s="39">
        <v>0</v>
      </c>
      <c r="BJ42" s="39">
        <v>7538.75</v>
      </c>
      <c r="BK42" s="39">
        <v>1883200.53</v>
      </c>
    </row>
    <row r="43" spans="1:63">
      <c r="A43" s="8" t="s">
        <v>804</v>
      </c>
      <c r="B43" s="8" t="s">
        <v>508</v>
      </c>
      <c r="C43" s="8" t="s">
        <v>510</v>
      </c>
      <c r="D43" s="39">
        <v>247.5</v>
      </c>
      <c r="E43" s="39">
        <v>78977.78</v>
      </c>
      <c r="F43" s="39">
        <v>0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247.5</v>
      </c>
      <c r="M43" s="39">
        <v>78977.78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39">
        <v>0</v>
      </c>
      <c r="T43" s="39">
        <v>0</v>
      </c>
      <c r="U43" s="39">
        <v>0</v>
      </c>
      <c r="V43" s="39">
        <v>0</v>
      </c>
      <c r="W43" s="39">
        <v>0</v>
      </c>
      <c r="X43" s="39">
        <v>0</v>
      </c>
      <c r="Y43" s="39">
        <v>0</v>
      </c>
      <c r="Z43" s="39">
        <v>0</v>
      </c>
      <c r="AA43" s="39">
        <v>0</v>
      </c>
      <c r="AB43" s="39">
        <v>0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>
        <v>0</v>
      </c>
      <c r="AP43" s="39">
        <v>0</v>
      </c>
      <c r="AQ43" s="39">
        <v>0</v>
      </c>
      <c r="AR43" s="39">
        <v>0</v>
      </c>
      <c r="AS43" s="39">
        <v>0</v>
      </c>
      <c r="AT43" s="39">
        <v>0</v>
      </c>
      <c r="AU43" s="39">
        <v>0</v>
      </c>
      <c r="AV43" s="39">
        <v>0</v>
      </c>
      <c r="AW43" s="39">
        <v>0</v>
      </c>
      <c r="AX43" s="39">
        <v>0</v>
      </c>
      <c r="AY43" s="39">
        <v>0</v>
      </c>
      <c r="AZ43" s="39">
        <v>0</v>
      </c>
      <c r="BA43" s="39">
        <v>0</v>
      </c>
      <c r="BB43" s="39">
        <v>247.5</v>
      </c>
      <c r="BC43" s="39">
        <v>78977.78</v>
      </c>
      <c r="BD43" s="39">
        <v>0</v>
      </c>
      <c r="BE43" s="39">
        <v>0</v>
      </c>
      <c r="BF43" s="39">
        <v>0</v>
      </c>
      <c r="BG43" s="39">
        <v>0</v>
      </c>
      <c r="BH43" s="39">
        <v>0</v>
      </c>
      <c r="BI43" s="39">
        <v>0</v>
      </c>
      <c r="BJ43" s="39">
        <v>247.5</v>
      </c>
      <c r="BK43" s="39">
        <v>78977.78</v>
      </c>
    </row>
    <row r="44" spans="1:63">
      <c r="A44" s="9" t="s">
        <v>650</v>
      </c>
      <c r="B44" s="9" t="s">
        <v>516</v>
      </c>
      <c r="C44" s="10" t="s">
        <v>5</v>
      </c>
      <c r="D44" s="40">
        <v>-27306</v>
      </c>
      <c r="E44" s="40">
        <v>-8552205.2799999993</v>
      </c>
      <c r="F44" s="40">
        <v>0</v>
      </c>
      <c r="G44" s="40">
        <v>0</v>
      </c>
      <c r="H44" s="40">
        <v>47</v>
      </c>
      <c r="I44" s="40">
        <v>13066.68</v>
      </c>
      <c r="J44" s="40">
        <v>30873</v>
      </c>
      <c r="K44" s="40">
        <v>9590404.9600000009</v>
      </c>
      <c r="L44" s="40">
        <v>3614</v>
      </c>
      <c r="M44" s="40">
        <v>1051266.3600000001</v>
      </c>
      <c r="N44" s="40">
        <v>3799</v>
      </c>
      <c r="O44" s="40">
        <v>1080124.95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3799</v>
      </c>
      <c r="W44" s="40">
        <v>1080124.95</v>
      </c>
      <c r="X44" s="40">
        <v>14845</v>
      </c>
      <c r="Y44" s="40">
        <v>4296689.13</v>
      </c>
      <c r="Z44" s="40">
        <v>0</v>
      </c>
      <c r="AA44" s="40">
        <v>0</v>
      </c>
      <c r="AB44" s="40">
        <v>47</v>
      </c>
      <c r="AC44" s="40">
        <v>13066.68</v>
      </c>
      <c r="AD44" s="40">
        <v>499.5</v>
      </c>
      <c r="AE44" s="40">
        <v>134490.07</v>
      </c>
      <c r="AF44" s="40">
        <v>15391.5</v>
      </c>
      <c r="AG44" s="40">
        <v>4444245.88</v>
      </c>
      <c r="AH44" s="40">
        <v>2109</v>
      </c>
      <c r="AI44" s="40">
        <v>537711.73</v>
      </c>
      <c r="AJ44" s="40">
        <v>0</v>
      </c>
      <c r="AK44" s="40">
        <v>0</v>
      </c>
      <c r="AL44" s="40">
        <v>0</v>
      </c>
      <c r="AM44" s="40">
        <v>0</v>
      </c>
      <c r="AN44" s="40">
        <v>30325.5</v>
      </c>
      <c r="AO44" s="40">
        <v>9442375.3300000001</v>
      </c>
      <c r="AP44" s="40">
        <v>32434.5</v>
      </c>
      <c r="AQ44" s="40">
        <v>9980087.0600000005</v>
      </c>
      <c r="AR44" s="40">
        <v>20753</v>
      </c>
      <c r="AS44" s="40">
        <v>5914525.8099999996</v>
      </c>
      <c r="AT44" s="40">
        <v>0</v>
      </c>
      <c r="AU44" s="40">
        <v>0</v>
      </c>
      <c r="AV44" s="40">
        <v>47</v>
      </c>
      <c r="AW44" s="40">
        <v>13066.68</v>
      </c>
      <c r="AX44" s="40">
        <v>30825</v>
      </c>
      <c r="AY44" s="40">
        <v>9576865.4000000004</v>
      </c>
      <c r="AZ44" s="40">
        <v>51625</v>
      </c>
      <c r="BA44" s="40">
        <v>15504457.890000001</v>
      </c>
      <c r="BB44" s="40">
        <v>-6535</v>
      </c>
      <c r="BC44" s="40">
        <v>-2632936.52</v>
      </c>
      <c r="BD44" s="40">
        <v>0</v>
      </c>
      <c r="BE44" s="40">
        <v>0</v>
      </c>
      <c r="BF44" s="40">
        <v>94</v>
      </c>
      <c r="BG44" s="40">
        <v>26133.360000000001</v>
      </c>
      <c r="BH44" s="40">
        <v>61698</v>
      </c>
      <c r="BI44" s="40">
        <v>19167270.359999999</v>
      </c>
      <c r="BJ44" s="40">
        <v>55257</v>
      </c>
      <c r="BK44" s="40">
        <v>16560467.199999999</v>
      </c>
    </row>
    <row r="45" spans="1:63">
      <c r="A45" s="8" t="s">
        <v>804</v>
      </c>
      <c r="B45" s="8" t="s">
        <v>517</v>
      </c>
      <c r="C45" s="8" t="s">
        <v>519</v>
      </c>
      <c r="D45" s="39">
        <v>872.5</v>
      </c>
      <c r="E45" s="39">
        <v>366572.55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872.5</v>
      </c>
      <c r="M45" s="39">
        <v>366572.55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39">
        <v>0</v>
      </c>
      <c r="AE45" s="39">
        <v>0</v>
      </c>
      <c r="AF45" s="39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39">
        <v>0</v>
      </c>
      <c r="AN45" s="39">
        <v>0</v>
      </c>
      <c r="AO45" s="39">
        <v>0</v>
      </c>
      <c r="AP45" s="39">
        <v>0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0</v>
      </c>
      <c r="AW45" s="39">
        <v>0</v>
      </c>
      <c r="AX45" s="39">
        <v>0</v>
      </c>
      <c r="AY45" s="39">
        <v>0</v>
      </c>
      <c r="AZ45" s="39">
        <v>0</v>
      </c>
      <c r="BA45" s="39">
        <v>0</v>
      </c>
      <c r="BB45" s="39">
        <v>872.5</v>
      </c>
      <c r="BC45" s="39">
        <v>366572.55</v>
      </c>
      <c r="BD45" s="39">
        <v>0</v>
      </c>
      <c r="BE45" s="39">
        <v>0</v>
      </c>
      <c r="BF45" s="39">
        <v>0</v>
      </c>
      <c r="BG45" s="39">
        <v>0</v>
      </c>
      <c r="BH45" s="39">
        <v>0</v>
      </c>
      <c r="BI45" s="39">
        <v>0</v>
      </c>
      <c r="BJ45" s="39">
        <v>872.5</v>
      </c>
      <c r="BK45" s="39">
        <v>366572.55</v>
      </c>
    </row>
    <row r="46" spans="1:63">
      <c r="A46" s="8" t="s">
        <v>804</v>
      </c>
      <c r="B46" s="8" t="s">
        <v>527</v>
      </c>
      <c r="C46" s="8" t="s">
        <v>529</v>
      </c>
      <c r="D46" s="39">
        <v>664.25</v>
      </c>
      <c r="E46" s="39">
        <v>175319.53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664.25</v>
      </c>
      <c r="M46" s="39">
        <v>175319.53</v>
      </c>
      <c r="N46" s="39">
        <v>0</v>
      </c>
      <c r="O46" s="39">
        <v>0</v>
      </c>
      <c r="P46" s="39">
        <v>0</v>
      </c>
      <c r="Q46" s="39">
        <v>0</v>
      </c>
      <c r="R46" s="39">
        <v>0</v>
      </c>
      <c r="S46" s="39">
        <v>0</v>
      </c>
      <c r="T46" s="39">
        <v>0</v>
      </c>
      <c r="U46" s="39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0</v>
      </c>
      <c r="AC46" s="39">
        <v>0</v>
      </c>
      <c r="AD46" s="39">
        <v>0</v>
      </c>
      <c r="AE46" s="39">
        <v>0</v>
      </c>
      <c r="AF46" s="39">
        <v>0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0</v>
      </c>
      <c r="AM46" s="39">
        <v>0</v>
      </c>
      <c r="AN46" s="39">
        <v>0</v>
      </c>
      <c r="AO46" s="39">
        <v>0</v>
      </c>
      <c r="AP46" s="39">
        <v>0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0</v>
      </c>
      <c r="AW46" s="39">
        <v>0</v>
      </c>
      <c r="AX46" s="39">
        <v>0</v>
      </c>
      <c r="AY46" s="39">
        <v>0</v>
      </c>
      <c r="AZ46" s="39">
        <v>0</v>
      </c>
      <c r="BA46" s="39">
        <v>0</v>
      </c>
      <c r="BB46" s="39">
        <v>664.25</v>
      </c>
      <c r="BC46" s="39">
        <v>175319.53</v>
      </c>
      <c r="BD46" s="39">
        <v>0</v>
      </c>
      <c r="BE46" s="39">
        <v>0</v>
      </c>
      <c r="BF46" s="39">
        <v>0</v>
      </c>
      <c r="BG46" s="39">
        <v>0</v>
      </c>
      <c r="BH46" s="39">
        <v>0</v>
      </c>
      <c r="BI46" s="39">
        <v>0</v>
      </c>
      <c r="BJ46" s="39">
        <v>664.25</v>
      </c>
      <c r="BK46" s="39">
        <v>175319.53</v>
      </c>
    </row>
    <row r="47" spans="1:63">
      <c r="A47" s="8" t="s">
        <v>804</v>
      </c>
      <c r="B47" s="8" t="s">
        <v>535</v>
      </c>
      <c r="C47" s="8" t="s">
        <v>537</v>
      </c>
      <c r="D47" s="39">
        <v>422.25</v>
      </c>
      <c r="E47" s="39">
        <v>100734.65</v>
      </c>
      <c r="F47" s="39">
        <v>0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422.25</v>
      </c>
      <c r="M47" s="39">
        <v>100734.65</v>
      </c>
      <c r="N47" s="39">
        <v>0</v>
      </c>
      <c r="O47" s="39">
        <v>0</v>
      </c>
      <c r="P47" s="39">
        <v>0</v>
      </c>
      <c r="Q47" s="39">
        <v>0</v>
      </c>
      <c r="R47" s="39">
        <v>0</v>
      </c>
      <c r="S47" s="39">
        <v>0</v>
      </c>
      <c r="T47" s="39">
        <v>0</v>
      </c>
      <c r="U47" s="39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39">
        <v>0</v>
      </c>
      <c r="AE47" s="39">
        <v>0</v>
      </c>
      <c r="AF47" s="39">
        <v>0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0</v>
      </c>
      <c r="AM47" s="39">
        <v>0</v>
      </c>
      <c r="AN47" s="39">
        <v>0</v>
      </c>
      <c r="AO47" s="39">
        <v>0</v>
      </c>
      <c r="AP47" s="39">
        <v>0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0</v>
      </c>
      <c r="AW47" s="39">
        <v>0</v>
      </c>
      <c r="AX47" s="39">
        <v>0</v>
      </c>
      <c r="AY47" s="39">
        <v>0</v>
      </c>
      <c r="AZ47" s="39">
        <v>0</v>
      </c>
      <c r="BA47" s="39">
        <v>0</v>
      </c>
      <c r="BB47" s="39">
        <v>422.25</v>
      </c>
      <c r="BC47" s="39">
        <v>100734.65</v>
      </c>
      <c r="BD47" s="39">
        <v>0</v>
      </c>
      <c r="BE47" s="39">
        <v>0</v>
      </c>
      <c r="BF47" s="39">
        <v>0</v>
      </c>
      <c r="BG47" s="39">
        <v>0</v>
      </c>
      <c r="BH47" s="39">
        <v>0</v>
      </c>
      <c r="BI47" s="39">
        <v>0</v>
      </c>
      <c r="BJ47" s="39">
        <v>422.25</v>
      </c>
      <c r="BK47" s="39">
        <v>100734.65</v>
      </c>
    </row>
    <row r="48" spans="1:63">
      <c r="A48" s="9" t="s">
        <v>650</v>
      </c>
      <c r="B48" s="9" t="s">
        <v>547</v>
      </c>
      <c r="C48" s="10" t="s">
        <v>5</v>
      </c>
      <c r="D48" s="40">
        <v>1959</v>
      </c>
      <c r="E48" s="40">
        <v>642626.73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1959</v>
      </c>
      <c r="M48" s="40">
        <v>642626.73</v>
      </c>
      <c r="N48" s="40">
        <v>0</v>
      </c>
      <c r="O48" s="40">
        <v>0</v>
      </c>
      <c r="P48" s="40">
        <v>0</v>
      </c>
      <c r="Q48" s="40">
        <v>0</v>
      </c>
      <c r="R48" s="40">
        <v>0</v>
      </c>
      <c r="S48" s="40">
        <v>0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>
        <v>0</v>
      </c>
      <c r="Z48" s="40">
        <v>0</v>
      </c>
      <c r="AA48" s="40">
        <v>0</v>
      </c>
      <c r="AB48" s="40">
        <v>0</v>
      </c>
      <c r="AC48" s="40">
        <v>0</v>
      </c>
      <c r="AD48" s="40">
        <v>0</v>
      </c>
      <c r="AE48" s="40">
        <v>0</v>
      </c>
      <c r="AF48" s="40">
        <v>0</v>
      </c>
      <c r="AG48" s="40">
        <v>0</v>
      </c>
      <c r="AH48" s="40">
        <v>0</v>
      </c>
      <c r="AI48" s="40">
        <v>0</v>
      </c>
      <c r="AJ48" s="40">
        <v>0</v>
      </c>
      <c r="AK48" s="40">
        <v>0</v>
      </c>
      <c r="AL48" s="40">
        <v>0</v>
      </c>
      <c r="AM48" s="40">
        <v>0</v>
      </c>
      <c r="AN48" s="40">
        <v>0</v>
      </c>
      <c r="AO48" s="40">
        <v>0</v>
      </c>
      <c r="AP48" s="40">
        <v>0</v>
      </c>
      <c r="AQ48" s="40">
        <v>0</v>
      </c>
      <c r="AR48" s="40">
        <v>0</v>
      </c>
      <c r="AS48" s="40">
        <v>0</v>
      </c>
      <c r="AT48" s="40">
        <v>0</v>
      </c>
      <c r="AU48" s="40">
        <v>0</v>
      </c>
      <c r="AV48" s="40">
        <v>0</v>
      </c>
      <c r="AW48" s="40">
        <v>0</v>
      </c>
      <c r="AX48" s="40">
        <v>0</v>
      </c>
      <c r="AY48" s="40">
        <v>0</v>
      </c>
      <c r="AZ48" s="40">
        <v>0</v>
      </c>
      <c r="BA48" s="40">
        <v>0</v>
      </c>
      <c r="BB48" s="40">
        <v>1959</v>
      </c>
      <c r="BC48" s="40">
        <v>642626.73</v>
      </c>
      <c r="BD48" s="40">
        <v>0</v>
      </c>
      <c r="BE48" s="40">
        <v>0</v>
      </c>
      <c r="BF48" s="40">
        <v>0</v>
      </c>
      <c r="BG48" s="40">
        <v>0</v>
      </c>
      <c r="BH48" s="40">
        <v>0</v>
      </c>
      <c r="BI48" s="40">
        <v>0</v>
      </c>
      <c r="BJ48" s="40">
        <v>1959</v>
      </c>
      <c r="BK48" s="40">
        <v>642626.73</v>
      </c>
    </row>
    <row r="49" spans="1:63">
      <c r="A49" s="8" t="s">
        <v>804</v>
      </c>
      <c r="B49" s="8" t="s">
        <v>570</v>
      </c>
      <c r="C49" s="8" t="s">
        <v>572</v>
      </c>
      <c r="D49" s="39">
        <v>52</v>
      </c>
      <c r="E49" s="39">
        <v>13824.91</v>
      </c>
      <c r="F49" s="39">
        <v>0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52</v>
      </c>
      <c r="M49" s="39">
        <v>13824.91</v>
      </c>
      <c r="N49" s="39">
        <v>275.5</v>
      </c>
      <c r="O49" s="39">
        <v>102399.13</v>
      </c>
      <c r="P49" s="39">
        <v>0</v>
      </c>
      <c r="Q49" s="39">
        <v>0</v>
      </c>
      <c r="R49" s="39">
        <v>0</v>
      </c>
      <c r="S49" s="39">
        <v>0</v>
      </c>
      <c r="T49" s="39">
        <v>0</v>
      </c>
      <c r="U49" s="39">
        <v>0</v>
      </c>
      <c r="V49" s="39">
        <v>275.5</v>
      </c>
      <c r="W49" s="39">
        <v>102399.13</v>
      </c>
      <c r="X49" s="39">
        <v>3254</v>
      </c>
      <c r="Y49" s="39">
        <v>995061.38</v>
      </c>
      <c r="Z49" s="39">
        <v>0</v>
      </c>
      <c r="AA49" s="39">
        <v>0</v>
      </c>
      <c r="AB49" s="39">
        <v>0</v>
      </c>
      <c r="AC49" s="39">
        <v>0</v>
      </c>
      <c r="AD49" s="39">
        <v>0</v>
      </c>
      <c r="AE49" s="39">
        <v>0</v>
      </c>
      <c r="AF49" s="39">
        <v>3254</v>
      </c>
      <c r="AG49" s="39">
        <v>995061.38</v>
      </c>
      <c r="AH49" s="39">
        <v>1859.75</v>
      </c>
      <c r="AI49" s="39">
        <v>549106.53</v>
      </c>
      <c r="AJ49" s="39">
        <v>0</v>
      </c>
      <c r="AK49" s="39">
        <v>0</v>
      </c>
      <c r="AL49" s="39">
        <v>0</v>
      </c>
      <c r="AM49" s="39">
        <v>0</v>
      </c>
      <c r="AN49" s="39">
        <v>0</v>
      </c>
      <c r="AO49" s="39">
        <v>0</v>
      </c>
      <c r="AP49" s="39">
        <v>1859.75</v>
      </c>
      <c r="AQ49" s="39">
        <v>549106.53</v>
      </c>
      <c r="AR49" s="39">
        <v>5389.25</v>
      </c>
      <c r="AS49" s="39">
        <v>1646567.04</v>
      </c>
      <c r="AT49" s="39">
        <v>0</v>
      </c>
      <c r="AU49" s="39">
        <v>0</v>
      </c>
      <c r="AV49" s="39">
        <v>0</v>
      </c>
      <c r="AW49" s="39">
        <v>0</v>
      </c>
      <c r="AX49" s="39">
        <v>0</v>
      </c>
      <c r="AY49" s="39">
        <v>0</v>
      </c>
      <c r="AZ49" s="39">
        <v>5389.25</v>
      </c>
      <c r="BA49" s="39">
        <v>1646567.04</v>
      </c>
      <c r="BB49" s="39">
        <v>5441.25</v>
      </c>
      <c r="BC49" s="39">
        <v>1660391.95</v>
      </c>
      <c r="BD49" s="39">
        <v>0</v>
      </c>
      <c r="BE49" s="39">
        <v>0</v>
      </c>
      <c r="BF49" s="39">
        <v>0</v>
      </c>
      <c r="BG49" s="39">
        <v>0</v>
      </c>
      <c r="BH49" s="39">
        <v>0</v>
      </c>
      <c r="BI49" s="39">
        <v>0</v>
      </c>
      <c r="BJ49" s="39">
        <v>5441.25</v>
      </c>
      <c r="BK49" s="39">
        <v>1660391.95</v>
      </c>
    </row>
    <row r="50" spans="1:63">
      <c r="A50" s="8" t="s">
        <v>804</v>
      </c>
      <c r="B50" s="8" t="s">
        <v>560</v>
      </c>
      <c r="C50" s="8" t="s">
        <v>562</v>
      </c>
      <c r="D50" s="39">
        <v>137</v>
      </c>
      <c r="E50" s="39">
        <v>28769.01</v>
      </c>
      <c r="F50" s="39">
        <v>0</v>
      </c>
      <c r="G50" s="39">
        <v>0</v>
      </c>
      <c r="H50" s="39">
        <v>0</v>
      </c>
      <c r="I50" s="39">
        <v>0</v>
      </c>
      <c r="J50" s="39">
        <v>0</v>
      </c>
      <c r="K50" s="39">
        <v>0</v>
      </c>
      <c r="L50" s="39">
        <v>137</v>
      </c>
      <c r="M50" s="39">
        <v>28769.01</v>
      </c>
      <c r="N50" s="39">
        <v>212.5</v>
      </c>
      <c r="O50" s="39">
        <v>48596.41</v>
      </c>
      <c r="P50" s="39">
        <v>0</v>
      </c>
      <c r="Q50" s="39">
        <v>0</v>
      </c>
      <c r="R50" s="39">
        <v>0</v>
      </c>
      <c r="S50" s="39">
        <v>0</v>
      </c>
      <c r="T50" s="39">
        <v>0</v>
      </c>
      <c r="U50" s="39">
        <v>0</v>
      </c>
      <c r="V50" s="39">
        <v>212.5</v>
      </c>
      <c r="W50" s="39">
        <v>48596.41</v>
      </c>
      <c r="X50" s="39">
        <v>60.5</v>
      </c>
      <c r="Y50" s="39">
        <v>14092.42</v>
      </c>
      <c r="Z50" s="39">
        <v>0</v>
      </c>
      <c r="AA50" s="39">
        <v>0</v>
      </c>
      <c r="AB50" s="39">
        <v>0</v>
      </c>
      <c r="AC50" s="39">
        <v>0</v>
      </c>
      <c r="AD50" s="39">
        <v>0</v>
      </c>
      <c r="AE50" s="39">
        <v>0</v>
      </c>
      <c r="AF50" s="39">
        <v>60.5</v>
      </c>
      <c r="AG50" s="39">
        <v>14092.42</v>
      </c>
      <c r="AH50" s="39">
        <v>0</v>
      </c>
      <c r="AI50" s="39">
        <v>0</v>
      </c>
      <c r="AJ50" s="39">
        <v>0</v>
      </c>
      <c r="AK50" s="39">
        <v>0</v>
      </c>
      <c r="AL50" s="39">
        <v>0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273</v>
      </c>
      <c r="AS50" s="39">
        <v>62688.83</v>
      </c>
      <c r="AT50" s="39">
        <v>0</v>
      </c>
      <c r="AU50" s="39">
        <v>0</v>
      </c>
      <c r="AV50" s="39">
        <v>0</v>
      </c>
      <c r="AW50" s="39">
        <v>0</v>
      </c>
      <c r="AX50" s="39">
        <v>0</v>
      </c>
      <c r="AY50" s="39">
        <v>0</v>
      </c>
      <c r="AZ50" s="39">
        <v>273</v>
      </c>
      <c r="BA50" s="39">
        <v>62688.83</v>
      </c>
      <c r="BB50" s="39">
        <v>410</v>
      </c>
      <c r="BC50" s="39">
        <v>91457.84</v>
      </c>
      <c r="BD50" s="39">
        <v>0</v>
      </c>
      <c r="BE50" s="39">
        <v>0</v>
      </c>
      <c r="BF50" s="39">
        <v>0</v>
      </c>
      <c r="BG50" s="39">
        <v>0</v>
      </c>
      <c r="BH50" s="39">
        <v>0</v>
      </c>
      <c r="BI50" s="39">
        <v>0</v>
      </c>
      <c r="BJ50" s="39">
        <v>410</v>
      </c>
      <c r="BK50" s="39">
        <v>91457.84</v>
      </c>
    </row>
    <row r="51" spans="1:63">
      <c r="A51" s="8" t="s">
        <v>804</v>
      </c>
      <c r="B51" s="8" t="s">
        <v>580</v>
      </c>
      <c r="C51" s="8" t="s">
        <v>582</v>
      </c>
      <c r="D51" s="39">
        <v>57</v>
      </c>
      <c r="E51" s="39">
        <v>5385.28</v>
      </c>
      <c r="F51" s="39">
        <v>0</v>
      </c>
      <c r="G51" s="39">
        <v>0</v>
      </c>
      <c r="H51" s="39">
        <v>0</v>
      </c>
      <c r="I51" s="39">
        <v>0</v>
      </c>
      <c r="J51" s="39">
        <v>0</v>
      </c>
      <c r="K51" s="39">
        <v>0</v>
      </c>
      <c r="L51" s="39">
        <v>57</v>
      </c>
      <c r="M51" s="39">
        <v>5385.28</v>
      </c>
      <c r="N51" s="39">
        <v>0</v>
      </c>
      <c r="O51" s="39">
        <v>0</v>
      </c>
      <c r="P51" s="39">
        <v>0</v>
      </c>
      <c r="Q51" s="39">
        <v>0</v>
      </c>
      <c r="R51" s="39">
        <v>0</v>
      </c>
      <c r="S51" s="39">
        <v>0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39">
        <v>0</v>
      </c>
      <c r="AE51" s="39">
        <v>0</v>
      </c>
      <c r="AF51" s="39">
        <v>0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</v>
      </c>
      <c r="AM51" s="39">
        <v>0</v>
      </c>
      <c r="AN51" s="39">
        <v>0</v>
      </c>
      <c r="AO51" s="39">
        <v>0</v>
      </c>
      <c r="AP51" s="39">
        <v>0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</v>
      </c>
      <c r="AW51" s="39">
        <v>0</v>
      </c>
      <c r="AX51" s="39">
        <v>0</v>
      </c>
      <c r="AY51" s="39">
        <v>0</v>
      </c>
      <c r="AZ51" s="39">
        <v>0</v>
      </c>
      <c r="BA51" s="39">
        <v>0</v>
      </c>
      <c r="BB51" s="39">
        <v>57</v>
      </c>
      <c r="BC51" s="39">
        <v>5385.28</v>
      </c>
      <c r="BD51" s="39">
        <v>0</v>
      </c>
      <c r="BE51" s="39">
        <v>0</v>
      </c>
      <c r="BF51" s="39">
        <v>0</v>
      </c>
      <c r="BG51" s="39">
        <v>0</v>
      </c>
      <c r="BH51" s="39">
        <v>0</v>
      </c>
      <c r="BI51" s="39">
        <v>0</v>
      </c>
      <c r="BJ51" s="39">
        <v>57</v>
      </c>
      <c r="BK51" s="39">
        <v>5385.28</v>
      </c>
    </row>
    <row r="52" spans="1:63">
      <c r="A52" s="8" t="s">
        <v>804</v>
      </c>
      <c r="B52" s="8" t="s">
        <v>17</v>
      </c>
      <c r="C52" s="8" t="s">
        <v>19</v>
      </c>
      <c r="D52" s="39">
        <v>0</v>
      </c>
      <c r="E52" s="39">
        <v>0</v>
      </c>
      <c r="F52" s="39">
        <v>0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0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39">
        <v>0</v>
      </c>
      <c r="AE52" s="39">
        <v>0</v>
      </c>
      <c r="AF52" s="39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39">
        <v>0</v>
      </c>
      <c r="AP52" s="39">
        <v>0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0</v>
      </c>
      <c r="AW52" s="39">
        <v>0</v>
      </c>
      <c r="AX52" s="39">
        <v>0</v>
      </c>
      <c r="AY52" s="39">
        <v>0</v>
      </c>
      <c r="AZ52" s="39">
        <v>0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0</v>
      </c>
      <c r="BG52" s="39">
        <v>0</v>
      </c>
      <c r="BH52" s="39">
        <v>0</v>
      </c>
      <c r="BI52" s="39">
        <v>0</v>
      </c>
      <c r="BJ52" s="39">
        <v>0</v>
      </c>
      <c r="BK52" s="39">
        <v>0</v>
      </c>
    </row>
    <row r="53" spans="1:63">
      <c r="A53" s="8" t="s">
        <v>804</v>
      </c>
      <c r="B53" s="8" t="s">
        <v>550</v>
      </c>
      <c r="C53" s="8" t="s">
        <v>552</v>
      </c>
      <c r="D53" s="39">
        <v>117.5</v>
      </c>
      <c r="E53" s="39">
        <v>31222.17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117.5</v>
      </c>
      <c r="M53" s="39">
        <v>31222.17</v>
      </c>
      <c r="N53" s="39">
        <v>0</v>
      </c>
      <c r="O53" s="39">
        <v>0</v>
      </c>
      <c r="P53" s="39">
        <v>0</v>
      </c>
      <c r="Q53" s="39">
        <v>0</v>
      </c>
      <c r="R53" s="39">
        <v>0</v>
      </c>
      <c r="S53" s="39">
        <v>0</v>
      </c>
      <c r="T53" s="39">
        <v>0</v>
      </c>
      <c r="U53" s="39">
        <v>0</v>
      </c>
      <c r="V53" s="39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C53" s="39">
        <v>0</v>
      </c>
      <c r="AD53" s="39">
        <v>0</v>
      </c>
      <c r="AE53" s="39">
        <v>0</v>
      </c>
      <c r="AF53" s="39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0</v>
      </c>
      <c r="AM53" s="39">
        <v>0</v>
      </c>
      <c r="AN53" s="39">
        <v>0</v>
      </c>
      <c r="AO53" s="39">
        <v>0</v>
      </c>
      <c r="AP53" s="39">
        <v>0</v>
      </c>
      <c r="AQ53" s="39">
        <v>0</v>
      </c>
      <c r="AR53" s="39">
        <v>0</v>
      </c>
      <c r="AS53" s="39">
        <v>0</v>
      </c>
      <c r="AT53" s="39">
        <v>0</v>
      </c>
      <c r="AU53" s="39">
        <v>0</v>
      </c>
      <c r="AV53" s="39">
        <v>0</v>
      </c>
      <c r="AW53" s="39">
        <v>0</v>
      </c>
      <c r="AX53" s="39">
        <v>0</v>
      </c>
      <c r="AY53" s="39">
        <v>0</v>
      </c>
      <c r="AZ53" s="39">
        <v>0</v>
      </c>
      <c r="BA53" s="39">
        <v>0</v>
      </c>
      <c r="BB53" s="39">
        <v>117.5</v>
      </c>
      <c r="BC53" s="39">
        <v>31222.17</v>
      </c>
      <c r="BD53" s="39">
        <v>0</v>
      </c>
      <c r="BE53" s="39">
        <v>0</v>
      </c>
      <c r="BF53" s="39">
        <v>0</v>
      </c>
      <c r="BG53" s="39">
        <v>0</v>
      </c>
      <c r="BH53" s="39">
        <v>0</v>
      </c>
      <c r="BI53" s="39">
        <v>0</v>
      </c>
      <c r="BJ53" s="39">
        <v>117.5</v>
      </c>
      <c r="BK53" s="39">
        <v>31222.17</v>
      </c>
    </row>
    <row r="54" spans="1:63">
      <c r="A54" s="9" t="s">
        <v>650</v>
      </c>
      <c r="B54" s="9" t="s">
        <v>719</v>
      </c>
      <c r="C54" s="10" t="s">
        <v>5</v>
      </c>
      <c r="D54" s="40">
        <v>363.5</v>
      </c>
      <c r="E54" s="40">
        <v>79201.37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363.5</v>
      </c>
      <c r="M54" s="40">
        <v>79201.37</v>
      </c>
      <c r="N54" s="40">
        <v>488</v>
      </c>
      <c r="O54" s="40">
        <v>150995.54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488</v>
      </c>
      <c r="W54" s="40">
        <v>150995.54</v>
      </c>
      <c r="X54" s="40">
        <v>3314.5</v>
      </c>
      <c r="Y54" s="40">
        <v>1009153.8</v>
      </c>
      <c r="Z54" s="40">
        <v>0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3314.5</v>
      </c>
      <c r="AG54" s="40">
        <v>1009153.8</v>
      </c>
      <c r="AH54" s="40">
        <v>1859.75</v>
      </c>
      <c r="AI54" s="40">
        <v>549106.53</v>
      </c>
      <c r="AJ54" s="40">
        <v>0</v>
      </c>
      <c r="AK54" s="40">
        <v>0</v>
      </c>
      <c r="AL54" s="40">
        <v>0</v>
      </c>
      <c r="AM54" s="40">
        <v>0</v>
      </c>
      <c r="AN54" s="40">
        <v>0</v>
      </c>
      <c r="AO54" s="40">
        <v>0</v>
      </c>
      <c r="AP54" s="40">
        <v>1859.75</v>
      </c>
      <c r="AQ54" s="40">
        <v>549106.53</v>
      </c>
      <c r="AR54" s="40">
        <v>5662.25</v>
      </c>
      <c r="AS54" s="40">
        <v>1709255.87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0</v>
      </c>
      <c r="AZ54" s="40">
        <v>5662.25</v>
      </c>
      <c r="BA54" s="40">
        <v>1709255.87</v>
      </c>
      <c r="BB54" s="40">
        <v>6025.75</v>
      </c>
      <c r="BC54" s="40">
        <v>1788457.24</v>
      </c>
      <c r="BD54" s="40">
        <v>0</v>
      </c>
      <c r="BE54" s="40">
        <v>0</v>
      </c>
      <c r="BF54" s="40">
        <v>0</v>
      </c>
      <c r="BG54" s="40">
        <v>0</v>
      </c>
      <c r="BH54" s="40">
        <v>0</v>
      </c>
      <c r="BI54" s="40">
        <v>0</v>
      </c>
      <c r="BJ54" s="40">
        <v>6025.75</v>
      </c>
      <c r="BK54" s="40">
        <v>1788457.24</v>
      </c>
    </row>
    <row r="55" spans="1:63">
      <c r="A55" s="8" t="s">
        <v>804</v>
      </c>
      <c r="B55" s="8" t="s">
        <v>637</v>
      </c>
      <c r="C55" s="8" t="s">
        <v>639</v>
      </c>
      <c r="D55" s="39">
        <v>976.75</v>
      </c>
      <c r="E55" s="39">
        <v>241810.48</v>
      </c>
      <c r="F55" s="39">
        <v>1262.75</v>
      </c>
      <c r="G55" s="39">
        <v>450491.78</v>
      </c>
      <c r="H55" s="39">
        <v>150</v>
      </c>
      <c r="I55" s="39">
        <v>57765.57</v>
      </c>
      <c r="J55" s="39">
        <v>0</v>
      </c>
      <c r="K55" s="39">
        <v>0</v>
      </c>
      <c r="L55" s="39">
        <v>2389.5</v>
      </c>
      <c r="M55" s="39">
        <v>750067.83</v>
      </c>
      <c r="N55" s="39">
        <v>157.5</v>
      </c>
      <c r="O55" s="39">
        <v>32278.54</v>
      </c>
      <c r="P55" s="39">
        <v>0</v>
      </c>
      <c r="Q55" s="39">
        <v>0</v>
      </c>
      <c r="R55" s="39">
        <v>0</v>
      </c>
      <c r="S55" s="39">
        <v>0</v>
      </c>
      <c r="T55" s="39">
        <v>0</v>
      </c>
      <c r="U55" s="39">
        <v>0</v>
      </c>
      <c r="V55" s="39">
        <v>157.5</v>
      </c>
      <c r="W55" s="39">
        <v>32278.54</v>
      </c>
      <c r="X55" s="39">
        <v>1627</v>
      </c>
      <c r="Y55" s="39">
        <v>443744.21</v>
      </c>
      <c r="Z55" s="39">
        <v>0</v>
      </c>
      <c r="AA55" s="39">
        <v>0</v>
      </c>
      <c r="AB55" s="39">
        <v>150</v>
      </c>
      <c r="AC55" s="39">
        <v>57765.57</v>
      </c>
      <c r="AD55" s="39">
        <v>0</v>
      </c>
      <c r="AE55" s="39">
        <v>0</v>
      </c>
      <c r="AF55" s="39">
        <v>1777</v>
      </c>
      <c r="AG55" s="39">
        <v>501509.78</v>
      </c>
      <c r="AH55" s="39">
        <v>44.5</v>
      </c>
      <c r="AI55" s="39">
        <v>11291.53</v>
      </c>
      <c r="AJ55" s="39">
        <v>0</v>
      </c>
      <c r="AK55" s="39">
        <v>0</v>
      </c>
      <c r="AL55" s="39">
        <v>0</v>
      </c>
      <c r="AM55" s="39">
        <v>0</v>
      </c>
      <c r="AN55" s="39">
        <v>0</v>
      </c>
      <c r="AO55" s="39">
        <v>0</v>
      </c>
      <c r="AP55" s="39">
        <v>44.5</v>
      </c>
      <c r="AQ55" s="39">
        <v>11291.53</v>
      </c>
      <c r="AR55" s="39">
        <v>1829</v>
      </c>
      <c r="AS55" s="39">
        <v>487314.28</v>
      </c>
      <c r="AT55" s="39">
        <v>0</v>
      </c>
      <c r="AU55" s="39">
        <v>0</v>
      </c>
      <c r="AV55" s="39">
        <v>150</v>
      </c>
      <c r="AW55" s="39">
        <v>57765.57</v>
      </c>
      <c r="AX55" s="39">
        <v>0</v>
      </c>
      <c r="AY55" s="39">
        <v>0</v>
      </c>
      <c r="AZ55" s="39">
        <v>1979</v>
      </c>
      <c r="BA55" s="39">
        <v>545079.85</v>
      </c>
      <c r="BB55" s="39">
        <v>2805.75</v>
      </c>
      <c r="BC55" s="39">
        <v>729124.76</v>
      </c>
      <c r="BD55" s="39">
        <v>1262.75</v>
      </c>
      <c r="BE55" s="39">
        <v>450491.78</v>
      </c>
      <c r="BF55" s="39">
        <v>300</v>
      </c>
      <c r="BG55" s="39">
        <v>115531.14</v>
      </c>
      <c r="BH55" s="39">
        <v>0</v>
      </c>
      <c r="BI55" s="39">
        <v>0</v>
      </c>
      <c r="BJ55" s="39">
        <v>4368.5</v>
      </c>
      <c r="BK55" s="39">
        <v>1295147.68</v>
      </c>
    </row>
    <row r="56" spans="1:63">
      <c r="A56" s="8" t="s">
        <v>804</v>
      </c>
      <c r="B56" s="8" t="s">
        <v>613</v>
      </c>
      <c r="C56" s="8" t="s">
        <v>615</v>
      </c>
      <c r="D56" s="39">
        <v>5783.75</v>
      </c>
      <c r="E56" s="39">
        <v>2637772.4500000002</v>
      </c>
      <c r="F56" s="39">
        <v>3989</v>
      </c>
      <c r="G56" s="39">
        <v>1257955.21</v>
      </c>
      <c r="H56" s="39">
        <v>662</v>
      </c>
      <c r="I56" s="39">
        <v>208633.33</v>
      </c>
      <c r="J56" s="39">
        <v>0</v>
      </c>
      <c r="K56" s="39">
        <v>0</v>
      </c>
      <c r="L56" s="39">
        <v>10434.75</v>
      </c>
      <c r="M56" s="39">
        <v>4104360.99</v>
      </c>
      <c r="N56" s="39">
        <v>8757</v>
      </c>
      <c r="O56" s="39">
        <v>2622573.38</v>
      </c>
      <c r="P56" s="39">
        <v>0</v>
      </c>
      <c r="Q56" s="39">
        <v>0</v>
      </c>
      <c r="R56" s="39">
        <v>3.5</v>
      </c>
      <c r="S56" s="39">
        <v>810.58</v>
      </c>
      <c r="T56" s="39">
        <v>0</v>
      </c>
      <c r="U56" s="39">
        <v>0</v>
      </c>
      <c r="V56" s="39">
        <v>8760.5</v>
      </c>
      <c r="W56" s="39">
        <v>2623383.96</v>
      </c>
      <c r="X56" s="39">
        <v>2940</v>
      </c>
      <c r="Y56" s="39">
        <v>778393.29</v>
      </c>
      <c r="Z56" s="39">
        <v>2</v>
      </c>
      <c r="AA56" s="39">
        <v>334.8</v>
      </c>
      <c r="AB56" s="39">
        <v>658.5</v>
      </c>
      <c r="AC56" s="39">
        <v>207822.75</v>
      </c>
      <c r="AD56" s="39">
        <v>0</v>
      </c>
      <c r="AE56" s="39">
        <v>0</v>
      </c>
      <c r="AF56" s="39">
        <v>3600.5</v>
      </c>
      <c r="AG56" s="39">
        <v>986550.84</v>
      </c>
      <c r="AH56" s="39">
        <v>45.5</v>
      </c>
      <c r="AI56" s="39">
        <v>22406.720000000001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39">
        <v>0</v>
      </c>
      <c r="AP56" s="39">
        <v>45.5</v>
      </c>
      <c r="AQ56" s="39">
        <v>22406.720000000001</v>
      </c>
      <c r="AR56" s="39">
        <v>11742.5</v>
      </c>
      <c r="AS56" s="39">
        <v>3423373.39</v>
      </c>
      <c r="AT56" s="39">
        <v>2</v>
      </c>
      <c r="AU56" s="39">
        <v>334.8</v>
      </c>
      <c r="AV56" s="39">
        <v>662</v>
      </c>
      <c r="AW56" s="39">
        <v>208633.33</v>
      </c>
      <c r="AX56" s="39">
        <v>0</v>
      </c>
      <c r="AY56" s="39">
        <v>0</v>
      </c>
      <c r="AZ56" s="39">
        <v>12406.5</v>
      </c>
      <c r="BA56" s="39">
        <v>3632341.52</v>
      </c>
      <c r="BB56" s="39">
        <v>17526.25</v>
      </c>
      <c r="BC56" s="39">
        <v>6061145.8399999999</v>
      </c>
      <c r="BD56" s="39">
        <v>3991</v>
      </c>
      <c r="BE56" s="39">
        <v>1258290.01</v>
      </c>
      <c r="BF56" s="39">
        <v>1324</v>
      </c>
      <c r="BG56" s="39">
        <v>417266.66</v>
      </c>
      <c r="BH56" s="39">
        <v>0</v>
      </c>
      <c r="BI56" s="39">
        <v>0</v>
      </c>
      <c r="BJ56" s="39">
        <v>22841.25</v>
      </c>
      <c r="BK56" s="39">
        <v>7736702.5099999998</v>
      </c>
    </row>
    <row r="57" spans="1:63">
      <c r="A57" s="8" t="s">
        <v>804</v>
      </c>
      <c r="B57" s="8" t="s">
        <v>627</v>
      </c>
      <c r="C57" s="8" t="s">
        <v>629</v>
      </c>
      <c r="D57" s="39">
        <v>281</v>
      </c>
      <c r="E57" s="39">
        <v>116499.09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281</v>
      </c>
      <c r="M57" s="39">
        <v>116499.09</v>
      </c>
      <c r="N57" s="39">
        <v>1639.5</v>
      </c>
      <c r="O57" s="39">
        <v>502794.51</v>
      </c>
      <c r="P57" s="39">
        <v>0</v>
      </c>
      <c r="Q57" s="39">
        <v>0</v>
      </c>
      <c r="R57" s="39">
        <v>0</v>
      </c>
      <c r="S57" s="39">
        <v>0</v>
      </c>
      <c r="T57" s="39">
        <v>0</v>
      </c>
      <c r="U57" s="39">
        <v>0</v>
      </c>
      <c r="V57" s="39">
        <v>1639.5</v>
      </c>
      <c r="W57" s="39">
        <v>502794.51</v>
      </c>
      <c r="X57" s="39">
        <v>89.5</v>
      </c>
      <c r="Y57" s="39">
        <v>16456.29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89.5</v>
      </c>
      <c r="AG57" s="39">
        <v>16456.29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 s="39">
        <v>1729</v>
      </c>
      <c r="AS57" s="39">
        <v>519250.8</v>
      </c>
      <c r="AT57" s="39">
        <v>0</v>
      </c>
      <c r="AU57" s="39">
        <v>0</v>
      </c>
      <c r="AV57" s="39">
        <v>0</v>
      </c>
      <c r="AW57" s="39">
        <v>0</v>
      </c>
      <c r="AX57" s="39">
        <v>0</v>
      </c>
      <c r="AY57" s="39">
        <v>0</v>
      </c>
      <c r="AZ57" s="39">
        <v>1729</v>
      </c>
      <c r="BA57" s="39">
        <v>519250.8</v>
      </c>
      <c r="BB57" s="39">
        <v>2010</v>
      </c>
      <c r="BC57" s="39">
        <v>635749.89</v>
      </c>
      <c r="BD57" s="39">
        <v>0</v>
      </c>
      <c r="BE57" s="39">
        <v>0</v>
      </c>
      <c r="BF57" s="39">
        <v>0</v>
      </c>
      <c r="BG57" s="39">
        <v>0</v>
      </c>
      <c r="BH57" s="39">
        <v>0</v>
      </c>
      <c r="BI57" s="39">
        <v>0</v>
      </c>
      <c r="BJ57" s="39">
        <v>2010</v>
      </c>
      <c r="BK57" s="39">
        <v>635749.89</v>
      </c>
    </row>
    <row r="58" spans="1:63">
      <c r="A58" s="8" t="s">
        <v>804</v>
      </c>
      <c r="B58" s="8" t="s">
        <v>589</v>
      </c>
      <c r="C58" s="8" t="s">
        <v>591</v>
      </c>
      <c r="D58" s="39">
        <v>975.5</v>
      </c>
      <c r="E58" s="39">
        <v>275527.51</v>
      </c>
      <c r="F58" s="39">
        <v>0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975.5</v>
      </c>
      <c r="M58" s="39">
        <v>275527.51</v>
      </c>
      <c r="N58" s="39">
        <v>189.75</v>
      </c>
      <c r="O58" s="39">
        <v>40008.980000000003</v>
      </c>
      <c r="P58" s="39">
        <v>0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189.75</v>
      </c>
      <c r="W58" s="39">
        <v>40008.980000000003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39">
        <v>0</v>
      </c>
      <c r="AE58" s="39">
        <v>0</v>
      </c>
      <c r="AF58" s="39">
        <v>0</v>
      </c>
      <c r="AG58" s="39">
        <v>0</v>
      </c>
      <c r="AH58" s="39">
        <v>6.5</v>
      </c>
      <c r="AI58" s="39">
        <v>2448.9499999999998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39">
        <v>0</v>
      </c>
      <c r="AP58" s="39">
        <v>6.5</v>
      </c>
      <c r="AQ58" s="39">
        <v>2448.9499999999998</v>
      </c>
      <c r="AR58" s="39">
        <v>196.25</v>
      </c>
      <c r="AS58" s="39">
        <v>42457.93</v>
      </c>
      <c r="AT58" s="39">
        <v>0</v>
      </c>
      <c r="AU58" s="39">
        <v>0</v>
      </c>
      <c r="AV58" s="39">
        <v>0</v>
      </c>
      <c r="AW58" s="39">
        <v>0</v>
      </c>
      <c r="AX58" s="39">
        <v>0</v>
      </c>
      <c r="AY58" s="39">
        <v>0</v>
      </c>
      <c r="AZ58" s="39">
        <v>196.25</v>
      </c>
      <c r="BA58" s="39">
        <v>42457.93</v>
      </c>
      <c r="BB58" s="39">
        <v>1171.75</v>
      </c>
      <c r="BC58" s="39">
        <v>317985.44</v>
      </c>
      <c r="BD58" s="39">
        <v>0</v>
      </c>
      <c r="BE58" s="39">
        <v>0</v>
      </c>
      <c r="BF58" s="39">
        <v>0</v>
      </c>
      <c r="BG58" s="39">
        <v>0</v>
      </c>
      <c r="BH58" s="39">
        <v>0</v>
      </c>
      <c r="BI58" s="39">
        <v>0</v>
      </c>
      <c r="BJ58" s="39">
        <v>1171.75</v>
      </c>
      <c r="BK58" s="39">
        <v>317985.44</v>
      </c>
    </row>
    <row r="59" spans="1:63">
      <c r="A59" s="8" t="s">
        <v>804</v>
      </c>
      <c r="B59" s="8" t="s">
        <v>601</v>
      </c>
      <c r="C59" s="8" t="s">
        <v>603</v>
      </c>
      <c r="D59" s="39">
        <v>2137.5</v>
      </c>
      <c r="E59" s="39">
        <v>632273.23</v>
      </c>
      <c r="F59" s="39">
        <v>0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2137.5</v>
      </c>
      <c r="M59" s="39">
        <v>632273.23</v>
      </c>
      <c r="N59" s="39">
        <v>1274.25</v>
      </c>
      <c r="O59" s="39">
        <v>283233.8</v>
      </c>
      <c r="P59" s="39">
        <v>0</v>
      </c>
      <c r="Q59" s="39">
        <v>0</v>
      </c>
      <c r="R59" s="39">
        <v>0</v>
      </c>
      <c r="S59" s="39">
        <v>0</v>
      </c>
      <c r="T59" s="39">
        <v>0</v>
      </c>
      <c r="U59" s="39">
        <v>0</v>
      </c>
      <c r="V59" s="39">
        <v>1274.25</v>
      </c>
      <c r="W59" s="39">
        <v>283233.8</v>
      </c>
      <c r="X59" s="39">
        <v>0</v>
      </c>
      <c r="Y59" s="39">
        <v>0</v>
      </c>
      <c r="Z59" s="39">
        <v>0</v>
      </c>
      <c r="AA59" s="39">
        <v>0</v>
      </c>
      <c r="AB59" s="39">
        <v>0</v>
      </c>
      <c r="AC59" s="39">
        <v>0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0</v>
      </c>
      <c r="AK59" s="39">
        <v>0</v>
      </c>
      <c r="AL59" s="39">
        <v>0</v>
      </c>
      <c r="AM59" s="39">
        <v>0</v>
      </c>
      <c r="AN59" s="39">
        <v>0</v>
      </c>
      <c r="AO59" s="39">
        <v>0</v>
      </c>
      <c r="AP59" s="39">
        <v>0</v>
      </c>
      <c r="AQ59" s="39">
        <v>0</v>
      </c>
      <c r="AR59" s="39">
        <v>1274.25</v>
      </c>
      <c r="AS59" s="39">
        <v>283233.8</v>
      </c>
      <c r="AT59" s="39">
        <v>0</v>
      </c>
      <c r="AU59" s="39">
        <v>0</v>
      </c>
      <c r="AV59" s="39">
        <v>0</v>
      </c>
      <c r="AW59" s="39">
        <v>0</v>
      </c>
      <c r="AX59" s="39">
        <v>0</v>
      </c>
      <c r="AY59" s="39">
        <v>0</v>
      </c>
      <c r="AZ59" s="39">
        <v>1274.25</v>
      </c>
      <c r="BA59" s="39">
        <v>283233.8</v>
      </c>
      <c r="BB59" s="39">
        <v>3411.75</v>
      </c>
      <c r="BC59" s="39">
        <v>915507.03</v>
      </c>
      <c r="BD59" s="39">
        <v>0</v>
      </c>
      <c r="BE59" s="39">
        <v>0</v>
      </c>
      <c r="BF59" s="39">
        <v>0</v>
      </c>
      <c r="BG59" s="39">
        <v>0</v>
      </c>
      <c r="BH59" s="39">
        <v>0</v>
      </c>
      <c r="BI59" s="39">
        <v>0</v>
      </c>
      <c r="BJ59" s="39">
        <v>3411.75</v>
      </c>
      <c r="BK59" s="39">
        <v>915507.03</v>
      </c>
    </row>
    <row r="60" spans="1:63">
      <c r="A60" s="9" t="s">
        <v>650</v>
      </c>
      <c r="B60" s="9" t="s">
        <v>720</v>
      </c>
      <c r="C60" s="10" t="s">
        <v>5</v>
      </c>
      <c r="D60" s="40">
        <v>10154.5</v>
      </c>
      <c r="E60" s="40">
        <v>3903882.76</v>
      </c>
      <c r="F60" s="40">
        <v>5251.75</v>
      </c>
      <c r="G60" s="40">
        <v>1708446.99</v>
      </c>
      <c r="H60" s="40">
        <v>812</v>
      </c>
      <c r="I60" s="40">
        <v>266398.90000000002</v>
      </c>
      <c r="J60" s="40">
        <v>0</v>
      </c>
      <c r="K60" s="40">
        <v>0</v>
      </c>
      <c r="L60" s="40">
        <v>16218.25</v>
      </c>
      <c r="M60" s="40">
        <v>5878728.6500000004</v>
      </c>
      <c r="N60" s="40">
        <v>12018</v>
      </c>
      <c r="O60" s="40">
        <v>3480889.21</v>
      </c>
      <c r="P60" s="40">
        <v>0</v>
      </c>
      <c r="Q60" s="40">
        <v>0</v>
      </c>
      <c r="R60" s="40">
        <v>3.5</v>
      </c>
      <c r="S60" s="40">
        <v>810.58</v>
      </c>
      <c r="T60" s="40">
        <v>0</v>
      </c>
      <c r="U60" s="40">
        <v>0</v>
      </c>
      <c r="V60" s="40">
        <v>12021.5</v>
      </c>
      <c r="W60" s="40">
        <v>3481699.79</v>
      </c>
      <c r="X60" s="40">
        <v>4656.5</v>
      </c>
      <c r="Y60" s="40">
        <v>1238593.79</v>
      </c>
      <c r="Z60" s="40">
        <v>2</v>
      </c>
      <c r="AA60" s="40">
        <v>334.8</v>
      </c>
      <c r="AB60" s="40">
        <v>808.5</v>
      </c>
      <c r="AC60" s="40">
        <v>265588.32</v>
      </c>
      <c r="AD60" s="40">
        <v>0</v>
      </c>
      <c r="AE60" s="40">
        <v>0</v>
      </c>
      <c r="AF60" s="40">
        <v>5467</v>
      </c>
      <c r="AG60" s="40">
        <v>1504516.91</v>
      </c>
      <c r="AH60" s="40">
        <v>96.5</v>
      </c>
      <c r="AI60" s="40">
        <v>36147.199999999997</v>
      </c>
      <c r="AJ60" s="40">
        <v>0</v>
      </c>
      <c r="AK60" s="40">
        <v>0</v>
      </c>
      <c r="AL60" s="40">
        <v>0</v>
      </c>
      <c r="AM60" s="40">
        <v>0</v>
      </c>
      <c r="AN60" s="40">
        <v>0</v>
      </c>
      <c r="AO60" s="40">
        <v>0</v>
      </c>
      <c r="AP60" s="40">
        <v>96.5</v>
      </c>
      <c r="AQ60" s="40">
        <v>36147.199999999997</v>
      </c>
      <c r="AR60" s="40">
        <v>16771</v>
      </c>
      <c r="AS60" s="40">
        <v>4755630.2</v>
      </c>
      <c r="AT60" s="40">
        <v>2</v>
      </c>
      <c r="AU60" s="40">
        <v>334.8</v>
      </c>
      <c r="AV60" s="40">
        <v>812</v>
      </c>
      <c r="AW60" s="40">
        <v>266398.90000000002</v>
      </c>
      <c r="AX60" s="40">
        <v>0</v>
      </c>
      <c r="AY60" s="40">
        <v>0</v>
      </c>
      <c r="AZ60" s="40">
        <v>17585</v>
      </c>
      <c r="BA60" s="40">
        <v>5022363.9000000004</v>
      </c>
      <c r="BB60" s="40">
        <v>26925.5</v>
      </c>
      <c r="BC60" s="40">
        <v>8659512.9600000009</v>
      </c>
      <c r="BD60" s="40">
        <v>5253.75</v>
      </c>
      <c r="BE60" s="40">
        <v>1708781.79</v>
      </c>
      <c r="BF60" s="40">
        <v>1624</v>
      </c>
      <c r="BG60" s="40">
        <v>532797.80000000005</v>
      </c>
      <c r="BH60" s="40">
        <v>0</v>
      </c>
      <c r="BI60" s="40">
        <v>0</v>
      </c>
      <c r="BJ60" s="40">
        <v>33803.25</v>
      </c>
      <c r="BK60" s="40">
        <v>10901092.550000001</v>
      </c>
    </row>
    <row r="61" spans="1:63">
      <c r="A61" s="8" t="s">
        <v>804</v>
      </c>
      <c r="B61" s="8" t="s">
        <v>650</v>
      </c>
      <c r="C61" s="8" t="s">
        <v>652</v>
      </c>
      <c r="D61" s="39">
        <v>407.25</v>
      </c>
      <c r="E61" s="39">
        <v>107327.95</v>
      </c>
      <c r="F61" s="39">
        <v>0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407.25</v>
      </c>
      <c r="M61" s="39">
        <v>107327.95</v>
      </c>
      <c r="N61" s="39">
        <v>0</v>
      </c>
      <c r="O61" s="39">
        <v>0</v>
      </c>
      <c r="P61" s="39">
        <v>0</v>
      </c>
      <c r="Q61" s="39">
        <v>0</v>
      </c>
      <c r="R61" s="39">
        <v>0</v>
      </c>
      <c r="S61" s="39">
        <v>0</v>
      </c>
      <c r="T61" s="39">
        <v>0</v>
      </c>
      <c r="U61" s="39">
        <v>0</v>
      </c>
      <c r="V61" s="39">
        <v>0</v>
      </c>
      <c r="W61" s="39">
        <v>0</v>
      </c>
      <c r="X61" s="39">
        <v>8</v>
      </c>
      <c r="Y61" s="39">
        <v>1529.91</v>
      </c>
      <c r="Z61" s="39">
        <v>0</v>
      </c>
      <c r="AA61" s="39">
        <v>0</v>
      </c>
      <c r="AB61" s="39">
        <v>0</v>
      </c>
      <c r="AC61" s="39">
        <v>0</v>
      </c>
      <c r="AD61" s="39">
        <v>0</v>
      </c>
      <c r="AE61" s="39">
        <v>0</v>
      </c>
      <c r="AF61" s="39">
        <v>8</v>
      </c>
      <c r="AG61" s="39">
        <v>1529.91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39">
        <v>0</v>
      </c>
      <c r="AP61" s="39">
        <v>0</v>
      </c>
      <c r="AQ61" s="39">
        <v>0</v>
      </c>
      <c r="AR61" s="39">
        <v>8</v>
      </c>
      <c r="AS61" s="39">
        <v>1529.91</v>
      </c>
      <c r="AT61" s="39">
        <v>0</v>
      </c>
      <c r="AU61" s="39">
        <v>0</v>
      </c>
      <c r="AV61" s="39">
        <v>0</v>
      </c>
      <c r="AW61" s="39">
        <v>0</v>
      </c>
      <c r="AX61" s="39">
        <v>0</v>
      </c>
      <c r="AY61" s="39">
        <v>0</v>
      </c>
      <c r="AZ61" s="39">
        <v>8</v>
      </c>
      <c r="BA61" s="39">
        <v>1529.91</v>
      </c>
      <c r="BB61" s="39">
        <v>415.25</v>
      </c>
      <c r="BC61" s="39">
        <v>108857.86</v>
      </c>
      <c r="BD61" s="39">
        <v>0</v>
      </c>
      <c r="BE61" s="39">
        <v>0</v>
      </c>
      <c r="BF61" s="39">
        <v>0</v>
      </c>
      <c r="BG61" s="39">
        <v>0</v>
      </c>
      <c r="BH61" s="39">
        <v>0</v>
      </c>
      <c r="BI61" s="39">
        <v>0</v>
      </c>
      <c r="BJ61" s="39">
        <v>415.25</v>
      </c>
      <c r="BK61" s="39">
        <v>108857.86</v>
      </c>
    </row>
    <row r="62" spans="1:63">
      <c r="A62" s="8" t="s">
        <v>804</v>
      </c>
      <c r="B62" s="8" t="s">
        <v>666</v>
      </c>
      <c r="C62" s="8" t="s">
        <v>668</v>
      </c>
      <c r="D62" s="39">
        <v>263</v>
      </c>
      <c r="E62" s="39">
        <v>68750.36</v>
      </c>
      <c r="F62" s="39">
        <v>0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263</v>
      </c>
      <c r="M62" s="39">
        <v>68750.36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9">
        <v>0</v>
      </c>
      <c r="T62" s="39">
        <v>0</v>
      </c>
      <c r="U62" s="39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39">
        <v>0</v>
      </c>
      <c r="AE62" s="39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39">
        <v>0</v>
      </c>
      <c r="AP62" s="39">
        <v>0</v>
      </c>
      <c r="AQ62" s="39">
        <v>0</v>
      </c>
      <c r="AR62" s="39">
        <v>0</v>
      </c>
      <c r="AS62" s="39">
        <v>0</v>
      </c>
      <c r="AT62" s="39">
        <v>0</v>
      </c>
      <c r="AU62" s="39">
        <v>0</v>
      </c>
      <c r="AV62" s="39">
        <v>0</v>
      </c>
      <c r="AW62" s="39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263</v>
      </c>
      <c r="BC62" s="39">
        <v>68750.36</v>
      </c>
      <c r="BD62" s="39">
        <v>0</v>
      </c>
      <c r="BE62" s="39">
        <v>0</v>
      </c>
      <c r="BF62" s="39">
        <v>0</v>
      </c>
      <c r="BG62" s="39">
        <v>0</v>
      </c>
      <c r="BH62" s="39">
        <v>0</v>
      </c>
      <c r="BI62" s="39">
        <v>0</v>
      </c>
      <c r="BJ62" s="39">
        <v>263</v>
      </c>
      <c r="BK62" s="39">
        <v>68750.36</v>
      </c>
    </row>
    <row r="63" spans="1:63">
      <c r="A63" s="8" t="s">
        <v>804</v>
      </c>
      <c r="B63" s="8" t="s">
        <v>676</v>
      </c>
      <c r="C63" s="8" t="s">
        <v>678</v>
      </c>
      <c r="D63" s="39">
        <v>61.75</v>
      </c>
      <c r="E63" s="39">
        <v>23343.360000000001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61.75</v>
      </c>
      <c r="M63" s="39">
        <v>23343.360000000001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61.75</v>
      </c>
      <c r="BC63" s="39">
        <v>23343.360000000001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61.75</v>
      </c>
      <c r="BK63" s="39">
        <v>23343.360000000001</v>
      </c>
    </row>
    <row r="64" spans="1:63">
      <c r="A64" s="36" t="s">
        <v>804</v>
      </c>
      <c r="B64" s="8" t="s">
        <v>686</v>
      </c>
      <c r="C64" s="8" t="s">
        <v>688</v>
      </c>
      <c r="D64" s="39">
        <v>0</v>
      </c>
      <c r="E64" s="39">
        <v>0</v>
      </c>
      <c r="F64" s="39">
        <v>0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 s="39">
        <v>0</v>
      </c>
      <c r="AO64" s="39">
        <v>0</v>
      </c>
      <c r="AP64" s="39">
        <v>0</v>
      </c>
      <c r="AQ64" s="39">
        <v>0</v>
      </c>
      <c r="AR64" s="39">
        <v>0</v>
      </c>
      <c r="AS64" s="39">
        <v>0</v>
      </c>
      <c r="AT64" s="39">
        <v>0</v>
      </c>
      <c r="AU64" s="39">
        <v>0</v>
      </c>
      <c r="AV64" s="39">
        <v>0</v>
      </c>
      <c r="AW64" s="39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9">
        <v>0</v>
      </c>
      <c r="BD64" s="39">
        <v>0</v>
      </c>
      <c r="BE64" s="39">
        <v>0</v>
      </c>
      <c r="BF64" s="39">
        <v>0</v>
      </c>
      <c r="BG64" s="39">
        <v>0</v>
      </c>
      <c r="BH64" s="39">
        <v>0</v>
      </c>
      <c r="BI64" s="39">
        <v>0</v>
      </c>
      <c r="BJ64" s="39">
        <v>0</v>
      </c>
      <c r="BK64" s="39">
        <v>0</v>
      </c>
    </row>
    <row r="65" spans="1:63">
      <c r="A65" s="11" t="s">
        <v>650</v>
      </c>
      <c r="B65" s="11" t="s">
        <v>721</v>
      </c>
      <c r="C65" s="12" t="s">
        <v>5</v>
      </c>
      <c r="D65" s="41">
        <v>732</v>
      </c>
      <c r="E65" s="41">
        <v>199421.67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732</v>
      </c>
      <c r="M65" s="41">
        <v>199421.67</v>
      </c>
      <c r="N65" s="41">
        <v>0</v>
      </c>
      <c r="O65" s="41">
        <v>0</v>
      </c>
      <c r="P65" s="41">
        <v>0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8</v>
      </c>
      <c r="Y65" s="41">
        <v>1529.91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0</v>
      </c>
      <c r="AF65" s="41">
        <v>8</v>
      </c>
      <c r="AG65" s="41">
        <v>1529.91</v>
      </c>
      <c r="AH65" s="41">
        <v>0</v>
      </c>
      <c r="AI65" s="41">
        <v>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41">
        <v>0</v>
      </c>
      <c r="AP65" s="41">
        <v>0</v>
      </c>
      <c r="AQ65" s="41">
        <v>0</v>
      </c>
      <c r="AR65" s="41">
        <v>8</v>
      </c>
      <c r="AS65" s="41">
        <v>1529.91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8</v>
      </c>
      <c r="BA65" s="41">
        <v>1529.91</v>
      </c>
      <c r="BB65" s="41">
        <v>740</v>
      </c>
      <c r="BC65" s="41">
        <v>200951.58</v>
      </c>
      <c r="BD65" s="41">
        <v>0</v>
      </c>
      <c r="BE65" s="41">
        <v>0</v>
      </c>
      <c r="BF65" s="41">
        <v>0</v>
      </c>
      <c r="BG65" s="41">
        <v>0</v>
      </c>
      <c r="BH65" s="41">
        <v>0</v>
      </c>
      <c r="BI65" s="41">
        <v>0</v>
      </c>
      <c r="BJ65" s="41">
        <v>740</v>
      </c>
      <c r="BK65" s="41">
        <v>200951.58</v>
      </c>
    </row>
    <row r="66" spans="1:63">
      <c r="A66" s="13" t="s">
        <v>0</v>
      </c>
      <c r="B66" s="13" t="s">
        <v>5</v>
      </c>
      <c r="C66" s="14" t="s">
        <v>5</v>
      </c>
      <c r="D66" s="42">
        <v>-263276.25</v>
      </c>
      <c r="E66" s="42">
        <v>-104508885.62</v>
      </c>
      <c r="F66" s="42">
        <v>564047</v>
      </c>
      <c r="G66" s="42">
        <v>250619142.88999999</v>
      </c>
      <c r="H66" s="42">
        <v>215285.5</v>
      </c>
      <c r="I66" s="42">
        <v>76327046.310000002</v>
      </c>
      <c r="J66" s="42">
        <v>60536.25</v>
      </c>
      <c r="K66" s="42">
        <v>20300311.93</v>
      </c>
      <c r="L66" s="42">
        <v>576592.5</v>
      </c>
      <c r="M66" s="42">
        <v>242737615.50999999</v>
      </c>
      <c r="N66" s="42">
        <v>456980.25</v>
      </c>
      <c r="O66" s="42">
        <v>154742290.37</v>
      </c>
      <c r="P66" s="42">
        <v>5911.5</v>
      </c>
      <c r="Q66" s="42">
        <v>2304468.31</v>
      </c>
      <c r="R66" s="42">
        <v>126571.75</v>
      </c>
      <c r="S66" s="42">
        <v>45569606.369999997</v>
      </c>
      <c r="T66" s="42">
        <v>19597.25</v>
      </c>
      <c r="U66" s="42">
        <v>6960080.3700000001</v>
      </c>
      <c r="V66" s="42">
        <v>609060.75</v>
      </c>
      <c r="W66" s="42">
        <v>209576445.41999999</v>
      </c>
      <c r="X66" s="42">
        <v>344813.75</v>
      </c>
      <c r="Y66" s="42">
        <v>121661163.83</v>
      </c>
      <c r="Z66" s="42">
        <v>173455.5</v>
      </c>
      <c r="AA66" s="42">
        <v>74095123.349999994</v>
      </c>
      <c r="AB66" s="42">
        <v>74409.25</v>
      </c>
      <c r="AC66" s="42">
        <v>25835648.59</v>
      </c>
      <c r="AD66" s="42">
        <v>5835.25</v>
      </c>
      <c r="AE66" s="42">
        <v>2289932.7200000002</v>
      </c>
      <c r="AF66" s="42">
        <v>598513.75</v>
      </c>
      <c r="AG66" s="42">
        <v>223881868.49000001</v>
      </c>
      <c r="AH66" s="42">
        <v>27384.5</v>
      </c>
      <c r="AI66" s="42">
        <v>10590392.710000001</v>
      </c>
      <c r="AJ66" s="42">
        <v>5847.75</v>
      </c>
      <c r="AK66" s="42">
        <v>2473046.52</v>
      </c>
      <c r="AL66" s="42">
        <v>3179.75</v>
      </c>
      <c r="AM66" s="42">
        <v>1220014.25</v>
      </c>
      <c r="AN66" s="42">
        <v>34852</v>
      </c>
      <c r="AO66" s="42">
        <v>11021727.300000001</v>
      </c>
      <c r="AP66" s="42">
        <v>71264</v>
      </c>
      <c r="AQ66" s="42">
        <v>25305180.780000001</v>
      </c>
      <c r="AR66" s="42">
        <v>829178.5</v>
      </c>
      <c r="AS66" s="42">
        <v>286993846.91000003</v>
      </c>
      <c r="AT66" s="42">
        <v>185214.75</v>
      </c>
      <c r="AU66" s="42">
        <v>78872638.180000007</v>
      </c>
      <c r="AV66" s="42">
        <v>200981</v>
      </c>
      <c r="AW66" s="42">
        <v>72625269.209999993</v>
      </c>
      <c r="AX66" s="42">
        <v>60284.5</v>
      </c>
      <c r="AY66" s="42">
        <v>20271740.390000001</v>
      </c>
      <c r="AZ66" s="42">
        <v>1278838.5</v>
      </c>
      <c r="BA66" s="42">
        <v>458763494.69</v>
      </c>
      <c r="BB66" s="42">
        <v>565920.25</v>
      </c>
      <c r="BC66" s="42">
        <v>182489704.24000001</v>
      </c>
      <c r="BD66" s="42">
        <v>749261.75</v>
      </c>
      <c r="BE66" s="42">
        <v>329491781.06999999</v>
      </c>
      <c r="BF66" s="42">
        <v>419446.25</v>
      </c>
      <c r="BG66" s="42">
        <v>148952315.52000001</v>
      </c>
      <c r="BH66" s="42">
        <v>120820.75</v>
      </c>
      <c r="BI66" s="42">
        <v>40572052.32</v>
      </c>
      <c r="BJ66" s="42">
        <v>1855449</v>
      </c>
      <c r="BK66" s="43">
        <v>701505853.14999998</v>
      </c>
    </row>
    <row r="67" spans="1:63">
      <c r="B67" s="36" t="s">
        <v>804</v>
      </c>
      <c r="D67" s="33">
        <f>SUMIF($A$2:$A$66,$B67,D$2:D$66)</f>
        <v>-263276.25</v>
      </c>
      <c r="E67" s="33">
        <f>SUMIF($A$2:$A$66,$B67,E$2:E$66)</f>
        <v>-104508885.61999997</v>
      </c>
      <c r="F67" s="33">
        <f t="shared" ref="F67:BK69" si="0">SUMIF($A$2:$A$66,$B67,F$2:F$66)</f>
        <v>564047</v>
      </c>
      <c r="G67" s="33">
        <f t="shared" si="0"/>
        <v>250619142.88999999</v>
      </c>
      <c r="H67" s="33">
        <f t="shared" si="0"/>
        <v>215285.5</v>
      </c>
      <c r="I67" s="33">
        <f t="shared" si="0"/>
        <v>76327046.310000002</v>
      </c>
      <c r="J67" s="33">
        <f t="shared" si="0"/>
        <v>60536.25</v>
      </c>
      <c r="K67" s="33">
        <f t="shared" si="0"/>
        <v>20300311.930000003</v>
      </c>
      <c r="L67" s="33">
        <f t="shared" si="0"/>
        <v>576592.5</v>
      </c>
      <c r="M67" s="33">
        <f t="shared" si="0"/>
        <v>242737615.50999999</v>
      </c>
      <c r="N67" s="33">
        <f t="shared" si="0"/>
        <v>456980.25</v>
      </c>
      <c r="O67" s="33">
        <f t="shared" si="0"/>
        <v>154742290.36999997</v>
      </c>
      <c r="P67" s="33">
        <f t="shared" si="0"/>
        <v>5911.5</v>
      </c>
      <c r="Q67" s="33">
        <f t="shared" si="0"/>
        <v>2304468.31</v>
      </c>
      <c r="R67" s="33">
        <f t="shared" si="0"/>
        <v>126571.75</v>
      </c>
      <c r="S67" s="33">
        <f t="shared" si="0"/>
        <v>45569606.369999997</v>
      </c>
      <c r="T67" s="33">
        <f t="shared" si="0"/>
        <v>19597.25</v>
      </c>
      <c r="U67" s="33">
        <f t="shared" si="0"/>
        <v>6960080.3700000001</v>
      </c>
      <c r="V67" s="33">
        <f t="shared" si="0"/>
        <v>609060.75</v>
      </c>
      <c r="W67" s="33">
        <f t="shared" si="0"/>
        <v>209576445.41999999</v>
      </c>
      <c r="X67" s="33">
        <f t="shared" si="0"/>
        <v>344813.75</v>
      </c>
      <c r="Y67" s="33">
        <f t="shared" si="0"/>
        <v>121661163.83000001</v>
      </c>
      <c r="Z67" s="33">
        <f t="shared" si="0"/>
        <v>173455.5</v>
      </c>
      <c r="AA67" s="33">
        <f t="shared" si="0"/>
        <v>74095123.349999994</v>
      </c>
      <c r="AB67" s="33">
        <f t="shared" si="0"/>
        <v>74409.25</v>
      </c>
      <c r="AC67" s="33">
        <f t="shared" si="0"/>
        <v>25835648.59</v>
      </c>
      <c r="AD67" s="33">
        <f t="shared" si="0"/>
        <v>5835.25</v>
      </c>
      <c r="AE67" s="33">
        <f t="shared" si="0"/>
        <v>2289932.7199999997</v>
      </c>
      <c r="AF67" s="33">
        <f t="shared" si="0"/>
        <v>598513.75</v>
      </c>
      <c r="AG67" s="33">
        <f t="shared" si="0"/>
        <v>223881868.48999989</v>
      </c>
      <c r="AH67" s="33">
        <f t="shared" si="0"/>
        <v>27384.5</v>
      </c>
      <c r="AI67" s="33">
        <f t="shared" si="0"/>
        <v>10590392.709999999</v>
      </c>
      <c r="AJ67" s="33">
        <f t="shared" si="0"/>
        <v>5847.75</v>
      </c>
      <c r="AK67" s="33">
        <f t="shared" si="0"/>
        <v>2473046.5200000005</v>
      </c>
      <c r="AL67" s="33">
        <f t="shared" si="0"/>
        <v>3179.75</v>
      </c>
      <c r="AM67" s="33">
        <f t="shared" si="0"/>
        <v>1220014.25</v>
      </c>
      <c r="AN67" s="33">
        <f t="shared" si="0"/>
        <v>34852</v>
      </c>
      <c r="AO67" s="33">
        <f t="shared" si="0"/>
        <v>11021727.300000001</v>
      </c>
      <c r="AP67" s="33">
        <f t="shared" si="0"/>
        <v>71264</v>
      </c>
      <c r="AQ67" s="33">
        <f t="shared" si="0"/>
        <v>25305180.780000001</v>
      </c>
      <c r="AR67" s="33">
        <f t="shared" si="0"/>
        <v>829178.5</v>
      </c>
      <c r="AS67" s="33">
        <f t="shared" si="0"/>
        <v>286993846.91000003</v>
      </c>
      <c r="AT67" s="33">
        <f t="shared" si="0"/>
        <v>185214.75</v>
      </c>
      <c r="AU67" s="33">
        <f t="shared" si="0"/>
        <v>78872638.180000007</v>
      </c>
      <c r="AV67" s="33">
        <f t="shared" si="0"/>
        <v>200981</v>
      </c>
      <c r="AW67" s="33">
        <f t="shared" si="0"/>
        <v>72625269.209999993</v>
      </c>
      <c r="AX67" s="33">
        <f t="shared" si="0"/>
        <v>60284.5</v>
      </c>
      <c r="AY67" s="33">
        <f t="shared" si="0"/>
        <v>20271740.390000001</v>
      </c>
      <c r="AZ67" s="33">
        <f t="shared" si="0"/>
        <v>1278838.5</v>
      </c>
      <c r="BA67" s="33">
        <f t="shared" si="0"/>
        <v>458763494.69</v>
      </c>
      <c r="BB67" s="33">
        <f t="shared" si="0"/>
        <v>565920.25</v>
      </c>
      <c r="BC67" s="33">
        <f t="shared" si="0"/>
        <v>182489704.24000001</v>
      </c>
      <c r="BD67" s="33">
        <f t="shared" si="0"/>
        <v>749261.75</v>
      </c>
      <c r="BE67" s="33">
        <f t="shared" si="0"/>
        <v>329491781.06999987</v>
      </c>
      <c r="BF67" s="33">
        <f t="shared" si="0"/>
        <v>419446.25</v>
      </c>
      <c r="BG67" s="33">
        <f t="shared" si="0"/>
        <v>148952315.52000001</v>
      </c>
      <c r="BH67" s="33">
        <f t="shared" si="0"/>
        <v>120820.75</v>
      </c>
      <c r="BI67" s="33">
        <f t="shared" si="0"/>
        <v>40572052.32</v>
      </c>
      <c r="BJ67" s="33">
        <f t="shared" si="0"/>
        <v>1855449</v>
      </c>
      <c r="BK67" s="33">
        <f t="shared" si="0"/>
        <v>701505853.14999962</v>
      </c>
    </row>
    <row r="68" spans="1:63">
      <c r="B68" s="11" t="s">
        <v>650</v>
      </c>
      <c r="D68" s="47">
        <f t="shared" ref="D68:S69" si="1">SUMIF($A$2:$A$66,$B68,D$2:D$66)</f>
        <v>-263276.25</v>
      </c>
      <c r="E68" s="47">
        <f t="shared" si="1"/>
        <v>-104508885.61999999</v>
      </c>
      <c r="F68" s="47">
        <f t="shared" si="1"/>
        <v>564047</v>
      </c>
      <c r="G68" s="47">
        <f t="shared" si="1"/>
        <v>250619142.89000002</v>
      </c>
      <c r="H68" s="47">
        <f t="shared" si="1"/>
        <v>215285.5</v>
      </c>
      <c r="I68" s="47">
        <f t="shared" si="1"/>
        <v>76327046.310000017</v>
      </c>
      <c r="J68" s="47">
        <f t="shared" si="1"/>
        <v>60536.25</v>
      </c>
      <c r="K68" s="47">
        <f t="shared" si="1"/>
        <v>20300311.93</v>
      </c>
      <c r="L68" s="47">
        <f t="shared" si="1"/>
        <v>576592.5</v>
      </c>
      <c r="M68" s="47">
        <f t="shared" si="1"/>
        <v>242737615.50999999</v>
      </c>
      <c r="N68" s="47">
        <f t="shared" si="1"/>
        <v>456980.25</v>
      </c>
      <c r="O68" s="47">
        <f t="shared" si="1"/>
        <v>154742290.37</v>
      </c>
      <c r="P68" s="47">
        <f t="shared" si="1"/>
        <v>5911.5</v>
      </c>
      <c r="Q68" s="47">
        <f t="shared" si="1"/>
        <v>2304468.3099999996</v>
      </c>
      <c r="R68" s="47">
        <f t="shared" si="1"/>
        <v>126571.75</v>
      </c>
      <c r="S68" s="47">
        <f t="shared" si="1"/>
        <v>45569606.369999997</v>
      </c>
      <c r="T68" s="47">
        <f t="shared" si="0"/>
        <v>19597.25</v>
      </c>
      <c r="U68" s="47">
        <f t="shared" si="0"/>
        <v>6960080.3699999992</v>
      </c>
      <c r="V68" s="47">
        <f t="shared" si="0"/>
        <v>609060.75</v>
      </c>
      <c r="W68" s="47">
        <f t="shared" si="0"/>
        <v>209576445.41999996</v>
      </c>
      <c r="X68" s="47">
        <f t="shared" si="0"/>
        <v>344813.75</v>
      </c>
      <c r="Y68" s="47">
        <f t="shared" si="0"/>
        <v>121661163.83</v>
      </c>
      <c r="Z68" s="47">
        <f t="shared" si="0"/>
        <v>173455.5</v>
      </c>
      <c r="AA68" s="47">
        <f t="shared" si="0"/>
        <v>74095123.349999994</v>
      </c>
      <c r="AB68" s="47">
        <f t="shared" si="0"/>
        <v>74409.25</v>
      </c>
      <c r="AC68" s="47">
        <f t="shared" si="0"/>
        <v>25835648.590000004</v>
      </c>
      <c r="AD68" s="47">
        <f t="shared" si="0"/>
        <v>5835.25</v>
      </c>
      <c r="AE68" s="47">
        <f t="shared" si="0"/>
        <v>2289932.7199999997</v>
      </c>
      <c r="AF68" s="47">
        <f t="shared" si="0"/>
        <v>598513.75</v>
      </c>
      <c r="AG68" s="47">
        <f t="shared" si="0"/>
        <v>223881868.49000001</v>
      </c>
      <c r="AH68" s="47">
        <f t="shared" si="0"/>
        <v>27384.5</v>
      </c>
      <c r="AI68" s="47">
        <f t="shared" si="0"/>
        <v>10590392.709999999</v>
      </c>
      <c r="AJ68" s="47">
        <f t="shared" si="0"/>
        <v>5847.75</v>
      </c>
      <c r="AK68" s="47">
        <f t="shared" si="0"/>
        <v>2473046.52</v>
      </c>
      <c r="AL68" s="47">
        <f t="shared" si="0"/>
        <v>3179.75</v>
      </c>
      <c r="AM68" s="47">
        <f t="shared" si="0"/>
        <v>1220014.25</v>
      </c>
      <c r="AN68" s="47">
        <f t="shared" si="0"/>
        <v>34852</v>
      </c>
      <c r="AO68" s="47">
        <f t="shared" si="0"/>
        <v>11021727.300000001</v>
      </c>
      <c r="AP68" s="47">
        <f t="shared" si="0"/>
        <v>71264</v>
      </c>
      <c r="AQ68" s="47">
        <f t="shared" si="0"/>
        <v>25305180.780000001</v>
      </c>
      <c r="AR68" s="47">
        <f t="shared" si="0"/>
        <v>829178.5</v>
      </c>
      <c r="AS68" s="47">
        <f t="shared" si="0"/>
        <v>286993846.91000003</v>
      </c>
      <c r="AT68" s="47">
        <f t="shared" si="0"/>
        <v>185214.75</v>
      </c>
      <c r="AU68" s="47">
        <f t="shared" si="0"/>
        <v>78872638.179999992</v>
      </c>
      <c r="AV68" s="47">
        <f t="shared" si="0"/>
        <v>200981</v>
      </c>
      <c r="AW68" s="47">
        <f t="shared" si="0"/>
        <v>72625269.210000008</v>
      </c>
      <c r="AX68" s="47">
        <f t="shared" si="0"/>
        <v>60284.5</v>
      </c>
      <c r="AY68" s="47">
        <f t="shared" si="0"/>
        <v>20271740.390000001</v>
      </c>
      <c r="AZ68" s="47">
        <f t="shared" si="0"/>
        <v>1278838.5</v>
      </c>
      <c r="BA68" s="47">
        <f t="shared" si="0"/>
        <v>458763494.69</v>
      </c>
      <c r="BB68" s="47">
        <f t="shared" si="0"/>
        <v>565920.25</v>
      </c>
      <c r="BC68" s="47">
        <f t="shared" si="0"/>
        <v>182489704.24000001</v>
      </c>
      <c r="BD68" s="47">
        <f t="shared" si="0"/>
        <v>749261.75</v>
      </c>
      <c r="BE68" s="47">
        <f t="shared" si="0"/>
        <v>329491781.07000005</v>
      </c>
      <c r="BF68" s="47">
        <f t="shared" si="0"/>
        <v>419446.25</v>
      </c>
      <c r="BG68" s="47">
        <f t="shared" si="0"/>
        <v>148952315.52000004</v>
      </c>
      <c r="BH68" s="47">
        <f t="shared" si="0"/>
        <v>120820.75</v>
      </c>
      <c r="BI68" s="47">
        <f t="shared" si="0"/>
        <v>40572052.32</v>
      </c>
      <c r="BJ68" s="47">
        <f t="shared" si="0"/>
        <v>1855449</v>
      </c>
      <c r="BK68" s="47">
        <f t="shared" si="0"/>
        <v>701505853.1500001</v>
      </c>
    </row>
    <row r="69" spans="1:63">
      <c r="B69" s="13" t="s">
        <v>0</v>
      </c>
      <c r="D69" s="47">
        <f t="shared" si="1"/>
        <v>-263276.25</v>
      </c>
      <c r="E69" s="47">
        <f t="shared" si="1"/>
        <v>-104508885.62</v>
      </c>
      <c r="F69" s="47">
        <f t="shared" si="0"/>
        <v>564047</v>
      </c>
      <c r="G69" s="47">
        <f t="shared" si="0"/>
        <v>250619142.88999999</v>
      </c>
      <c r="H69" s="47">
        <f t="shared" si="0"/>
        <v>215285.5</v>
      </c>
      <c r="I69" s="47">
        <f t="shared" si="0"/>
        <v>76327046.310000002</v>
      </c>
      <c r="J69" s="47">
        <f t="shared" si="0"/>
        <v>60536.25</v>
      </c>
      <c r="K69" s="47">
        <f t="shared" si="0"/>
        <v>20300311.93</v>
      </c>
      <c r="L69" s="47">
        <f t="shared" si="0"/>
        <v>576592.5</v>
      </c>
      <c r="M69" s="47">
        <f t="shared" si="0"/>
        <v>242737615.50999999</v>
      </c>
      <c r="N69" s="47">
        <f t="shared" si="0"/>
        <v>456980.25</v>
      </c>
      <c r="O69" s="47">
        <f t="shared" si="0"/>
        <v>154742290.37</v>
      </c>
      <c r="P69" s="47">
        <f t="shared" si="0"/>
        <v>5911.5</v>
      </c>
      <c r="Q69" s="47">
        <f t="shared" si="0"/>
        <v>2304468.31</v>
      </c>
      <c r="R69" s="47">
        <f t="shared" si="0"/>
        <v>126571.75</v>
      </c>
      <c r="S69" s="47">
        <f t="shared" si="0"/>
        <v>45569606.369999997</v>
      </c>
      <c r="T69" s="47">
        <f t="shared" si="0"/>
        <v>19597.25</v>
      </c>
      <c r="U69" s="47">
        <f t="shared" si="0"/>
        <v>6960080.3700000001</v>
      </c>
      <c r="V69" s="47">
        <f t="shared" si="0"/>
        <v>609060.75</v>
      </c>
      <c r="W69" s="47">
        <f t="shared" si="0"/>
        <v>209576445.41999999</v>
      </c>
      <c r="X69" s="47">
        <f t="shared" si="0"/>
        <v>344813.75</v>
      </c>
      <c r="Y69" s="47">
        <f t="shared" si="0"/>
        <v>121661163.83</v>
      </c>
      <c r="Z69" s="47">
        <f t="shared" si="0"/>
        <v>173455.5</v>
      </c>
      <c r="AA69" s="47">
        <f t="shared" si="0"/>
        <v>74095123.349999994</v>
      </c>
      <c r="AB69" s="47">
        <f t="shared" si="0"/>
        <v>74409.25</v>
      </c>
      <c r="AC69" s="47">
        <f t="shared" si="0"/>
        <v>25835648.59</v>
      </c>
      <c r="AD69" s="47">
        <f t="shared" si="0"/>
        <v>5835.25</v>
      </c>
      <c r="AE69" s="47">
        <f t="shared" si="0"/>
        <v>2289932.7200000002</v>
      </c>
      <c r="AF69" s="47">
        <f t="shared" si="0"/>
        <v>598513.75</v>
      </c>
      <c r="AG69" s="47">
        <f t="shared" si="0"/>
        <v>223881868.49000001</v>
      </c>
      <c r="AH69" s="47">
        <f t="shared" si="0"/>
        <v>27384.5</v>
      </c>
      <c r="AI69" s="47">
        <f t="shared" si="0"/>
        <v>10590392.710000001</v>
      </c>
      <c r="AJ69" s="47">
        <f t="shared" si="0"/>
        <v>5847.75</v>
      </c>
      <c r="AK69" s="47">
        <f t="shared" si="0"/>
        <v>2473046.52</v>
      </c>
      <c r="AL69" s="47">
        <f t="shared" si="0"/>
        <v>3179.75</v>
      </c>
      <c r="AM69" s="47">
        <f t="shared" si="0"/>
        <v>1220014.25</v>
      </c>
      <c r="AN69" s="47">
        <f t="shared" si="0"/>
        <v>34852</v>
      </c>
      <c r="AO69" s="47">
        <f t="shared" si="0"/>
        <v>11021727.300000001</v>
      </c>
      <c r="AP69" s="47">
        <f t="shared" si="0"/>
        <v>71264</v>
      </c>
      <c r="AQ69" s="47">
        <f t="shared" si="0"/>
        <v>25305180.780000001</v>
      </c>
      <c r="AR69" s="47">
        <f t="shared" si="0"/>
        <v>829178.5</v>
      </c>
      <c r="AS69" s="47">
        <f t="shared" si="0"/>
        <v>286993846.91000003</v>
      </c>
      <c r="AT69" s="47">
        <f t="shared" si="0"/>
        <v>185214.75</v>
      </c>
      <c r="AU69" s="47">
        <f t="shared" si="0"/>
        <v>78872638.180000007</v>
      </c>
      <c r="AV69" s="47">
        <f t="shared" si="0"/>
        <v>200981</v>
      </c>
      <c r="AW69" s="47">
        <f t="shared" si="0"/>
        <v>72625269.209999993</v>
      </c>
      <c r="AX69" s="47">
        <f t="shared" si="0"/>
        <v>60284.5</v>
      </c>
      <c r="AY69" s="47">
        <f t="shared" si="0"/>
        <v>20271740.390000001</v>
      </c>
      <c r="AZ69" s="47">
        <f t="shared" si="0"/>
        <v>1278838.5</v>
      </c>
      <c r="BA69" s="47">
        <f t="shared" si="0"/>
        <v>458763494.69</v>
      </c>
      <c r="BB69" s="47">
        <f t="shared" si="0"/>
        <v>565920.25</v>
      </c>
      <c r="BC69" s="47">
        <f t="shared" si="0"/>
        <v>182489704.24000001</v>
      </c>
      <c r="BD69" s="47">
        <f t="shared" si="0"/>
        <v>749261.75</v>
      </c>
      <c r="BE69" s="47">
        <f t="shared" si="0"/>
        <v>329491781.06999999</v>
      </c>
      <c r="BF69" s="47">
        <f t="shared" si="0"/>
        <v>419446.25</v>
      </c>
      <c r="BG69" s="47">
        <f t="shared" si="0"/>
        <v>148952315.52000001</v>
      </c>
      <c r="BH69" s="47">
        <f t="shared" si="0"/>
        <v>120820.75</v>
      </c>
      <c r="BI69" s="47">
        <f t="shared" si="0"/>
        <v>40572052.32</v>
      </c>
      <c r="BJ69" s="47">
        <f t="shared" si="0"/>
        <v>1855449</v>
      </c>
      <c r="BK69" s="47">
        <f t="shared" si="0"/>
        <v>701505853.14999998</v>
      </c>
    </row>
    <row r="70" spans="1:63">
      <c r="B70" s="44" t="s">
        <v>807</v>
      </c>
      <c r="C70" s="44"/>
      <c r="D70" s="45">
        <f>D67-D69</f>
        <v>0</v>
      </c>
      <c r="E70" s="45">
        <f t="shared" ref="E70:BK70" si="2">E67-E69</f>
        <v>0</v>
      </c>
      <c r="F70" s="45">
        <f t="shared" si="2"/>
        <v>0</v>
      </c>
      <c r="G70" s="45">
        <f t="shared" si="2"/>
        <v>0</v>
      </c>
      <c r="H70" s="45">
        <f t="shared" si="2"/>
        <v>0</v>
      </c>
      <c r="I70" s="45">
        <f t="shared" si="2"/>
        <v>0</v>
      </c>
      <c r="J70" s="45">
        <f t="shared" si="2"/>
        <v>0</v>
      </c>
      <c r="K70" s="45">
        <f t="shared" si="2"/>
        <v>0</v>
      </c>
      <c r="L70" s="45">
        <f t="shared" si="2"/>
        <v>0</v>
      </c>
      <c r="M70" s="45">
        <f t="shared" si="2"/>
        <v>0</v>
      </c>
      <c r="N70" s="45">
        <f t="shared" si="2"/>
        <v>0</v>
      </c>
      <c r="O70" s="45">
        <f t="shared" si="2"/>
        <v>0</v>
      </c>
      <c r="P70" s="45">
        <f t="shared" si="2"/>
        <v>0</v>
      </c>
      <c r="Q70" s="45">
        <f t="shared" si="2"/>
        <v>0</v>
      </c>
      <c r="R70" s="45">
        <f t="shared" si="2"/>
        <v>0</v>
      </c>
      <c r="S70" s="45">
        <f t="shared" si="2"/>
        <v>0</v>
      </c>
      <c r="T70" s="45">
        <f t="shared" si="2"/>
        <v>0</v>
      </c>
      <c r="U70" s="45">
        <f t="shared" si="2"/>
        <v>0</v>
      </c>
      <c r="V70" s="45">
        <f t="shared" si="2"/>
        <v>0</v>
      </c>
      <c r="W70" s="45">
        <f t="shared" si="2"/>
        <v>0</v>
      </c>
      <c r="X70" s="45">
        <f t="shared" si="2"/>
        <v>0</v>
      </c>
      <c r="Y70" s="45">
        <f t="shared" si="2"/>
        <v>0</v>
      </c>
      <c r="Z70" s="45">
        <f t="shared" si="2"/>
        <v>0</v>
      </c>
      <c r="AA70" s="45">
        <f t="shared" si="2"/>
        <v>0</v>
      </c>
      <c r="AB70" s="45">
        <f t="shared" si="2"/>
        <v>0</v>
      </c>
      <c r="AC70" s="45">
        <f t="shared" si="2"/>
        <v>0</v>
      </c>
      <c r="AD70" s="45">
        <f t="shared" si="2"/>
        <v>0</v>
      </c>
      <c r="AE70" s="45">
        <f t="shared" si="2"/>
        <v>0</v>
      </c>
      <c r="AF70" s="45">
        <f t="shared" si="2"/>
        <v>0</v>
      </c>
      <c r="AG70" s="45">
        <f t="shared" si="2"/>
        <v>0</v>
      </c>
      <c r="AH70" s="45">
        <f t="shared" si="2"/>
        <v>0</v>
      </c>
      <c r="AI70" s="45">
        <f t="shared" si="2"/>
        <v>0</v>
      </c>
      <c r="AJ70" s="45">
        <f t="shared" si="2"/>
        <v>0</v>
      </c>
      <c r="AK70" s="45">
        <f t="shared" si="2"/>
        <v>0</v>
      </c>
      <c r="AL70" s="45">
        <f t="shared" si="2"/>
        <v>0</v>
      </c>
      <c r="AM70" s="45">
        <f t="shared" si="2"/>
        <v>0</v>
      </c>
      <c r="AN70" s="45">
        <f t="shared" si="2"/>
        <v>0</v>
      </c>
      <c r="AO70" s="45">
        <f t="shared" si="2"/>
        <v>0</v>
      </c>
      <c r="AP70" s="45">
        <f t="shared" si="2"/>
        <v>0</v>
      </c>
      <c r="AQ70" s="45">
        <f t="shared" si="2"/>
        <v>0</v>
      </c>
      <c r="AR70" s="45">
        <f t="shared" si="2"/>
        <v>0</v>
      </c>
      <c r="AS70" s="45">
        <f t="shared" si="2"/>
        <v>0</v>
      </c>
      <c r="AT70" s="45">
        <f t="shared" si="2"/>
        <v>0</v>
      </c>
      <c r="AU70" s="45">
        <f t="shared" si="2"/>
        <v>0</v>
      </c>
      <c r="AV70" s="45">
        <f t="shared" si="2"/>
        <v>0</v>
      </c>
      <c r="AW70" s="45">
        <f t="shared" si="2"/>
        <v>0</v>
      </c>
      <c r="AX70" s="45">
        <f t="shared" si="2"/>
        <v>0</v>
      </c>
      <c r="AY70" s="45">
        <f t="shared" si="2"/>
        <v>0</v>
      </c>
      <c r="AZ70" s="45">
        <f t="shared" si="2"/>
        <v>0</v>
      </c>
      <c r="BA70" s="45">
        <f t="shared" si="2"/>
        <v>0</v>
      </c>
      <c r="BB70" s="45">
        <f t="shared" si="2"/>
        <v>0</v>
      </c>
      <c r="BC70" s="45">
        <f t="shared" si="2"/>
        <v>0</v>
      </c>
      <c r="BD70" s="45">
        <f t="shared" si="2"/>
        <v>0</v>
      </c>
      <c r="BE70" s="45">
        <f t="shared" si="2"/>
        <v>0</v>
      </c>
      <c r="BF70" s="45">
        <f t="shared" si="2"/>
        <v>0</v>
      </c>
      <c r="BG70" s="45">
        <f t="shared" si="2"/>
        <v>0</v>
      </c>
      <c r="BH70" s="45">
        <f t="shared" si="2"/>
        <v>0</v>
      </c>
      <c r="BI70" s="45">
        <f t="shared" si="2"/>
        <v>0</v>
      </c>
      <c r="BJ70" s="45">
        <f t="shared" si="2"/>
        <v>0</v>
      </c>
      <c r="BK70" s="45">
        <f t="shared" si="2"/>
        <v>0</v>
      </c>
    </row>
    <row r="71" spans="1:63">
      <c r="B71" s="44" t="s">
        <v>808</v>
      </c>
      <c r="C71" s="44"/>
      <c r="D71" s="45">
        <f>D68-D69</f>
        <v>0</v>
      </c>
      <c r="E71" s="45">
        <f t="shared" ref="E71:BK71" si="3">E68-E69</f>
        <v>0</v>
      </c>
      <c r="F71" s="45">
        <f t="shared" si="3"/>
        <v>0</v>
      </c>
      <c r="G71" s="45">
        <f t="shared" si="3"/>
        <v>0</v>
      </c>
      <c r="H71" s="45">
        <f t="shared" si="3"/>
        <v>0</v>
      </c>
      <c r="I71" s="45">
        <f t="shared" si="3"/>
        <v>0</v>
      </c>
      <c r="J71" s="45">
        <f t="shared" si="3"/>
        <v>0</v>
      </c>
      <c r="K71" s="45">
        <f t="shared" si="3"/>
        <v>0</v>
      </c>
      <c r="L71" s="45">
        <f t="shared" si="3"/>
        <v>0</v>
      </c>
      <c r="M71" s="45">
        <f t="shared" si="3"/>
        <v>0</v>
      </c>
      <c r="N71" s="45">
        <f t="shared" si="3"/>
        <v>0</v>
      </c>
      <c r="O71" s="45">
        <f t="shared" si="3"/>
        <v>0</v>
      </c>
      <c r="P71" s="45">
        <f t="shared" si="3"/>
        <v>0</v>
      </c>
      <c r="Q71" s="45">
        <f t="shared" si="3"/>
        <v>0</v>
      </c>
      <c r="R71" s="45">
        <f t="shared" si="3"/>
        <v>0</v>
      </c>
      <c r="S71" s="45">
        <f t="shared" si="3"/>
        <v>0</v>
      </c>
      <c r="T71" s="45">
        <f t="shared" si="3"/>
        <v>0</v>
      </c>
      <c r="U71" s="45">
        <f t="shared" si="3"/>
        <v>0</v>
      </c>
      <c r="V71" s="45">
        <f t="shared" si="3"/>
        <v>0</v>
      </c>
      <c r="W71" s="45">
        <f t="shared" si="3"/>
        <v>0</v>
      </c>
      <c r="X71" s="45">
        <f t="shared" si="3"/>
        <v>0</v>
      </c>
      <c r="Y71" s="45">
        <f t="shared" si="3"/>
        <v>0</v>
      </c>
      <c r="Z71" s="45">
        <f t="shared" si="3"/>
        <v>0</v>
      </c>
      <c r="AA71" s="45">
        <f t="shared" si="3"/>
        <v>0</v>
      </c>
      <c r="AB71" s="45">
        <f t="shared" si="3"/>
        <v>0</v>
      </c>
      <c r="AC71" s="45">
        <f t="shared" si="3"/>
        <v>0</v>
      </c>
      <c r="AD71" s="45">
        <f t="shared" si="3"/>
        <v>0</v>
      </c>
      <c r="AE71" s="45">
        <f t="shared" si="3"/>
        <v>0</v>
      </c>
      <c r="AF71" s="45">
        <f t="shared" si="3"/>
        <v>0</v>
      </c>
      <c r="AG71" s="45">
        <f t="shared" si="3"/>
        <v>0</v>
      </c>
      <c r="AH71" s="45">
        <f t="shared" si="3"/>
        <v>0</v>
      </c>
      <c r="AI71" s="45">
        <f t="shared" si="3"/>
        <v>0</v>
      </c>
      <c r="AJ71" s="45">
        <f t="shared" si="3"/>
        <v>0</v>
      </c>
      <c r="AK71" s="45">
        <f t="shared" si="3"/>
        <v>0</v>
      </c>
      <c r="AL71" s="45">
        <f t="shared" si="3"/>
        <v>0</v>
      </c>
      <c r="AM71" s="45">
        <f t="shared" si="3"/>
        <v>0</v>
      </c>
      <c r="AN71" s="45">
        <f t="shared" si="3"/>
        <v>0</v>
      </c>
      <c r="AO71" s="45">
        <f t="shared" si="3"/>
        <v>0</v>
      </c>
      <c r="AP71" s="45">
        <f t="shared" si="3"/>
        <v>0</v>
      </c>
      <c r="AQ71" s="45">
        <f t="shared" si="3"/>
        <v>0</v>
      </c>
      <c r="AR71" s="45">
        <f t="shared" si="3"/>
        <v>0</v>
      </c>
      <c r="AS71" s="45">
        <f t="shared" si="3"/>
        <v>0</v>
      </c>
      <c r="AT71" s="45">
        <f t="shared" si="3"/>
        <v>0</v>
      </c>
      <c r="AU71" s="45">
        <f t="shared" si="3"/>
        <v>0</v>
      </c>
      <c r="AV71" s="45">
        <f t="shared" si="3"/>
        <v>0</v>
      </c>
      <c r="AW71" s="45">
        <f t="shared" si="3"/>
        <v>0</v>
      </c>
      <c r="AX71" s="45">
        <f t="shared" si="3"/>
        <v>0</v>
      </c>
      <c r="AY71" s="45">
        <f t="shared" si="3"/>
        <v>0</v>
      </c>
      <c r="AZ71" s="45">
        <f t="shared" si="3"/>
        <v>0</v>
      </c>
      <c r="BA71" s="45">
        <f t="shared" si="3"/>
        <v>0</v>
      </c>
      <c r="BB71" s="45">
        <f t="shared" si="3"/>
        <v>0</v>
      </c>
      <c r="BC71" s="45">
        <f t="shared" si="3"/>
        <v>0</v>
      </c>
      <c r="BD71" s="45">
        <f t="shared" si="3"/>
        <v>0</v>
      </c>
      <c r="BE71" s="45">
        <f t="shared" si="3"/>
        <v>0</v>
      </c>
      <c r="BF71" s="45">
        <f t="shared" si="3"/>
        <v>0</v>
      </c>
      <c r="BG71" s="45">
        <f t="shared" si="3"/>
        <v>0</v>
      </c>
      <c r="BH71" s="45">
        <f t="shared" si="3"/>
        <v>0</v>
      </c>
      <c r="BI71" s="45">
        <f t="shared" si="3"/>
        <v>0</v>
      </c>
      <c r="BJ71" s="45">
        <f t="shared" si="3"/>
        <v>0</v>
      </c>
      <c r="BK71" s="45">
        <f t="shared" si="3"/>
        <v>0</v>
      </c>
    </row>
  </sheetData>
  <autoFilter ref="A1:BK6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OT_จริงกับงปม.</vt:lpstr>
      <vt:lpstr>OT_แยกปภ.งบ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2220400</dc:creator>
  <cp:lastModifiedBy>Setthapong Panyawai</cp:lastModifiedBy>
  <dcterms:created xsi:type="dcterms:W3CDTF">2022-06-17T06:42:25Z</dcterms:created>
  <dcterms:modified xsi:type="dcterms:W3CDTF">2022-07-04T04:15:48Z</dcterms:modified>
</cp:coreProperties>
</file>