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upaporn.R\Desktop\MEA RE-IMP\After-GOLIVE\CO\ZFICOR036\MEA S4-001382\"/>
    </mc:Choice>
  </mc:AlternateContent>
  <bookViews>
    <workbookView xWindow="0" yWindow="0" windowWidth="21855" windowHeight="14940"/>
  </bookViews>
  <sheets>
    <sheet name="Before" sheetId="1" r:id="rId1"/>
    <sheet name="After" sheetId="2" r:id="rId2"/>
  </sheets>
  <definedNames>
    <definedName name="_xlnm._FilterDatabase" localSheetId="0" hidden="1">Before!$A$1:$BL$60</definedName>
  </definedNames>
  <calcPr calcId="152511"/>
</workbook>
</file>

<file path=xl/calcChain.xml><?xml version="1.0" encoding="utf-8"?>
<calcChain xmlns="http://schemas.openxmlformats.org/spreadsheetml/2006/main">
  <c r="F62" i="1" l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E6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" i="1"/>
</calcChain>
</file>

<file path=xl/sharedStrings.xml><?xml version="1.0" encoding="utf-8"?>
<sst xmlns="http://schemas.openxmlformats.org/spreadsheetml/2006/main" count="359" uniqueCount="173">
  <si>
    <t>3</t>
  </si>
  <si>
    <t>ฝ่ายตรวจสอบภายใน (ฝตส.)</t>
  </si>
  <si>
    <t>7</t>
  </si>
  <si>
    <t>ฝ่ายอำนวยการ (ฝอก.)</t>
  </si>
  <si>
    <t>ชื่อสายงาน GL หน่วยงานสังกัดผู้ว่าการ</t>
  </si>
  <si>
    <t/>
  </si>
  <si>
    <t>10</t>
  </si>
  <si>
    <t>ฝ่ายการแพทย์ (ฝกพ.)</t>
  </si>
  <si>
    <t>11</t>
  </si>
  <si>
    <t>ฝ่ายกฎหมาย (ฝกม.)</t>
  </si>
  <si>
    <t>ชื่อสายงาน GL รองผู้ว่าการบริหารองค์กร (รผบ.)</t>
  </si>
  <si>
    <t>56</t>
  </si>
  <si>
    <t>การไฟฟ้านครหลวง  เขตสามเสน (ฟขส.)</t>
  </si>
  <si>
    <t>77</t>
  </si>
  <si>
    <t>การไฟฟ้านครหลวง เขตสมุทรปราการ (ฟขป.)</t>
  </si>
  <si>
    <t>67</t>
  </si>
  <si>
    <t>การไฟฟ้านครหลวง  เขตคลองเตย (ฟขต.)</t>
  </si>
  <si>
    <t>79</t>
  </si>
  <si>
    <t>การไฟฟ้านครหลวง  เขตมีนบุรี (ฟขม.)</t>
  </si>
  <si>
    <t>70</t>
  </si>
  <si>
    <t>การไฟฟ้านครหลวง  เขตบางขุนเทียน (ฟขท.)</t>
  </si>
  <si>
    <t>60</t>
  </si>
  <si>
    <t>การไฟฟ้านครหลวง  เขตลาดกระบัง (ฟขง.)</t>
  </si>
  <si>
    <t>76</t>
  </si>
  <si>
    <t>การไฟฟ้านครหลวง  เขตบางกะปิ (ฟขก.)</t>
  </si>
  <si>
    <t>59</t>
  </si>
  <si>
    <t>การไฟฟ้านครหลวง  เขตบางใหญ่ (ฟขญ.)</t>
  </si>
  <si>
    <t>55</t>
  </si>
  <si>
    <t>การไฟฟ้านครหลวง  เขตนวลจันทร์ (ฟขจ.)</t>
  </si>
  <si>
    <t>57</t>
  </si>
  <si>
    <t>การไฟฟ้านครหลวง  เขตนนทบุรี (ฟขน.)</t>
  </si>
  <si>
    <t>78</t>
  </si>
  <si>
    <t>การไฟฟ้านครหลวง  เขตบางพลี (ฟขพ.)</t>
  </si>
  <si>
    <t>58</t>
  </si>
  <si>
    <t>การไฟฟ้านครหลวง  เขตธนบุรี (ฟขธ.)</t>
  </si>
  <si>
    <t>68</t>
  </si>
  <si>
    <t>การไฟฟ้านครหลวง  เขตราษฎร์บูรณะ (ฟขร.)</t>
  </si>
  <si>
    <t>75</t>
  </si>
  <si>
    <t>การไฟฟ้านครหลวง  เขตบางบัวทอง (ฟขอ.)</t>
  </si>
  <si>
    <t>80</t>
  </si>
  <si>
    <t>การไฟฟ้านครหลวง  เขตบางเขน (ฟขข.)</t>
  </si>
  <si>
    <t>66</t>
  </si>
  <si>
    <t>การไฟฟ้านครหลวง  เขตวัดเลียบ (ฟขล.)</t>
  </si>
  <si>
    <t>69</t>
  </si>
  <si>
    <t>การไฟฟ้านครหลวง  เขตยานนาวา (ฟขว.)</t>
  </si>
  <si>
    <t>65</t>
  </si>
  <si>
    <t>การไฟฟ้านครหลวง  เขตบางนา (ฟขบ.)</t>
  </si>
  <si>
    <t>50</t>
  </si>
  <si>
    <t>ฝ่ายการตลาดและลูกค้าสัมพันธ์ (ฝตพ.)</t>
  </si>
  <si>
    <t>53</t>
  </si>
  <si>
    <t>ฝ่ายบริหารงานกลางการไฟฟ้านครหลวงเขต</t>
  </si>
  <si>
    <t>ชื่อสายงาน GL หน่วยงานสังกัดรองผู้ว่าการ-บริการระบบจน.</t>
  </si>
  <si>
    <t>36</t>
  </si>
  <si>
    <t>ฝ่ายควบคุมระบบไฟฟ้า (ฝคฟ.)</t>
  </si>
  <si>
    <t>29</t>
  </si>
  <si>
    <t>ฝ่ายบำรุงรักษาระบบไฟฟ้า (ฝบร.)</t>
  </si>
  <si>
    <t>46</t>
  </si>
  <si>
    <t>ฝ่ายก่อสร้าง (ฝกส.)</t>
  </si>
  <si>
    <t>44</t>
  </si>
  <si>
    <t>ฝ่ายจัดการทรัพย์สินและรักษาความปลอดภัย</t>
  </si>
  <si>
    <t>49</t>
  </si>
  <si>
    <t>ฝ่ายบริหารโครงการ (ฝบค.)</t>
  </si>
  <si>
    <t>23</t>
  </si>
  <si>
    <t>ฝ่ายออกแบบระบบไฟฟ้า&amp;งานวิศวกรรมโยธา(ฝอบ)</t>
  </si>
  <si>
    <t>ชื่อสายงาน GL หน่วยงานสังกัดรองผู้ว่าการปฏิบัติการ(รผป</t>
  </si>
  <si>
    <t>43</t>
  </si>
  <si>
    <t>ฝ่ายธุรกิจขนส่งและผลิตภัณฑ์ (ฝธข.)</t>
  </si>
  <si>
    <t>41</t>
  </si>
  <si>
    <t>ฝ่ายจัดการยานพาหนะและเครื่องมือกล (ฝจย.)</t>
  </si>
  <si>
    <t>30</t>
  </si>
  <si>
    <t>ฝ่ายบริการระบบไฟฟ้า</t>
  </si>
  <si>
    <t>31</t>
  </si>
  <si>
    <t>ฝ่ายธุรกิจบริการและคุณภาพไฟฟ้า</t>
  </si>
  <si>
    <t>ชื่อสายงาน GL หน่วยงานสังกัดรองผู้ว่าการธุรกิจ (รผธ.)</t>
  </si>
  <si>
    <t>17</t>
  </si>
  <si>
    <t>ฝ่ายบัญชี</t>
  </si>
  <si>
    <t>18</t>
  </si>
  <si>
    <t>ฝกง. ฝ่ายการเงิน</t>
  </si>
  <si>
    <t>20</t>
  </si>
  <si>
    <t>ฝ่ายงบประมาณ (ฝงป.)</t>
  </si>
  <si>
    <t>ชื่อสายงาน GL หน่วยงานสังกัดรองผู้ว่าการการเงิน (รผง.)</t>
  </si>
  <si>
    <t>27</t>
  </si>
  <si>
    <t>ฝ่ายวิจัยและพัฒนา (ฝวจ.)</t>
  </si>
  <si>
    <t>26</t>
  </si>
  <si>
    <t>ฝ่ายอุปกรณ์งานจำหน่าย (ฝอจ.)</t>
  </si>
  <si>
    <t>15</t>
  </si>
  <si>
    <t>ฝ่ายความปลอดภัยอาชีวอนามัยและสิ่งแวดล้อม</t>
  </si>
  <si>
    <t>24</t>
  </si>
  <si>
    <t>ฝ่ายจัดซื้อและพัสดุ (ฝพด.)</t>
  </si>
  <si>
    <t>22</t>
  </si>
  <si>
    <t>ฝ่ายจัดหา</t>
  </si>
  <si>
    <t>ชื่อสายงาน GL รองผู้ว่าการวิชาการและแผนงาน (รผว.)</t>
  </si>
  <si>
    <t>33</t>
  </si>
  <si>
    <t>ฝ่ายระบบโครงสร้างพื้นฐาน</t>
  </si>
  <si>
    <t>34</t>
  </si>
  <si>
    <t>ฝ่ายพัฒนาระบบงานประยุกต์ ฝพป.</t>
  </si>
  <si>
    <t>35</t>
  </si>
  <si>
    <t>ฝ่ายมั่นคงปภ.ไซเบอร์และธรรมาภิบาลข้อมูล</t>
  </si>
  <si>
    <t>32</t>
  </si>
  <si>
    <t>ฝ่ายพัฒนาระบบงานเทคโนโลยีสารสนเทศ (ฝพท.)</t>
  </si>
  <si>
    <t>25</t>
  </si>
  <si>
    <t>ฝ่ายวางแผนและบริหารทรัพย์สินเทคโนโลยี</t>
  </si>
  <si>
    <t>ชื่อสายงาน GL รองผู้ว่าการเทคโนโลยีสารสนเทศฯ  (รผส.)</t>
  </si>
  <si>
    <t>2</t>
  </si>
  <si>
    <t>ฝ่ายสื่อสารองค์กร (ฝสอ.)</t>
  </si>
  <si>
    <t>14</t>
  </si>
  <si>
    <t>ฝ่ายกิจการสังคมและสิ่งแวดล้อม (ฝสส.)</t>
  </si>
  <si>
    <t>ชื่อสายงาน GL รองผู้ว่าการกิจการองค์กรและสังคม</t>
  </si>
  <si>
    <t>ฝ่าย</t>
  </si>
  <si>
    <t>ขื่อหน่วยงาน</t>
  </si>
  <si>
    <t>สนง-ปกติ-H</t>
  </si>
  <si>
    <t>สนง-ปกติ-THB</t>
  </si>
  <si>
    <t>สนง-นอนเวร-H</t>
  </si>
  <si>
    <t>สนง-นอนเวร-THB</t>
  </si>
  <si>
    <t>สนง-เร่ง-H</t>
  </si>
  <si>
    <t>สนง-เร่ง-THB</t>
  </si>
  <si>
    <t>สนง-ลูกค้า-H</t>
  </si>
  <si>
    <t>สนง-ลูกค้า-THB</t>
  </si>
  <si>
    <t>สนง-รวม-H</t>
  </si>
  <si>
    <t>สนง-รวม-THB</t>
  </si>
  <si>
    <t>ลงทุน-ปกติ-H</t>
  </si>
  <si>
    <t>ลงทุน-ปกติ-THB</t>
  </si>
  <si>
    <t>ลงทุน-นอนเวร-H</t>
  </si>
  <si>
    <t>ลงทุน-นอนเวร-THB</t>
  </si>
  <si>
    <t>ลงทุน-เร่ง-H</t>
  </si>
  <si>
    <t>ลงทุน-เร่ง-THB</t>
  </si>
  <si>
    <t>ลงทุน-ลูกค้า-H</t>
  </si>
  <si>
    <t>ลงทุน-ลูกค้า-THB</t>
  </si>
  <si>
    <t>ลงทุน-รวม-H</t>
  </si>
  <si>
    <t>ลงทุน-รวม-THB</t>
  </si>
  <si>
    <t>ทำการ-ปกติ-H</t>
  </si>
  <si>
    <t>ทำการ-ปกติ-THB</t>
  </si>
  <si>
    <t>ทำการ-นอนเวร-H</t>
  </si>
  <si>
    <t>ทำการ-นอนเวร-THB</t>
  </si>
  <si>
    <t>ทำการ-เร่ง-H</t>
  </si>
  <si>
    <t>ทำการ-เร่ง-THB</t>
  </si>
  <si>
    <t>ทำการ-ลูกค้า-H</t>
  </si>
  <si>
    <t>ทำการ-ลูกค้า-THB</t>
  </si>
  <si>
    <t>ทำการ-รวม-H</t>
  </si>
  <si>
    <t>ทำการ-รวม-THB</t>
  </si>
  <si>
    <t>ลูกค้า-ปกติ-H</t>
  </si>
  <si>
    <t>ลูกค้า-ปกติ-THB</t>
  </si>
  <si>
    <t>ลูกค้า-นอนเวร-H</t>
  </si>
  <si>
    <t>ลูกค้า-นอนเวร-THB</t>
  </si>
  <si>
    <t>ลูกค้า-เร่ง-H</t>
  </si>
  <si>
    <t>ลูกค้า-เร่ง-THB</t>
  </si>
  <si>
    <t>ลูกค้า-ลูกค้า-H</t>
  </si>
  <si>
    <t>ลูกค้า-ลูกค้า-THB</t>
  </si>
  <si>
    <t>ลูกค้า-รวม-H</t>
  </si>
  <si>
    <t>ลูกค้า-รวม-THB</t>
  </si>
  <si>
    <t>เข้างาน-ปกติ-H</t>
  </si>
  <si>
    <t>เข้างาน-ปกติ-THB</t>
  </si>
  <si>
    <t>เข้างาน-นอนเวร-H</t>
  </si>
  <si>
    <t>เข้างาน-นอนเวร-THB</t>
  </si>
  <si>
    <t>เข้างาน-เร่ง-H</t>
  </si>
  <si>
    <t>เข้างาน-เร่ง-THB</t>
  </si>
  <si>
    <t>เข้างาน-ลูกค้า-H</t>
  </si>
  <si>
    <t>เข้างาน-ลูกค้า-THB</t>
  </si>
  <si>
    <t>เข้างาน-รวม-H</t>
  </si>
  <si>
    <t>เข้างาน-รวม-THB</t>
  </si>
  <si>
    <t>สังกัด-ปกติ-H</t>
  </si>
  <si>
    <t>สังกัด-ปกติ-THB</t>
  </si>
  <si>
    <t>สังกัด-นอนเวร-H</t>
  </si>
  <si>
    <t>สังกัด-นอนเวร-THB</t>
  </si>
  <si>
    <t>สังกัด-เร่ง-H</t>
  </si>
  <si>
    <t>สังกัด-เร่ง-THB</t>
  </si>
  <si>
    <t>สังกัด-ลูกค้า-H</t>
  </si>
  <si>
    <t>สังกัด-ลูกค้า-THB</t>
  </si>
  <si>
    <t>สังกัด-รวม-H</t>
  </si>
  <si>
    <t>สังกัด-รวม-THB</t>
  </si>
  <si>
    <t>Sum</t>
  </si>
  <si>
    <t>Check after edit</t>
  </si>
  <si>
    <t xml:space="preserve">Before-After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</si>
</sst>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NumberFormat="1" applyFill="1" applyBorder="1" applyAlignment="1">
      <alignment horizontal="right" vertical="top"/>
    </xf>
    <xf numFmtId="0" fontId="1" fillId="5" borderId="1" xfId="0" applyFont="1" applyFill="1" applyBorder="1" applyAlignment="1">
      <alignment vertical="top"/>
    </xf>
    <xf numFmtId="0" fontId="0" fillId="6" borderId="0" xfId="0" applyFill="1" applyAlignment="1">
      <alignment vertical="top"/>
    </xf>
    <xf numFmtId="4" fontId="0" fillId="6" borderId="0" xfId="0" applyNumberFormat="1" applyFill="1" applyAlignment="1">
      <alignment vertical="top"/>
    </xf>
    <xf numFmtId="4" fontId="0" fillId="6" borderId="0" xfId="0" applyNumberFormat="1" applyFill="1" applyAlignment="1">
      <alignment horizontal="right" vertical="top"/>
    </xf>
    <xf numFmtId="0" fontId="1" fillId="0" borderId="0" xfId="0" applyFont="1" applyAlignment="1">
      <alignment vertical="top"/>
    </xf>
    <xf numFmtId="4" fontId="2" fillId="6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"/>
  <sheetViews>
    <sheetView tabSelected="1" topLeftCell="A33" workbookViewId="0">
      <selection activeCell="C64" sqref="C64"/>
    </sheetView>
  </sheetViews>
  <sheetFormatPr defaultRowHeight="12.75" outlineLevelRow="2" x14ac:dyDescent="0.2"/>
  <cols>
    <col min="1" max="1" width="6.28515625" customWidth="1"/>
    <col min="2" max="2" width="42" bestFit="1" customWidth="1"/>
    <col min="3" max="3" width="12.5703125" customWidth="1"/>
    <col min="4" max="4" width="14" customWidth="1"/>
    <col min="5" max="5" width="12" bestFit="1" customWidth="1"/>
    <col min="6" max="7" width="14" bestFit="1" customWidth="1"/>
    <col min="8" max="8" width="16" bestFit="1" customWidth="1"/>
    <col min="9" max="9" width="12" bestFit="1" customWidth="1"/>
    <col min="10" max="11" width="14" bestFit="1" customWidth="1"/>
    <col min="12" max="12" width="16" bestFit="1" customWidth="1"/>
    <col min="13" max="13" width="11" bestFit="1" customWidth="1"/>
    <col min="14" max="14" width="13" bestFit="1" customWidth="1"/>
    <col min="15" max="15" width="14" bestFit="1" customWidth="1"/>
    <col min="16" max="17" width="16" bestFit="1" customWidth="1"/>
    <col min="18" max="18" width="18" bestFit="1" customWidth="1"/>
    <col min="19" max="19" width="14" bestFit="1" customWidth="1"/>
    <col min="20" max="21" width="16" bestFit="1" customWidth="1"/>
    <col min="22" max="22" width="18" bestFit="1" customWidth="1"/>
    <col min="23" max="23" width="13" bestFit="1" customWidth="1"/>
    <col min="24" max="24" width="15" bestFit="1" customWidth="1"/>
    <col min="25" max="25" width="14" bestFit="1" customWidth="1"/>
    <col min="26" max="27" width="16" bestFit="1" customWidth="1"/>
    <col min="28" max="28" width="18" bestFit="1" customWidth="1"/>
    <col min="29" max="29" width="14" bestFit="1" customWidth="1"/>
    <col min="30" max="31" width="16" bestFit="1" customWidth="1"/>
    <col min="32" max="32" width="18" bestFit="1" customWidth="1"/>
    <col min="33" max="33" width="13" bestFit="1" customWidth="1"/>
    <col min="34" max="35" width="15" bestFit="1" customWidth="1"/>
    <col min="36" max="37" width="17" bestFit="1" customWidth="1"/>
    <col min="38" max="38" width="19" bestFit="1" customWidth="1"/>
    <col min="39" max="39" width="15" bestFit="1" customWidth="1"/>
    <col min="40" max="41" width="17" bestFit="1" customWidth="1"/>
    <col min="42" max="42" width="19" bestFit="1" customWidth="1"/>
    <col min="43" max="43" width="14" bestFit="1" customWidth="1"/>
    <col min="44" max="45" width="16" bestFit="1" customWidth="1"/>
    <col min="46" max="47" width="18" bestFit="1" customWidth="1"/>
    <col min="48" max="48" width="20" bestFit="1" customWidth="1"/>
    <col min="49" max="49" width="16" bestFit="1" customWidth="1"/>
    <col min="50" max="51" width="18" bestFit="1" customWidth="1"/>
    <col min="52" max="52" width="20" bestFit="1" customWidth="1"/>
    <col min="53" max="53" width="15" bestFit="1" customWidth="1"/>
    <col min="54" max="54" width="17" bestFit="1" customWidth="1"/>
    <col min="55" max="55" width="15" bestFit="1" customWidth="1"/>
    <col min="56" max="57" width="17" bestFit="1" customWidth="1"/>
    <col min="58" max="58" width="19" bestFit="1" customWidth="1"/>
    <col min="59" max="59" width="15" bestFit="1" customWidth="1"/>
    <col min="60" max="61" width="17" bestFit="1" customWidth="1"/>
    <col min="62" max="62" width="19" bestFit="1" customWidth="1"/>
    <col min="63" max="63" width="14" bestFit="1" customWidth="1"/>
    <col min="64" max="64" width="16" bestFit="1" customWidth="1"/>
  </cols>
  <sheetData>
    <row r="1" spans="1:64" x14ac:dyDescent="0.2">
      <c r="A1" s="1" t="s">
        <v>108</v>
      </c>
      <c r="B1" s="1" t="s">
        <v>109</v>
      </c>
      <c r="C1" s="7" t="s">
        <v>170</v>
      </c>
      <c r="D1" s="7" t="s">
        <v>171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</row>
    <row r="2" spans="1:64" s="8" customFormat="1" outlineLevel="2" x14ac:dyDescent="0.2">
      <c r="A2" s="8" t="s">
        <v>0</v>
      </c>
      <c r="B2" s="8" t="s">
        <v>1</v>
      </c>
      <c r="C2" s="9">
        <f>SUM(E2:BL2)</f>
        <v>0</v>
      </c>
      <c r="D2" s="9" t="e">
        <f>VLOOKUP(A2,After!A:A,1,0)</f>
        <v>#N/A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</row>
    <row r="3" spans="1:64" outlineLevel="2" x14ac:dyDescent="0.2">
      <c r="A3" t="s">
        <v>2</v>
      </c>
      <c r="B3" t="s">
        <v>3</v>
      </c>
      <c r="C3">
        <f t="shared" ref="C3:C60" si="0">SUM(E3:BL3)</f>
        <v>30083.360000000001</v>
      </c>
      <c r="D3" t="str">
        <f>VLOOKUP(A3,After!A:A,1,0)</f>
        <v>7</v>
      </c>
      <c r="E3" s="2">
        <v>48</v>
      </c>
      <c r="F3" s="2">
        <v>7472.84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48</v>
      </c>
      <c r="N3" s="2">
        <v>7472.84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48</v>
      </c>
      <c r="BD3" s="2">
        <v>7472.84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48</v>
      </c>
      <c r="BL3" s="2">
        <v>7472.84</v>
      </c>
    </row>
    <row r="4" spans="1:64" outlineLevel="1" x14ac:dyDescent="0.2">
      <c r="A4" s="3" t="s">
        <v>4</v>
      </c>
      <c r="B4" s="3" t="s">
        <v>5</v>
      </c>
      <c r="C4" s="3">
        <f t="shared" si="0"/>
        <v>30083.360000000001</v>
      </c>
      <c r="D4" s="3" t="str">
        <f>VLOOKUP(A4,After!A:A,1,0)</f>
        <v>ชื่อสายงาน GL หน่วยงานสังกัดผู้ว่าการ</v>
      </c>
      <c r="E4" s="4">
        <v>48</v>
      </c>
      <c r="F4" s="4">
        <v>7472.84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48</v>
      </c>
      <c r="N4" s="4">
        <v>7472.84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48</v>
      </c>
      <c r="BD4" s="4">
        <v>7472.84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48</v>
      </c>
      <c r="BL4" s="4">
        <v>7472.84</v>
      </c>
    </row>
    <row r="5" spans="1:64" outlineLevel="2" x14ac:dyDescent="0.2">
      <c r="A5" t="s">
        <v>6</v>
      </c>
      <c r="B5" t="s">
        <v>7</v>
      </c>
      <c r="C5">
        <f t="shared" si="0"/>
        <v>507197.12</v>
      </c>
      <c r="D5" t="str">
        <f>VLOOKUP(A5,After!A:A,1,0)</f>
        <v>10</v>
      </c>
      <c r="E5" s="2">
        <v>250.5</v>
      </c>
      <c r="F5" s="2">
        <v>83934.52</v>
      </c>
      <c r="G5" s="2">
        <v>124</v>
      </c>
      <c r="H5" s="2">
        <v>42490.26</v>
      </c>
      <c r="I5" s="2">
        <v>0</v>
      </c>
      <c r="J5" s="2">
        <v>0</v>
      </c>
      <c r="K5" s="2">
        <v>0</v>
      </c>
      <c r="L5" s="2">
        <v>0</v>
      </c>
      <c r="M5" s="2">
        <v>374.5</v>
      </c>
      <c r="N5" s="2">
        <v>126424.78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250.5</v>
      </c>
      <c r="BD5" s="2">
        <v>83934.52</v>
      </c>
      <c r="BE5" s="2">
        <v>124</v>
      </c>
      <c r="BF5" s="2">
        <v>42490.26</v>
      </c>
      <c r="BG5" s="2">
        <v>0</v>
      </c>
      <c r="BH5" s="2">
        <v>0</v>
      </c>
      <c r="BI5" s="2">
        <v>0</v>
      </c>
      <c r="BJ5" s="2">
        <v>0</v>
      </c>
      <c r="BK5" s="2">
        <v>374.5</v>
      </c>
      <c r="BL5" s="2">
        <v>126424.78</v>
      </c>
    </row>
    <row r="6" spans="1:64" outlineLevel="2" x14ac:dyDescent="0.2">
      <c r="A6" t="s">
        <v>8</v>
      </c>
      <c r="B6" t="s">
        <v>9</v>
      </c>
      <c r="C6">
        <f t="shared" si="0"/>
        <v>120199</v>
      </c>
      <c r="D6" t="str">
        <f>VLOOKUP(A6,After!A:A,1,0)</f>
        <v>11</v>
      </c>
      <c r="E6" s="2">
        <v>95</v>
      </c>
      <c r="F6" s="2">
        <v>29954.75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95</v>
      </c>
      <c r="N6" s="2">
        <v>29954.75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95</v>
      </c>
      <c r="BD6" s="2">
        <v>29954.75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95</v>
      </c>
      <c r="BL6" s="2">
        <v>29954.75</v>
      </c>
    </row>
    <row r="7" spans="1:64" outlineLevel="1" x14ac:dyDescent="0.2">
      <c r="A7" s="3" t="s">
        <v>10</v>
      </c>
      <c r="B7" s="3" t="s">
        <v>5</v>
      </c>
      <c r="C7" s="3">
        <f t="shared" si="0"/>
        <v>627396.12</v>
      </c>
      <c r="D7" s="3" t="str">
        <f>VLOOKUP(A7,After!A:A,1,0)</f>
        <v>ชื่อสายงาน GL รองผู้ว่าการบริหารองค์กร (รผบ.)</v>
      </c>
      <c r="E7" s="4">
        <v>345.5</v>
      </c>
      <c r="F7" s="4">
        <v>113889.27</v>
      </c>
      <c r="G7" s="4">
        <v>124</v>
      </c>
      <c r="H7" s="4">
        <v>42490.26</v>
      </c>
      <c r="I7" s="4">
        <v>0</v>
      </c>
      <c r="J7" s="4">
        <v>0</v>
      </c>
      <c r="K7" s="4">
        <v>0</v>
      </c>
      <c r="L7" s="4">
        <v>0</v>
      </c>
      <c r="M7" s="4">
        <v>469.5</v>
      </c>
      <c r="N7" s="4">
        <v>156379.53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345.5</v>
      </c>
      <c r="BD7" s="4">
        <v>113889.27</v>
      </c>
      <c r="BE7" s="4">
        <v>124</v>
      </c>
      <c r="BF7" s="4">
        <v>42490.26</v>
      </c>
      <c r="BG7" s="4">
        <v>0</v>
      </c>
      <c r="BH7" s="4">
        <v>0</v>
      </c>
      <c r="BI7" s="4">
        <v>0</v>
      </c>
      <c r="BJ7" s="4">
        <v>0</v>
      </c>
      <c r="BK7" s="4">
        <v>469.5</v>
      </c>
      <c r="BL7" s="4">
        <v>156379.53</v>
      </c>
    </row>
    <row r="8" spans="1:64" outlineLevel="2" x14ac:dyDescent="0.2">
      <c r="A8" t="s">
        <v>11</v>
      </c>
      <c r="B8" t="s">
        <v>12</v>
      </c>
      <c r="C8">
        <f t="shared" si="0"/>
        <v>18785266.359999999</v>
      </c>
      <c r="D8" t="str">
        <f>VLOOKUP(A8,After!A:A,1,0)</f>
        <v>56</v>
      </c>
      <c r="E8" s="2">
        <v>655.5</v>
      </c>
      <c r="F8" s="2">
        <v>237144.78</v>
      </c>
      <c r="G8" s="2">
        <v>4929.75</v>
      </c>
      <c r="H8" s="2">
        <v>2163048.85</v>
      </c>
      <c r="I8" s="2">
        <v>0</v>
      </c>
      <c r="J8" s="2">
        <v>0</v>
      </c>
      <c r="K8" s="2">
        <v>0</v>
      </c>
      <c r="L8" s="2">
        <v>0</v>
      </c>
      <c r="M8" s="2">
        <v>5585.25</v>
      </c>
      <c r="N8" s="2">
        <v>2400193.63</v>
      </c>
      <c r="O8" s="2">
        <v>265.75</v>
      </c>
      <c r="P8" s="2">
        <v>124817.97</v>
      </c>
      <c r="Q8" s="2">
        <v>16.5</v>
      </c>
      <c r="R8" s="2">
        <v>9186.6200000000008</v>
      </c>
      <c r="S8" s="2">
        <v>102.5</v>
      </c>
      <c r="T8" s="2">
        <v>47351.23</v>
      </c>
      <c r="U8" s="2">
        <v>0</v>
      </c>
      <c r="V8" s="2">
        <v>0</v>
      </c>
      <c r="W8" s="2">
        <v>384.75</v>
      </c>
      <c r="X8" s="2">
        <v>151643.79999999999</v>
      </c>
      <c r="Y8" s="2">
        <v>542</v>
      </c>
      <c r="Z8" s="2">
        <v>279517.15999999997</v>
      </c>
      <c r="AA8" s="2">
        <v>2352.25</v>
      </c>
      <c r="AB8" s="2">
        <v>1033026.79</v>
      </c>
      <c r="AC8" s="2">
        <v>47.5</v>
      </c>
      <c r="AD8" s="2">
        <v>10761.43</v>
      </c>
      <c r="AE8" s="2">
        <v>0</v>
      </c>
      <c r="AF8" s="2">
        <v>0</v>
      </c>
      <c r="AG8" s="2">
        <v>2941.75</v>
      </c>
      <c r="AH8" s="2">
        <v>1323583.56</v>
      </c>
      <c r="AI8" s="2">
        <v>2</v>
      </c>
      <c r="AJ8" s="2">
        <v>1002.17</v>
      </c>
      <c r="AK8" s="2">
        <v>59.5</v>
      </c>
      <c r="AL8" s="2">
        <v>17973.77</v>
      </c>
      <c r="AM8" s="2">
        <v>0</v>
      </c>
      <c r="AN8" s="2">
        <v>0</v>
      </c>
      <c r="AO8" s="2">
        <v>0</v>
      </c>
      <c r="AP8" s="2">
        <v>0</v>
      </c>
      <c r="AQ8" s="2">
        <v>61.5</v>
      </c>
      <c r="AR8" s="2">
        <v>48409.78</v>
      </c>
      <c r="AS8" s="2">
        <v>809.75</v>
      </c>
      <c r="AT8" s="2">
        <v>405337.3</v>
      </c>
      <c r="AU8" s="2">
        <v>2428.25</v>
      </c>
      <c r="AV8" s="2">
        <v>1060187.18</v>
      </c>
      <c r="AW8" s="2">
        <v>150</v>
      </c>
      <c r="AX8" s="2">
        <v>58112.66</v>
      </c>
      <c r="AY8" s="2">
        <v>0</v>
      </c>
      <c r="AZ8" s="2">
        <v>0</v>
      </c>
      <c r="BA8" s="2">
        <v>3388</v>
      </c>
      <c r="BB8" s="2">
        <v>1523637.14</v>
      </c>
      <c r="BC8" s="2">
        <v>1465.25</v>
      </c>
      <c r="BD8" s="2">
        <v>642482.07999999996</v>
      </c>
      <c r="BE8" s="2">
        <v>7358</v>
      </c>
      <c r="BF8" s="2">
        <v>3223236.03</v>
      </c>
      <c r="BG8" s="2">
        <v>150</v>
      </c>
      <c r="BH8" s="2">
        <v>58112.66</v>
      </c>
      <c r="BI8" s="2">
        <v>0</v>
      </c>
      <c r="BJ8" s="2">
        <v>0</v>
      </c>
      <c r="BK8" s="2">
        <v>8973.25</v>
      </c>
      <c r="BL8" s="2">
        <v>3923830.77</v>
      </c>
    </row>
    <row r="9" spans="1:64" outlineLevel="2" x14ac:dyDescent="0.2">
      <c r="A9" t="s">
        <v>13</v>
      </c>
      <c r="B9" t="s">
        <v>14</v>
      </c>
      <c r="C9">
        <f t="shared" si="0"/>
        <v>33453823.219999999</v>
      </c>
      <c r="D9" t="str">
        <f>VLOOKUP(A9,After!A:A,1,0)</f>
        <v>77</v>
      </c>
      <c r="E9" s="2">
        <v>1018</v>
      </c>
      <c r="F9" s="2">
        <v>530430.21</v>
      </c>
      <c r="G9" s="2">
        <v>3903.5</v>
      </c>
      <c r="H9" s="2">
        <v>1940395.05</v>
      </c>
      <c r="I9" s="2">
        <v>33</v>
      </c>
      <c r="J9" s="2">
        <v>14536.73</v>
      </c>
      <c r="K9" s="2">
        <v>0</v>
      </c>
      <c r="L9" s="2">
        <v>0</v>
      </c>
      <c r="M9" s="2">
        <v>4954.5</v>
      </c>
      <c r="N9" s="2">
        <v>2485361.9900000002</v>
      </c>
      <c r="O9" s="2">
        <v>2179.25</v>
      </c>
      <c r="P9" s="2">
        <v>823898.55</v>
      </c>
      <c r="Q9" s="2">
        <v>112.5</v>
      </c>
      <c r="R9" s="2">
        <v>50407.98</v>
      </c>
      <c r="S9" s="2">
        <v>783.5</v>
      </c>
      <c r="T9" s="2">
        <v>245700.96</v>
      </c>
      <c r="U9" s="2">
        <v>0</v>
      </c>
      <c r="V9" s="2">
        <v>0</v>
      </c>
      <c r="W9" s="2">
        <v>3075.25</v>
      </c>
      <c r="X9" s="2">
        <v>1120007.49</v>
      </c>
      <c r="Y9" s="2">
        <v>2797.5</v>
      </c>
      <c r="Z9" s="2">
        <v>1142815.2</v>
      </c>
      <c r="AA9" s="2">
        <v>2572.5</v>
      </c>
      <c r="AB9" s="2">
        <v>1160623.72</v>
      </c>
      <c r="AC9" s="2">
        <v>1236.75</v>
      </c>
      <c r="AD9" s="2">
        <v>450688.64</v>
      </c>
      <c r="AE9" s="2">
        <v>0</v>
      </c>
      <c r="AF9" s="2">
        <v>0</v>
      </c>
      <c r="AG9" s="2">
        <v>6606.75</v>
      </c>
      <c r="AH9" s="2">
        <v>2754127.56</v>
      </c>
      <c r="AI9" s="2">
        <v>0</v>
      </c>
      <c r="AJ9" s="2">
        <v>0</v>
      </c>
      <c r="AK9" s="2">
        <v>93</v>
      </c>
      <c r="AL9" s="2">
        <v>31516.16</v>
      </c>
      <c r="AM9" s="2">
        <v>0</v>
      </c>
      <c r="AN9" s="2">
        <v>0</v>
      </c>
      <c r="AO9" s="2">
        <v>0</v>
      </c>
      <c r="AP9" s="2">
        <v>0</v>
      </c>
      <c r="AQ9" s="2">
        <v>93</v>
      </c>
      <c r="AR9" s="2">
        <v>31516.16</v>
      </c>
      <c r="AS9" s="2">
        <v>4976.75</v>
      </c>
      <c r="AT9" s="2">
        <v>1966713.75</v>
      </c>
      <c r="AU9" s="2">
        <v>2778</v>
      </c>
      <c r="AV9" s="2">
        <v>1242547.8600000001</v>
      </c>
      <c r="AW9" s="2">
        <v>2020.25</v>
      </c>
      <c r="AX9" s="2">
        <v>696389.6</v>
      </c>
      <c r="AY9" s="2">
        <v>0</v>
      </c>
      <c r="AZ9" s="2">
        <v>0</v>
      </c>
      <c r="BA9" s="2">
        <v>9775</v>
      </c>
      <c r="BB9" s="2">
        <v>3905651.21</v>
      </c>
      <c r="BC9" s="2">
        <v>5994.75</v>
      </c>
      <c r="BD9" s="2">
        <v>2497143.96</v>
      </c>
      <c r="BE9" s="2">
        <v>6681.5</v>
      </c>
      <c r="BF9" s="2">
        <v>3182942.91</v>
      </c>
      <c r="BG9" s="2">
        <v>2053.25</v>
      </c>
      <c r="BH9" s="2">
        <v>710926.33</v>
      </c>
      <c r="BI9" s="2">
        <v>0</v>
      </c>
      <c r="BJ9" s="2">
        <v>0</v>
      </c>
      <c r="BK9" s="2">
        <v>14729.5</v>
      </c>
      <c r="BL9" s="2">
        <v>6391013.2000000002</v>
      </c>
    </row>
    <row r="10" spans="1:64" outlineLevel="2" x14ac:dyDescent="0.2">
      <c r="A10" t="s">
        <v>15</v>
      </c>
      <c r="B10" t="s">
        <v>16</v>
      </c>
      <c r="C10">
        <f t="shared" si="0"/>
        <v>30804275.099999998</v>
      </c>
      <c r="D10" t="str">
        <f>VLOOKUP(A10,After!A:A,1,0)</f>
        <v>67</v>
      </c>
      <c r="E10" s="2">
        <v>876</v>
      </c>
      <c r="F10" s="2">
        <v>298161.96000000002</v>
      </c>
      <c r="G10" s="2">
        <v>4841</v>
      </c>
      <c r="H10" s="2">
        <v>2175768.4300000002</v>
      </c>
      <c r="I10" s="2">
        <v>0</v>
      </c>
      <c r="J10" s="2">
        <v>0</v>
      </c>
      <c r="K10" s="2">
        <v>0</v>
      </c>
      <c r="L10" s="2">
        <v>0</v>
      </c>
      <c r="M10" s="2">
        <v>5717</v>
      </c>
      <c r="N10" s="2">
        <v>2473930.39</v>
      </c>
      <c r="O10" s="2">
        <v>328</v>
      </c>
      <c r="P10" s="2">
        <v>129701.42</v>
      </c>
      <c r="Q10" s="2">
        <v>0</v>
      </c>
      <c r="R10" s="2">
        <v>0</v>
      </c>
      <c r="S10" s="2">
        <v>1786.75</v>
      </c>
      <c r="T10" s="2">
        <v>488880.82</v>
      </c>
      <c r="U10" s="2">
        <v>214.25</v>
      </c>
      <c r="V10" s="2">
        <v>63999.38</v>
      </c>
      <c r="W10" s="2">
        <v>2329</v>
      </c>
      <c r="X10" s="2">
        <v>682581.62</v>
      </c>
      <c r="Y10" s="2">
        <v>1103.5</v>
      </c>
      <c r="Z10" s="2">
        <v>465114.67</v>
      </c>
      <c r="AA10" s="2">
        <v>3727.25</v>
      </c>
      <c r="AB10" s="2">
        <v>1546452.47</v>
      </c>
      <c r="AC10" s="2">
        <v>2469.75</v>
      </c>
      <c r="AD10" s="2">
        <v>761710.67</v>
      </c>
      <c r="AE10" s="2">
        <v>30.75</v>
      </c>
      <c r="AF10" s="2">
        <v>10979.72</v>
      </c>
      <c r="AG10" s="2">
        <v>7331.25</v>
      </c>
      <c r="AH10" s="2">
        <v>2784257.53</v>
      </c>
      <c r="AI10" s="2">
        <v>1.5</v>
      </c>
      <c r="AJ10" s="2">
        <v>724.56</v>
      </c>
      <c r="AK10" s="2">
        <v>7</v>
      </c>
      <c r="AL10" s="2">
        <v>2211.7399999999998</v>
      </c>
      <c r="AM10" s="2">
        <v>0</v>
      </c>
      <c r="AN10" s="2">
        <v>0</v>
      </c>
      <c r="AO10" s="2">
        <v>4</v>
      </c>
      <c r="AP10" s="2">
        <v>1499.39</v>
      </c>
      <c r="AQ10" s="2">
        <v>12.5</v>
      </c>
      <c r="AR10" s="2">
        <v>4435.6899999999996</v>
      </c>
      <c r="AS10" s="2">
        <v>1433</v>
      </c>
      <c r="AT10" s="2">
        <v>595540.65</v>
      </c>
      <c r="AU10" s="2">
        <v>3734.25</v>
      </c>
      <c r="AV10" s="2">
        <v>1548664.21</v>
      </c>
      <c r="AW10" s="2">
        <v>4256.5</v>
      </c>
      <c r="AX10" s="2">
        <v>1250591.49</v>
      </c>
      <c r="AY10" s="2">
        <v>249</v>
      </c>
      <c r="AZ10" s="2">
        <v>76478.490000000005</v>
      </c>
      <c r="BA10" s="2">
        <v>9672.75</v>
      </c>
      <c r="BB10" s="2">
        <v>3471274.84</v>
      </c>
      <c r="BC10" s="2">
        <v>2309</v>
      </c>
      <c r="BD10" s="2">
        <v>893702.61</v>
      </c>
      <c r="BE10" s="2">
        <v>8575.25</v>
      </c>
      <c r="BF10" s="2">
        <v>3724432.64</v>
      </c>
      <c r="BG10" s="2">
        <v>4256.5</v>
      </c>
      <c r="BH10" s="2">
        <v>1250591.49</v>
      </c>
      <c r="BI10" s="2">
        <v>249</v>
      </c>
      <c r="BJ10" s="2">
        <v>76478.490000000005</v>
      </c>
      <c r="BK10" s="2">
        <v>15389.75</v>
      </c>
      <c r="BL10" s="2">
        <v>5945205.2300000004</v>
      </c>
    </row>
    <row r="11" spans="1:64" outlineLevel="2" x14ac:dyDescent="0.2">
      <c r="A11" t="s">
        <v>17</v>
      </c>
      <c r="B11" t="s">
        <v>18</v>
      </c>
      <c r="C11">
        <f t="shared" si="0"/>
        <v>18043462.620000001</v>
      </c>
      <c r="D11" t="str">
        <f>VLOOKUP(A11,After!A:A,1,0)</f>
        <v>79</v>
      </c>
      <c r="E11" s="2">
        <v>339.5</v>
      </c>
      <c r="F11" s="2">
        <v>148226.29999999999</v>
      </c>
      <c r="G11" s="2">
        <v>4153.5</v>
      </c>
      <c r="H11" s="2">
        <v>1741590.77</v>
      </c>
      <c r="I11" s="2">
        <v>7</v>
      </c>
      <c r="J11" s="2">
        <v>726.08</v>
      </c>
      <c r="K11" s="2">
        <v>0</v>
      </c>
      <c r="L11" s="2">
        <v>0</v>
      </c>
      <c r="M11" s="2">
        <v>4500</v>
      </c>
      <c r="N11" s="2">
        <v>1890543.15</v>
      </c>
      <c r="O11" s="2">
        <v>35.75</v>
      </c>
      <c r="P11" s="2">
        <v>6756.35</v>
      </c>
      <c r="Q11" s="2">
        <v>30</v>
      </c>
      <c r="R11" s="2">
        <v>6725.88</v>
      </c>
      <c r="S11" s="2">
        <v>728.5</v>
      </c>
      <c r="T11" s="2">
        <v>227629.07</v>
      </c>
      <c r="U11" s="2">
        <v>42</v>
      </c>
      <c r="V11" s="2">
        <v>14642.8</v>
      </c>
      <c r="W11" s="2">
        <v>836.25</v>
      </c>
      <c r="X11" s="2">
        <v>255754.1</v>
      </c>
      <c r="Y11" s="2">
        <v>957</v>
      </c>
      <c r="Z11" s="2">
        <v>307381.28000000003</v>
      </c>
      <c r="AA11" s="2">
        <v>2207.25</v>
      </c>
      <c r="AB11" s="2">
        <v>950496.12</v>
      </c>
      <c r="AC11" s="2">
        <v>619.5</v>
      </c>
      <c r="AD11" s="2">
        <v>208757.35</v>
      </c>
      <c r="AE11" s="2">
        <v>0</v>
      </c>
      <c r="AF11" s="2">
        <v>0</v>
      </c>
      <c r="AG11" s="2">
        <v>3783.75</v>
      </c>
      <c r="AH11" s="2">
        <v>1466634.75</v>
      </c>
      <c r="AI11" s="2">
        <v>0</v>
      </c>
      <c r="AJ11" s="2">
        <v>0</v>
      </c>
      <c r="AK11" s="2">
        <v>42.25</v>
      </c>
      <c r="AL11" s="2">
        <v>16830.57</v>
      </c>
      <c r="AM11" s="2">
        <v>0</v>
      </c>
      <c r="AN11" s="2">
        <v>0</v>
      </c>
      <c r="AO11" s="2">
        <v>0</v>
      </c>
      <c r="AP11" s="2">
        <v>0</v>
      </c>
      <c r="AQ11" s="2">
        <v>42.25</v>
      </c>
      <c r="AR11" s="2">
        <v>16830.57</v>
      </c>
      <c r="AS11" s="2">
        <v>992.75</v>
      </c>
      <c r="AT11" s="2">
        <v>314137.63</v>
      </c>
      <c r="AU11" s="2">
        <v>2279.5</v>
      </c>
      <c r="AV11" s="2">
        <v>974052.57</v>
      </c>
      <c r="AW11" s="2">
        <v>1348</v>
      </c>
      <c r="AX11" s="2">
        <v>436386.42</v>
      </c>
      <c r="AY11" s="2">
        <v>42</v>
      </c>
      <c r="AZ11" s="2">
        <v>14642.8</v>
      </c>
      <c r="BA11" s="2">
        <v>4662.25</v>
      </c>
      <c r="BB11" s="2">
        <v>1739219.42</v>
      </c>
      <c r="BC11" s="2">
        <v>1332.25</v>
      </c>
      <c r="BD11" s="2">
        <v>462363.93</v>
      </c>
      <c r="BE11" s="2">
        <v>6433</v>
      </c>
      <c r="BF11" s="2">
        <v>2715643.34</v>
      </c>
      <c r="BG11" s="2">
        <v>1355</v>
      </c>
      <c r="BH11" s="2">
        <v>437112.5</v>
      </c>
      <c r="BI11" s="2">
        <v>42</v>
      </c>
      <c r="BJ11" s="2">
        <v>14642.8</v>
      </c>
      <c r="BK11" s="2">
        <v>9162.25</v>
      </c>
      <c r="BL11" s="2">
        <v>3629762.57</v>
      </c>
    </row>
    <row r="12" spans="1:64" outlineLevel="2" x14ac:dyDescent="0.2">
      <c r="A12" t="s">
        <v>19</v>
      </c>
      <c r="B12" t="s">
        <v>20</v>
      </c>
      <c r="C12">
        <f t="shared" si="0"/>
        <v>16641586.559999999</v>
      </c>
      <c r="D12" t="str">
        <f>VLOOKUP(A12,After!A:A,1,0)</f>
        <v>70</v>
      </c>
      <c r="E12" s="2">
        <v>443</v>
      </c>
      <c r="F12" s="2">
        <v>233930.04</v>
      </c>
      <c r="G12" s="2">
        <v>4319</v>
      </c>
      <c r="H12" s="2">
        <v>2016913.17</v>
      </c>
      <c r="I12" s="2">
        <v>386</v>
      </c>
      <c r="J12" s="2">
        <v>165335.88</v>
      </c>
      <c r="K12" s="2">
        <v>0</v>
      </c>
      <c r="L12" s="2">
        <v>0</v>
      </c>
      <c r="M12" s="2">
        <v>5148</v>
      </c>
      <c r="N12" s="2">
        <v>2416179.09</v>
      </c>
      <c r="O12" s="2">
        <v>0</v>
      </c>
      <c r="P12" s="2">
        <v>0</v>
      </c>
      <c r="Q12" s="2">
        <v>0</v>
      </c>
      <c r="R12" s="2">
        <v>0</v>
      </c>
      <c r="S12" s="2">
        <v>258.5</v>
      </c>
      <c r="T12" s="2">
        <v>97783.91</v>
      </c>
      <c r="U12" s="2">
        <v>0</v>
      </c>
      <c r="V12" s="2">
        <v>0</v>
      </c>
      <c r="W12" s="2">
        <v>258.5</v>
      </c>
      <c r="X12" s="2">
        <v>97783.91</v>
      </c>
      <c r="Y12" s="2">
        <v>338.25</v>
      </c>
      <c r="Z12" s="2">
        <v>123933.49</v>
      </c>
      <c r="AA12" s="2">
        <v>1381.25</v>
      </c>
      <c r="AB12" s="2">
        <v>612675.62</v>
      </c>
      <c r="AC12" s="2">
        <v>765.25</v>
      </c>
      <c r="AD12" s="2">
        <v>238953.58</v>
      </c>
      <c r="AE12" s="2">
        <v>0</v>
      </c>
      <c r="AF12" s="2">
        <v>0</v>
      </c>
      <c r="AG12" s="2">
        <v>2484.75</v>
      </c>
      <c r="AH12" s="2">
        <v>975562.69</v>
      </c>
      <c r="AI12" s="2">
        <v>163.5</v>
      </c>
      <c r="AJ12" s="2">
        <v>35815.81</v>
      </c>
      <c r="AK12" s="2">
        <v>103.75</v>
      </c>
      <c r="AL12" s="2">
        <v>47206.79</v>
      </c>
      <c r="AM12" s="2">
        <v>0</v>
      </c>
      <c r="AN12" s="2">
        <v>0</v>
      </c>
      <c r="AO12" s="2">
        <v>0</v>
      </c>
      <c r="AP12" s="2">
        <v>0</v>
      </c>
      <c r="AQ12" s="2">
        <v>267.25</v>
      </c>
      <c r="AR12" s="2">
        <v>83022.600000000006</v>
      </c>
      <c r="AS12" s="2">
        <v>501.75</v>
      </c>
      <c r="AT12" s="2">
        <v>159749.29999999999</v>
      </c>
      <c r="AU12" s="2">
        <v>1485</v>
      </c>
      <c r="AV12" s="2">
        <v>659882.41</v>
      </c>
      <c r="AW12" s="2">
        <v>1023.75</v>
      </c>
      <c r="AX12" s="2">
        <v>336737.49</v>
      </c>
      <c r="AY12" s="2">
        <v>0</v>
      </c>
      <c r="AZ12" s="2">
        <v>0</v>
      </c>
      <c r="BA12" s="2">
        <v>3010.5</v>
      </c>
      <c r="BB12" s="2">
        <v>1156369.2</v>
      </c>
      <c r="BC12" s="2">
        <v>944.75</v>
      </c>
      <c r="BD12" s="2">
        <v>393679.34</v>
      </c>
      <c r="BE12" s="2">
        <v>5804</v>
      </c>
      <c r="BF12" s="2">
        <v>2676795.58</v>
      </c>
      <c r="BG12" s="2">
        <v>1409.75</v>
      </c>
      <c r="BH12" s="2">
        <v>502073.37</v>
      </c>
      <c r="BI12" s="2">
        <v>0</v>
      </c>
      <c r="BJ12" s="2">
        <v>0</v>
      </c>
      <c r="BK12" s="2">
        <v>8158.5</v>
      </c>
      <c r="BL12" s="2">
        <v>3572548.29</v>
      </c>
    </row>
    <row r="13" spans="1:64" outlineLevel="2" x14ac:dyDescent="0.2">
      <c r="A13" t="s">
        <v>21</v>
      </c>
      <c r="B13" t="s">
        <v>22</v>
      </c>
      <c r="C13">
        <f t="shared" si="0"/>
        <v>17382955.219999999</v>
      </c>
      <c r="D13" t="str">
        <f>VLOOKUP(A13,After!A:A,1,0)</f>
        <v>60</v>
      </c>
      <c r="E13" s="2">
        <v>436</v>
      </c>
      <c r="F13" s="2">
        <v>151160.63</v>
      </c>
      <c r="G13" s="2">
        <v>3573.75</v>
      </c>
      <c r="H13" s="2">
        <v>1395810.23</v>
      </c>
      <c r="I13" s="2">
        <v>0</v>
      </c>
      <c r="J13" s="2">
        <v>0</v>
      </c>
      <c r="K13" s="2">
        <v>0</v>
      </c>
      <c r="L13" s="2">
        <v>0</v>
      </c>
      <c r="M13" s="2">
        <v>4009.75</v>
      </c>
      <c r="N13" s="2">
        <v>1546970.86</v>
      </c>
      <c r="O13" s="2">
        <v>1556.75</v>
      </c>
      <c r="P13" s="2">
        <v>525531.5</v>
      </c>
      <c r="Q13" s="2">
        <v>57.5</v>
      </c>
      <c r="R13" s="2">
        <v>22747.040000000001</v>
      </c>
      <c r="S13" s="2">
        <v>281.5</v>
      </c>
      <c r="T13" s="2">
        <v>81034.52</v>
      </c>
      <c r="U13" s="2">
        <v>30</v>
      </c>
      <c r="V13" s="2">
        <v>16480.86</v>
      </c>
      <c r="W13" s="2">
        <v>1925.75</v>
      </c>
      <c r="X13" s="2">
        <v>645793.92000000004</v>
      </c>
      <c r="Y13" s="2">
        <v>1258.25</v>
      </c>
      <c r="Z13" s="2">
        <v>456816.18</v>
      </c>
      <c r="AA13" s="2">
        <v>1243</v>
      </c>
      <c r="AB13" s="2">
        <v>457936.01</v>
      </c>
      <c r="AC13" s="2">
        <v>721</v>
      </c>
      <c r="AD13" s="2">
        <v>240269.27</v>
      </c>
      <c r="AE13" s="2">
        <v>0</v>
      </c>
      <c r="AF13" s="2">
        <v>0</v>
      </c>
      <c r="AG13" s="2">
        <v>3222.25</v>
      </c>
      <c r="AH13" s="2">
        <v>1155021.46</v>
      </c>
      <c r="AI13" s="2">
        <v>111</v>
      </c>
      <c r="AJ13" s="2">
        <v>39162.61</v>
      </c>
      <c r="AK13" s="2">
        <v>47.25</v>
      </c>
      <c r="AL13" s="2">
        <v>17887.89</v>
      </c>
      <c r="AM13" s="2">
        <v>0</v>
      </c>
      <c r="AN13" s="2">
        <v>0</v>
      </c>
      <c r="AO13" s="2">
        <v>0</v>
      </c>
      <c r="AP13" s="2">
        <v>0</v>
      </c>
      <c r="AQ13" s="2">
        <v>158.25</v>
      </c>
      <c r="AR13" s="2">
        <v>57050.5</v>
      </c>
      <c r="AS13" s="2">
        <v>2926</v>
      </c>
      <c r="AT13" s="2">
        <v>1021510.29</v>
      </c>
      <c r="AU13" s="2">
        <v>1347.75</v>
      </c>
      <c r="AV13" s="2">
        <v>498570.94</v>
      </c>
      <c r="AW13" s="2">
        <v>1002.5</v>
      </c>
      <c r="AX13" s="2">
        <v>321303.78999999998</v>
      </c>
      <c r="AY13" s="2">
        <v>30</v>
      </c>
      <c r="AZ13" s="2">
        <v>16480.86</v>
      </c>
      <c r="BA13" s="2">
        <v>5306.25</v>
      </c>
      <c r="BB13" s="2">
        <v>1857865.88</v>
      </c>
      <c r="BC13" s="2">
        <v>3362</v>
      </c>
      <c r="BD13" s="2">
        <v>1172670.92</v>
      </c>
      <c r="BE13" s="2">
        <v>4921.5</v>
      </c>
      <c r="BF13" s="2">
        <v>1894381.17</v>
      </c>
      <c r="BG13" s="2">
        <v>1002.5</v>
      </c>
      <c r="BH13" s="2">
        <v>321303.78999999998</v>
      </c>
      <c r="BI13" s="2">
        <v>30</v>
      </c>
      <c r="BJ13" s="2">
        <v>16480.86</v>
      </c>
      <c r="BK13" s="2">
        <v>9316</v>
      </c>
      <c r="BL13" s="2">
        <v>3404836.74</v>
      </c>
    </row>
    <row r="14" spans="1:64" outlineLevel="2" x14ac:dyDescent="0.2">
      <c r="A14" t="s">
        <v>23</v>
      </c>
      <c r="B14" t="s">
        <v>24</v>
      </c>
      <c r="C14">
        <f t="shared" si="0"/>
        <v>18297893.77</v>
      </c>
      <c r="D14" t="str">
        <f>VLOOKUP(A14,After!A:A,1,0)</f>
        <v>76</v>
      </c>
      <c r="E14" s="2">
        <v>959</v>
      </c>
      <c r="F14" s="2">
        <v>284762.99</v>
      </c>
      <c r="G14" s="2">
        <v>354.5</v>
      </c>
      <c r="H14" s="2">
        <v>213879.27</v>
      </c>
      <c r="I14" s="2">
        <v>0</v>
      </c>
      <c r="J14" s="2">
        <v>0</v>
      </c>
      <c r="K14" s="2">
        <v>0</v>
      </c>
      <c r="L14" s="2">
        <v>0</v>
      </c>
      <c r="M14" s="2">
        <v>1313.5</v>
      </c>
      <c r="N14" s="2">
        <v>498642.26</v>
      </c>
      <c r="O14" s="2">
        <v>430.5</v>
      </c>
      <c r="P14" s="2">
        <v>108285.78</v>
      </c>
      <c r="Q14" s="2">
        <v>0</v>
      </c>
      <c r="R14" s="2">
        <v>0</v>
      </c>
      <c r="S14" s="2">
        <v>787.5</v>
      </c>
      <c r="T14" s="2">
        <v>245193.83</v>
      </c>
      <c r="U14" s="2">
        <v>0</v>
      </c>
      <c r="V14" s="2">
        <v>0</v>
      </c>
      <c r="W14" s="2">
        <v>1218</v>
      </c>
      <c r="X14" s="2">
        <v>353479.61</v>
      </c>
      <c r="Y14" s="2">
        <v>1332.75</v>
      </c>
      <c r="Z14" s="2">
        <v>597758.71999999997</v>
      </c>
      <c r="AA14" s="2">
        <v>4462.5</v>
      </c>
      <c r="AB14" s="2">
        <v>1609202.53</v>
      </c>
      <c r="AC14" s="2">
        <v>357</v>
      </c>
      <c r="AD14" s="2">
        <v>118450.37</v>
      </c>
      <c r="AE14" s="2">
        <v>0</v>
      </c>
      <c r="AF14" s="2">
        <v>0</v>
      </c>
      <c r="AG14" s="2">
        <v>6152.25</v>
      </c>
      <c r="AH14" s="2">
        <v>2325411.62</v>
      </c>
      <c r="AI14" s="2">
        <v>0</v>
      </c>
      <c r="AJ14" s="2">
        <v>0</v>
      </c>
      <c r="AK14" s="2">
        <v>58.5</v>
      </c>
      <c r="AL14" s="2">
        <v>20604.72</v>
      </c>
      <c r="AM14" s="2">
        <v>29.75</v>
      </c>
      <c r="AN14" s="2">
        <v>9395.6299999999992</v>
      </c>
      <c r="AO14" s="2">
        <v>0</v>
      </c>
      <c r="AP14" s="2">
        <v>0</v>
      </c>
      <c r="AQ14" s="2">
        <v>88.25</v>
      </c>
      <c r="AR14" s="2">
        <v>30000.35</v>
      </c>
      <c r="AS14" s="2">
        <v>1763.25</v>
      </c>
      <c r="AT14" s="2">
        <v>706044.5</v>
      </c>
      <c r="AU14" s="2">
        <v>4521</v>
      </c>
      <c r="AV14" s="2">
        <v>1629807.25</v>
      </c>
      <c r="AW14" s="2">
        <v>1144.5</v>
      </c>
      <c r="AX14" s="2">
        <v>373039.83</v>
      </c>
      <c r="AY14" s="2">
        <v>0</v>
      </c>
      <c r="AZ14" s="2">
        <v>0</v>
      </c>
      <c r="BA14" s="2">
        <v>7458.5</v>
      </c>
      <c r="BB14" s="2">
        <v>2708891.58</v>
      </c>
      <c r="BC14" s="2">
        <v>2722.25</v>
      </c>
      <c r="BD14" s="2">
        <v>990807.49</v>
      </c>
      <c r="BE14" s="2">
        <v>4875.5</v>
      </c>
      <c r="BF14" s="2">
        <v>1843686.52</v>
      </c>
      <c r="BG14" s="2">
        <v>1174.25</v>
      </c>
      <c r="BH14" s="2">
        <v>373039.83</v>
      </c>
      <c r="BI14" s="2">
        <v>0</v>
      </c>
      <c r="BJ14" s="2">
        <v>0</v>
      </c>
      <c r="BK14" s="2">
        <v>8772</v>
      </c>
      <c r="BL14" s="2">
        <v>3207533.84</v>
      </c>
    </row>
    <row r="15" spans="1:64" outlineLevel="2" x14ac:dyDescent="0.2">
      <c r="A15" t="s">
        <v>25</v>
      </c>
      <c r="B15" t="s">
        <v>26</v>
      </c>
      <c r="C15">
        <f t="shared" si="0"/>
        <v>20418324.420000002</v>
      </c>
      <c r="D15" t="str">
        <f>VLOOKUP(A15,After!A:A,1,0)</f>
        <v>59</v>
      </c>
      <c r="E15" s="2">
        <v>751</v>
      </c>
      <c r="F15" s="2">
        <v>272879.90999999997</v>
      </c>
      <c r="G15" s="2">
        <v>426.25</v>
      </c>
      <c r="H15" s="2">
        <v>277395.99</v>
      </c>
      <c r="I15" s="2">
        <v>0</v>
      </c>
      <c r="J15" s="2">
        <v>0</v>
      </c>
      <c r="K15" s="2">
        <v>0</v>
      </c>
      <c r="L15" s="2">
        <v>0</v>
      </c>
      <c r="M15" s="2">
        <v>1177.25</v>
      </c>
      <c r="N15" s="2">
        <v>550275.9</v>
      </c>
      <c r="O15" s="2">
        <v>142.75</v>
      </c>
      <c r="P15" s="2">
        <v>41955.37</v>
      </c>
      <c r="Q15" s="2">
        <v>0</v>
      </c>
      <c r="R15" s="2">
        <v>0</v>
      </c>
      <c r="S15" s="2">
        <v>992.5</v>
      </c>
      <c r="T15" s="2">
        <v>358807.98</v>
      </c>
      <c r="U15" s="2">
        <v>0</v>
      </c>
      <c r="V15" s="2">
        <v>0</v>
      </c>
      <c r="W15" s="2">
        <v>1135.25</v>
      </c>
      <c r="X15" s="2">
        <v>400763.35</v>
      </c>
      <c r="Y15" s="2">
        <v>344.5</v>
      </c>
      <c r="Z15" s="2">
        <v>126208.89</v>
      </c>
      <c r="AA15" s="2">
        <v>4783.25</v>
      </c>
      <c r="AB15" s="2">
        <v>2017592.29</v>
      </c>
      <c r="AC15" s="2">
        <v>790</v>
      </c>
      <c r="AD15" s="2">
        <v>296517.13</v>
      </c>
      <c r="AE15" s="2">
        <v>0</v>
      </c>
      <c r="AF15" s="2">
        <v>0</v>
      </c>
      <c r="AG15" s="2">
        <v>5917.75</v>
      </c>
      <c r="AH15" s="2">
        <v>2440318.31</v>
      </c>
      <c r="AI15" s="2">
        <v>0</v>
      </c>
      <c r="AJ15" s="2">
        <v>0</v>
      </c>
      <c r="AK15" s="2">
        <v>473.5</v>
      </c>
      <c r="AL15" s="2">
        <v>185119.35999999999</v>
      </c>
      <c r="AM15" s="2">
        <v>8</v>
      </c>
      <c r="AN15" s="2">
        <v>1684.45</v>
      </c>
      <c r="AO15" s="2">
        <v>0</v>
      </c>
      <c r="AP15" s="2">
        <v>0</v>
      </c>
      <c r="AQ15" s="2">
        <v>481.5</v>
      </c>
      <c r="AR15" s="2">
        <v>186803.81</v>
      </c>
      <c r="AS15" s="2">
        <v>487.25</v>
      </c>
      <c r="AT15" s="2">
        <v>168164.26</v>
      </c>
      <c r="AU15" s="2">
        <v>5256.75</v>
      </c>
      <c r="AV15" s="2">
        <v>2202711.65</v>
      </c>
      <c r="AW15" s="2">
        <v>1782.5</v>
      </c>
      <c r="AX15" s="2">
        <v>657009.56000000006</v>
      </c>
      <c r="AY15" s="2">
        <v>0</v>
      </c>
      <c r="AZ15" s="2">
        <v>0</v>
      </c>
      <c r="BA15" s="2">
        <v>7534.5</v>
      </c>
      <c r="BB15" s="2">
        <v>3027885.47</v>
      </c>
      <c r="BC15" s="2">
        <v>1238.25</v>
      </c>
      <c r="BD15" s="2">
        <v>441044.17</v>
      </c>
      <c r="BE15" s="2">
        <v>5683</v>
      </c>
      <c r="BF15" s="2">
        <v>2480107.64</v>
      </c>
      <c r="BG15" s="2">
        <v>1790.5</v>
      </c>
      <c r="BH15" s="2">
        <v>657009.56000000006</v>
      </c>
      <c r="BI15" s="2">
        <v>0</v>
      </c>
      <c r="BJ15" s="2">
        <v>0</v>
      </c>
      <c r="BK15" s="2">
        <v>8711.75</v>
      </c>
      <c r="BL15" s="2">
        <v>3578161.37</v>
      </c>
    </row>
    <row r="16" spans="1:64" outlineLevel="2" x14ac:dyDescent="0.2">
      <c r="A16" t="s">
        <v>27</v>
      </c>
      <c r="B16" t="s">
        <v>28</v>
      </c>
      <c r="C16">
        <f t="shared" si="0"/>
        <v>20911185.379999999</v>
      </c>
      <c r="D16" t="str">
        <f>VLOOKUP(A16,After!A:A,1,0)</f>
        <v>55</v>
      </c>
      <c r="E16" s="2">
        <v>920</v>
      </c>
      <c r="F16" s="2">
        <v>285038.81</v>
      </c>
      <c r="G16" s="2">
        <v>4216.5</v>
      </c>
      <c r="H16" s="2">
        <v>1708673.56</v>
      </c>
      <c r="I16" s="2">
        <v>0</v>
      </c>
      <c r="J16" s="2">
        <v>0</v>
      </c>
      <c r="K16" s="2">
        <v>0</v>
      </c>
      <c r="L16" s="2">
        <v>0</v>
      </c>
      <c r="M16" s="2">
        <v>5136.5</v>
      </c>
      <c r="N16" s="2">
        <v>1993712.37</v>
      </c>
      <c r="O16" s="2">
        <v>1934.5</v>
      </c>
      <c r="P16" s="2">
        <v>559859.12</v>
      </c>
      <c r="Q16" s="2">
        <v>0</v>
      </c>
      <c r="R16" s="2">
        <v>0</v>
      </c>
      <c r="S16" s="2">
        <v>0</v>
      </c>
      <c r="T16" s="2">
        <v>0</v>
      </c>
      <c r="U16" s="2">
        <v>11.5</v>
      </c>
      <c r="V16" s="2">
        <v>3467.97</v>
      </c>
      <c r="W16" s="2">
        <v>1946</v>
      </c>
      <c r="X16" s="2">
        <v>563327.09</v>
      </c>
      <c r="Y16" s="2">
        <v>2277</v>
      </c>
      <c r="Z16" s="2">
        <v>771011.99</v>
      </c>
      <c r="AA16" s="2">
        <v>1846</v>
      </c>
      <c r="AB16" s="2">
        <v>676553.29</v>
      </c>
      <c r="AC16" s="2">
        <v>0</v>
      </c>
      <c r="AD16" s="2">
        <v>0</v>
      </c>
      <c r="AE16" s="2">
        <v>111</v>
      </c>
      <c r="AF16" s="2">
        <v>34118.39</v>
      </c>
      <c r="AG16" s="2">
        <v>4234</v>
      </c>
      <c r="AH16" s="2">
        <v>1481683.67</v>
      </c>
      <c r="AI16" s="2">
        <v>7.75</v>
      </c>
      <c r="AJ16" s="2">
        <v>1406.89</v>
      </c>
      <c r="AK16" s="2">
        <v>25.25</v>
      </c>
      <c r="AL16" s="2">
        <v>7597.77</v>
      </c>
      <c r="AM16" s="2">
        <v>0</v>
      </c>
      <c r="AN16" s="2">
        <v>0</v>
      </c>
      <c r="AO16" s="2">
        <v>343.5</v>
      </c>
      <c r="AP16" s="2">
        <v>92059.73</v>
      </c>
      <c r="AQ16" s="2">
        <v>376.5</v>
      </c>
      <c r="AR16" s="2">
        <v>101064.39</v>
      </c>
      <c r="AS16" s="2">
        <v>4219.25</v>
      </c>
      <c r="AT16" s="2">
        <v>1332278</v>
      </c>
      <c r="AU16" s="2">
        <v>1871.25</v>
      </c>
      <c r="AV16" s="2">
        <v>684151.06</v>
      </c>
      <c r="AW16" s="2">
        <v>0</v>
      </c>
      <c r="AX16" s="2">
        <v>0</v>
      </c>
      <c r="AY16" s="2">
        <v>466</v>
      </c>
      <c r="AZ16" s="2">
        <v>129646.09</v>
      </c>
      <c r="BA16" s="2">
        <v>6556.5</v>
      </c>
      <c r="BB16" s="2">
        <v>2146075.15</v>
      </c>
      <c r="BC16" s="2">
        <v>5139.25</v>
      </c>
      <c r="BD16" s="2">
        <v>1617316.81</v>
      </c>
      <c r="BE16" s="2">
        <v>6087.75</v>
      </c>
      <c r="BF16" s="2">
        <v>2392824.62</v>
      </c>
      <c r="BG16" s="2">
        <v>0</v>
      </c>
      <c r="BH16" s="2">
        <v>0</v>
      </c>
      <c r="BI16" s="2">
        <v>466</v>
      </c>
      <c r="BJ16" s="2">
        <v>129646.09</v>
      </c>
      <c r="BK16" s="2">
        <v>11693</v>
      </c>
      <c r="BL16" s="2">
        <v>4139787.52</v>
      </c>
    </row>
    <row r="17" spans="1:64" outlineLevel="2" x14ac:dyDescent="0.2">
      <c r="A17" t="s">
        <v>29</v>
      </c>
      <c r="B17" t="s">
        <v>30</v>
      </c>
      <c r="C17">
        <f t="shared" si="0"/>
        <v>19376987.939999994</v>
      </c>
      <c r="D17" t="str">
        <f>VLOOKUP(A17,After!A:A,1,0)</f>
        <v>57</v>
      </c>
      <c r="E17" s="2">
        <v>783.75</v>
      </c>
      <c r="F17" s="2">
        <v>342637.27</v>
      </c>
      <c r="G17" s="2">
        <v>3832.5</v>
      </c>
      <c r="H17" s="2">
        <v>1762724.15</v>
      </c>
      <c r="I17" s="2">
        <v>0</v>
      </c>
      <c r="J17" s="2">
        <v>0</v>
      </c>
      <c r="K17" s="2">
        <v>0</v>
      </c>
      <c r="L17" s="2">
        <v>0</v>
      </c>
      <c r="M17" s="2">
        <v>4616.25</v>
      </c>
      <c r="N17" s="2">
        <v>2105361.42</v>
      </c>
      <c r="O17" s="2">
        <v>25.5</v>
      </c>
      <c r="P17" s="2">
        <v>7403.7</v>
      </c>
      <c r="Q17" s="2">
        <v>0</v>
      </c>
      <c r="R17" s="2">
        <v>0</v>
      </c>
      <c r="S17" s="2">
        <v>522.25</v>
      </c>
      <c r="T17" s="2">
        <v>229105.1</v>
      </c>
      <c r="U17" s="2">
        <v>0</v>
      </c>
      <c r="V17" s="2">
        <v>0</v>
      </c>
      <c r="W17" s="2">
        <v>547.75</v>
      </c>
      <c r="X17" s="2">
        <v>236508.79999999999</v>
      </c>
      <c r="Y17" s="2">
        <v>1875.75</v>
      </c>
      <c r="Z17" s="2">
        <v>804808.55</v>
      </c>
      <c r="AA17" s="2">
        <v>1612.25</v>
      </c>
      <c r="AB17" s="2">
        <v>752481.14</v>
      </c>
      <c r="AC17" s="2">
        <v>0</v>
      </c>
      <c r="AD17" s="2">
        <v>0</v>
      </c>
      <c r="AE17" s="2">
        <v>22.5</v>
      </c>
      <c r="AF17" s="2">
        <v>9310</v>
      </c>
      <c r="AG17" s="2">
        <v>3510.5</v>
      </c>
      <c r="AH17" s="2">
        <v>1566599.69</v>
      </c>
      <c r="AI17" s="2">
        <v>0.25</v>
      </c>
      <c r="AJ17" s="2">
        <v>107.43</v>
      </c>
      <c r="AK17" s="2">
        <v>30.5</v>
      </c>
      <c r="AL17" s="2">
        <v>15541.29</v>
      </c>
      <c r="AM17" s="2">
        <v>0</v>
      </c>
      <c r="AN17" s="2">
        <v>0</v>
      </c>
      <c r="AO17" s="2">
        <v>0</v>
      </c>
      <c r="AP17" s="2">
        <v>0</v>
      </c>
      <c r="AQ17" s="2">
        <v>30.75</v>
      </c>
      <c r="AR17" s="2">
        <v>15648.72</v>
      </c>
      <c r="AS17" s="2">
        <v>1901.5</v>
      </c>
      <c r="AT17" s="2">
        <v>812319.68</v>
      </c>
      <c r="AU17" s="2">
        <v>1642.75</v>
      </c>
      <c r="AV17" s="2">
        <v>768022.43</v>
      </c>
      <c r="AW17" s="2">
        <v>522.25</v>
      </c>
      <c r="AX17" s="2">
        <v>229105.1</v>
      </c>
      <c r="AY17" s="2">
        <v>22.5</v>
      </c>
      <c r="AZ17" s="2">
        <v>9310</v>
      </c>
      <c r="BA17" s="2">
        <v>4089</v>
      </c>
      <c r="BB17" s="2">
        <v>1818757.21</v>
      </c>
      <c r="BC17" s="2">
        <v>2685.25</v>
      </c>
      <c r="BD17" s="2">
        <v>1154956.95</v>
      </c>
      <c r="BE17" s="2">
        <v>5475.25</v>
      </c>
      <c r="BF17" s="2">
        <v>2530746.58</v>
      </c>
      <c r="BG17" s="2">
        <v>522.25</v>
      </c>
      <c r="BH17" s="2">
        <v>229105.1</v>
      </c>
      <c r="BI17" s="2">
        <v>22.5</v>
      </c>
      <c r="BJ17" s="2">
        <v>9310</v>
      </c>
      <c r="BK17" s="2">
        <v>8705.25</v>
      </c>
      <c r="BL17" s="2">
        <v>3924118.63</v>
      </c>
    </row>
    <row r="18" spans="1:64" outlineLevel="2" x14ac:dyDescent="0.2">
      <c r="A18" t="s">
        <v>31</v>
      </c>
      <c r="B18" t="s">
        <v>32</v>
      </c>
      <c r="C18">
        <f t="shared" si="0"/>
        <v>24242913.930000003</v>
      </c>
      <c r="D18" t="str">
        <f>VLOOKUP(A18,After!A:A,1,0)</f>
        <v>78</v>
      </c>
      <c r="E18" s="2">
        <v>1130.75</v>
      </c>
      <c r="F18" s="2">
        <v>357399.79</v>
      </c>
      <c r="G18" s="2">
        <v>3884</v>
      </c>
      <c r="H18" s="2">
        <v>1669935.04</v>
      </c>
      <c r="I18" s="2">
        <v>0</v>
      </c>
      <c r="J18" s="2">
        <v>0</v>
      </c>
      <c r="K18" s="2">
        <v>0</v>
      </c>
      <c r="L18" s="2">
        <v>0</v>
      </c>
      <c r="M18" s="2">
        <v>5014.75</v>
      </c>
      <c r="N18" s="2">
        <v>2027334.83</v>
      </c>
      <c r="O18" s="2">
        <v>531</v>
      </c>
      <c r="P18" s="2">
        <v>216430.24</v>
      </c>
      <c r="Q18" s="2">
        <v>96.5</v>
      </c>
      <c r="R18" s="2">
        <v>51009.37</v>
      </c>
      <c r="S18" s="2">
        <v>2678.25</v>
      </c>
      <c r="T18" s="2">
        <v>930289.36</v>
      </c>
      <c r="U18" s="2">
        <v>90</v>
      </c>
      <c r="V18" s="2">
        <v>31795.65</v>
      </c>
      <c r="W18" s="2">
        <v>3395.75</v>
      </c>
      <c r="X18" s="2">
        <v>1229524.6200000001</v>
      </c>
      <c r="Y18" s="2">
        <v>1469</v>
      </c>
      <c r="Z18" s="2">
        <v>588705.14</v>
      </c>
      <c r="AA18" s="2">
        <v>1212.5</v>
      </c>
      <c r="AB18" s="2">
        <v>525087.4</v>
      </c>
      <c r="AC18" s="2">
        <v>759.5</v>
      </c>
      <c r="AD18" s="2">
        <v>277648.27</v>
      </c>
      <c r="AE18" s="2">
        <v>45</v>
      </c>
      <c r="AF18" s="2">
        <v>17903.95</v>
      </c>
      <c r="AG18" s="2">
        <v>3486</v>
      </c>
      <c r="AH18" s="2">
        <v>1409344.76</v>
      </c>
      <c r="AI18" s="2">
        <v>0</v>
      </c>
      <c r="AJ18" s="2">
        <v>0</v>
      </c>
      <c r="AK18" s="2">
        <v>60.75</v>
      </c>
      <c r="AL18" s="2">
        <v>22613.95</v>
      </c>
      <c r="AM18" s="2">
        <v>39.75</v>
      </c>
      <c r="AN18" s="2">
        <v>17126.98</v>
      </c>
      <c r="AO18" s="2">
        <v>0</v>
      </c>
      <c r="AP18" s="2">
        <v>0</v>
      </c>
      <c r="AQ18" s="2">
        <v>100.5</v>
      </c>
      <c r="AR18" s="2">
        <v>39740.93</v>
      </c>
      <c r="AS18" s="2">
        <v>2000</v>
      </c>
      <c r="AT18" s="2">
        <v>805135.38</v>
      </c>
      <c r="AU18" s="2">
        <v>1369.75</v>
      </c>
      <c r="AV18" s="2">
        <v>598710.72</v>
      </c>
      <c r="AW18" s="2">
        <v>3437.75</v>
      </c>
      <c r="AX18" s="2">
        <v>1225064.6100000001</v>
      </c>
      <c r="AY18" s="2">
        <v>135</v>
      </c>
      <c r="AZ18" s="2">
        <v>49699.6</v>
      </c>
      <c r="BA18" s="2">
        <v>6982.25</v>
      </c>
      <c r="BB18" s="2">
        <v>2678610.31</v>
      </c>
      <c r="BC18" s="2">
        <v>3130.75</v>
      </c>
      <c r="BD18" s="2">
        <v>1162535.17</v>
      </c>
      <c r="BE18" s="2">
        <v>5253.75</v>
      </c>
      <c r="BF18" s="2">
        <v>2268645.7599999998</v>
      </c>
      <c r="BG18" s="2">
        <v>3477.5</v>
      </c>
      <c r="BH18" s="2">
        <v>1225064.6100000001</v>
      </c>
      <c r="BI18" s="2">
        <v>135</v>
      </c>
      <c r="BJ18" s="2">
        <v>49699.6</v>
      </c>
      <c r="BK18" s="2">
        <v>11997</v>
      </c>
      <c r="BL18" s="2">
        <v>4705945.1399999997</v>
      </c>
    </row>
    <row r="19" spans="1:64" outlineLevel="2" x14ac:dyDescent="0.2">
      <c r="A19" t="s">
        <v>33</v>
      </c>
      <c r="B19" t="s">
        <v>34</v>
      </c>
      <c r="C19">
        <f t="shared" si="0"/>
        <v>15209863.540000001</v>
      </c>
      <c r="D19" t="str">
        <f>VLOOKUP(A19,After!A:A,1,0)</f>
        <v>58</v>
      </c>
      <c r="E19" s="2">
        <v>825.75</v>
      </c>
      <c r="F19" s="2">
        <v>363802.86</v>
      </c>
      <c r="G19" s="2">
        <v>3889</v>
      </c>
      <c r="H19" s="2">
        <v>1529888.07</v>
      </c>
      <c r="I19" s="2">
        <v>0</v>
      </c>
      <c r="J19" s="2">
        <v>0</v>
      </c>
      <c r="K19" s="2">
        <v>0</v>
      </c>
      <c r="L19" s="2">
        <v>0</v>
      </c>
      <c r="M19" s="2">
        <v>4714.75</v>
      </c>
      <c r="N19" s="2">
        <v>1893690.93</v>
      </c>
      <c r="O19" s="2">
        <v>480.75</v>
      </c>
      <c r="P19" s="2">
        <v>179580.33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480.75</v>
      </c>
      <c r="X19" s="2">
        <v>179580.33</v>
      </c>
      <c r="Y19" s="2">
        <v>1382.25</v>
      </c>
      <c r="Z19" s="2">
        <v>477934.8</v>
      </c>
      <c r="AA19" s="2">
        <v>1561</v>
      </c>
      <c r="AB19" s="2">
        <v>588472.30000000005</v>
      </c>
      <c r="AC19" s="2">
        <v>0</v>
      </c>
      <c r="AD19" s="2">
        <v>0</v>
      </c>
      <c r="AE19" s="2">
        <v>0</v>
      </c>
      <c r="AF19" s="2">
        <v>0</v>
      </c>
      <c r="AG19" s="2">
        <v>2943.25</v>
      </c>
      <c r="AH19" s="2">
        <v>1066407.1000000001</v>
      </c>
      <c r="AI19" s="2">
        <v>27</v>
      </c>
      <c r="AJ19" s="2">
        <v>10213.52</v>
      </c>
      <c r="AK19" s="2">
        <v>32</v>
      </c>
      <c r="AL19" s="2">
        <v>9689.52</v>
      </c>
      <c r="AM19" s="2">
        <v>0</v>
      </c>
      <c r="AN19" s="2">
        <v>0</v>
      </c>
      <c r="AO19" s="2">
        <v>0</v>
      </c>
      <c r="AP19" s="2">
        <v>0</v>
      </c>
      <c r="AQ19" s="2">
        <v>59</v>
      </c>
      <c r="AR19" s="2">
        <v>19903.04</v>
      </c>
      <c r="AS19" s="2">
        <v>1890</v>
      </c>
      <c r="AT19" s="2">
        <v>667728.65</v>
      </c>
      <c r="AU19" s="2">
        <v>1593</v>
      </c>
      <c r="AV19" s="2">
        <v>598161.81999999995</v>
      </c>
      <c r="AW19" s="2">
        <v>0</v>
      </c>
      <c r="AX19" s="2">
        <v>0</v>
      </c>
      <c r="AY19" s="2">
        <v>0</v>
      </c>
      <c r="AZ19" s="2">
        <v>0</v>
      </c>
      <c r="BA19" s="2">
        <v>3483</v>
      </c>
      <c r="BB19" s="2">
        <v>1265890.47</v>
      </c>
      <c r="BC19" s="2">
        <v>2715.75</v>
      </c>
      <c r="BD19" s="2">
        <v>1031531.51</v>
      </c>
      <c r="BE19" s="2">
        <v>5482</v>
      </c>
      <c r="BF19" s="2">
        <v>2128049.89</v>
      </c>
      <c r="BG19" s="2">
        <v>0</v>
      </c>
      <c r="BH19" s="2">
        <v>0</v>
      </c>
      <c r="BI19" s="2">
        <v>0</v>
      </c>
      <c r="BJ19" s="2">
        <v>0</v>
      </c>
      <c r="BK19" s="2">
        <v>8197.75</v>
      </c>
      <c r="BL19" s="2">
        <v>3159581.4</v>
      </c>
    </row>
    <row r="20" spans="1:64" outlineLevel="2" x14ac:dyDescent="0.2">
      <c r="A20" t="s">
        <v>35</v>
      </c>
      <c r="B20" t="s">
        <v>36</v>
      </c>
      <c r="C20">
        <f t="shared" si="0"/>
        <v>28057018.580000002</v>
      </c>
      <c r="D20" t="str">
        <f>VLOOKUP(A20,After!A:A,1,0)</f>
        <v>68</v>
      </c>
      <c r="E20" s="2">
        <v>930</v>
      </c>
      <c r="F20" s="2">
        <v>410658.99</v>
      </c>
      <c r="G20" s="2">
        <v>4272</v>
      </c>
      <c r="H20" s="2">
        <v>2229826.04</v>
      </c>
      <c r="I20" s="2">
        <v>0</v>
      </c>
      <c r="J20" s="2">
        <v>0</v>
      </c>
      <c r="K20" s="2">
        <v>0</v>
      </c>
      <c r="L20" s="2">
        <v>0</v>
      </c>
      <c r="M20" s="2">
        <v>5202</v>
      </c>
      <c r="N20" s="2">
        <v>2640485.0299999998</v>
      </c>
      <c r="O20" s="2">
        <v>257.75</v>
      </c>
      <c r="P20" s="2">
        <v>101744.18</v>
      </c>
      <c r="Q20" s="2">
        <v>18</v>
      </c>
      <c r="R20" s="2">
        <v>8415.85</v>
      </c>
      <c r="S20" s="2">
        <v>2043.5</v>
      </c>
      <c r="T20" s="2">
        <v>883088.53</v>
      </c>
      <c r="U20" s="2">
        <v>0</v>
      </c>
      <c r="V20" s="2">
        <v>0</v>
      </c>
      <c r="W20" s="2">
        <v>2319.25</v>
      </c>
      <c r="X20" s="2">
        <v>993248.56</v>
      </c>
      <c r="Y20" s="2">
        <v>468.5</v>
      </c>
      <c r="Z20" s="2">
        <v>212756.85</v>
      </c>
      <c r="AA20" s="2">
        <v>3118</v>
      </c>
      <c r="AB20" s="2">
        <v>1502419.06</v>
      </c>
      <c r="AC20" s="2">
        <v>186.5</v>
      </c>
      <c r="AD20" s="2">
        <v>78695.360000000001</v>
      </c>
      <c r="AE20" s="2">
        <v>0</v>
      </c>
      <c r="AF20" s="2">
        <v>0</v>
      </c>
      <c r="AG20" s="2">
        <v>3773</v>
      </c>
      <c r="AH20" s="2">
        <v>1793871.27</v>
      </c>
      <c r="AI20" s="2">
        <v>0</v>
      </c>
      <c r="AJ20" s="2">
        <v>0</v>
      </c>
      <c r="AK20" s="2">
        <v>258</v>
      </c>
      <c r="AL20" s="2">
        <v>118908.33</v>
      </c>
      <c r="AM20" s="2">
        <v>0</v>
      </c>
      <c r="AN20" s="2">
        <v>0</v>
      </c>
      <c r="AO20" s="2">
        <v>0</v>
      </c>
      <c r="AP20" s="2">
        <v>0</v>
      </c>
      <c r="AQ20" s="2">
        <v>258</v>
      </c>
      <c r="AR20" s="2">
        <v>118908.33</v>
      </c>
      <c r="AS20" s="2">
        <v>726.25</v>
      </c>
      <c r="AT20" s="2">
        <v>314501.03000000003</v>
      </c>
      <c r="AU20" s="2">
        <v>3394</v>
      </c>
      <c r="AV20" s="2">
        <v>1629743.24</v>
      </c>
      <c r="AW20" s="2">
        <v>2230</v>
      </c>
      <c r="AX20" s="2">
        <v>961783.89</v>
      </c>
      <c r="AY20" s="2">
        <v>0</v>
      </c>
      <c r="AZ20" s="2">
        <v>0</v>
      </c>
      <c r="BA20" s="2">
        <v>6350.25</v>
      </c>
      <c r="BB20" s="2">
        <v>2906028.16</v>
      </c>
      <c r="BC20" s="2">
        <v>1656.25</v>
      </c>
      <c r="BD20" s="2">
        <v>725160.02</v>
      </c>
      <c r="BE20" s="2">
        <v>7666</v>
      </c>
      <c r="BF20" s="2">
        <v>3859569.28</v>
      </c>
      <c r="BG20" s="2">
        <v>2230</v>
      </c>
      <c r="BH20" s="2">
        <v>961783.89</v>
      </c>
      <c r="BI20" s="2">
        <v>0</v>
      </c>
      <c r="BJ20" s="2">
        <v>0</v>
      </c>
      <c r="BK20" s="2">
        <v>11552.25</v>
      </c>
      <c r="BL20" s="2">
        <v>5546513.1900000004</v>
      </c>
    </row>
    <row r="21" spans="1:64" outlineLevel="2" x14ac:dyDescent="0.2">
      <c r="A21" t="s">
        <v>37</v>
      </c>
      <c r="B21" t="s">
        <v>38</v>
      </c>
      <c r="C21">
        <f t="shared" si="0"/>
        <v>20664667.260000002</v>
      </c>
      <c r="D21" t="str">
        <f>VLOOKUP(A21,After!A:A,1,0)</f>
        <v>75</v>
      </c>
      <c r="E21" s="2">
        <v>771</v>
      </c>
      <c r="F21" s="2">
        <v>317182.64</v>
      </c>
      <c r="G21" s="2">
        <v>2015.75</v>
      </c>
      <c r="H21" s="2">
        <v>937763.83999999997</v>
      </c>
      <c r="I21" s="2">
        <v>0</v>
      </c>
      <c r="J21" s="2">
        <v>0</v>
      </c>
      <c r="K21" s="2">
        <v>0</v>
      </c>
      <c r="L21" s="2">
        <v>0</v>
      </c>
      <c r="M21" s="2">
        <v>2786.75</v>
      </c>
      <c r="N21" s="2">
        <v>1254946.48</v>
      </c>
      <c r="O21" s="2">
        <v>0</v>
      </c>
      <c r="P21" s="2">
        <v>0</v>
      </c>
      <c r="Q21" s="2">
        <v>100</v>
      </c>
      <c r="R21" s="2">
        <v>30436.29</v>
      </c>
      <c r="S21" s="2">
        <v>1676</v>
      </c>
      <c r="T21" s="2">
        <v>588478.96</v>
      </c>
      <c r="U21" s="2">
        <v>0</v>
      </c>
      <c r="V21" s="2">
        <v>0</v>
      </c>
      <c r="W21" s="2">
        <v>1776</v>
      </c>
      <c r="X21" s="2">
        <v>618915.25</v>
      </c>
      <c r="Y21" s="2">
        <v>84</v>
      </c>
      <c r="Z21" s="2">
        <v>37451.9</v>
      </c>
      <c r="AA21" s="2">
        <v>3908</v>
      </c>
      <c r="AB21" s="2">
        <v>1493992.18</v>
      </c>
      <c r="AC21" s="2">
        <v>920.5</v>
      </c>
      <c r="AD21" s="2">
        <v>382142.59</v>
      </c>
      <c r="AE21" s="2">
        <v>0</v>
      </c>
      <c r="AF21" s="2">
        <v>0</v>
      </c>
      <c r="AG21" s="2">
        <v>4912.5</v>
      </c>
      <c r="AH21" s="2">
        <v>1913586.67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189</v>
      </c>
      <c r="AP21" s="2">
        <v>66242.97</v>
      </c>
      <c r="AQ21" s="2">
        <v>189</v>
      </c>
      <c r="AR21" s="2">
        <v>66242.97</v>
      </c>
      <c r="AS21" s="2">
        <v>84</v>
      </c>
      <c r="AT21" s="2">
        <v>37451.9</v>
      </c>
      <c r="AU21" s="2">
        <v>4008</v>
      </c>
      <c r="AV21" s="2">
        <v>1524428.47</v>
      </c>
      <c r="AW21" s="2">
        <v>2596.5</v>
      </c>
      <c r="AX21" s="2">
        <v>970621.55</v>
      </c>
      <c r="AY21" s="2">
        <v>189</v>
      </c>
      <c r="AZ21" s="2">
        <v>66242.97</v>
      </c>
      <c r="BA21" s="2">
        <v>6877.5</v>
      </c>
      <c r="BB21" s="2">
        <v>2598744.89</v>
      </c>
      <c r="BC21" s="2">
        <v>855</v>
      </c>
      <c r="BD21" s="2">
        <v>354634.54</v>
      </c>
      <c r="BE21" s="2">
        <v>6023.75</v>
      </c>
      <c r="BF21" s="2">
        <v>2462192.31</v>
      </c>
      <c r="BG21" s="2">
        <v>2596.5</v>
      </c>
      <c r="BH21" s="2">
        <v>970621.55</v>
      </c>
      <c r="BI21" s="2">
        <v>189</v>
      </c>
      <c r="BJ21" s="2">
        <v>66242.97</v>
      </c>
      <c r="BK21" s="2">
        <v>9664.25</v>
      </c>
      <c r="BL21" s="2">
        <v>3853691.37</v>
      </c>
    </row>
    <row r="22" spans="1:64" outlineLevel="2" x14ac:dyDescent="0.2">
      <c r="A22" t="s">
        <v>39</v>
      </c>
      <c r="B22" t="s">
        <v>40</v>
      </c>
      <c r="C22">
        <f t="shared" si="0"/>
        <v>19362666.819999997</v>
      </c>
      <c r="D22" t="str">
        <f>VLOOKUP(A22,After!A:A,1,0)</f>
        <v>80</v>
      </c>
      <c r="E22" s="2">
        <v>813</v>
      </c>
      <c r="F22" s="2">
        <v>331811.15999999997</v>
      </c>
      <c r="G22" s="2">
        <v>3423</v>
      </c>
      <c r="H22" s="2">
        <v>1419601.28</v>
      </c>
      <c r="I22" s="2">
        <v>110</v>
      </c>
      <c r="J22" s="2">
        <v>41775.599999999999</v>
      </c>
      <c r="K22" s="2">
        <v>0</v>
      </c>
      <c r="L22" s="2">
        <v>0</v>
      </c>
      <c r="M22" s="2">
        <v>4346</v>
      </c>
      <c r="N22" s="2">
        <v>1793188.04</v>
      </c>
      <c r="O22" s="2">
        <v>580.5</v>
      </c>
      <c r="P22" s="2">
        <v>176851.98</v>
      </c>
      <c r="Q22" s="2">
        <v>62.25</v>
      </c>
      <c r="R22" s="2">
        <v>32090.28</v>
      </c>
      <c r="S22" s="2">
        <v>54</v>
      </c>
      <c r="T22" s="2">
        <v>13980.6</v>
      </c>
      <c r="U22" s="2">
        <v>0</v>
      </c>
      <c r="V22" s="2">
        <v>0</v>
      </c>
      <c r="W22" s="2">
        <v>696.75</v>
      </c>
      <c r="X22" s="2">
        <v>222922.86</v>
      </c>
      <c r="Y22" s="2">
        <v>903.5</v>
      </c>
      <c r="Z22" s="2">
        <v>367816.45</v>
      </c>
      <c r="AA22" s="2">
        <v>3044</v>
      </c>
      <c r="AB22" s="2">
        <v>1110767.8400000001</v>
      </c>
      <c r="AC22" s="2">
        <v>872.5</v>
      </c>
      <c r="AD22" s="2">
        <v>295407.44</v>
      </c>
      <c r="AE22" s="2">
        <v>0</v>
      </c>
      <c r="AF22" s="2">
        <v>0</v>
      </c>
      <c r="AG22" s="2">
        <v>4820</v>
      </c>
      <c r="AH22" s="2">
        <v>1773991.73</v>
      </c>
      <c r="AI22" s="2">
        <v>68</v>
      </c>
      <c r="AJ22" s="2">
        <v>17060.59</v>
      </c>
      <c r="AK22" s="2">
        <v>27</v>
      </c>
      <c r="AL22" s="2">
        <v>9168.18</v>
      </c>
      <c r="AM22" s="2">
        <v>0</v>
      </c>
      <c r="AN22" s="2">
        <v>0</v>
      </c>
      <c r="AO22" s="2">
        <v>0</v>
      </c>
      <c r="AP22" s="2">
        <v>0</v>
      </c>
      <c r="AQ22" s="2">
        <v>95</v>
      </c>
      <c r="AR22" s="2">
        <v>26228.77</v>
      </c>
      <c r="AS22" s="2">
        <v>1552</v>
      </c>
      <c r="AT22" s="2">
        <v>561729.02</v>
      </c>
      <c r="AU22" s="2">
        <v>3133.25</v>
      </c>
      <c r="AV22" s="2">
        <v>1152026.3</v>
      </c>
      <c r="AW22" s="2">
        <v>926.5</v>
      </c>
      <c r="AX22" s="2">
        <v>309388.03999999998</v>
      </c>
      <c r="AY22" s="2">
        <v>0</v>
      </c>
      <c r="AZ22" s="2">
        <v>0</v>
      </c>
      <c r="BA22" s="2">
        <v>5611.75</v>
      </c>
      <c r="BB22" s="2">
        <v>2023143.36</v>
      </c>
      <c r="BC22" s="2">
        <v>2365</v>
      </c>
      <c r="BD22" s="2">
        <v>893540.18</v>
      </c>
      <c r="BE22" s="2">
        <v>6556.25</v>
      </c>
      <c r="BF22" s="2">
        <v>2571627.58</v>
      </c>
      <c r="BG22" s="2">
        <v>1036.5</v>
      </c>
      <c r="BH22" s="2">
        <v>351163.64</v>
      </c>
      <c r="BI22" s="2">
        <v>0</v>
      </c>
      <c r="BJ22" s="2">
        <v>0</v>
      </c>
      <c r="BK22" s="2">
        <v>9957.75</v>
      </c>
      <c r="BL22" s="2">
        <v>3816331.4</v>
      </c>
    </row>
    <row r="23" spans="1:64" outlineLevel="2" x14ac:dyDescent="0.2">
      <c r="A23" t="s">
        <v>41</v>
      </c>
      <c r="B23" t="s">
        <v>42</v>
      </c>
      <c r="C23">
        <f t="shared" si="0"/>
        <v>17465124.120000005</v>
      </c>
      <c r="D23" t="str">
        <f>VLOOKUP(A23,After!A:A,1,0)</f>
        <v>66</v>
      </c>
      <c r="E23" s="2">
        <v>586</v>
      </c>
      <c r="F23" s="2">
        <v>201055.93</v>
      </c>
      <c r="G23" s="2">
        <v>5067.5</v>
      </c>
      <c r="H23" s="2">
        <v>2234696.42</v>
      </c>
      <c r="I23" s="2">
        <v>0</v>
      </c>
      <c r="J23" s="2">
        <v>0</v>
      </c>
      <c r="K23" s="2">
        <v>0</v>
      </c>
      <c r="L23" s="2">
        <v>0</v>
      </c>
      <c r="M23" s="2">
        <v>5653.5</v>
      </c>
      <c r="N23" s="2">
        <v>2435752.35</v>
      </c>
      <c r="O23" s="2">
        <v>1077.25</v>
      </c>
      <c r="P23" s="2">
        <v>400453.6</v>
      </c>
      <c r="Q23" s="2">
        <v>13</v>
      </c>
      <c r="R23" s="2">
        <v>5462.15</v>
      </c>
      <c r="S23" s="2">
        <v>0</v>
      </c>
      <c r="T23" s="2">
        <v>0</v>
      </c>
      <c r="U23" s="2">
        <v>0</v>
      </c>
      <c r="V23" s="2">
        <v>0</v>
      </c>
      <c r="W23" s="2">
        <v>1090.25</v>
      </c>
      <c r="X23" s="2">
        <v>405915.75</v>
      </c>
      <c r="Y23" s="2">
        <v>1940</v>
      </c>
      <c r="Z23" s="2">
        <v>687400.79</v>
      </c>
      <c r="AA23" s="2">
        <v>439</v>
      </c>
      <c r="AB23" s="2">
        <v>166102.35999999999</v>
      </c>
      <c r="AC23" s="2">
        <v>24</v>
      </c>
      <c r="AD23" s="2">
        <v>10500.9</v>
      </c>
      <c r="AE23" s="2">
        <v>0</v>
      </c>
      <c r="AF23" s="2">
        <v>0</v>
      </c>
      <c r="AG23" s="2">
        <v>2403</v>
      </c>
      <c r="AH23" s="2">
        <v>864004.05</v>
      </c>
      <c r="AI23" s="2">
        <v>17</v>
      </c>
      <c r="AJ23" s="2">
        <v>5618.66</v>
      </c>
      <c r="AK23" s="2">
        <v>12</v>
      </c>
      <c r="AL23" s="2">
        <v>4189.41</v>
      </c>
      <c r="AM23" s="2">
        <v>0</v>
      </c>
      <c r="AN23" s="2">
        <v>0</v>
      </c>
      <c r="AO23" s="2">
        <v>0</v>
      </c>
      <c r="AP23" s="2">
        <v>0</v>
      </c>
      <c r="AQ23" s="2">
        <v>29</v>
      </c>
      <c r="AR23" s="2">
        <v>9808.07</v>
      </c>
      <c r="AS23" s="2">
        <v>3034.25</v>
      </c>
      <c r="AT23" s="2">
        <v>1093473.05</v>
      </c>
      <c r="AU23" s="2">
        <v>464</v>
      </c>
      <c r="AV23" s="2">
        <v>175753.92</v>
      </c>
      <c r="AW23" s="2">
        <v>24</v>
      </c>
      <c r="AX23" s="2">
        <v>10500.9</v>
      </c>
      <c r="AY23" s="2">
        <v>0</v>
      </c>
      <c r="AZ23" s="2">
        <v>0</v>
      </c>
      <c r="BA23" s="2">
        <v>3522.25</v>
      </c>
      <c r="BB23" s="2">
        <v>1279727.8700000001</v>
      </c>
      <c r="BC23" s="2">
        <v>3620.25</v>
      </c>
      <c r="BD23" s="2">
        <v>1294528.98</v>
      </c>
      <c r="BE23" s="2">
        <v>5531.5</v>
      </c>
      <c r="BF23" s="2">
        <v>2410450.34</v>
      </c>
      <c r="BG23" s="2">
        <v>24</v>
      </c>
      <c r="BH23" s="2">
        <v>10500.9</v>
      </c>
      <c r="BI23" s="2">
        <v>0</v>
      </c>
      <c r="BJ23" s="2">
        <v>0</v>
      </c>
      <c r="BK23" s="2">
        <v>9175.75</v>
      </c>
      <c r="BL23" s="2">
        <v>3715480.22</v>
      </c>
    </row>
    <row r="24" spans="1:64" outlineLevel="2" x14ac:dyDescent="0.2">
      <c r="A24" t="s">
        <v>43</v>
      </c>
      <c r="B24" t="s">
        <v>44</v>
      </c>
      <c r="C24">
        <f t="shared" si="0"/>
        <v>14014877.779999999</v>
      </c>
      <c r="D24" t="str">
        <f>VLOOKUP(A24,After!A:A,1,0)</f>
        <v>69</v>
      </c>
      <c r="E24" s="2">
        <v>453.5</v>
      </c>
      <c r="F24" s="2">
        <v>181569.41</v>
      </c>
      <c r="G24" s="2">
        <v>4325</v>
      </c>
      <c r="H24" s="2">
        <v>1918869.65</v>
      </c>
      <c r="I24" s="2">
        <v>0</v>
      </c>
      <c r="J24" s="2">
        <v>0</v>
      </c>
      <c r="K24" s="2">
        <v>0</v>
      </c>
      <c r="L24" s="2">
        <v>0</v>
      </c>
      <c r="M24" s="2">
        <v>4778.5</v>
      </c>
      <c r="N24" s="2">
        <v>2100439.06</v>
      </c>
      <c r="O24" s="2">
        <v>203</v>
      </c>
      <c r="P24" s="2">
        <v>64187.61</v>
      </c>
      <c r="Q24" s="2">
        <v>27</v>
      </c>
      <c r="R24" s="2">
        <v>12780.54</v>
      </c>
      <c r="S24" s="2">
        <v>0</v>
      </c>
      <c r="T24" s="2">
        <v>0</v>
      </c>
      <c r="U24" s="2">
        <v>0</v>
      </c>
      <c r="V24" s="2">
        <v>0</v>
      </c>
      <c r="W24" s="2">
        <v>230</v>
      </c>
      <c r="X24" s="2">
        <v>76968.149999999994</v>
      </c>
      <c r="Y24" s="2">
        <v>1389.75</v>
      </c>
      <c r="Z24" s="2">
        <v>502875.26</v>
      </c>
      <c r="AA24" s="2">
        <v>795.25</v>
      </c>
      <c r="AB24" s="2">
        <v>324165.13</v>
      </c>
      <c r="AC24" s="2">
        <v>0</v>
      </c>
      <c r="AD24" s="2">
        <v>0</v>
      </c>
      <c r="AE24" s="2">
        <v>0</v>
      </c>
      <c r="AF24" s="2">
        <v>0</v>
      </c>
      <c r="AG24" s="2">
        <v>2185</v>
      </c>
      <c r="AH24" s="2">
        <v>827040.39</v>
      </c>
      <c r="AI24" s="2">
        <v>0</v>
      </c>
      <c r="AJ24" s="2">
        <v>0</v>
      </c>
      <c r="AK24" s="2">
        <v>60</v>
      </c>
      <c r="AL24" s="2">
        <v>25851.05</v>
      </c>
      <c r="AM24" s="2">
        <v>0</v>
      </c>
      <c r="AN24" s="2">
        <v>0</v>
      </c>
      <c r="AO24" s="2">
        <v>0</v>
      </c>
      <c r="AP24" s="2">
        <v>0</v>
      </c>
      <c r="AQ24" s="2">
        <v>60</v>
      </c>
      <c r="AR24" s="2">
        <v>25851.05</v>
      </c>
      <c r="AS24" s="2">
        <v>1592.75</v>
      </c>
      <c r="AT24" s="2">
        <v>567062.87</v>
      </c>
      <c r="AU24" s="2">
        <v>882.25</v>
      </c>
      <c r="AV24" s="2">
        <v>362796.72</v>
      </c>
      <c r="AW24" s="2">
        <v>0</v>
      </c>
      <c r="AX24" s="2">
        <v>0</v>
      </c>
      <c r="AY24" s="2">
        <v>0</v>
      </c>
      <c r="AZ24" s="2">
        <v>0</v>
      </c>
      <c r="BA24" s="2">
        <v>2475</v>
      </c>
      <c r="BB24" s="2">
        <v>929859.59</v>
      </c>
      <c r="BC24" s="2">
        <v>2046.25</v>
      </c>
      <c r="BD24" s="2">
        <v>748632.28</v>
      </c>
      <c r="BE24" s="2">
        <v>5207.25</v>
      </c>
      <c r="BF24" s="2">
        <v>2281666.37</v>
      </c>
      <c r="BG24" s="2">
        <v>0</v>
      </c>
      <c r="BH24" s="2">
        <v>0</v>
      </c>
      <c r="BI24" s="2">
        <v>0</v>
      </c>
      <c r="BJ24" s="2">
        <v>0</v>
      </c>
      <c r="BK24" s="2">
        <v>7253.5</v>
      </c>
      <c r="BL24" s="2">
        <v>3030298.65</v>
      </c>
    </row>
    <row r="25" spans="1:64" outlineLevel="2" x14ac:dyDescent="0.2">
      <c r="A25" t="s">
        <v>45</v>
      </c>
      <c r="B25" t="s">
        <v>46</v>
      </c>
      <c r="C25">
        <f t="shared" si="0"/>
        <v>20090681.91</v>
      </c>
      <c r="D25" t="str">
        <f>VLOOKUP(A25,After!A:A,1,0)</f>
        <v>65</v>
      </c>
      <c r="E25" s="2">
        <v>757.5</v>
      </c>
      <c r="F25" s="2">
        <v>265246.56</v>
      </c>
      <c r="G25" s="2">
        <v>4311.5</v>
      </c>
      <c r="H25" s="2">
        <v>1622934.46</v>
      </c>
      <c r="I25" s="2">
        <v>0</v>
      </c>
      <c r="J25" s="2">
        <v>0</v>
      </c>
      <c r="K25" s="2">
        <v>0</v>
      </c>
      <c r="L25" s="2">
        <v>0</v>
      </c>
      <c r="M25" s="2">
        <v>5069</v>
      </c>
      <c r="N25" s="2">
        <v>1888181.02</v>
      </c>
      <c r="O25" s="2">
        <v>3168.5</v>
      </c>
      <c r="P25" s="2">
        <v>826924.25</v>
      </c>
      <c r="Q25" s="2">
        <v>42.5</v>
      </c>
      <c r="R25" s="2">
        <v>11897.74</v>
      </c>
      <c r="S25" s="2">
        <v>2</v>
      </c>
      <c r="T25" s="2">
        <v>412.57</v>
      </c>
      <c r="U25" s="2">
        <v>0</v>
      </c>
      <c r="V25" s="2">
        <v>0</v>
      </c>
      <c r="W25" s="2">
        <v>3213</v>
      </c>
      <c r="X25" s="2">
        <v>839234.56000000006</v>
      </c>
      <c r="Y25" s="2">
        <v>1549.25</v>
      </c>
      <c r="Z25" s="2">
        <v>408477.58</v>
      </c>
      <c r="AA25" s="2">
        <v>1509.75</v>
      </c>
      <c r="AB25" s="2">
        <v>549690.82999999996</v>
      </c>
      <c r="AC25" s="2">
        <v>856</v>
      </c>
      <c r="AD25" s="2">
        <v>247407.16</v>
      </c>
      <c r="AE25" s="2">
        <v>0</v>
      </c>
      <c r="AF25" s="2">
        <v>0</v>
      </c>
      <c r="AG25" s="2">
        <v>3915</v>
      </c>
      <c r="AH25" s="2">
        <v>1205575.57</v>
      </c>
      <c r="AI25" s="2">
        <v>110.75</v>
      </c>
      <c r="AJ25" s="2">
        <v>31049.24</v>
      </c>
      <c r="AK25" s="2">
        <v>13.25</v>
      </c>
      <c r="AL25" s="2">
        <v>3013.6</v>
      </c>
      <c r="AM25" s="2">
        <v>0.75</v>
      </c>
      <c r="AN25" s="2">
        <v>154.71</v>
      </c>
      <c r="AO25" s="2">
        <v>0</v>
      </c>
      <c r="AP25" s="2">
        <v>0</v>
      </c>
      <c r="AQ25" s="2">
        <v>124.75</v>
      </c>
      <c r="AR25" s="2">
        <v>34217.550000000003</v>
      </c>
      <c r="AS25" s="2">
        <v>4828.5</v>
      </c>
      <c r="AT25" s="2">
        <v>1266451.07</v>
      </c>
      <c r="AU25" s="2">
        <v>1565.5</v>
      </c>
      <c r="AV25" s="2">
        <v>564602.17000000004</v>
      </c>
      <c r="AW25" s="2">
        <v>858</v>
      </c>
      <c r="AX25" s="2">
        <v>247974.44</v>
      </c>
      <c r="AY25" s="2">
        <v>0</v>
      </c>
      <c r="AZ25" s="2">
        <v>0</v>
      </c>
      <c r="BA25" s="2">
        <v>7252.75</v>
      </c>
      <c r="BB25" s="2">
        <v>2079027.68</v>
      </c>
      <c r="BC25" s="2">
        <v>5586</v>
      </c>
      <c r="BD25" s="2">
        <v>1531697.63</v>
      </c>
      <c r="BE25" s="2">
        <v>5877</v>
      </c>
      <c r="BF25" s="2">
        <v>2187536.63</v>
      </c>
      <c r="BG25" s="2">
        <v>858.75</v>
      </c>
      <c r="BH25" s="2">
        <v>247974.44</v>
      </c>
      <c r="BI25" s="2">
        <v>0</v>
      </c>
      <c r="BJ25" s="2">
        <v>0</v>
      </c>
      <c r="BK25" s="2">
        <v>12321.75</v>
      </c>
      <c r="BL25" s="2">
        <v>3967208.7</v>
      </c>
    </row>
    <row r="26" spans="1:64" outlineLevel="2" x14ac:dyDescent="0.2">
      <c r="A26" t="s">
        <v>47</v>
      </c>
      <c r="B26" t="s">
        <v>48</v>
      </c>
      <c r="C26">
        <f t="shared" si="0"/>
        <v>453846.8</v>
      </c>
      <c r="D26" t="str">
        <f>VLOOKUP(A26,After!A:A,1,0)</f>
        <v>50</v>
      </c>
      <c r="E26" s="2">
        <v>493.5</v>
      </c>
      <c r="F26" s="2">
        <v>112968.2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493.5</v>
      </c>
      <c r="N26" s="2">
        <v>112968.2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493.5</v>
      </c>
      <c r="BD26" s="2">
        <v>112968.2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493.5</v>
      </c>
      <c r="BL26" s="2">
        <v>112968.2</v>
      </c>
    </row>
    <row r="27" spans="1:64" outlineLevel="2" x14ac:dyDescent="0.2">
      <c r="A27" t="s">
        <v>49</v>
      </c>
      <c r="B27" t="s">
        <v>50</v>
      </c>
      <c r="C27">
        <f t="shared" si="0"/>
        <v>44136.28</v>
      </c>
      <c r="D27" t="str">
        <f>VLOOKUP(A27,After!A:A,1,0)</f>
        <v>53</v>
      </c>
      <c r="E27" s="2">
        <v>35</v>
      </c>
      <c r="F27" s="2">
        <v>10999.07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35</v>
      </c>
      <c r="N27" s="2">
        <v>10999.07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35</v>
      </c>
      <c r="BD27" s="2">
        <v>10999.07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35</v>
      </c>
      <c r="BL27" s="2">
        <v>10999.07</v>
      </c>
    </row>
    <row r="28" spans="1:64" outlineLevel="1" x14ac:dyDescent="0.2">
      <c r="A28" s="3" t="s">
        <v>51</v>
      </c>
      <c r="B28" s="3" t="s">
        <v>5</v>
      </c>
      <c r="C28" s="3">
        <f t="shared" si="0"/>
        <v>373721557.61000001</v>
      </c>
      <c r="D28" s="3" t="str">
        <f>VLOOKUP(A28,After!A:A,1,0)</f>
        <v>ชื่อสายงาน GL หน่วยงานสังกัดรองผู้ว่าการ-บริการระบบจน.</v>
      </c>
      <c r="E28" s="4">
        <v>13977.75</v>
      </c>
      <c r="F28" s="4">
        <v>5337067.51</v>
      </c>
      <c r="G28" s="4">
        <v>65738</v>
      </c>
      <c r="H28" s="4">
        <v>28959714.27</v>
      </c>
      <c r="I28" s="4">
        <v>536</v>
      </c>
      <c r="J28" s="4">
        <v>222374.29</v>
      </c>
      <c r="K28" s="4">
        <v>0</v>
      </c>
      <c r="L28" s="4">
        <v>0</v>
      </c>
      <c r="M28" s="4">
        <v>80251.75</v>
      </c>
      <c r="N28" s="4">
        <v>34519156.07</v>
      </c>
      <c r="O28" s="4">
        <v>13197.5</v>
      </c>
      <c r="P28" s="4">
        <v>4294381.95</v>
      </c>
      <c r="Q28" s="4">
        <v>575.75</v>
      </c>
      <c r="R28" s="4">
        <v>241159.74</v>
      </c>
      <c r="S28" s="4">
        <v>12697.25</v>
      </c>
      <c r="T28" s="4">
        <v>4437737.4400000004</v>
      </c>
      <c r="U28" s="4">
        <v>387.75</v>
      </c>
      <c r="V28" s="4">
        <v>130386.66</v>
      </c>
      <c r="W28" s="4">
        <v>26858.25</v>
      </c>
      <c r="X28" s="4">
        <v>9073953.7699999996</v>
      </c>
      <c r="Y28" s="4">
        <v>22012.75</v>
      </c>
      <c r="Z28" s="4">
        <v>8358784.9000000004</v>
      </c>
      <c r="AA28" s="4">
        <v>41775</v>
      </c>
      <c r="AB28" s="4">
        <v>17077737.079999998</v>
      </c>
      <c r="AC28" s="4">
        <v>10625.75</v>
      </c>
      <c r="AD28" s="4">
        <v>3617910.16</v>
      </c>
      <c r="AE28" s="4">
        <v>209.25</v>
      </c>
      <c r="AF28" s="4">
        <v>72312.06</v>
      </c>
      <c r="AG28" s="4">
        <v>74622.75</v>
      </c>
      <c r="AH28" s="4">
        <v>29127022.379999999</v>
      </c>
      <c r="AI28" s="4">
        <v>508.75</v>
      </c>
      <c r="AJ28" s="4">
        <v>142161.48000000001</v>
      </c>
      <c r="AK28" s="4">
        <v>1403.5</v>
      </c>
      <c r="AL28" s="4">
        <v>555924.1</v>
      </c>
      <c r="AM28" s="4">
        <v>78.25</v>
      </c>
      <c r="AN28" s="4">
        <v>28361.77</v>
      </c>
      <c r="AO28" s="4">
        <v>536.5</v>
      </c>
      <c r="AP28" s="4">
        <v>159802.09</v>
      </c>
      <c r="AQ28" s="4">
        <v>2527</v>
      </c>
      <c r="AR28" s="4">
        <v>915683.28</v>
      </c>
      <c r="AS28" s="4">
        <v>35719</v>
      </c>
      <c r="AT28" s="4">
        <v>12795328.33</v>
      </c>
      <c r="AU28" s="4">
        <v>43754.25</v>
      </c>
      <c r="AV28" s="4">
        <v>17874820.920000002</v>
      </c>
      <c r="AW28" s="4">
        <v>23323</v>
      </c>
      <c r="AX28" s="4">
        <v>8084009.3700000001</v>
      </c>
      <c r="AY28" s="4">
        <v>1133.5</v>
      </c>
      <c r="AZ28" s="4">
        <v>362500.81</v>
      </c>
      <c r="BA28" s="4">
        <v>104008</v>
      </c>
      <c r="BB28" s="4">
        <v>39116659.43</v>
      </c>
      <c r="BC28" s="4">
        <v>49696.75</v>
      </c>
      <c r="BD28" s="4">
        <v>18132395.84</v>
      </c>
      <c r="BE28" s="4">
        <v>109492.25</v>
      </c>
      <c r="BF28" s="4">
        <v>46834535.189999998</v>
      </c>
      <c r="BG28" s="4">
        <v>23937.25</v>
      </c>
      <c r="BH28" s="4">
        <v>8306383.6600000001</v>
      </c>
      <c r="BI28" s="4">
        <v>1133.5</v>
      </c>
      <c r="BJ28" s="4">
        <v>362500.81</v>
      </c>
      <c r="BK28" s="4">
        <v>184259.75</v>
      </c>
      <c r="BL28" s="4">
        <v>73635815.5</v>
      </c>
    </row>
    <row r="29" spans="1:64" outlineLevel="2" x14ac:dyDescent="0.2">
      <c r="A29" t="s">
        <v>52</v>
      </c>
      <c r="B29" t="s">
        <v>53</v>
      </c>
      <c r="C29">
        <f t="shared" si="0"/>
        <v>45627326.780000001</v>
      </c>
      <c r="D29" t="str">
        <f>VLOOKUP(A29,After!A:A,1,0)</f>
        <v>36</v>
      </c>
      <c r="E29" s="2">
        <v>5237</v>
      </c>
      <c r="F29" s="2">
        <v>2346599.9300000002</v>
      </c>
      <c r="G29" s="2">
        <v>14150</v>
      </c>
      <c r="H29" s="2">
        <v>6786365.2599999998</v>
      </c>
      <c r="I29" s="2">
        <v>571.25</v>
      </c>
      <c r="J29" s="2">
        <v>314423.36</v>
      </c>
      <c r="K29" s="2">
        <v>0</v>
      </c>
      <c r="L29" s="2">
        <v>0</v>
      </c>
      <c r="M29" s="2">
        <v>19958.25</v>
      </c>
      <c r="N29" s="2">
        <v>9447388.5500000007</v>
      </c>
      <c r="O29" s="2">
        <v>1600</v>
      </c>
      <c r="P29" s="2">
        <v>493144.3</v>
      </c>
      <c r="Q29" s="2">
        <v>0</v>
      </c>
      <c r="R29" s="2">
        <v>0</v>
      </c>
      <c r="S29" s="2">
        <v>0</v>
      </c>
      <c r="T29" s="2">
        <v>0</v>
      </c>
      <c r="U29" s="2">
        <v>664.75</v>
      </c>
      <c r="V29" s="2">
        <v>260812.91</v>
      </c>
      <c r="W29" s="2">
        <v>2264.75</v>
      </c>
      <c r="X29" s="2">
        <v>753957.21</v>
      </c>
      <c r="Y29" s="2">
        <v>130.75</v>
      </c>
      <c r="Z29" s="2">
        <v>64136.39</v>
      </c>
      <c r="AA29" s="2">
        <v>0</v>
      </c>
      <c r="AB29" s="2">
        <v>0</v>
      </c>
      <c r="AC29" s="2">
        <v>0</v>
      </c>
      <c r="AD29" s="2">
        <v>0</v>
      </c>
      <c r="AE29" s="2">
        <v>495.25</v>
      </c>
      <c r="AF29" s="2">
        <v>187382.01</v>
      </c>
      <c r="AG29" s="2">
        <v>626</v>
      </c>
      <c r="AH29" s="2">
        <v>251518.4</v>
      </c>
      <c r="AI29" s="2">
        <v>460.25</v>
      </c>
      <c r="AJ29" s="2">
        <v>234109.05</v>
      </c>
      <c r="AK29" s="2">
        <v>0</v>
      </c>
      <c r="AL29" s="2">
        <v>0</v>
      </c>
      <c r="AM29" s="2">
        <v>0</v>
      </c>
      <c r="AN29" s="2">
        <v>0</v>
      </c>
      <c r="AO29" s="2">
        <v>96</v>
      </c>
      <c r="AP29" s="2">
        <v>49958.27</v>
      </c>
      <c r="AQ29" s="2">
        <v>556.25</v>
      </c>
      <c r="AR29" s="2">
        <v>284067.32</v>
      </c>
      <c r="AS29" s="2">
        <v>2191</v>
      </c>
      <c r="AT29" s="2">
        <v>791389.74</v>
      </c>
      <c r="AU29" s="2">
        <v>0</v>
      </c>
      <c r="AV29" s="2">
        <v>0</v>
      </c>
      <c r="AW29" s="2">
        <v>0</v>
      </c>
      <c r="AX29" s="2">
        <v>0</v>
      </c>
      <c r="AY29" s="2">
        <v>1256</v>
      </c>
      <c r="AZ29" s="2">
        <v>498153.19</v>
      </c>
      <c r="BA29" s="2">
        <v>3447</v>
      </c>
      <c r="BB29" s="2">
        <v>1289542.93</v>
      </c>
      <c r="BC29" s="2">
        <v>7428</v>
      </c>
      <c r="BD29" s="2">
        <v>3137989.67</v>
      </c>
      <c r="BE29" s="2">
        <v>14150</v>
      </c>
      <c r="BF29" s="2">
        <v>6786365.2599999998</v>
      </c>
      <c r="BG29" s="2">
        <v>571.25</v>
      </c>
      <c r="BH29" s="2">
        <v>314423.36</v>
      </c>
      <c r="BI29" s="2">
        <v>1256</v>
      </c>
      <c r="BJ29" s="2">
        <v>498153.19</v>
      </c>
      <c r="BK29" s="2">
        <v>23405.25</v>
      </c>
      <c r="BL29" s="2">
        <v>10736931.48</v>
      </c>
    </row>
    <row r="30" spans="1:64" outlineLevel="2" x14ac:dyDescent="0.2">
      <c r="A30" t="s">
        <v>54</v>
      </c>
      <c r="B30" t="s">
        <v>55</v>
      </c>
      <c r="C30">
        <f t="shared" si="0"/>
        <v>69393589.959999993</v>
      </c>
      <c r="D30" t="str">
        <f>VLOOKUP(A30,After!A:A,1,0)</f>
        <v>29</v>
      </c>
      <c r="E30" s="2">
        <v>359.5</v>
      </c>
      <c r="F30" s="2">
        <v>234103.36</v>
      </c>
      <c r="G30" s="2">
        <v>6649.75</v>
      </c>
      <c r="H30" s="2">
        <v>2531116.09</v>
      </c>
      <c r="I30" s="2">
        <v>0</v>
      </c>
      <c r="J30" s="2">
        <v>0</v>
      </c>
      <c r="K30" s="2">
        <v>0</v>
      </c>
      <c r="L30" s="2">
        <v>0</v>
      </c>
      <c r="M30" s="2">
        <v>7009.25</v>
      </c>
      <c r="N30" s="2">
        <v>2765219.45</v>
      </c>
      <c r="O30" s="2">
        <v>11489</v>
      </c>
      <c r="P30" s="2">
        <v>4101095.21</v>
      </c>
      <c r="Q30" s="2">
        <v>113.5</v>
      </c>
      <c r="R30" s="2">
        <v>39554.839999999997</v>
      </c>
      <c r="S30" s="2">
        <v>1490.25</v>
      </c>
      <c r="T30" s="2">
        <v>588801.48</v>
      </c>
      <c r="U30" s="2">
        <v>0</v>
      </c>
      <c r="V30" s="2">
        <v>0</v>
      </c>
      <c r="W30" s="2">
        <v>13092.75</v>
      </c>
      <c r="X30" s="2">
        <v>4729451.53</v>
      </c>
      <c r="Y30" s="2">
        <v>10244.75</v>
      </c>
      <c r="Z30" s="2">
        <v>3605757.75</v>
      </c>
      <c r="AA30" s="2">
        <v>521</v>
      </c>
      <c r="AB30" s="2">
        <v>185242.66</v>
      </c>
      <c r="AC30" s="2">
        <v>1807.75</v>
      </c>
      <c r="AD30" s="2">
        <v>728951.18</v>
      </c>
      <c r="AE30" s="2">
        <v>0</v>
      </c>
      <c r="AF30" s="2">
        <v>0</v>
      </c>
      <c r="AG30" s="2">
        <v>12573.5</v>
      </c>
      <c r="AH30" s="2">
        <v>4519951.59</v>
      </c>
      <c r="AI30" s="2">
        <v>741</v>
      </c>
      <c r="AJ30" s="2">
        <v>326745.59999999998</v>
      </c>
      <c r="AK30" s="2">
        <v>52.5</v>
      </c>
      <c r="AL30" s="2">
        <v>31915.47</v>
      </c>
      <c r="AM30" s="2">
        <v>0</v>
      </c>
      <c r="AN30" s="2">
        <v>0</v>
      </c>
      <c r="AO30" s="2">
        <v>159</v>
      </c>
      <c r="AP30" s="2">
        <v>82762.92</v>
      </c>
      <c r="AQ30" s="2">
        <v>952.5</v>
      </c>
      <c r="AR30" s="2">
        <v>441423.99</v>
      </c>
      <c r="AS30" s="2">
        <v>22474.75</v>
      </c>
      <c r="AT30" s="2">
        <v>8033598.5599999996</v>
      </c>
      <c r="AU30" s="2">
        <v>687</v>
      </c>
      <c r="AV30" s="2">
        <v>256712.97</v>
      </c>
      <c r="AW30" s="2">
        <v>3298</v>
      </c>
      <c r="AX30" s="2">
        <v>1317752.6599999999</v>
      </c>
      <c r="AY30" s="2">
        <v>159</v>
      </c>
      <c r="AZ30" s="2">
        <v>82762.92</v>
      </c>
      <c r="BA30" s="2">
        <v>26618.75</v>
      </c>
      <c r="BB30" s="2">
        <v>9690827.1099999994</v>
      </c>
      <c r="BC30" s="2">
        <v>22834.25</v>
      </c>
      <c r="BD30" s="2">
        <v>8267701.9199999999</v>
      </c>
      <c r="BE30" s="2">
        <v>7336.75</v>
      </c>
      <c r="BF30" s="2">
        <v>2787829.06</v>
      </c>
      <c r="BG30" s="2">
        <v>3298</v>
      </c>
      <c r="BH30" s="2">
        <v>1317752.6599999999</v>
      </c>
      <c r="BI30" s="2">
        <v>159</v>
      </c>
      <c r="BJ30" s="2">
        <v>82762.92</v>
      </c>
      <c r="BK30" s="2">
        <v>33628</v>
      </c>
      <c r="BL30" s="2">
        <v>12456046.560000001</v>
      </c>
    </row>
    <row r="31" spans="1:64" outlineLevel="2" x14ac:dyDescent="0.2">
      <c r="A31" t="s">
        <v>56</v>
      </c>
      <c r="B31" t="s">
        <v>57</v>
      </c>
      <c r="C31">
        <f t="shared" si="0"/>
        <v>23323401.57</v>
      </c>
      <c r="D31" t="str">
        <f>VLOOKUP(A31,After!A:A,1,0)</f>
        <v>46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8983.5</v>
      </c>
      <c r="P31" s="2">
        <v>3063770.91</v>
      </c>
      <c r="Q31" s="2">
        <v>0</v>
      </c>
      <c r="R31" s="2">
        <v>0</v>
      </c>
      <c r="S31" s="2">
        <v>825.25</v>
      </c>
      <c r="T31" s="2">
        <v>242068.51</v>
      </c>
      <c r="U31" s="2">
        <v>0</v>
      </c>
      <c r="V31" s="2">
        <v>0</v>
      </c>
      <c r="W31" s="2">
        <v>9808.75</v>
      </c>
      <c r="X31" s="2">
        <v>3305839.42</v>
      </c>
      <c r="Y31" s="2">
        <v>34</v>
      </c>
      <c r="Z31" s="2">
        <v>9018.3799999999992</v>
      </c>
      <c r="AA31" s="2">
        <v>0</v>
      </c>
      <c r="AB31" s="2">
        <v>0</v>
      </c>
      <c r="AC31" s="2">
        <v>17</v>
      </c>
      <c r="AD31" s="2">
        <v>3051.5</v>
      </c>
      <c r="AE31" s="2">
        <v>0</v>
      </c>
      <c r="AF31" s="2">
        <v>0</v>
      </c>
      <c r="AG31" s="2">
        <v>51</v>
      </c>
      <c r="AH31" s="2">
        <v>12069.88</v>
      </c>
      <c r="AI31" s="2">
        <v>1413</v>
      </c>
      <c r="AJ31" s="2">
        <v>474718.01</v>
      </c>
      <c r="AK31" s="2">
        <v>0</v>
      </c>
      <c r="AL31" s="2">
        <v>0</v>
      </c>
      <c r="AM31" s="2">
        <v>227.25</v>
      </c>
      <c r="AN31" s="2">
        <v>83144.160000000003</v>
      </c>
      <c r="AO31" s="2">
        <v>0</v>
      </c>
      <c r="AP31" s="2">
        <v>0</v>
      </c>
      <c r="AQ31" s="2">
        <v>1640.25</v>
      </c>
      <c r="AR31" s="2">
        <v>557862.17000000004</v>
      </c>
      <c r="AS31" s="2">
        <v>10430.5</v>
      </c>
      <c r="AT31" s="2">
        <v>3547507.3</v>
      </c>
      <c r="AU31" s="2">
        <v>0</v>
      </c>
      <c r="AV31" s="2">
        <v>0</v>
      </c>
      <c r="AW31" s="2">
        <v>842.25</v>
      </c>
      <c r="AX31" s="2">
        <v>328264.17</v>
      </c>
      <c r="AY31" s="2">
        <v>0</v>
      </c>
      <c r="AZ31" s="2">
        <v>0</v>
      </c>
      <c r="BA31" s="2">
        <v>11500</v>
      </c>
      <c r="BB31" s="2">
        <v>3875771.47</v>
      </c>
      <c r="BC31" s="2">
        <v>10430.5</v>
      </c>
      <c r="BD31" s="2">
        <v>3547507.3</v>
      </c>
      <c r="BE31" s="2">
        <v>0</v>
      </c>
      <c r="BF31" s="2">
        <v>0</v>
      </c>
      <c r="BG31" s="2">
        <v>1069.5</v>
      </c>
      <c r="BH31" s="2">
        <v>328264.17</v>
      </c>
      <c r="BI31" s="2">
        <v>0</v>
      </c>
      <c r="BJ31" s="2">
        <v>0</v>
      </c>
      <c r="BK31" s="2">
        <v>11500</v>
      </c>
      <c r="BL31" s="2">
        <v>3875771.47</v>
      </c>
    </row>
    <row r="32" spans="1:64" outlineLevel="2" x14ac:dyDescent="0.2">
      <c r="A32" t="s">
        <v>58</v>
      </c>
      <c r="B32" t="s">
        <v>59</v>
      </c>
      <c r="C32">
        <f t="shared" si="0"/>
        <v>4841323.66</v>
      </c>
      <c r="D32" t="str">
        <f>VLOOKUP(A32,After!A:A,1,0)</f>
        <v>44</v>
      </c>
      <c r="E32" s="2">
        <v>222</v>
      </c>
      <c r="F32" s="2">
        <v>98389.51</v>
      </c>
      <c r="G32" s="2">
        <v>0</v>
      </c>
      <c r="H32" s="2">
        <v>0</v>
      </c>
      <c r="I32" s="2">
        <v>765.75</v>
      </c>
      <c r="J32" s="2">
        <v>140249.91</v>
      </c>
      <c r="K32" s="2">
        <v>0</v>
      </c>
      <c r="L32" s="2">
        <v>0</v>
      </c>
      <c r="M32" s="2">
        <v>987.75</v>
      </c>
      <c r="N32" s="2">
        <v>238639.42</v>
      </c>
      <c r="O32" s="2">
        <v>700.5</v>
      </c>
      <c r="P32" s="2">
        <v>178341.73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700.5</v>
      </c>
      <c r="X32" s="2">
        <v>178341.73</v>
      </c>
      <c r="Y32" s="2">
        <v>1457.25</v>
      </c>
      <c r="Z32" s="2">
        <v>466636.35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1457.25</v>
      </c>
      <c r="AH32" s="2">
        <v>466636.35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2157.75</v>
      </c>
      <c r="AT32" s="2">
        <v>644978.07999999996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2157.75</v>
      </c>
      <c r="BB32" s="2">
        <v>644978.07999999996</v>
      </c>
      <c r="BC32" s="2">
        <v>2379.75</v>
      </c>
      <c r="BD32" s="2">
        <v>743367.59</v>
      </c>
      <c r="BE32" s="2">
        <v>0</v>
      </c>
      <c r="BF32" s="2">
        <v>0</v>
      </c>
      <c r="BG32" s="2">
        <v>765.75</v>
      </c>
      <c r="BH32" s="2">
        <v>140249.91</v>
      </c>
      <c r="BI32" s="2">
        <v>0</v>
      </c>
      <c r="BJ32" s="2">
        <v>0</v>
      </c>
      <c r="BK32" s="2">
        <v>3145.5</v>
      </c>
      <c r="BL32" s="2">
        <v>883617.5</v>
      </c>
    </row>
    <row r="33" spans="1:64" outlineLevel="2" x14ac:dyDescent="0.2">
      <c r="A33" t="s">
        <v>60</v>
      </c>
      <c r="B33" t="s">
        <v>61</v>
      </c>
      <c r="C33">
        <f t="shared" si="0"/>
        <v>9000290.0199999996</v>
      </c>
      <c r="D33" t="str">
        <f>VLOOKUP(A33,After!A:A,1,0)</f>
        <v>49</v>
      </c>
      <c r="E33" s="2">
        <v>7.5</v>
      </c>
      <c r="F33" s="2">
        <v>1545.05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7.5</v>
      </c>
      <c r="N33" s="2">
        <v>762.99</v>
      </c>
      <c r="O33" s="2">
        <v>5265</v>
      </c>
      <c r="P33" s="2">
        <v>1492709.36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5265</v>
      </c>
      <c r="X33" s="2">
        <v>1492709.36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5</v>
      </c>
      <c r="AJ33" s="2">
        <v>1294.6300000000001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5</v>
      </c>
      <c r="AR33" s="2">
        <v>1294.6300000000001</v>
      </c>
      <c r="AS33" s="2">
        <v>5270</v>
      </c>
      <c r="AT33" s="2">
        <v>1494003.99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5270</v>
      </c>
      <c r="BB33" s="2">
        <v>1494003.99</v>
      </c>
      <c r="BC33" s="2">
        <v>5277.5</v>
      </c>
      <c r="BD33" s="2">
        <v>1495549.04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5277.5</v>
      </c>
      <c r="BL33" s="2">
        <v>1494766.98</v>
      </c>
    </row>
    <row r="34" spans="1:64" outlineLevel="2" x14ac:dyDescent="0.2">
      <c r="A34" t="s">
        <v>62</v>
      </c>
      <c r="B34" t="s">
        <v>63</v>
      </c>
      <c r="C34">
        <f t="shared" si="0"/>
        <v>39541.759999999995</v>
      </c>
      <c r="D34" t="str">
        <f>VLOOKUP(A34,After!A:A,1,0)</f>
        <v>23</v>
      </c>
      <c r="E34" s="2">
        <v>17.75</v>
      </c>
      <c r="F34" s="2">
        <v>2164.08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17.75</v>
      </c>
      <c r="N34" s="2">
        <v>2164.08</v>
      </c>
      <c r="O34" s="2">
        <v>34.5</v>
      </c>
      <c r="P34" s="2">
        <v>5101.24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34.5</v>
      </c>
      <c r="X34" s="2">
        <v>5101.24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34.5</v>
      </c>
      <c r="AT34" s="2">
        <v>5101.24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34.5</v>
      </c>
      <c r="BB34" s="2">
        <v>5101.24</v>
      </c>
      <c r="BC34" s="2">
        <v>52.25</v>
      </c>
      <c r="BD34" s="2">
        <v>7265.32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52.25</v>
      </c>
      <c r="BL34" s="2">
        <v>7265.32</v>
      </c>
    </row>
    <row r="35" spans="1:64" outlineLevel="1" x14ac:dyDescent="0.2">
      <c r="A35" s="3" t="s">
        <v>64</v>
      </c>
      <c r="B35" s="3" t="s">
        <v>5</v>
      </c>
      <c r="C35" s="3">
        <f t="shared" si="0"/>
        <v>152225473.74999997</v>
      </c>
      <c r="D35" s="3" t="str">
        <f>VLOOKUP(A35,After!A:A,1,0)</f>
        <v>ชื่อสายงาน GL หน่วยงานสังกัดรองผู้ว่าการปฏิบัติการ(รผป</v>
      </c>
      <c r="E35" s="4">
        <v>5843.75</v>
      </c>
      <c r="F35" s="4">
        <v>2682801.9300000002</v>
      </c>
      <c r="G35" s="4">
        <v>20799.75</v>
      </c>
      <c r="H35" s="4">
        <v>9317481.3499999996</v>
      </c>
      <c r="I35" s="4">
        <v>1337</v>
      </c>
      <c r="J35" s="4">
        <v>454673.27</v>
      </c>
      <c r="K35" s="4">
        <v>0</v>
      </c>
      <c r="L35" s="4">
        <v>0</v>
      </c>
      <c r="M35" s="4">
        <v>27980.5</v>
      </c>
      <c r="N35" s="4">
        <v>12454174.49</v>
      </c>
      <c r="O35" s="4">
        <v>28072.5</v>
      </c>
      <c r="P35" s="4">
        <v>9334162.75</v>
      </c>
      <c r="Q35" s="4">
        <v>113.5</v>
      </c>
      <c r="R35" s="4">
        <v>39554.839999999997</v>
      </c>
      <c r="S35" s="4">
        <v>2315.5</v>
      </c>
      <c r="T35" s="4">
        <v>830869.99</v>
      </c>
      <c r="U35" s="4">
        <v>664.75</v>
      </c>
      <c r="V35" s="4">
        <v>260812.91</v>
      </c>
      <c r="W35" s="4">
        <v>31166.25</v>
      </c>
      <c r="X35" s="4">
        <v>10465400.49</v>
      </c>
      <c r="Y35" s="4">
        <v>11866.75</v>
      </c>
      <c r="Z35" s="4">
        <v>4145548.87</v>
      </c>
      <c r="AA35" s="4">
        <v>521</v>
      </c>
      <c r="AB35" s="4">
        <v>185242.66</v>
      </c>
      <c r="AC35" s="4">
        <v>1824.75</v>
      </c>
      <c r="AD35" s="4">
        <v>732002.68</v>
      </c>
      <c r="AE35" s="4">
        <v>495.25</v>
      </c>
      <c r="AF35" s="4">
        <v>187382.01</v>
      </c>
      <c r="AG35" s="4">
        <v>14707.75</v>
      </c>
      <c r="AH35" s="4">
        <v>5250176.22</v>
      </c>
      <c r="AI35" s="4">
        <v>2619.25</v>
      </c>
      <c r="AJ35" s="4">
        <v>1036867.29</v>
      </c>
      <c r="AK35" s="4">
        <v>52.5</v>
      </c>
      <c r="AL35" s="4">
        <v>31915.47</v>
      </c>
      <c r="AM35" s="4">
        <v>227.25</v>
      </c>
      <c r="AN35" s="4">
        <v>83144.160000000003</v>
      </c>
      <c r="AO35" s="4">
        <v>255</v>
      </c>
      <c r="AP35" s="4">
        <v>132721.19</v>
      </c>
      <c r="AQ35" s="4">
        <v>3154</v>
      </c>
      <c r="AR35" s="4">
        <v>1284648.1100000001</v>
      </c>
      <c r="AS35" s="4">
        <v>42558.5</v>
      </c>
      <c r="AT35" s="4">
        <v>14516578.91</v>
      </c>
      <c r="AU35" s="4">
        <v>687</v>
      </c>
      <c r="AV35" s="4">
        <v>256712.97</v>
      </c>
      <c r="AW35" s="4">
        <v>4140.25</v>
      </c>
      <c r="AX35" s="4">
        <v>1646016.83</v>
      </c>
      <c r="AY35" s="4">
        <v>1415</v>
      </c>
      <c r="AZ35" s="4">
        <v>580916.11</v>
      </c>
      <c r="BA35" s="4">
        <v>49028</v>
      </c>
      <c r="BB35" s="4">
        <v>17000224.82</v>
      </c>
      <c r="BC35" s="4">
        <v>48402.25</v>
      </c>
      <c r="BD35" s="4">
        <v>17199380.84</v>
      </c>
      <c r="BE35" s="4">
        <v>21486.75</v>
      </c>
      <c r="BF35" s="4">
        <v>9574194.3200000003</v>
      </c>
      <c r="BG35" s="4">
        <v>5704.5</v>
      </c>
      <c r="BH35" s="4">
        <v>2100690.1</v>
      </c>
      <c r="BI35" s="4">
        <v>1415</v>
      </c>
      <c r="BJ35" s="4">
        <v>580916.11</v>
      </c>
      <c r="BK35" s="4">
        <v>77008.5</v>
      </c>
      <c r="BL35" s="4">
        <v>29454399.309999999</v>
      </c>
    </row>
    <row r="36" spans="1:64" outlineLevel="2" x14ac:dyDescent="0.2">
      <c r="A36" t="s">
        <v>65</v>
      </c>
      <c r="B36" t="s">
        <v>66</v>
      </c>
      <c r="C36">
        <f t="shared" si="0"/>
        <v>1540581.9799999997</v>
      </c>
      <c r="D36" t="str">
        <f>VLOOKUP(A36,After!A:A,1,0)</f>
        <v>43</v>
      </c>
      <c r="E36" s="2">
        <v>-79.25</v>
      </c>
      <c r="F36" s="2">
        <v>-5437.04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-79.25</v>
      </c>
      <c r="N36" s="2">
        <v>-5437.04</v>
      </c>
      <c r="O36" s="2">
        <v>214</v>
      </c>
      <c r="P36" s="2">
        <v>60087.17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214</v>
      </c>
      <c r="X36" s="2">
        <v>60087.17</v>
      </c>
      <c r="Y36" s="2">
        <v>645.25</v>
      </c>
      <c r="Z36" s="2">
        <v>172763.76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645.25</v>
      </c>
      <c r="AH36" s="2">
        <v>172763.76</v>
      </c>
      <c r="AI36" s="2">
        <v>176</v>
      </c>
      <c r="AJ36" s="2">
        <v>26555.01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176</v>
      </c>
      <c r="AR36" s="2">
        <v>26555.01</v>
      </c>
      <c r="AS36" s="2">
        <v>1035.25</v>
      </c>
      <c r="AT36" s="2">
        <v>259405.94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1035.25</v>
      </c>
      <c r="BB36" s="2">
        <v>259405.94</v>
      </c>
      <c r="BC36" s="2">
        <v>956</v>
      </c>
      <c r="BD36" s="2">
        <v>253968.9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956</v>
      </c>
      <c r="BL36" s="2">
        <v>253968.9</v>
      </c>
    </row>
    <row r="37" spans="1:64" outlineLevel="2" x14ac:dyDescent="0.2">
      <c r="A37" t="s">
        <v>67</v>
      </c>
      <c r="B37" t="s">
        <v>68</v>
      </c>
      <c r="C37">
        <f t="shared" si="0"/>
        <v>911382.35999999987</v>
      </c>
      <c r="D37" t="str">
        <f>VLOOKUP(A37,After!A:A,1,0)</f>
        <v>41</v>
      </c>
      <c r="E37" s="2">
        <v>179</v>
      </c>
      <c r="F37" s="2">
        <v>43496.95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179</v>
      </c>
      <c r="N37" s="2">
        <v>43496.95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415</v>
      </c>
      <c r="Z37" s="2">
        <v>97640.67</v>
      </c>
      <c r="AA37" s="2">
        <v>0</v>
      </c>
      <c r="AB37" s="2">
        <v>0</v>
      </c>
      <c r="AC37" s="2">
        <v>117</v>
      </c>
      <c r="AD37" s="2">
        <v>24607.09</v>
      </c>
      <c r="AE37" s="2">
        <v>0</v>
      </c>
      <c r="AF37" s="2">
        <v>0</v>
      </c>
      <c r="AG37" s="2">
        <v>532</v>
      </c>
      <c r="AH37" s="2">
        <v>122247.76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415</v>
      </c>
      <c r="AT37" s="2">
        <v>97640.67</v>
      </c>
      <c r="AU37" s="2">
        <v>0</v>
      </c>
      <c r="AV37" s="2">
        <v>0</v>
      </c>
      <c r="AW37" s="2">
        <v>117</v>
      </c>
      <c r="AX37" s="2">
        <v>24607.09</v>
      </c>
      <c r="AY37" s="2">
        <v>0</v>
      </c>
      <c r="AZ37" s="2">
        <v>0</v>
      </c>
      <c r="BA37" s="2">
        <v>532</v>
      </c>
      <c r="BB37" s="2">
        <v>122247.76</v>
      </c>
      <c r="BC37" s="2">
        <v>594</v>
      </c>
      <c r="BD37" s="2">
        <v>141137.62</v>
      </c>
      <c r="BE37" s="2">
        <v>0</v>
      </c>
      <c r="BF37" s="2">
        <v>0</v>
      </c>
      <c r="BG37" s="2">
        <v>117</v>
      </c>
      <c r="BH37" s="2">
        <v>24607.09</v>
      </c>
      <c r="BI37" s="2">
        <v>0</v>
      </c>
      <c r="BJ37" s="2">
        <v>0</v>
      </c>
      <c r="BK37" s="2">
        <v>711</v>
      </c>
      <c r="BL37" s="2">
        <v>165744.71</v>
      </c>
    </row>
    <row r="38" spans="1:64" outlineLevel="2" x14ac:dyDescent="0.2">
      <c r="A38" t="s">
        <v>69</v>
      </c>
      <c r="B38" t="s">
        <v>70</v>
      </c>
      <c r="C38">
        <f t="shared" si="0"/>
        <v>22221806.279999997</v>
      </c>
      <c r="D38" t="str">
        <f>VLOOKUP(A38,After!A:A,1,0)</f>
        <v>30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903</v>
      </c>
      <c r="P38" s="2">
        <v>374652.67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903</v>
      </c>
      <c r="X38" s="2">
        <v>374652.67</v>
      </c>
      <c r="Y38" s="2">
        <v>8262.5</v>
      </c>
      <c r="Z38" s="2">
        <v>3308808.96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8262.5</v>
      </c>
      <c r="AH38" s="2">
        <v>3308808.96</v>
      </c>
      <c r="AI38" s="2">
        <v>5.5</v>
      </c>
      <c r="AJ38" s="2">
        <v>4915.04</v>
      </c>
      <c r="AK38" s="2">
        <v>0</v>
      </c>
      <c r="AL38" s="2">
        <v>0</v>
      </c>
      <c r="AM38" s="2">
        <v>0</v>
      </c>
      <c r="AN38" s="2">
        <v>0</v>
      </c>
      <c r="AO38" s="2">
        <v>18</v>
      </c>
      <c r="AP38" s="2">
        <v>6068.71</v>
      </c>
      <c r="AQ38" s="2">
        <v>23.5</v>
      </c>
      <c r="AR38" s="2">
        <v>10983.75</v>
      </c>
      <c r="AS38" s="2">
        <v>9171</v>
      </c>
      <c r="AT38" s="2">
        <v>3688376.67</v>
      </c>
      <c r="AU38" s="2">
        <v>0</v>
      </c>
      <c r="AV38" s="2">
        <v>0</v>
      </c>
      <c r="AW38" s="2">
        <v>0</v>
      </c>
      <c r="AX38" s="2">
        <v>0</v>
      </c>
      <c r="AY38" s="2">
        <v>18</v>
      </c>
      <c r="AZ38" s="2">
        <v>6068.71</v>
      </c>
      <c r="BA38" s="2">
        <v>9189</v>
      </c>
      <c r="BB38" s="2">
        <v>3694445.38</v>
      </c>
      <c r="BC38" s="2">
        <v>9171</v>
      </c>
      <c r="BD38" s="2">
        <v>3688376.67</v>
      </c>
      <c r="BE38" s="2">
        <v>0</v>
      </c>
      <c r="BF38" s="2">
        <v>0</v>
      </c>
      <c r="BG38" s="2">
        <v>0</v>
      </c>
      <c r="BH38" s="2">
        <v>0</v>
      </c>
      <c r="BI38" s="2">
        <v>18</v>
      </c>
      <c r="BJ38" s="2">
        <v>6068.71</v>
      </c>
      <c r="BK38" s="2">
        <v>9189</v>
      </c>
      <c r="BL38" s="2">
        <v>3694445.38</v>
      </c>
    </row>
    <row r="39" spans="1:64" outlineLevel="2" x14ac:dyDescent="0.2">
      <c r="A39" t="s">
        <v>71</v>
      </c>
      <c r="B39" t="s">
        <v>72</v>
      </c>
      <c r="C39">
        <f t="shared" si="0"/>
        <v>6030402.9800000004</v>
      </c>
      <c r="D39" t="str">
        <f>VLOOKUP(A39,After!A:A,1,0)</f>
        <v>31</v>
      </c>
      <c r="E39" s="2">
        <v>53.25</v>
      </c>
      <c r="F39" s="2">
        <v>12833.25</v>
      </c>
      <c r="G39" s="2">
        <v>0</v>
      </c>
      <c r="H39" s="2">
        <v>0</v>
      </c>
      <c r="I39" s="2">
        <v>0</v>
      </c>
      <c r="J39" s="2">
        <v>0</v>
      </c>
      <c r="K39" s="2">
        <v>8</v>
      </c>
      <c r="L39" s="2">
        <v>5205.72</v>
      </c>
      <c r="M39" s="2">
        <v>61.25</v>
      </c>
      <c r="N39" s="2">
        <v>18038.97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104</v>
      </c>
      <c r="Z39" s="2">
        <v>18256.93</v>
      </c>
      <c r="AA39" s="2">
        <v>0</v>
      </c>
      <c r="AB39" s="2">
        <v>0</v>
      </c>
      <c r="AC39" s="2">
        <v>0</v>
      </c>
      <c r="AD39" s="2">
        <v>0</v>
      </c>
      <c r="AE39" s="2">
        <v>44</v>
      </c>
      <c r="AF39" s="2">
        <v>8810.57</v>
      </c>
      <c r="AG39" s="2">
        <v>148</v>
      </c>
      <c r="AH39" s="2">
        <v>27067.5</v>
      </c>
      <c r="AI39" s="2">
        <v>124.5</v>
      </c>
      <c r="AJ39" s="2">
        <v>74711.41</v>
      </c>
      <c r="AK39" s="2">
        <v>0</v>
      </c>
      <c r="AL39" s="2">
        <v>0</v>
      </c>
      <c r="AM39" s="2">
        <v>0</v>
      </c>
      <c r="AN39" s="2">
        <v>0</v>
      </c>
      <c r="AO39" s="2">
        <v>2802.75</v>
      </c>
      <c r="AP39" s="2">
        <v>888146.19</v>
      </c>
      <c r="AQ39" s="2">
        <v>2927.25</v>
      </c>
      <c r="AR39" s="2">
        <v>962857.6</v>
      </c>
      <c r="AS39" s="2">
        <v>228.5</v>
      </c>
      <c r="AT39" s="2">
        <v>92968.34</v>
      </c>
      <c r="AU39" s="2">
        <v>0</v>
      </c>
      <c r="AV39" s="2">
        <v>0</v>
      </c>
      <c r="AW39" s="2">
        <v>0</v>
      </c>
      <c r="AX39" s="2">
        <v>0</v>
      </c>
      <c r="AY39" s="2">
        <v>2846.75</v>
      </c>
      <c r="AZ39" s="2">
        <v>896956.76</v>
      </c>
      <c r="BA39" s="2">
        <v>3075.25</v>
      </c>
      <c r="BB39" s="2">
        <v>989925.1</v>
      </c>
      <c r="BC39" s="2">
        <v>281.75</v>
      </c>
      <c r="BD39" s="2">
        <v>105801.59</v>
      </c>
      <c r="BE39" s="2">
        <v>0</v>
      </c>
      <c r="BF39" s="2">
        <v>0</v>
      </c>
      <c r="BG39" s="2">
        <v>0</v>
      </c>
      <c r="BH39" s="2">
        <v>0</v>
      </c>
      <c r="BI39" s="2">
        <v>2854.75</v>
      </c>
      <c r="BJ39" s="2">
        <v>902162.48</v>
      </c>
      <c r="BK39" s="2">
        <v>3136.5</v>
      </c>
      <c r="BL39" s="2">
        <v>1007964.07</v>
      </c>
    </row>
    <row r="40" spans="1:64" outlineLevel="1" x14ac:dyDescent="0.2">
      <c r="A40" s="3" t="s">
        <v>73</v>
      </c>
      <c r="B40" s="3" t="s">
        <v>5</v>
      </c>
      <c r="C40" s="3">
        <f t="shared" si="0"/>
        <v>30704173.599999998</v>
      </c>
      <c r="D40" s="3" t="str">
        <f>VLOOKUP(A40,After!A:A,1,0)</f>
        <v>ชื่อสายงาน GL หน่วยงานสังกัดรองผู้ว่าการธุรกิจ (รผธ.)</v>
      </c>
      <c r="E40" s="4">
        <v>153</v>
      </c>
      <c r="F40" s="4">
        <v>50893.16</v>
      </c>
      <c r="G40" s="4">
        <v>0</v>
      </c>
      <c r="H40" s="4">
        <v>0</v>
      </c>
      <c r="I40" s="4">
        <v>0</v>
      </c>
      <c r="J40" s="4">
        <v>0</v>
      </c>
      <c r="K40" s="4">
        <v>8</v>
      </c>
      <c r="L40" s="4">
        <v>5205.72</v>
      </c>
      <c r="M40" s="4">
        <v>161</v>
      </c>
      <c r="N40" s="4">
        <v>56098.879999999997</v>
      </c>
      <c r="O40" s="4">
        <v>1117</v>
      </c>
      <c r="P40" s="4">
        <v>434739.84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1117</v>
      </c>
      <c r="X40" s="4">
        <v>434739.84</v>
      </c>
      <c r="Y40" s="4">
        <v>9426.75</v>
      </c>
      <c r="Z40" s="4">
        <v>3597470.32</v>
      </c>
      <c r="AA40" s="4">
        <v>0</v>
      </c>
      <c r="AB40" s="4">
        <v>0</v>
      </c>
      <c r="AC40" s="4">
        <v>117</v>
      </c>
      <c r="AD40" s="4">
        <v>24607.09</v>
      </c>
      <c r="AE40" s="4">
        <v>44</v>
      </c>
      <c r="AF40" s="4">
        <v>8810.57</v>
      </c>
      <c r="AG40" s="4">
        <v>9587.75</v>
      </c>
      <c r="AH40" s="4">
        <v>3630887.98</v>
      </c>
      <c r="AI40" s="4">
        <v>306</v>
      </c>
      <c r="AJ40" s="4">
        <v>106181.46</v>
      </c>
      <c r="AK40" s="4">
        <v>0</v>
      </c>
      <c r="AL40" s="4">
        <v>0</v>
      </c>
      <c r="AM40" s="4">
        <v>0</v>
      </c>
      <c r="AN40" s="4">
        <v>0</v>
      </c>
      <c r="AO40" s="4">
        <v>2820.75</v>
      </c>
      <c r="AP40" s="4">
        <v>894214.9</v>
      </c>
      <c r="AQ40" s="4">
        <v>3126.75</v>
      </c>
      <c r="AR40" s="4">
        <v>1000396.36</v>
      </c>
      <c r="AS40" s="4">
        <v>10849.75</v>
      </c>
      <c r="AT40" s="4">
        <v>4138391.62</v>
      </c>
      <c r="AU40" s="4">
        <v>0</v>
      </c>
      <c r="AV40" s="4">
        <v>0</v>
      </c>
      <c r="AW40" s="4">
        <v>117</v>
      </c>
      <c r="AX40" s="4">
        <v>24607.09</v>
      </c>
      <c r="AY40" s="4">
        <v>2864.75</v>
      </c>
      <c r="AZ40" s="4">
        <v>903025.47</v>
      </c>
      <c r="BA40" s="4">
        <v>13831.5</v>
      </c>
      <c r="BB40" s="4">
        <v>5066024.18</v>
      </c>
      <c r="BC40" s="4">
        <v>11002.75</v>
      </c>
      <c r="BD40" s="4">
        <v>4189284.78</v>
      </c>
      <c r="BE40" s="4">
        <v>0</v>
      </c>
      <c r="BF40" s="4">
        <v>0</v>
      </c>
      <c r="BG40" s="4">
        <v>117</v>
      </c>
      <c r="BH40" s="4">
        <v>24607.09</v>
      </c>
      <c r="BI40" s="4">
        <v>2872.75</v>
      </c>
      <c r="BJ40" s="4">
        <v>908231.19</v>
      </c>
      <c r="BK40" s="4">
        <v>13992.5</v>
      </c>
      <c r="BL40" s="4">
        <v>5122123.0599999996</v>
      </c>
    </row>
    <row r="41" spans="1:64" outlineLevel="2" x14ac:dyDescent="0.2">
      <c r="A41" t="s">
        <v>74</v>
      </c>
      <c r="B41" t="s">
        <v>75</v>
      </c>
      <c r="C41">
        <f t="shared" si="0"/>
        <v>35192.559999999998</v>
      </c>
      <c r="D41" t="str">
        <f>VLOOKUP(A41,After!A:A,1,0)</f>
        <v>17</v>
      </c>
      <c r="E41" s="2">
        <v>13.5</v>
      </c>
      <c r="F41" s="2">
        <v>8784.64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13.5</v>
      </c>
      <c r="N41" s="2">
        <v>8784.64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13.5</v>
      </c>
      <c r="BD41" s="2">
        <v>8784.64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13.5</v>
      </c>
      <c r="BL41" s="2">
        <v>8784.64</v>
      </c>
    </row>
    <row r="42" spans="1:64" outlineLevel="2" x14ac:dyDescent="0.2">
      <c r="A42" t="s">
        <v>76</v>
      </c>
      <c r="B42" t="s">
        <v>77</v>
      </c>
      <c r="C42">
        <f t="shared" si="0"/>
        <v>29192</v>
      </c>
      <c r="D42" t="str">
        <f>VLOOKUP(A42,After!A:A,1,0)</f>
        <v>18</v>
      </c>
      <c r="E42" s="2">
        <v>26.5</v>
      </c>
      <c r="F42" s="2">
        <v>7271.5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26.5</v>
      </c>
      <c r="N42" s="2">
        <v>7271.5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26.5</v>
      </c>
      <c r="BD42" s="2">
        <v>7271.5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26.5</v>
      </c>
      <c r="BL42" s="2">
        <v>7271.5</v>
      </c>
    </row>
    <row r="43" spans="1:64" outlineLevel="2" x14ac:dyDescent="0.2">
      <c r="A43" t="s">
        <v>78</v>
      </c>
      <c r="B43" t="s">
        <v>79</v>
      </c>
      <c r="C43">
        <f t="shared" si="0"/>
        <v>2638.28</v>
      </c>
      <c r="D43" t="str">
        <f>VLOOKUP(A43,After!A:A,1,0)</f>
        <v>20</v>
      </c>
      <c r="E43" s="2">
        <v>5</v>
      </c>
      <c r="F43" s="2">
        <v>654.57000000000005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5</v>
      </c>
      <c r="N43" s="2">
        <v>654.57000000000005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5</v>
      </c>
      <c r="BD43" s="2">
        <v>654.57000000000005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5</v>
      </c>
      <c r="BL43" s="2">
        <v>654.57000000000005</v>
      </c>
    </row>
    <row r="44" spans="1:64" outlineLevel="1" x14ac:dyDescent="0.2">
      <c r="A44" s="3" t="s">
        <v>80</v>
      </c>
      <c r="B44" s="3" t="s">
        <v>5</v>
      </c>
      <c r="C44" s="3">
        <f t="shared" si="0"/>
        <v>67022.84</v>
      </c>
      <c r="D44" s="3" t="str">
        <f>VLOOKUP(A44,After!A:A,1,0)</f>
        <v>ชื่อสายงาน GL หน่วยงานสังกัดรองผู้ว่าการการเงิน (รผง.)</v>
      </c>
      <c r="E44" s="4">
        <v>45</v>
      </c>
      <c r="F44" s="4">
        <v>16710.71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45</v>
      </c>
      <c r="N44" s="4">
        <v>16710.71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45</v>
      </c>
      <c r="BD44" s="4">
        <v>16710.71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45</v>
      </c>
      <c r="BL44" s="4">
        <v>16710.71</v>
      </c>
    </row>
    <row r="45" spans="1:64" outlineLevel="2" x14ac:dyDescent="0.2">
      <c r="A45" t="s">
        <v>81</v>
      </c>
      <c r="B45" t="s">
        <v>82</v>
      </c>
      <c r="C45">
        <f t="shared" si="0"/>
        <v>1385365.9200000002</v>
      </c>
      <c r="D45" t="str">
        <f>VLOOKUP(A45,After!A:A,1,0)</f>
        <v>27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13</v>
      </c>
      <c r="P45" s="2">
        <v>2440.67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13</v>
      </c>
      <c r="X45" s="2">
        <v>2440.67</v>
      </c>
      <c r="Y45" s="2">
        <v>482</v>
      </c>
      <c r="Z45" s="2">
        <v>116672.48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482</v>
      </c>
      <c r="AH45" s="2">
        <v>116672.48</v>
      </c>
      <c r="AI45" s="2">
        <v>473</v>
      </c>
      <c r="AJ45" s="2">
        <v>110813.17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473</v>
      </c>
      <c r="AR45" s="2">
        <v>110813.17</v>
      </c>
      <c r="AS45" s="2">
        <v>968</v>
      </c>
      <c r="AT45" s="2">
        <v>229926.32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968</v>
      </c>
      <c r="BB45" s="2">
        <v>229926.32</v>
      </c>
      <c r="BC45" s="2">
        <v>968</v>
      </c>
      <c r="BD45" s="2">
        <v>229926.32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968</v>
      </c>
      <c r="BL45" s="2">
        <v>229926.32</v>
      </c>
    </row>
    <row r="46" spans="1:64" outlineLevel="2" x14ac:dyDescent="0.2">
      <c r="A46" t="s">
        <v>83</v>
      </c>
      <c r="B46" t="s">
        <v>84</v>
      </c>
      <c r="C46">
        <f t="shared" si="0"/>
        <v>1140431.6199999999</v>
      </c>
      <c r="D46" t="str">
        <f>VLOOKUP(A46,After!A:A,1,0)</f>
        <v>26</v>
      </c>
      <c r="E46" s="2">
        <v>58.5</v>
      </c>
      <c r="F46" s="2">
        <v>14647.27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58.5</v>
      </c>
      <c r="N46" s="2">
        <v>14647.27</v>
      </c>
      <c r="O46" s="2">
        <v>433</v>
      </c>
      <c r="P46" s="2">
        <v>88037.43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433</v>
      </c>
      <c r="X46" s="2">
        <v>88037.43</v>
      </c>
      <c r="Y46" s="2">
        <v>345</v>
      </c>
      <c r="Z46" s="2">
        <v>77892.37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345</v>
      </c>
      <c r="AH46" s="2">
        <v>77892.37</v>
      </c>
      <c r="AI46" s="2">
        <v>66</v>
      </c>
      <c r="AJ46" s="2">
        <v>13494.29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66</v>
      </c>
      <c r="AR46" s="2">
        <v>13494.29</v>
      </c>
      <c r="AS46" s="2">
        <v>844</v>
      </c>
      <c r="AT46" s="2">
        <v>179424.09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844</v>
      </c>
      <c r="BB46" s="2">
        <v>179424.09</v>
      </c>
      <c r="BC46" s="2">
        <v>902.5</v>
      </c>
      <c r="BD46" s="2">
        <v>194071.36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902.5</v>
      </c>
      <c r="BL46" s="2">
        <v>194071.36</v>
      </c>
    </row>
    <row r="47" spans="1:64" outlineLevel="2" x14ac:dyDescent="0.2">
      <c r="A47" t="s">
        <v>85</v>
      </c>
      <c r="B47" t="s">
        <v>86</v>
      </c>
      <c r="C47">
        <f t="shared" si="0"/>
        <v>205121.16000000003</v>
      </c>
      <c r="D47" t="str">
        <f>VLOOKUP(A47,After!A:A,1,0)</f>
        <v>15</v>
      </c>
      <c r="E47" s="2">
        <v>75.5</v>
      </c>
      <c r="F47" s="2">
        <v>20006.41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75.5</v>
      </c>
      <c r="N47" s="2">
        <v>20006.41</v>
      </c>
      <c r="O47" s="2">
        <v>42</v>
      </c>
      <c r="P47" s="2">
        <v>14051.11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42</v>
      </c>
      <c r="X47" s="2">
        <v>14051.11</v>
      </c>
      <c r="Y47" s="2">
        <v>21</v>
      </c>
      <c r="Z47" s="2">
        <v>6684.81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21</v>
      </c>
      <c r="AH47" s="2">
        <v>6684.81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63</v>
      </c>
      <c r="AT47" s="2">
        <v>20735.919999999998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63</v>
      </c>
      <c r="BB47" s="2">
        <v>20735.919999999998</v>
      </c>
      <c r="BC47" s="2">
        <v>138.5</v>
      </c>
      <c r="BD47" s="2">
        <v>40742.33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138.5</v>
      </c>
      <c r="BL47" s="2">
        <v>40742.33</v>
      </c>
    </row>
    <row r="48" spans="1:64" outlineLevel="2" x14ac:dyDescent="0.2">
      <c r="A48" t="s">
        <v>87</v>
      </c>
      <c r="B48" t="s">
        <v>88</v>
      </c>
      <c r="C48">
        <f t="shared" si="0"/>
        <v>55478.52</v>
      </c>
      <c r="D48" t="str">
        <f>VLOOKUP(A48,After!A:A,1,0)</f>
        <v>24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55</v>
      </c>
      <c r="P48" s="2">
        <v>9191.42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55</v>
      </c>
      <c r="X48" s="2">
        <v>9191.42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55</v>
      </c>
      <c r="AT48" s="2">
        <v>9191.42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55</v>
      </c>
      <c r="BB48" s="2">
        <v>9191.42</v>
      </c>
      <c r="BC48" s="2">
        <v>55</v>
      </c>
      <c r="BD48" s="2">
        <v>9191.42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55</v>
      </c>
      <c r="BL48" s="2">
        <v>9191.42</v>
      </c>
    </row>
    <row r="49" spans="1:64" s="8" customFormat="1" outlineLevel="2" x14ac:dyDescent="0.2">
      <c r="A49" s="8" t="s">
        <v>89</v>
      </c>
      <c r="B49" s="8" t="s">
        <v>90</v>
      </c>
      <c r="C49" s="8">
        <f t="shared" si="0"/>
        <v>0</v>
      </c>
      <c r="D49" s="8" t="e">
        <f>VLOOKUP(A49,After!A:A,1,0)</f>
        <v>#N/A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</row>
    <row r="50" spans="1:64" outlineLevel="1" x14ac:dyDescent="0.2">
      <c r="A50" s="3" t="s">
        <v>91</v>
      </c>
      <c r="B50" s="3" t="s">
        <v>5</v>
      </c>
      <c r="C50" s="3">
        <f t="shared" si="0"/>
        <v>2786397.22</v>
      </c>
      <c r="D50" s="3" t="str">
        <f>VLOOKUP(A50,After!A:A,1,0)</f>
        <v>ชื่อสายงาน GL รองผู้ว่าการวิชาการและแผนงาน (รผว.)</v>
      </c>
      <c r="E50" s="4">
        <v>134</v>
      </c>
      <c r="F50" s="4">
        <v>34653.68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134</v>
      </c>
      <c r="N50" s="4">
        <v>34653.68</v>
      </c>
      <c r="O50" s="4">
        <v>543</v>
      </c>
      <c r="P50" s="4">
        <v>113720.63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543</v>
      </c>
      <c r="X50" s="4">
        <v>113720.63</v>
      </c>
      <c r="Y50" s="4">
        <v>848</v>
      </c>
      <c r="Z50" s="4">
        <v>201249.66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848</v>
      </c>
      <c r="AH50" s="4">
        <v>201249.66</v>
      </c>
      <c r="AI50" s="4">
        <v>539</v>
      </c>
      <c r="AJ50" s="4">
        <v>124307.46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539</v>
      </c>
      <c r="AR50" s="4">
        <v>124307.46</v>
      </c>
      <c r="AS50" s="4">
        <v>1930</v>
      </c>
      <c r="AT50" s="4">
        <v>439277.75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1930</v>
      </c>
      <c r="BB50" s="4">
        <v>439277.75</v>
      </c>
      <c r="BC50" s="4">
        <v>2064</v>
      </c>
      <c r="BD50" s="4">
        <v>473931.43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2064</v>
      </c>
      <c r="BL50" s="4">
        <v>473931.43</v>
      </c>
    </row>
    <row r="51" spans="1:64" outlineLevel="2" x14ac:dyDescent="0.2">
      <c r="A51" t="s">
        <v>92</v>
      </c>
      <c r="B51" t="s">
        <v>93</v>
      </c>
      <c r="C51">
        <f t="shared" si="0"/>
        <v>5947291.4399999995</v>
      </c>
      <c r="D51" t="str">
        <f>VLOOKUP(A51,After!A:A,1,0)</f>
        <v>33</v>
      </c>
      <c r="E51" s="2">
        <v>1070.75</v>
      </c>
      <c r="F51" s="2">
        <v>477272.13</v>
      </c>
      <c r="G51" s="2">
        <v>1034</v>
      </c>
      <c r="H51" s="2">
        <v>364210.13</v>
      </c>
      <c r="I51" s="2">
        <v>0</v>
      </c>
      <c r="J51" s="2">
        <v>0</v>
      </c>
      <c r="K51" s="2">
        <v>0</v>
      </c>
      <c r="L51" s="2">
        <v>0</v>
      </c>
      <c r="M51" s="2">
        <v>2104.75</v>
      </c>
      <c r="N51" s="2">
        <v>841482.26</v>
      </c>
      <c r="O51" s="2">
        <v>675.75</v>
      </c>
      <c r="P51" s="2">
        <v>174772.57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675.75</v>
      </c>
      <c r="X51" s="2">
        <v>174772.57</v>
      </c>
      <c r="Y51" s="2">
        <v>774</v>
      </c>
      <c r="Z51" s="2">
        <v>233731.93</v>
      </c>
      <c r="AA51" s="2">
        <v>0</v>
      </c>
      <c r="AB51" s="2">
        <v>0</v>
      </c>
      <c r="AC51" s="2">
        <v>55</v>
      </c>
      <c r="AD51" s="2">
        <v>13871.52</v>
      </c>
      <c r="AE51" s="2">
        <v>0</v>
      </c>
      <c r="AF51" s="2">
        <v>0</v>
      </c>
      <c r="AG51" s="2">
        <v>829</v>
      </c>
      <c r="AH51" s="2">
        <v>247603.45</v>
      </c>
      <c r="AI51" s="2">
        <v>24.5</v>
      </c>
      <c r="AJ51" s="2">
        <v>4918.63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24.5</v>
      </c>
      <c r="AR51" s="2">
        <v>4918.63</v>
      </c>
      <c r="AS51" s="2">
        <v>1474.25</v>
      </c>
      <c r="AT51" s="2">
        <v>413423.13</v>
      </c>
      <c r="AU51" s="2">
        <v>0</v>
      </c>
      <c r="AV51" s="2">
        <v>0</v>
      </c>
      <c r="AW51" s="2">
        <v>55</v>
      </c>
      <c r="AX51" s="2">
        <v>13871.52</v>
      </c>
      <c r="AY51" s="2">
        <v>0</v>
      </c>
      <c r="AZ51" s="2">
        <v>0</v>
      </c>
      <c r="BA51" s="2">
        <v>1529.25</v>
      </c>
      <c r="BB51" s="2">
        <v>427294.65</v>
      </c>
      <c r="BC51" s="2">
        <v>2545</v>
      </c>
      <c r="BD51" s="2">
        <v>890695.26</v>
      </c>
      <c r="BE51" s="2">
        <v>1034</v>
      </c>
      <c r="BF51" s="2">
        <v>364210.13</v>
      </c>
      <c r="BG51" s="2">
        <v>55</v>
      </c>
      <c r="BH51" s="2">
        <v>13871.52</v>
      </c>
      <c r="BI51" s="2">
        <v>0</v>
      </c>
      <c r="BJ51" s="2">
        <v>0</v>
      </c>
      <c r="BK51" s="2">
        <v>3634</v>
      </c>
      <c r="BL51" s="2">
        <v>1268776.9099999999</v>
      </c>
    </row>
    <row r="52" spans="1:64" outlineLevel="2" x14ac:dyDescent="0.2">
      <c r="A52" t="s">
        <v>94</v>
      </c>
      <c r="B52" t="s">
        <v>95</v>
      </c>
      <c r="C52">
        <f t="shared" si="0"/>
        <v>175392.94</v>
      </c>
      <c r="D52" t="str">
        <f>VLOOKUP(A52,After!A:A,1,0)</f>
        <v>34</v>
      </c>
      <c r="E52" s="2">
        <v>17.5</v>
      </c>
      <c r="F52" s="2">
        <v>5677.02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17.5</v>
      </c>
      <c r="N52" s="2">
        <v>5677.02</v>
      </c>
      <c r="O52" s="2">
        <v>59.5</v>
      </c>
      <c r="P52" s="2">
        <v>25376.31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59.5</v>
      </c>
      <c r="X52" s="2">
        <v>25376.31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59.5</v>
      </c>
      <c r="AT52" s="2">
        <v>25376.31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59.5</v>
      </c>
      <c r="BB52" s="2">
        <v>25376.31</v>
      </c>
      <c r="BC52" s="2">
        <v>77</v>
      </c>
      <c r="BD52" s="2">
        <v>31053.33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77</v>
      </c>
      <c r="BL52" s="2">
        <v>31053.33</v>
      </c>
    </row>
    <row r="53" spans="1:64" outlineLevel="2" x14ac:dyDescent="0.2">
      <c r="A53" t="s">
        <v>96</v>
      </c>
      <c r="B53" t="s">
        <v>97</v>
      </c>
      <c r="C53">
        <f t="shared" si="0"/>
        <v>57932.1</v>
      </c>
      <c r="D53" t="str">
        <f>VLOOKUP(A53,After!A:A,1,0)</f>
        <v>35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23</v>
      </c>
      <c r="P53" s="2">
        <v>9632.35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23</v>
      </c>
      <c r="X53" s="2">
        <v>9632.35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23</v>
      </c>
      <c r="AT53" s="2">
        <v>9632.35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23</v>
      </c>
      <c r="BB53" s="2">
        <v>9632.35</v>
      </c>
      <c r="BC53" s="2">
        <v>23</v>
      </c>
      <c r="BD53" s="2">
        <v>9632.35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23</v>
      </c>
      <c r="BL53" s="2">
        <v>9632.35</v>
      </c>
    </row>
    <row r="54" spans="1:64" outlineLevel="2" x14ac:dyDescent="0.2">
      <c r="A54" t="s">
        <v>98</v>
      </c>
      <c r="B54" t="s">
        <v>99</v>
      </c>
      <c r="C54">
        <f t="shared" si="0"/>
        <v>209846.48</v>
      </c>
      <c r="D54" t="str">
        <f>VLOOKUP(A54,After!A:A,1,0)</f>
        <v>32</v>
      </c>
      <c r="E54" s="2">
        <v>234.5</v>
      </c>
      <c r="F54" s="2">
        <v>51924.12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234.5</v>
      </c>
      <c r="N54" s="2">
        <v>51924.12</v>
      </c>
      <c r="O54" s="2">
        <v>2</v>
      </c>
      <c r="P54" s="2">
        <v>200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200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2</v>
      </c>
      <c r="AT54" s="2">
        <v>200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2</v>
      </c>
      <c r="BB54" s="2">
        <v>200</v>
      </c>
      <c r="BC54" s="2">
        <v>236.5</v>
      </c>
      <c r="BD54" s="2">
        <v>52124.12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236.5</v>
      </c>
      <c r="BL54" s="2">
        <v>52124.12</v>
      </c>
    </row>
    <row r="55" spans="1:64" outlineLevel="2" x14ac:dyDescent="0.2">
      <c r="A55" t="s">
        <v>100</v>
      </c>
      <c r="B55" t="s">
        <v>101</v>
      </c>
      <c r="C55">
        <f t="shared" si="0"/>
        <v>64491.099999999991</v>
      </c>
      <c r="D55" t="str">
        <f>VLOOKUP(A55,After!A:A,1,0)</f>
        <v>25</v>
      </c>
      <c r="E55" s="2">
        <v>34.25</v>
      </c>
      <c r="F55" s="2">
        <v>9381.92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34.25</v>
      </c>
      <c r="N55" s="2">
        <v>9381.92</v>
      </c>
      <c r="O55" s="2">
        <v>25</v>
      </c>
      <c r="P55" s="2">
        <v>4446.07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25</v>
      </c>
      <c r="X55" s="2">
        <v>4446.07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25</v>
      </c>
      <c r="AT55" s="2">
        <v>4446.07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25</v>
      </c>
      <c r="BB55" s="2">
        <v>4446.07</v>
      </c>
      <c r="BC55" s="2">
        <v>59.25</v>
      </c>
      <c r="BD55" s="2">
        <v>13827.99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59.25</v>
      </c>
      <c r="BL55" s="2">
        <v>13827.99</v>
      </c>
    </row>
    <row r="56" spans="1:64" outlineLevel="1" x14ac:dyDescent="0.2">
      <c r="A56" s="3" t="s">
        <v>102</v>
      </c>
      <c r="B56" s="3" t="s">
        <v>5</v>
      </c>
      <c r="C56" s="3">
        <f t="shared" si="0"/>
        <v>6454954.0599999996</v>
      </c>
      <c r="D56" s="3" t="str">
        <f>VLOOKUP(A56,After!A:A,1,0)</f>
        <v>ชื่อสายงาน GL รองผู้ว่าการเทคโนโลยีสารสนเทศฯ  (รผส.)</v>
      </c>
      <c r="E56" s="4">
        <v>1357</v>
      </c>
      <c r="F56" s="4">
        <v>544255.18999999994</v>
      </c>
      <c r="G56" s="4">
        <v>1034</v>
      </c>
      <c r="H56" s="4">
        <v>364210.13</v>
      </c>
      <c r="I56" s="4">
        <v>0</v>
      </c>
      <c r="J56" s="4">
        <v>0</v>
      </c>
      <c r="K56" s="4">
        <v>0</v>
      </c>
      <c r="L56" s="4">
        <v>0</v>
      </c>
      <c r="M56" s="4">
        <v>2391</v>
      </c>
      <c r="N56" s="4">
        <v>908465.32</v>
      </c>
      <c r="O56" s="4">
        <v>785.25</v>
      </c>
      <c r="P56" s="4">
        <v>214427.3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785.25</v>
      </c>
      <c r="X56" s="4">
        <v>214427.3</v>
      </c>
      <c r="Y56" s="4">
        <v>774</v>
      </c>
      <c r="Z56" s="4">
        <v>233731.93</v>
      </c>
      <c r="AA56" s="4">
        <v>0</v>
      </c>
      <c r="AB56" s="4">
        <v>0</v>
      </c>
      <c r="AC56" s="4">
        <v>55</v>
      </c>
      <c r="AD56" s="4">
        <v>13871.52</v>
      </c>
      <c r="AE56" s="4">
        <v>0</v>
      </c>
      <c r="AF56" s="4">
        <v>0</v>
      </c>
      <c r="AG56" s="4">
        <v>829</v>
      </c>
      <c r="AH56" s="4">
        <v>247603.45</v>
      </c>
      <c r="AI56" s="4">
        <v>24.5</v>
      </c>
      <c r="AJ56" s="4">
        <v>4918.63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24.5</v>
      </c>
      <c r="AR56" s="4">
        <v>4918.63</v>
      </c>
      <c r="AS56" s="4">
        <v>1583.75</v>
      </c>
      <c r="AT56" s="4">
        <v>453077.86</v>
      </c>
      <c r="AU56" s="4">
        <v>0</v>
      </c>
      <c r="AV56" s="4">
        <v>0</v>
      </c>
      <c r="AW56" s="4">
        <v>55</v>
      </c>
      <c r="AX56" s="4">
        <v>13871.52</v>
      </c>
      <c r="AY56" s="4">
        <v>0</v>
      </c>
      <c r="AZ56" s="4">
        <v>0</v>
      </c>
      <c r="BA56" s="4">
        <v>1638.75</v>
      </c>
      <c r="BB56" s="4">
        <v>466949.38</v>
      </c>
      <c r="BC56" s="4">
        <v>2940.75</v>
      </c>
      <c r="BD56" s="4">
        <v>997333.05</v>
      </c>
      <c r="BE56" s="4">
        <v>1034</v>
      </c>
      <c r="BF56" s="4">
        <v>364210.13</v>
      </c>
      <c r="BG56" s="4">
        <v>55</v>
      </c>
      <c r="BH56" s="4">
        <v>13871.52</v>
      </c>
      <c r="BI56" s="4">
        <v>0</v>
      </c>
      <c r="BJ56" s="4">
        <v>0</v>
      </c>
      <c r="BK56" s="4">
        <v>4029.75</v>
      </c>
      <c r="BL56" s="4">
        <v>1375414.7</v>
      </c>
    </row>
    <row r="57" spans="1:64" outlineLevel="2" x14ac:dyDescent="0.2">
      <c r="A57" t="s">
        <v>103</v>
      </c>
      <c r="B57" t="s">
        <v>104</v>
      </c>
      <c r="C57">
        <f t="shared" si="0"/>
        <v>142395.48000000001</v>
      </c>
      <c r="D57" t="str">
        <f>VLOOKUP(A57,After!A:A,1,0)</f>
        <v>2</v>
      </c>
      <c r="E57" s="2">
        <v>155.75</v>
      </c>
      <c r="F57" s="2">
        <v>35443.120000000003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155.75</v>
      </c>
      <c r="N57" s="2">
        <v>35443.120000000003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155.75</v>
      </c>
      <c r="BD57" s="2">
        <v>35443.120000000003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155.75</v>
      </c>
      <c r="BL57" s="2">
        <v>35443.120000000003</v>
      </c>
    </row>
    <row r="58" spans="1:64" outlineLevel="2" x14ac:dyDescent="0.2">
      <c r="A58" t="s">
        <v>105</v>
      </c>
      <c r="B58" t="s">
        <v>106</v>
      </c>
      <c r="C58">
        <f t="shared" si="0"/>
        <v>27588.84</v>
      </c>
      <c r="D58" t="str">
        <f>VLOOKUP(A58,After!A:A,1,0)</f>
        <v>14</v>
      </c>
      <c r="E58" s="2">
        <v>29.5</v>
      </c>
      <c r="F58" s="2">
        <v>6867.71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29.5</v>
      </c>
      <c r="N58" s="2">
        <v>6867.71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29.5</v>
      </c>
      <c r="BD58" s="2">
        <v>6867.71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29.5</v>
      </c>
      <c r="BL58" s="2">
        <v>6867.71</v>
      </c>
    </row>
    <row r="59" spans="1:64" outlineLevel="1" x14ac:dyDescent="0.2">
      <c r="A59" s="3" t="s">
        <v>107</v>
      </c>
      <c r="B59" s="3" t="s">
        <v>5</v>
      </c>
      <c r="C59" s="3">
        <f t="shared" si="0"/>
        <v>169984.32</v>
      </c>
      <c r="D59" s="3" t="str">
        <f>VLOOKUP(A59,After!A:A,1,0)</f>
        <v>ชื่อสายงาน GL รองผู้ว่าการกิจการองค์กรและสังคม</v>
      </c>
      <c r="E59" s="4">
        <v>185.25</v>
      </c>
      <c r="F59" s="4">
        <v>42310.83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185.25</v>
      </c>
      <c r="N59" s="4">
        <v>42310.83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185.25</v>
      </c>
      <c r="BD59" s="4">
        <v>42310.83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185.25</v>
      </c>
      <c r="BL59" s="4">
        <v>42310.83</v>
      </c>
    </row>
    <row r="60" spans="1:64" x14ac:dyDescent="0.2">
      <c r="A60" s="5" t="s">
        <v>5</v>
      </c>
      <c r="B60" s="5" t="s">
        <v>5</v>
      </c>
      <c r="C60" s="5">
        <f t="shared" si="0"/>
        <v>566787042.87999988</v>
      </c>
      <c r="D60" s="5" t="str">
        <f>VLOOKUP(A60,After!A:A,1,0)</f>
        <v/>
      </c>
      <c r="E60" s="6">
        <v>22089.25</v>
      </c>
      <c r="F60" s="6">
        <v>8830055.1199999992</v>
      </c>
      <c r="G60" s="6">
        <v>87695.75</v>
      </c>
      <c r="H60" s="6">
        <v>38683896.009999998</v>
      </c>
      <c r="I60" s="6">
        <v>1873</v>
      </c>
      <c r="J60" s="6">
        <v>677047.56</v>
      </c>
      <c r="K60" s="6">
        <v>8</v>
      </c>
      <c r="L60" s="6">
        <v>5205.72</v>
      </c>
      <c r="M60" s="6">
        <v>111666</v>
      </c>
      <c r="N60" s="6">
        <v>48195422.350000001</v>
      </c>
      <c r="O60" s="6">
        <v>43715.25</v>
      </c>
      <c r="P60" s="6">
        <v>14391432.470000001</v>
      </c>
      <c r="Q60" s="6">
        <v>689.25</v>
      </c>
      <c r="R60" s="6">
        <v>280714.58</v>
      </c>
      <c r="S60" s="6">
        <v>15012.75</v>
      </c>
      <c r="T60" s="6">
        <v>5268607.43</v>
      </c>
      <c r="U60" s="6">
        <v>1052.5</v>
      </c>
      <c r="V60" s="6">
        <v>391199.57</v>
      </c>
      <c r="W60" s="6">
        <v>60469.75</v>
      </c>
      <c r="X60" s="6">
        <v>20302242.030000001</v>
      </c>
      <c r="Y60" s="6">
        <v>44928.25</v>
      </c>
      <c r="Z60" s="6">
        <v>16536785.68</v>
      </c>
      <c r="AA60" s="6">
        <v>42296</v>
      </c>
      <c r="AB60" s="6">
        <v>17262979.739999998</v>
      </c>
      <c r="AC60" s="6">
        <v>12622.5</v>
      </c>
      <c r="AD60" s="6">
        <v>4388391.45</v>
      </c>
      <c r="AE60" s="6">
        <v>748.5</v>
      </c>
      <c r="AF60" s="6">
        <v>268504.64</v>
      </c>
      <c r="AG60" s="6">
        <v>100595.25</v>
      </c>
      <c r="AH60" s="6">
        <v>38456939.689999998</v>
      </c>
      <c r="AI60" s="6">
        <v>3997.5</v>
      </c>
      <c r="AJ60" s="6">
        <v>1414436.32</v>
      </c>
      <c r="AK60" s="6">
        <v>1456</v>
      </c>
      <c r="AL60" s="6">
        <v>587839.56999999995</v>
      </c>
      <c r="AM60" s="6">
        <v>305.5</v>
      </c>
      <c r="AN60" s="6">
        <v>111505.93</v>
      </c>
      <c r="AO60" s="6">
        <v>3612.25</v>
      </c>
      <c r="AP60" s="6">
        <v>1186738.18</v>
      </c>
      <c r="AQ60" s="6">
        <v>9371.25</v>
      </c>
      <c r="AR60" s="6">
        <v>3329953.84</v>
      </c>
      <c r="AS60" s="6">
        <v>92641</v>
      </c>
      <c r="AT60" s="6">
        <v>32342654.469999999</v>
      </c>
      <c r="AU60" s="6">
        <v>44441.25</v>
      </c>
      <c r="AV60" s="6">
        <v>18131533.890000001</v>
      </c>
      <c r="AW60" s="6">
        <v>27635.25</v>
      </c>
      <c r="AX60" s="6">
        <v>9768504.8100000005</v>
      </c>
      <c r="AY60" s="6">
        <v>5413.25</v>
      </c>
      <c r="AZ60" s="6">
        <v>1846442.39</v>
      </c>
      <c r="BA60" s="6">
        <v>170436.25</v>
      </c>
      <c r="BB60" s="6">
        <v>62089135.560000002</v>
      </c>
      <c r="BC60" s="6">
        <v>114730.25</v>
      </c>
      <c r="BD60" s="6">
        <v>41172709.590000004</v>
      </c>
      <c r="BE60" s="6">
        <v>132137</v>
      </c>
      <c r="BF60" s="6">
        <v>56815429.899999999</v>
      </c>
      <c r="BG60" s="6">
        <v>29813.75</v>
      </c>
      <c r="BH60" s="6">
        <v>10445552.369999999</v>
      </c>
      <c r="BI60" s="6">
        <v>5421.25</v>
      </c>
      <c r="BJ60" s="6">
        <v>1851648.11</v>
      </c>
      <c r="BK60" s="6">
        <v>282102.25</v>
      </c>
      <c r="BL60" s="6">
        <v>110284557.91</v>
      </c>
    </row>
    <row r="61" spans="1:64" x14ac:dyDescent="0.2">
      <c r="E61" s="6">
        <v>22089.25</v>
      </c>
      <c r="F61" s="6">
        <v>8830055.1199999992</v>
      </c>
      <c r="G61" s="6">
        <v>87695.75</v>
      </c>
      <c r="H61" s="6">
        <v>38683896.009999998</v>
      </c>
      <c r="I61" s="6">
        <v>1873</v>
      </c>
      <c r="J61" s="6">
        <v>677047.56</v>
      </c>
      <c r="K61" s="6">
        <v>8</v>
      </c>
      <c r="L61" s="6">
        <v>5205.72</v>
      </c>
      <c r="M61" s="6">
        <v>111666</v>
      </c>
      <c r="N61" s="6">
        <v>48195422.350000001</v>
      </c>
      <c r="O61" s="6">
        <v>43715.25</v>
      </c>
      <c r="P61" s="6">
        <v>14391432.470000001</v>
      </c>
      <c r="Q61" s="6">
        <v>689.25</v>
      </c>
      <c r="R61" s="6">
        <v>280714.58</v>
      </c>
      <c r="S61" s="6">
        <v>15012.75</v>
      </c>
      <c r="T61" s="6">
        <v>5268607.43</v>
      </c>
      <c r="U61" s="6">
        <v>1052.5</v>
      </c>
      <c r="V61" s="6">
        <v>391199.57</v>
      </c>
      <c r="W61" s="6">
        <v>60469.75</v>
      </c>
      <c r="X61" s="6">
        <v>20302242.030000001</v>
      </c>
      <c r="Y61" s="6">
        <v>44928.25</v>
      </c>
      <c r="Z61" s="6">
        <v>16536785.68</v>
      </c>
      <c r="AA61" s="6">
        <v>42296</v>
      </c>
      <c r="AB61" s="6">
        <v>17262979.739999998</v>
      </c>
      <c r="AC61" s="6">
        <v>12622.5</v>
      </c>
      <c r="AD61" s="6">
        <v>4388391.45</v>
      </c>
      <c r="AE61" s="6">
        <v>748.5</v>
      </c>
      <c r="AF61" s="6">
        <v>268504.64</v>
      </c>
      <c r="AG61" s="6">
        <v>100595.25</v>
      </c>
      <c r="AH61" s="6">
        <v>38456939.689999998</v>
      </c>
      <c r="AI61" s="6">
        <v>3997.5</v>
      </c>
      <c r="AJ61" s="6">
        <v>1414436.32</v>
      </c>
      <c r="AK61" s="6">
        <v>1456</v>
      </c>
      <c r="AL61" s="6">
        <v>587839.56999999995</v>
      </c>
      <c r="AM61" s="6">
        <v>305.5</v>
      </c>
      <c r="AN61" s="6">
        <v>111505.93</v>
      </c>
      <c r="AO61" s="6">
        <v>3612.25</v>
      </c>
      <c r="AP61" s="6">
        <v>1186738.18</v>
      </c>
      <c r="AQ61" s="6">
        <v>9371.25</v>
      </c>
      <c r="AR61" s="6">
        <v>3329953.84</v>
      </c>
      <c r="AS61" s="6">
        <v>92641</v>
      </c>
      <c r="AT61" s="6">
        <v>32342654.469999999</v>
      </c>
      <c r="AU61" s="6">
        <v>44441.25</v>
      </c>
      <c r="AV61" s="6">
        <v>18131533.890000001</v>
      </c>
      <c r="AW61" s="6">
        <v>27635.25</v>
      </c>
      <c r="AX61" s="6">
        <v>9768504.8100000005</v>
      </c>
      <c r="AY61" s="6">
        <v>5413.25</v>
      </c>
      <c r="AZ61" s="6">
        <v>1846442.39</v>
      </c>
      <c r="BA61" s="6">
        <v>170436.25</v>
      </c>
      <c r="BB61" s="6">
        <v>62089135.560000002</v>
      </c>
      <c r="BC61" s="6">
        <v>114730.25</v>
      </c>
      <c r="BD61" s="6">
        <v>41172709.590000004</v>
      </c>
      <c r="BE61" s="6">
        <v>132137</v>
      </c>
      <c r="BF61" s="6">
        <v>56815429.899999999</v>
      </c>
      <c r="BG61" s="6">
        <v>29813.75</v>
      </c>
      <c r="BH61" s="6">
        <v>10445552.369999999</v>
      </c>
      <c r="BI61" s="6">
        <v>5421.25</v>
      </c>
      <c r="BJ61" s="6">
        <v>1851648.11</v>
      </c>
      <c r="BK61" s="6">
        <v>282102.25</v>
      </c>
      <c r="BL61" s="6">
        <v>110284557.91</v>
      </c>
    </row>
    <row r="62" spans="1:64" x14ac:dyDescent="0.2">
      <c r="D62" s="11" t="s">
        <v>172</v>
      </c>
      <c r="E62" s="12">
        <f>E60-E61</f>
        <v>0</v>
      </c>
      <c r="F62" s="12">
        <f t="shared" ref="F62:BL62" si="1">F60-F61</f>
        <v>0</v>
      </c>
      <c r="G62" s="12">
        <f t="shared" si="1"/>
        <v>0</v>
      </c>
      <c r="H62" s="12">
        <f t="shared" si="1"/>
        <v>0</v>
      </c>
      <c r="I62" s="12">
        <f t="shared" si="1"/>
        <v>0</v>
      </c>
      <c r="J62" s="12">
        <f t="shared" si="1"/>
        <v>0</v>
      </c>
      <c r="K62" s="12">
        <f t="shared" si="1"/>
        <v>0</v>
      </c>
      <c r="L62" s="12">
        <f t="shared" si="1"/>
        <v>0</v>
      </c>
      <c r="M62" s="12">
        <f t="shared" si="1"/>
        <v>0</v>
      </c>
      <c r="N62" s="12">
        <f t="shared" si="1"/>
        <v>0</v>
      </c>
      <c r="O62" s="12">
        <f t="shared" si="1"/>
        <v>0</v>
      </c>
      <c r="P62" s="12">
        <f t="shared" si="1"/>
        <v>0</v>
      </c>
      <c r="Q62" s="12">
        <f t="shared" si="1"/>
        <v>0</v>
      </c>
      <c r="R62" s="12">
        <f t="shared" si="1"/>
        <v>0</v>
      </c>
      <c r="S62" s="12">
        <f t="shared" si="1"/>
        <v>0</v>
      </c>
      <c r="T62" s="12">
        <f t="shared" si="1"/>
        <v>0</v>
      </c>
      <c r="U62" s="12">
        <f t="shared" si="1"/>
        <v>0</v>
      </c>
      <c r="V62" s="12">
        <f t="shared" si="1"/>
        <v>0</v>
      </c>
      <c r="W62" s="12">
        <f t="shared" si="1"/>
        <v>0</v>
      </c>
      <c r="X62" s="12">
        <f t="shared" si="1"/>
        <v>0</v>
      </c>
      <c r="Y62" s="12">
        <f t="shared" si="1"/>
        <v>0</v>
      </c>
      <c r="Z62" s="12">
        <f t="shared" si="1"/>
        <v>0</v>
      </c>
      <c r="AA62" s="12">
        <f t="shared" si="1"/>
        <v>0</v>
      </c>
      <c r="AB62" s="12">
        <f t="shared" si="1"/>
        <v>0</v>
      </c>
      <c r="AC62" s="12">
        <f t="shared" si="1"/>
        <v>0</v>
      </c>
      <c r="AD62" s="12">
        <f t="shared" si="1"/>
        <v>0</v>
      </c>
      <c r="AE62" s="12">
        <f t="shared" si="1"/>
        <v>0</v>
      </c>
      <c r="AF62" s="12">
        <f t="shared" si="1"/>
        <v>0</v>
      </c>
      <c r="AG62" s="12">
        <f t="shared" si="1"/>
        <v>0</v>
      </c>
      <c r="AH62" s="12">
        <f t="shared" si="1"/>
        <v>0</v>
      </c>
      <c r="AI62" s="12">
        <f t="shared" si="1"/>
        <v>0</v>
      </c>
      <c r="AJ62" s="12">
        <f t="shared" si="1"/>
        <v>0</v>
      </c>
      <c r="AK62" s="12">
        <f t="shared" si="1"/>
        <v>0</v>
      </c>
      <c r="AL62" s="12">
        <f t="shared" si="1"/>
        <v>0</v>
      </c>
      <c r="AM62" s="12">
        <f t="shared" si="1"/>
        <v>0</v>
      </c>
      <c r="AN62" s="12">
        <f t="shared" si="1"/>
        <v>0</v>
      </c>
      <c r="AO62" s="12">
        <f t="shared" si="1"/>
        <v>0</v>
      </c>
      <c r="AP62" s="12">
        <f t="shared" si="1"/>
        <v>0</v>
      </c>
      <c r="AQ62" s="12">
        <f t="shared" si="1"/>
        <v>0</v>
      </c>
      <c r="AR62" s="12">
        <f t="shared" si="1"/>
        <v>0</v>
      </c>
      <c r="AS62" s="12">
        <f t="shared" si="1"/>
        <v>0</v>
      </c>
      <c r="AT62" s="12">
        <f t="shared" si="1"/>
        <v>0</v>
      </c>
      <c r="AU62" s="12">
        <f t="shared" si="1"/>
        <v>0</v>
      </c>
      <c r="AV62" s="12">
        <f t="shared" si="1"/>
        <v>0</v>
      </c>
      <c r="AW62" s="12">
        <f t="shared" si="1"/>
        <v>0</v>
      </c>
      <c r="AX62" s="12">
        <f t="shared" si="1"/>
        <v>0</v>
      </c>
      <c r="AY62" s="12">
        <f t="shared" si="1"/>
        <v>0</v>
      </c>
      <c r="AZ62" s="12">
        <f t="shared" si="1"/>
        <v>0</v>
      </c>
      <c r="BA62" s="12">
        <f t="shared" si="1"/>
        <v>0</v>
      </c>
      <c r="BB62" s="12">
        <f t="shared" si="1"/>
        <v>0</v>
      </c>
      <c r="BC62" s="12">
        <f t="shared" si="1"/>
        <v>0</v>
      </c>
      <c r="BD62" s="12">
        <f t="shared" si="1"/>
        <v>0</v>
      </c>
      <c r="BE62" s="12">
        <f t="shared" si="1"/>
        <v>0</v>
      </c>
      <c r="BF62" s="12">
        <f t="shared" si="1"/>
        <v>0</v>
      </c>
      <c r="BG62" s="12">
        <f t="shared" si="1"/>
        <v>0</v>
      </c>
      <c r="BH62" s="12">
        <f t="shared" si="1"/>
        <v>0</v>
      </c>
      <c r="BI62" s="12">
        <f t="shared" si="1"/>
        <v>0</v>
      </c>
      <c r="BJ62" s="12">
        <f t="shared" si="1"/>
        <v>0</v>
      </c>
      <c r="BK62" s="12">
        <f t="shared" si="1"/>
        <v>0</v>
      </c>
      <c r="BL62" s="12">
        <f t="shared" si="1"/>
        <v>0</v>
      </c>
    </row>
  </sheetData>
  <autoFilter ref="A1:BL60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8"/>
  <sheetViews>
    <sheetView topLeftCell="AV22" workbookViewId="0">
      <selection activeCell="C58" sqref="C58:BJ58"/>
    </sheetView>
  </sheetViews>
  <sheetFormatPr defaultRowHeight="12.75" outlineLevelRow="2" x14ac:dyDescent="0.2"/>
  <cols>
    <col min="1" max="1" width="5.85546875" customWidth="1"/>
    <col min="2" max="2" width="42" bestFit="1" customWidth="1"/>
    <col min="3" max="3" width="12" bestFit="1" customWidth="1"/>
    <col min="4" max="5" width="14" bestFit="1" customWidth="1"/>
    <col min="6" max="6" width="16" bestFit="1" customWidth="1"/>
    <col min="7" max="7" width="12" bestFit="1" customWidth="1"/>
    <col min="8" max="9" width="14" bestFit="1" customWidth="1"/>
    <col min="10" max="10" width="16" bestFit="1" customWidth="1"/>
    <col min="11" max="11" width="11" bestFit="1" customWidth="1"/>
    <col min="12" max="12" width="13" bestFit="1" customWidth="1"/>
    <col min="13" max="13" width="14" bestFit="1" customWidth="1"/>
    <col min="14" max="15" width="16" bestFit="1" customWidth="1"/>
    <col min="16" max="16" width="18" bestFit="1" customWidth="1"/>
    <col min="17" max="17" width="14" bestFit="1" customWidth="1"/>
    <col min="18" max="19" width="16" bestFit="1" customWidth="1"/>
    <col min="20" max="20" width="18" bestFit="1" customWidth="1"/>
    <col min="21" max="21" width="13" bestFit="1" customWidth="1"/>
    <col min="22" max="22" width="15" bestFit="1" customWidth="1"/>
    <col min="23" max="23" width="14" bestFit="1" customWidth="1"/>
    <col min="24" max="25" width="16" bestFit="1" customWidth="1"/>
    <col min="26" max="26" width="18" bestFit="1" customWidth="1"/>
    <col min="27" max="27" width="14" bestFit="1" customWidth="1"/>
    <col min="28" max="29" width="16" bestFit="1" customWidth="1"/>
    <col min="30" max="30" width="18" bestFit="1" customWidth="1"/>
    <col min="31" max="31" width="13" bestFit="1" customWidth="1"/>
    <col min="32" max="33" width="15" bestFit="1" customWidth="1"/>
    <col min="34" max="35" width="17" bestFit="1" customWidth="1"/>
    <col min="36" max="36" width="19" bestFit="1" customWidth="1"/>
    <col min="37" max="37" width="15" bestFit="1" customWidth="1"/>
    <col min="38" max="39" width="17" bestFit="1" customWidth="1"/>
    <col min="40" max="40" width="19" bestFit="1" customWidth="1"/>
    <col min="41" max="41" width="14" bestFit="1" customWidth="1"/>
    <col min="42" max="43" width="16" bestFit="1" customWidth="1"/>
    <col min="44" max="45" width="18" bestFit="1" customWidth="1"/>
    <col min="46" max="46" width="20" bestFit="1" customWidth="1"/>
    <col min="47" max="47" width="16" bestFit="1" customWidth="1"/>
    <col min="48" max="49" width="18" bestFit="1" customWidth="1"/>
    <col min="50" max="50" width="20" bestFit="1" customWidth="1"/>
    <col min="51" max="51" width="15" bestFit="1" customWidth="1"/>
    <col min="52" max="52" width="17" bestFit="1" customWidth="1"/>
    <col min="53" max="53" width="15" bestFit="1" customWidth="1"/>
    <col min="54" max="55" width="17" bestFit="1" customWidth="1"/>
    <col min="56" max="56" width="19" bestFit="1" customWidth="1"/>
    <col min="57" max="57" width="15" bestFit="1" customWidth="1"/>
    <col min="58" max="59" width="17" bestFit="1" customWidth="1"/>
    <col min="60" max="60" width="19" bestFit="1" customWidth="1"/>
    <col min="61" max="61" width="14" bestFit="1" customWidth="1"/>
    <col min="62" max="62" width="16" bestFit="1" customWidth="1"/>
  </cols>
  <sheetData>
    <row r="1" spans="1:62" x14ac:dyDescent="0.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</row>
    <row r="2" spans="1:62" outlineLevel="2" x14ac:dyDescent="0.2">
      <c r="A2" t="s">
        <v>2</v>
      </c>
      <c r="B2" t="s">
        <v>3</v>
      </c>
      <c r="C2" s="2">
        <v>48</v>
      </c>
      <c r="D2" s="2">
        <v>7472.84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48</v>
      </c>
      <c r="L2" s="2">
        <v>7472.84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48</v>
      </c>
      <c r="BB2" s="2">
        <v>7472.84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48</v>
      </c>
      <c r="BJ2" s="2">
        <v>7472.84</v>
      </c>
    </row>
    <row r="3" spans="1:62" outlineLevel="1" x14ac:dyDescent="0.2">
      <c r="A3" s="3" t="s">
        <v>4</v>
      </c>
      <c r="B3" s="3" t="s">
        <v>5</v>
      </c>
      <c r="C3" s="4">
        <v>48</v>
      </c>
      <c r="D3" s="4">
        <v>7472.84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48</v>
      </c>
      <c r="L3" s="4">
        <v>7472.84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48</v>
      </c>
      <c r="BB3" s="4">
        <v>7472.84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48</v>
      </c>
      <c r="BJ3" s="4">
        <v>7472.84</v>
      </c>
    </row>
    <row r="4" spans="1:62" outlineLevel="2" x14ac:dyDescent="0.2">
      <c r="A4" t="s">
        <v>6</v>
      </c>
      <c r="B4" t="s">
        <v>7</v>
      </c>
      <c r="C4" s="2">
        <v>250.5</v>
      </c>
      <c r="D4" s="2">
        <v>83934.52</v>
      </c>
      <c r="E4" s="2">
        <v>124</v>
      </c>
      <c r="F4" s="2">
        <v>42490.26</v>
      </c>
      <c r="G4" s="2">
        <v>0</v>
      </c>
      <c r="H4" s="2">
        <v>0</v>
      </c>
      <c r="I4" s="2">
        <v>0</v>
      </c>
      <c r="J4" s="2">
        <v>0</v>
      </c>
      <c r="K4" s="2">
        <v>374.5</v>
      </c>
      <c r="L4" s="2">
        <v>126424.78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250.5</v>
      </c>
      <c r="BB4" s="2">
        <v>83934.52</v>
      </c>
      <c r="BC4" s="2">
        <v>124</v>
      </c>
      <c r="BD4" s="2">
        <v>42490.26</v>
      </c>
      <c r="BE4" s="2">
        <v>0</v>
      </c>
      <c r="BF4" s="2">
        <v>0</v>
      </c>
      <c r="BG4" s="2">
        <v>0</v>
      </c>
      <c r="BH4" s="2">
        <v>0</v>
      </c>
      <c r="BI4" s="2">
        <v>374.5</v>
      </c>
      <c r="BJ4" s="2">
        <v>126424.78</v>
      </c>
    </row>
    <row r="5" spans="1:62" outlineLevel="2" x14ac:dyDescent="0.2">
      <c r="A5" t="s">
        <v>8</v>
      </c>
      <c r="B5" t="s">
        <v>9</v>
      </c>
      <c r="C5" s="2">
        <v>95</v>
      </c>
      <c r="D5" s="2">
        <v>29954.75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95</v>
      </c>
      <c r="L5" s="2">
        <v>29954.75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95</v>
      </c>
      <c r="BB5" s="2">
        <v>29954.75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95</v>
      </c>
      <c r="BJ5" s="2">
        <v>29954.75</v>
      </c>
    </row>
    <row r="6" spans="1:62" outlineLevel="1" x14ac:dyDescent="0.2">
      <c r="A6" s="3" t="s">
        <v>10</v>
      </c>
      <c r="B6" s="3" t="s">
        <v>5</v>
      </c>
      <c r="C6" s="4">
        <v>345.5</v>
      </c>
      <c r="D6" s="4">
        <v>113889.27</v>
      </c>
      <c r="E6" s="4">
        <v>124</v>
      </c>
      <c r="F6" s="4">
        <v>42490.26</v>
      </c>
      <c r="G6" s="4">
        <v>0</v>
      </c>
      <c r="H6" s="4">
        <v>0</v>
      </c>
      <c r="I6" s="4">
        <v>0</v>
      </c>
      <c r="J6" s="4">
        <v>0</v>
      </c>
      <c r="K6" s="4">
        <v>469.5</v>
      </c>
      <c r="L6" s="4">
        <v>156379.53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345.5</v>
      </c>
      <c r="BB6" s="4">
        <v>113889.27</v>
      </c>
      <c r="BC6" s="4">
        <v>124</v>
      </c>
      <c r="BD6" s="4">
        <v>42490.26</v>
      </c>
      <c r="BE6" s="4">
        <v>0</v>
      </c>
      <c r="BF6" s="4">
        <v>0</v>
      </c>
      <c r="BG6" s="4">
        <v>0</v>
      </c>
      <c r="BH6" s="4">
        <v>0</v>
      </c>
      <c r="BI6" s="4">
        <v>469.5</v>
      </c>
      <c r="BJ6" s="4">
        <v>156379.53</v>
      </c>
    </row>
    <row r="7" spans="1:62" outlineLevel="2" x14ac:dyDescent="0.2">
      <c r="A7" t="s">
        <v>47</v>
      </c>
      <c r="B7" t="s">
        <v>48</v>
      </c>
      <c r="C7" s="2">
        <v>493.5</v>
      </c>
      <c r="D7" s="2">
        <v>112968.2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493.5</v>
      </c>
      <c r="L7" s="2">
        <v>112968.2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493.5</v>
      </c>
      <c r="BB7" s="2">
        <v>112968.2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493.5</v>
      </c>
      <c r="BJ7" s="2">
        <v>112968.2</v>
      </c>
    </row>
    <row r="8" spans="1:62" outlineLevel="2" x14ac:dyDescent="0.2">
      <c r="A8" t="s">
        <v>49</v>
      </c>
      <c r="B8" t="s">
        <v>50</v>
      </c>
      <c r="C8" s="2">
        <v>35</v>
      </c>
      <c r="D8" s="2">
        <v>10999.07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35</v>
      </c>
      <c r="L8" s="2">
        <v>10999.07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35</v>
      </c>
      <c r="BB8" s="2">
        <v>10999.07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35</v>
      </c>
      <c r="BJ8" s="2">
        <v>10999.07</v>
      </c>
    </row>
    <row r="9" spans="1:62" outlineLevel="2" x14ac:dyDescent="0.2">
      <c r="A9" t="s">
        <v>27</v>
      </c>
      <c r="B9" t="s">
        <v>28</v>
      </c>
      <c r="C9" s="2">
        <v>920</v>
      </c>
      <c r="D9" s="2">
        <v>285038.81</v>
      </c>
      <c r="E9" s="2">
        <v>4216.5</v>
      </c>
      <c r="F9" s="2">
        <v>1708673.56</v>
      </c>
      <c r="G9" s="2">
        <v>0</v>
      </c>
      <c r="H9" s="2">
        <v>0</v>
      </c>
      <c r="I9" s="2">
        <v>0</v>
      </c>
      <c r="J9" s="2">
        <v>0</v>
      </c>
      <c r="K9" s="2">
        <v>5136.5</v>
      </c>
      <c r="L9" s="2">
        <v>1993712.37</v>
      </c>
      <c r="M9" s="2">
        <v>1934.5</v>
      </c>
      <c r="N9" s="2">
        <v>559859.12</v>
      </c>
      <c r="O9" s="2">
        <v>0</v>
      </c>
      <c r="P9" s="2">
        <v>0</v>
      </c>
      <c r="Q9" s="2">
        <v>0</v>
      </c>
      <c r="R9" s="2">
        <v>0</v>
      </c>
      <c r="S9" s="2">
        <v>11.5</v>
      </c>
      <c r="T9" s="2">
        <v>3467.97</v>
      </c>
      <c r="U9" s="2">
        <v>1946</v>
      </c>
      <c r="V9" s="2">
        <v>563327.09</v>
      </c>
      <c r="W9" s="2">
        <v>2277</v>
      </c>
      <c r="X9" s="2">
        <v>771011.99</v>
      </c>
      <c r="Y9" s="2">
        <v>1846</v>
      </c>
      <c r="Z9" s="2">
        <v>676553.29</v>
      </c>
      <c r="AA9" s="2">
        <v>0</v>
      </c>
      <c r="AB9" s="2">
        <v>0</v>
      </c>
      <c r="AC9" s="2">
        <v>111</v>
      </c>
      <c r="AD9" s="2">
        <v>34118.39</v>
      </c>
      <c r="AE9" s="2">
        <v>4234</v>
      </c>
      <c r="AF9" s="2">
        <v>1481683.67</v>
      </c>
      <c r="AG9" s="2">
        <v>7.75</v>
      </c>
      <c r="AH9" s="2">
        <v>1406.89</v>
      </c>
      <c r="AI9" s="2">
        <v>25.25</v>
      </c>
      <c r="AJ9" s="2">
        <v>7597.77</v>
      </c>
      <c r="AK9" s="2">
        <v>0</v>
      </c>
      <c r="AL9" s="2">
        <v>0</v>
      </c>
      <c r="AM9" s="2">
        <v>343.5</v>
      </c>
      <c r="AN9" s="2">
        <v>92059.73</v>
      </c>
      <c r="AO9" s="2">
        <v>376.5</v>
      </c>
      <c r="AP9" s="2">
        <v>101064.39</v>
      </c>
      <c r="AQ9" s="2">
        <v>4219.25</v>
      </c>
      <c r="AR9" s="2">
        <v>1332278</v>
      </c>
      <c r="AS9" s="2">
        <v>1871.25</v>
      </c>
      <c r="AT9" s="2">
        <v>684151.06</v>
      </c>
      <c r="AU9" s="2">
        <v>0</v>
      </c>
      <c r="AV9" s="2">
        <v>0</v>
      </c>
      <c r="AW9" s="2">
        <v>466</v>
      </c>
      <c r="AX9" s="2">
        <v>129646.09</v>
      </c>
      <c r="AY9" s="2">
        <v>6556.5</v>
      </c>
      <c r="AZ9" s="2">
        <v>2146075.15</v>
      </c>
      <c r="BA9" s="2">
        <v>5139.25</v>
      </c>
      <c r="BB9" s="2">
        <v>1617316.81</v>
      </c>
      <c r="BC9" s="2">
        <v>6087.75</v>
      </c>
      <c r="BD9" s="2">
        <v>2392824.62</v>
      </c>
      <c r="BE9" s="2">
        <v>0</v>
      </c>
      <c r="BF9" s="2">
        <v>0</v>
      </c>
      <c r="BG9" s="2">
        <v>466</v>
      </c>
      <c r="BH9" s="2">
        <v>129646.09</v>
      </c>
      <c r="BI9" s="2">
        <v>11693</v>
      </c>
      <c r="BJ9" s="2">
        <v>4139787.52</v>
      </c>
    </row>
    <row r="10" spans="1:62" outlineLevel="2" x14ac:dyDescent="0.2">
      <c r="A10" t="s">
        <v>11</v>
      </c>
      <c r="B10" t="s">
        <v>12</v>
      </c>
      <c r="C10" s="2">
        <v>655.5</v>
      </c>
      <c r="D10" s="2">
        <v>237144.78</v>
      </c>
      <c r="E10" s="2">
        <v>4929.75</v>
      </c>
      <c r="F10" s="2">
        <v>2163048.85</v>
      </c>
      <c r="G10" s="2">
        <v>0</v>
      </c>
      <c r="H10" s="2">
        <v>0</v>
      </c>
      <c r="I10" s="2">
        <v>0</v>
      </c>
      <c r="J10" s="2">
        <v>0</v>
      </c>
      <c r="K10" s="2">
        <v>5585.25</v>
      </c>
      <c r="L10" s="2">
        <v>2400193.63</v>
      </c>
      <c r="M10" s="2">
        <v>265.75</v>
      </c>
      <c r="N10" s="2">
        <v>124817.97</v>
      </c>
      <c r="O10" s="2">
        <v>16.5</v>
      </c>
      <c r="P10" s="2">
        <v>9186.6200000000008</v>
      </c>
      <c r="Q10" s="2">
        <v>102.5</v>
      </c>
      <c r="R10" s="2">
        <v>47351.23</v>
      </c>
      <c r="S10" s="2">
        <v>0</v>
      </c>
      <c r="T10" s="2">
        <v>0</v>
      </c>
      <c r="U10" s="2">
        <v>384.75</v>
      </c>
      <c r="V10" s="2">
        <v>151643.79999999999</v>
      </c>
      <c r="W10" s="2">
        <v>542</v>
      </c>
      <c r="X10" s="2">
        <v>279517.15999999997</v>
      </c>
      <c r="Y10" s="2">
        <v>2352.25</v>
      </c>
      <c r="Z10" s="2">
        <v>1033026.79</v>
      </c>
      <c r="AA10" s="2">
        <v>47.5</v>
      </c>
      <c r="AB10" s="2">
        <v>10761.43</v>
      </c>
      <c r="AC10" s="2">
        <v>0</v>
      </c>
      <c r="AD10" s="2">
        <v>0</v>
      </c>
      <c r="AE10" s="2">
        <v>2941.75</v>
      </c>
      <c r="AF10" s="2">
        <v>1323583.56</v>
      </c>
      <c r="AG10" s="2">
        <v>2</v>
      </c>
      <c r="AH10" s="2">
        <v>1002.17</v>
      </c>
      <c r="AI10" s="2">
        <v>59.5</v>
      </c>
      <c r="AJ10" s="2">
        <v>17973.77</v>
      </c>
      <c r="AK10" s="2">
        <v>0</v>
      </c>
      <c r="AL10" s="2">
        <v>0</v>
      </c>
      <c r="AM10" s="2">
        <v>0</v>
      </c>
      <c r="AN10" s="2">
        <v>0</v>
      </c>
      <c r="AO10" s="2">
        <v>61.5</v>
      </c>
      <c r="AP10" s="2">
        <v>48409.78</v>
      </c>
      <c r="AQ10" s="2">
        <v>809.75</v>
      </c>
      <c r="AR10" s="2">
        <v>405337.3</v>
      </c>
      <c r="AS10" s="2">
        <v>2428.25</v>
      </c>
      <c r="AT10" s="2">
        <v>1060187.18</v>
      </c>
      <c r="AU10" s="2">
        <v>150</v>
      </c>
      <c r="AV10" s="2">
        <v>58112.66</v>
      </c>
      <c r="AW10" s="2">
        <v>0</v>
      </c>
      <c r="AX10" s="2">
        <v>0</v>
      </c>
      <c r="AY10" s="2">
        <v>3388</v>
      </c>
      <c r="AZ10" s="2">
        <v>1523637.14</v>
      </c>
      <c r="BA10" s="2">
        <v>1465.25</v>
      </c>
      <c r="BB10" s="2">
        <v>642482.07999999996</v>
      </c>
      <c r="BC10" s="2">
        <v>7358</v>
      </c>
      <c r="BD10" s="2">
        <v>3223236.03</v>
      </c>
      <c r="BE10" s="2">
        <v>150</v>
      </c>
      <c r="BF10" s="2">
        <v>58112.66</v>
      </c>
      <c r="BG10" s="2">
        <v>0</v>
      </c>
      <c r="BH10" s="2">
        <v>0</v>
      </c>
      <c r="BI10" s="2">
        <v>8973.25</v>
      </c>
      <c r="BJ10" s="2">
        <v>3923830.77</v>
      </c>
    </row>
    <row r="11" spans="1:62" outlineLevel="2" x14ac:dyDescent="0.2">
      <c r="A11" t="s">
        <v>29</v>
      </c>
      <c r="B11" t="s">
        <v>30</v>
      </c>
      <c r="C11" s="2">
        <v>783.75</v>
      </c>
      <c r="D11" s="2">
        <v>342637.27</v>
      </c>
      <c r="E11" s="2">
        <v>3832.5</v>
      </c>
      <c r="F11" s="2">
        <v>1762724.15</v>
      </c>
      <c r="G11" s="2">
        <v>0</v>
      </c>
      <c r="H11" s="2">
        <v>0</v>
      </c>
      <c r="I11" s="2">
        <v>0</v>
      </c>
      <c r="J11" s="2">
        <v>0</v>
      </c>
      <c r="K11" s="2">
        <v>4616.25</v>
      </c>
      <c r="L11" s="2">
        <v>2105361.42</v>
      </c>
      <c r="M11" s="2">
        <v>25.5</v>
      </c>
      <c r="N11" s="2">
        <v>7403.7</v>
      </c>
      <c r="O11" s="2">
        <v>0</v>
      </c>
      <c r="P11" s="2">
        <v>0</v>
      </c>
      <c r="Q11" s="2">
        <v>522.25</v>
      </c>
      <c r="R11" s="2">
        <v>229105.1</v>
      </c>
      <c r="S11" s="2">
        <v>0</v>
      </c>
      <c r="T11" s="2">
        <v>0</v>
      </c>
      <c r="U11" s="2">
        <v>547.75</v>
      </c>
      <c r="V11" s="2">
        <v>236508.79999999999</v>
      </c>
      <c r="W11" s="2">
        <v>1875.75</v>
      </c>
      <c r="X11" s="2">
        <v>804808.55</v>
      </c>
      <c r="Y11" s="2">
        <v>1612.25</v>
      </c>
      <c r="Z11" s="2">
        <v>752481.14</v>
      </c>
      <c r="AA11" s="2">
        <v>0</v>
      </c>
      <c r="AB11" s="2">
        <v>0</v>
      </c>
      <c r="AC11" s="2">
        <v>22.5</v>
      </c>
      <c r="AD11" s="2">
        <v>9310</v>
      </c>
      <c r="AE11" s="2">
        <v>3510.5</v>
      </c>
      <c r="AF11" s="2">
        <v>1566599.69</v>
      </c>
      <c r="AG11" s="2">
        <v>0.25</v>
      </c>
      <c r="AH11" s="2">
        <v>107.43</v>
      </c>
      <c r="AI11" s="2">
        <v>30.5</v>
      </c>
      <c r="AJ11" s="2">
        <v>15541.29</v>
      </c>
      <c r="AK11" s="2">
        <v>0</v>
      </c>
      <c r="AL11" s="2">
        <v>0</v>
      </c>
      <c r="AM11" s="2">
        <v>0</v>
      </c>
      <c r="AN11" s="2">
        <v>0</v>
      </c>
      <c r="AO11" s="2">
        <v>30.75</v>
      </c>
      <c r="AP11" s="2">
        <v>15648.72</v>
      </c>
      <c r="AQ11" s="2">
        <v>1901.5</v>
      </c>
      <c r="AR11" s="2">
        <v>812319.68</v>
      </c>
      <c r="AS11" s="2">
        <v>1642.75</v>
      </c>
      <c r="AT11" s="2">
        <v>768022.43</v>
      </c>
      <c r="AU11" s="2">
        <v>522.25</v>
      </c>
      <c r="AV11" s="2">
        <v>229105.1</v>
      </c>
      <c r="AW11" s="2">
        <v>22.5</v>
      </c>
      <c r="AX11" s="2">
        <v>9310</v>
      </c>
      <c r="AY11" s="2">
        <v>4089</v>
      </c>
      <c r="AZ11" s="2">
        <v>1818757.21</v>
      </c>
      <c r="BA11" s="2">
        <v>2685.25</v>
      </c>
      <c r="BB11" s="2">
        <v>1154956.95</v>
      </c>
      <c r="BC11" s="2">
        <v>5475.25</v>
      </c>
      <c r="BD11" s="2">
        <v>2530746.58</v>
      </c>
      <c r="BE11" s="2">
        <v>522.25</v>
      </c>
      <c r="BF11" s="2">
        <v>229105.1</v>
      </c>
      <c r="BG11" s="2">
        <v>22.5</v>
      </c>
      <c r="BH11" s="2">
        <v>9310</v>
      </c>
      <c r="BI11" s="2">
        <v>8705.25</v>
      </c>
      <c r="BJ11" s="2">
        <v>3924118.63</v>
      </c>
    </row>
    <row r="12" spans="1:62" outlineLevel="2" x14ac:dyDescent="0.2">
      <c r="A12" t="s">
        <v>33</v>
      </c>
      <c r="B12" t="s">
        <v>34</v>
      </c>
      <c r="C12" s="2">
        <v>825.75</v>
      </c>
      <c r="D12" s="2">
        <v>363802.86</v>
      </c>
      <c r="E12" s="2">
        <v>3889</v>
      </c>
      <c r="F12" s="2">
        <v>1529888.07</v>
      </c>
      <c r="G12" s="2">
        <v>0</v>
      </c>
      <c r="H12" s="2">
        <v>0</v>
      </c>
      <c r="I12" s="2">
        <v>0</v>
      </c>
      <c r="J12" s="2">
        <v>0</v>
      </c>
      <c r="K12" s="2">
        <v>4714.75</v>
      </c>
      <c r="L12" s="2">
        <v>1893690.93</v>
      </c>
      <c r="M12" s="2">
        <v>480.75</v>
      </c>
      <c r="N12" s="2">
        <v>179580.33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480.75</v>
      </c>
      <c r="V12" s="2">
        <v>179580.33</v>
      </c>
      <c r="W12" s="2">
        <v>1382.25</v>
      </c>
      <c r="X12" s="2">
        <v>477934.8</v>
      </c>
      <c r="Y12" s="2">
        <v>1561</v>
      </c>
      <c r="Z12" s="2">
        <v>588472.30000000005</v>
      </c>
      <c r="AA12" s="2">
        <v>0</v>
      </c>
      <c r="AB12" s="2">
        <v>0</v>
      </c>
      <c r="AC12" s="2">
        <v>0</v>
      </c>
      <c r="AD12" s="2">
        <v>0</v>
      </c>
      <c r="AE12" s="2">
        <v>2943.25</v>
      </c>
      <c r="AF12" s="2">
        <v>1066407.1000000001</v>
      </c>
      <c r="AG12" s="2">
        <v>27</v>
      </c>
      <c r="AH12" s="2">
        <v>10213.52</v>
      </c>
      <c r="AI12" s="2">
        <v>32</v>
      </c>
      <c r="AJ12" s="2">
        <v>9689.52</v>
      </c>
      <c r="AK12" s="2">
        <v>0</v>
      </c>
      <c r="AL12" s="2">
        <v>0</v>
      </c>
      <c r="AM12" s="2">
        <v>0</v>
      </c>
      <c r="AN12" s="2">
        <v>0</v>
      </c>
      <c r="AO12" s="2">
        <v>59</v>
      </c>
      <c r="AP12" s="2">
        <v>19903.04</v>
      </c>
      <c r="AQ12" s="2">
        <v>1890</v>
      </c>
      <c r="AR12" s="2">
        <v>667728.65</v>
      </c>
      <c r="AS12" s="2">
        <v>1593</v>
      </c>
      <c r="AT12" s="2">
        <v>598161.81999999995</v>
      </c>
      <c r="AU12" s="2">
        <v>0</v>
      </c>
      <c r="AV12" s="2">
        <v>0</v>
      </c>
      <c r="AW12" s="2">
        <v>0</v>
      </c>
      <c r="AX12" s="2">
        <v>0</v>
      </c>
      <c r="AY12" s="2">
        <v>3483</v>
      </c>
      <c r="AZ12" s="2">
        <v>1265890.47</v>
      </c>
      <c r="BA12" s="2">
        <v>2715.75</v>
      </c>
      <c r="BB12" s="2">
        <v>1031531.51</v>
      </c>
      <c r="BC12" s="2">
        <v>5482</v>
      </c>
      <c r="BD12" s="2">
        <v>2128049.89</v>
      </c>
      <c r="BE12" s="2">
        <v>0</v>
      </c>
      <c r="BF12" s="2">
        <v>0</v>
      </c>
      <c r="BG12" s="2">
        <v>0</v>
      </c>
      <c r="BH12" s="2">
        <v>0</v>
      </c>
      <c r="BI12" s="2">
        <v>8197.75</v>
      </c>
      <c r="BJ12" s="2">
        <v>3159581.4</v>
      </c>
    </row>
    <row r="13" spans="1:62" outlineLevel="2" x14ac:dyDescent="0.2">
      <c r="A13" t="s">
        <v>25</v>
      </c>
      <c r="B13" t="s">
        <v>26</v>
      </c>
      <c r="C13" s="2">
        <v>751</v>
      </c>
      <c r="D13" s="2">
        <v>272879.90999999997</v>
      </c>
      <c r="E13" s="2">
        <v>426.25</v>
      </c>
      <c r="F13" s="2">
        <v>277395.99</v>
      </c>
      <c r="G13" s="2">
        <v>0</v>
      </c>
      <c r="H13" s="2">
        <v>0</v>
      </c>
      <c r="I13" s="2">
        <v>0</v>
      </c>
      <c r="J13" s="2">
        <v>0</v>
      </c>
      <c r="K13" s="2">
        <v>1177.25</v>
      </c>
      <c r="L13" s="2">
        <v>550275.9</v>
      </c>
      <c r="M13" s="2">
        <v>142.75</v>
      </c>
      <c r="N13" s="2">
        <v>41955.37</v>
      </c>
      <c r="O13" s="2">
        <v>0</v>
      </c>
      <c r="P13" s="2">
        <v>0</v>
      </c>
      <c r="Q13" s="2">
        <v>992.5</v>
      </c>
      <c r="R13" s="2">
        <v>358807.98</v>
      </c>
      <c r="S13" s="2">
        <v>0</v>
      </c>
      <c r="T13" s="2">
        <v>0</v>
      </c>
      <c r="U13" s="2">
        <v>1135.25</v>
      </c>
      <c r="V13" s="2">
        <v>400763.35</v>
      </c>
      <c r="W13" s="2">
        <v>344.5</v>
      </c>
      <c r="X13" s="2">
        <v>126208.89</v>
      </c>
      <c r="Y13" s="2">
        <v>4783.25</v>
      </c>
      <c r="Z13" s="2">
        <v>2017592.29</v>
      </c>
      <c r="AA13" s="2">
        <v>790</v>
      </c>
      <c r="AB13" s="2">
        <v>296517.13</v>
      </c>
      <c r="AC13" s="2">
        <v>0</v>
      </c>
      <c r="AD13" s="2">
        <v>0</v>
      </c>
      <c r="AE13" s="2">
        <v>5917.75</v>
      </c>
      <c r="AF13" s="2">
        <v>2440318.31</v>
      </c>
      <c r="AG13" s="2">
        <v>0</v>
      </c>
      <c r="AH13" s="2">
        <v>0</v>
      </c>
      <c r="AI13" s="2">
        <v>473.5</v>
      </c>
      <c r="AJ13" s="2">
        <v>185119.35999999999</v>
      </c>
      <c r="AK13" s="2">
        <v>8</v>
      </c>
      <c r="AL13" s="2">
        <v>1684.45</v>
      </c>
      <c r="AM13" s="2">
        <v>0</v>
      </c>
      <c r="AN13" s="2">
        <v>0</v>
      </c>
      <c r="AO13" s="2">
        <v>481.5</v>
      </c>
      <c r="AP13" s="2">
        <v>186803.81</v>
      </c>
      <c r="AQ13" s="2">
        <v>487.25</v>
      </c>
      <c r="AR13" s="2">
        <v>168164.26</v>
      </c>
      <c r="AS13" s="2">
        <v>5256.75</v>
      </c>
      <c r="AT13" s="2">
        <v>2202711.65</v>
      </c>
      <c r="AU13" s="2">
        <v>1782.5</v>
      </c>
      <c r="AV13" s="2">
        <v>657009.56000000006</v>
      </c>
      <c r="AW13" s="2">
        <v>0</v>
      </c>
      <c r="AX13" s="2">
        <v>0</v>
      </c>
      <c r="AY13" s="2">
        <v>7534.5</v>
      </c>
      <c r="AZ13" s="2">
        <v>3027885.47</v>
      </c>
      <c r="BA13" s="2">
        <v>1238.25</v>
      </c>
      <c r="BB13" s="2">
        <v>441044.17</v>
      </c>
      <c r="BC13" s="2">
        <v>5683</v>
      </c>
      <c r="BD13" s="2">
        <v>2480107.64</v>
      </c>
      <c r="BE13" s="2">
        <v>1790.5</v>
      </c>
      <c r="BF13" s="2">
        <v>657009.56000000006</v>
      </c>
      <c r="BG13" s="2">
        <v>0</v>
      </c>
      <c r="BH13" s="2">
        <v>0</v>
      </c>
      <c r="BI13" s="2">
        <v>8711.75</v>
      </c>
      <c r="BJ13" s="2">
        <v>3578161.37</v>
      </c>
    </row>
    <row r="14" spans="1:62" outlineLevel="2" x14ac:dyDescent="0.2">
      <c r="A14" t="s">
        <v>21</v>
      </c>
      <c r="B14" t="s">
        <v>22</v>
      </c>
      <c r="C14" s="2">
        <v>436</v>
      </c>
      <c r="D14" s="2">
        <v>151160.63</v>
      </c>
      <c r="E14" s="2">
        <v>3573.75</v>
      </c>
      <c r="F14" s="2">
        <v>1395810.23</v>
      </c>
      <c r="G14" s="2">
        <v>0</v>
      </c>
      <c r="H14" s="2">
        <v>0</v>
      </c>
      <c r="I14" s="2">
        <v>0</v>
      </c>
      <c r="J14" s="2">
        <v>0</v>
      </c>
      <c r="K14" s="2">
        <v>4009.75</v>
      </c>
      <c r="L14" s="2">
        <v>1546970.86</v>
      </c>
      <c r="M14" s="2">
        <v>1556.75</v>
      </c>
      <c r="N14" s="2">
        <v>525531.5</v>
      </c>
      <c r="O14" s="2">
        <v>57.5</v>
      </c>
      <c r="P14" s="2">
        <v>22747.040000000001</v>
      </c>
      <c r="Q14" s="2">
        <v>281.5</v>
      </c>
      <c r="R14" s="2">
        <v>81034.52</v>
      </c>
      <c r="S14" s="2">
        <v>30</v>
      </c>
      <c r="T14" s="2">
        <v>16480.86</v>
      </c>
      <c r="U14" s="2">
        <v>1925.75</v>
      </c>
      <c r="V14" s="2">
        <v>645793.92000000004</v>
      </c>
      <c r="W14" s="2">
        <v>1258.25</v>
      </c>
      <c r="X14" s="2">
        <v>456816.18</v>
      </c>
      <c r="Y14" s="2">
        <v>1243</v>
      </c>
      <c r="Z14" s="2">
        <v>457936.01</v>
      </c>
      <c r="AA14" s="2">
        <v>721</v>
      </c>
      <c r="AB14" s="2">
        <v>240269.27</v>
      </c>
      <c r="AC14" s="2">
        <v>0</v>
      </c>
      <c r="AD14" s="2">
        <v>0</v>
      </c>
      <c r="AE14" s="2">
        <v>3222.25</v>
      </c>
      <c r="AF14" s="2">
        <v>1155021.46</v>
      </c>
      <c r="AG14" s="2">
        <v>111</v>
      </c>
      <c r="AH14" s="2">
        <v>39162.61</v>
      </c>
      <c r="AI14" s="2">
        <v>47.25</v>
      </c>
      <c r="AJ14" s="2">
        <v>17887.89</v>
      </c>
      <c r="AK14" s="2">
        <v>0</v>
      </c>
      <c r="AL14" s="2">
        <v>0</v>
      </c>
      <c r="AM14" s="2">
        <v>0</v>
      </c>
      <c r="AN14" s="2">
        <v>0</v>
      </c>
      <c r="AO14" s="2">
        <v>158.25</v>
      </c>
      <c r="AP14" s="2">
        <v>57050.5</v>
      </c>
      <c r="AQ14" s="2">
        <v>2926</v>
      </c>
      <c r="AR14" s="2">
        <v>1021510.29</v>
      </c>
      <c r="AS14" s="2">
        <v>1347.75</v>
      </c>
      <c r="AT14" s="2">
        <v>498570.94</v>
      </c>
      <c r="AU14" s="2">
        <v>1002.5</v>
      </c>
      <c r="AV14" s="2">
        <v>321303.78999999998</v>
      </c>
      <c r="AW14" s="2">
        <v>30</v>
      </c>
      <c r="AX14" s="2">
        <v>16480.86</v>
      </c>
      <c r="AY14" s="2">
        <v>5306.25</v>
      </c>
      <c r="AZ14" s="2">
        <v>1857865.88</v>
      </c>
      <c r="BA14" s="2">
        <v>3362</v>
      </c>
      <c r="BB14" s="2">
        <v>1172670.92</v>
      </c>
      <c r="BC14" s="2">
        <v>4921.5</v>
      </c>
      <c r="BD14" s="2">
        <v>1894381.17</v>
      </c>
      <c r="BE14" s="2">
        <v>1002.5</v>
      </c>
      <c r="BF14" s="2">
        <v>321303.78999999998</v>
      </c>
      <c r="BG14" s="2">
        <v>30</v>
      </c>
      <c r="BH14" s="2">
        <v>16480.86</v>
      </c>
      <c r="BI14" s="2">
        <v>9316</v>
      </c>
      <c r="BJ14" s="2">
        <v>3404836.74</v>
      </c>
    </row>
    <row r="15" spans="1:62" outlineLevel="2" x14ac:dyDescent="0.2">
      <c r="A15" t="s">
        <v>45</v>
      </c>
      <c r="B15" t="s">
        <v>46</v>
      </c>
      <c r="C15" s="2">
        <v>757.5</v>
      </c>
      <c r="D15" s="2">
        <v>265246.56</v>
      </c>
      <c r="E15" s="2">
        <v>4311.5</v>
      </c>
      <c r="F15" s="2">
        <v>1622934.46</v>
      </c>
      <c r="G15" s="2">
        <v>0</v>
      </c>
      <c r="H15" s="2">
        <v>0</v>
      </c>
      <c r="I15" s="2">
        <v>0</v>
      </c>
      <c r="J15" s="2">
        <v>0</v>
      </c>
      <c r="K15" s="2">
        <v>5069</v>
      </c>
      <c r="L15" s="2">
        <v>1888181.02</v>
      </c>
      <c r="M15" s="2">
        <v>3168.5</v>
      </c>
      <c r="N15" s="2">
        <v>826924.25</v>
      </c>
      <c r="O15" s="2">
        <v>42.5</v>
      </c>
      <c r="P15" s="2">
        <v>11897.74</v>
      </c>
      <c r="Q15" s="2">
        <v>2</v>
      </c>
      <c r="R15" s="2">
        <v>412.57</v>
      </c>
      <c r="S15" s="2">
        <v>0</v>
      </c>
      <c r="T15" s="2">
        <v>0</v>
      </c>
      <c r="U15" s="2">
        <v>3213</v>
      </c>
      <c r="V15" s="2">
        <v>839234.56000000006</v>
      </c>
      <c r="W15" s="2">
        <v>1549.25</v>
      </c>
      <c r="X15" s="2">
        <v>408477.58</v>
      </c>
      <c r="Y15" s="2">
        <v>1509.75</v>
      </c>
      <c r="Z15" s="2">
        <v>549690.82999999996</v>
      </c>
      <c r="AA15" s="2">
        <v>856</v>
      </c>
      <c r="AB15" s="2">
        <v>247407.16</v>
      </c>
      <c r="AC15" s="2">
        <v>0</v>
      </c>
      <c r="AD15" s="2">
        <v>0</v>
      </c>
      <c r="AE15" s="2">
        <v>3915</v>
      </c>
      <c r="AF15" s="2">
        <v>1205575.57</v>
      </c>
      <c r="AG15" s="2">
        <v>110.75</v>
      </c>
      <c r="AH15" s="2">
        <v>31049.24</v>
      </c>
      <c r="AI15" s="2">
        <v>13.25</v>
      </c>
      <c r="AJ15" s="2">
        <v>3013.6</v>
      </c>
      <c r="AK15" s="2">
        <v>0.75</v>
      </c>
      <c r="AL15" s="2">
        <v>154.71</v>
      </c>
      <c r="AM15" s="2">
        <v>0</v>
      </c>
      <c r="AN15" s="2">
        <v>0</v>
      </c>
      <c r="AO15" s="2">
        <v>124.75</v>
      </c>
      <c r="AP15" s="2">
        <v>34217.550000000003</v>
      </c>
      <c r="AQ15" s="2">
        <v>4828.5</v>
      </c>
      <c r="AR15" s="2">
        <v>1266451.07</v>
      </c>
      <c r="AS15" s="2">
        <v>1565.5</v>
      </c>
      <c r="AT15" s="2">
        <v>564602.17000000004</v>
      </c>
      <c r="AU15" s="2">
        <v>858</v>
      </c>
      <c r="AV15" s="2">
        <v>247974.44</v>
      </c>
      <c r="AW15" s="2">
        <v>0</v>
      </c>
      <c r="AX15" s="2">
        <v>0</v>
      </c>
      <c r="AY15" s="2">
        <v>7252.75</v>
      </c>
      <c r="AZ15" s="2">
        <v>2079027.68</v>
      </c>
      <c r="BA15" s="2">
        <v>5586</v>
      </c>
      <c r="BB15" s="2">
        <v>1531697.63</v>
      </c>
      <c r="BC15" s="2">
        <v>5877</v>
      </c>
      <c r="BD15" s="2">
        <v>2187536.63</v>
      </c>
      <c r="BE15" s="2">
        <v>858.75</v>
      </c>
      <c r="BF15" s="2">
        <v>247974.44</v>
      </c>
      <c r="BG15" s="2">
        <v>0</v>
      </c>
      <c r="BH15" s="2">
        <v>0</v>
      </c>
      <c r="BI15" s="2">
        <v>12321.75</v>
      </c>
      <c r="BJ15" s="2">
        <v>3967208.7</v>
      </c>
    </row>
    <row r="16" spans="1:62" outlineLevel="2" x14ac:dyDescent="0.2">
      <c r="A16" t="s">
        <v>41</v>
      </c>
      <c r="B16" t="s">
        <v>42</v>
      </c>
      <c r="C16" s="2">
        <v>586</v>
      </c>
      <c r="D16" s="2">
        <v>201055.93</v>
      </c>
      <c r="E16" s="2">
        <v>5067.5</v>
      </c>
      <c r="F16" s="2">
        <v>2234696.42</v>
      </c>
      <c r="G16" s="2">
        <v>0</v>
      </c>
      <c r="H16" s="2">
        <v>0</v>
      </c>
      <c r="I16" s="2">
        <v>0</v>
      </c>
      <c r="J16" s="2">
        <v>0</v>
      </c>
      <c r="K16" s="2">
        <v>5653.5</v>
      </c>
      <c r="L16" s="2">
        <v>2435752.35</v>
      </c>
      <c r="M16" s="2">
        <v>1077.25</v>
      </c>
      <c r="N16" s="2">
        <v>400453.6</v>
      </c>
      <c r="O16" s="2">
        <v>13</v>
      </c>
      <c r="P16" s="2">
        <v>5462.15</v>
      </c>
      <c r="Q16" s="2">
        <v>0</v>
      </c>
      <c r="R16" s="2">
        <v>0</v>
      </c>
      <c r="S16" s="2">
        <v>0</v>
      </c>
      <c r="T16" s="2">
        <v>0</v>
      </c>
      <c r="U16" s="2">
        <v>1090.25</v>
      </c>
      <c r="V16" s="2">
        <v>405915.75</v>
      </c>
      <c r="W16" s="2">
        <v>1940</v>
      </c>
      <c r="X16" s="2">
        <v>687400.79</v>
      </c>
      <c r="Y16" s="2">
        <v>439</v>
      </c>
      <c r="Z16" s="2">
        <v>166102.35999999999</v>
      </c>
      <c r="AA16" s="2">
        <v>24</v>
      </c>
      <c r="AB16" s="2">
        <v>10500.9</v>
      </c>
      <c r="AC16" s="2">
        <v>0</v>
      </c>
      <c r="AD16" s="2">
        <v>0</v>
      </c>
      <c r="AE16" s="2">
        <v>2403</v>
      </c>
      <c r="AF16" s="2">
        <v>864004.05</v>
      </c>
      <c r="AG16" s="2">
        <v>17</v>
      </c>
      <c r="AH16" s="2">
        <v>5618.66</v>
      </c>
      <c r="AI16" s="2">
        <v>12</v>
      </c>
      <c r="AJ16" s="2">
        <v>4189.41</v>
      </c>
      <c r="AK16" s="2">
        <v>0</v>
      </c>
      <c r="AL16" s="2">
        <v>0</v>
      </c>
      <c r="AM16" s="2">
        <v>0</v>
      </c>
      <c r="AN16" s="2">
        <v>0</v>
      </c>
      <c r="AO16" s="2">
        <v>29</v>
      </c>
      <c r="AP16" s="2">
        <v>9808.07</v>
      </c>
      <c r="AQ16" s="2">
        <v>3034.25</v>
      </c>
      <c r="AR16" s="2">
        <v>1093473.05</v>
      </c>
      <c r="AS16" s="2">
        <v>464</v>
      </c>
      <c r="AT16" s="2">
        <v>175753.92</v>
      </c>
      <c r="AU16" s="2">
        <v>24</v>
      </c>
      <c r="AV16" s="2">
        <v>10500.9</v>
      </c>
      <c r="AW16" s="2">
        <v>0</v>
      </c>
      <c r="AX16" s="2">
        <v>0</v>
      </c>
      <c r="AY16" s="2">
        <v>3522.25</v>
      </c>
      <c r="AZ16" s="2">
        <v>1279727.8700000001</v>
      </c>
      <c r="BA16" s="2">
        <v>3620.25</v>
      </c>
      <c r="BB16" s="2">
        <v>1294528.98</v>
      </c>
      <c r="BC16" s="2">
        <v>5531.5</v>
      </c>
      <c r="BD16" s="2">
        <v>2410450.34</v>
      </c>
      <c r="BE16" s="2">
        <v>24</v>
      </c>
      <c r="BF16" s="2">
        <v>10500.9</v>
      </c>
      <c r="BG16" s="2">
        <v>0</v>
      </c>
      <c r="BH16" s="2">
        <v>0</v>
      </c>
      <c r="BI16" s="2">
        <v>9175.75</v>
      </c>
      <c r="BJ16" s="2">
        <v>3715480.22</v>
      </c>
    </row>
    <row r="17" spans="1:62" outlineLevel="2" x14ac:dyDescent="0.2">
      <c r="A17" t="s">
        <v>15</v>
      </c>
      <c r="B17" t="s">
        <v>16</v>
      </c>
      <c r="C17" s="2">
        <v>876</v>
      </c>
      <c r="D17" s="2">
        <v>298161.96000000002</v>
      </c>
      <c r="E17" s="2">
        <v>4841</v>
      </c>
      <c r="F17" s="2">
        <v>2175768.4300000002</v>
      </c>
      <c r="G17" s="2">
        <v>0</v>
      </c>
      <c r="H17" s="2">
        <v>0</v>
      </c>
      <c r="I17" s="2">
        <v>0</v>
      </c>
      <c r="J17" s="2">
        <v>0</v>
      </c>
      <c r="K17" s="2">
        <v>5717</v>
      </c>
      <c r="L17" s="2">
        <v>2473930.39</v>
      </c>
      <c r="M17" s="2">
        <v>328</v>
      </c>
      <c r="N17" s="2">
        <v>129701.42</v>
      </c>
      <c r="O17" s="2">
        <v>0</v>
      </c>
      <c r="P17" s="2">
        <v>0</v>
      </c>
      <c r="Q17" s="2">
        <v>1786.75</v>
      </c>
      <c r="R17" s="2">
        <v>488880.82</v>
      </c>
      <c r="S17" s="2">
        <v>214.25</v>
      </c>
      <c r="T17" s="2">
        <v>63999.38</v>
      </c>
      <c r="U17" s="2">
        <v>2329</v>
      </c>
      <c r="V17" s="2">
        <v>682581.62</v>
      </c>
      <c r="W17" s="2">
        <v>1103.5</v>
      </c>
      <c r="X17" s="2">
        <v>465114.67</v>
      </c>
      <c r="Y17" s="2">
        <v>3727.25</v>
      </c>
      <c r="Z17" s="2">
        <v>1546452.47</v>
      </c>
      <c r="AA17" s="2">
        <v>2469.75</v>
      </c>
      <c r="AB17" s="2">
        <v>761710.67</v>
      </c>
      <c r="AC17" s="2">
        <v>30.75</v>
      </c>
      <c r="AD17" s="2">
        <v>10979.72</v>
      </c>
      <c r="AE17" s="2">
        <v>7331.25</v>
      </c>
      <c r="AF17" s="2">
        <v>2784257.53</v>
      </c>
      <c r="AG17" s="2">
        <v>1.5</v>
      </c>
      <c r="AH17" s="2">
        <v>724.56</v>
      </c>
      <c r="AI17" s="2">
        <v>7</v>
      </c>
      <c r="AJ17" s="2">
        <v>2211.7399999999998</v>
      </c>
      <c r="AK17" s="2">
        <v>0</v>
      </c>
      <c r="AL17" s="2">
        <v>0</v>
      </c>
      <c r="AM17" s="2">
        <v>4</v>
      </c>
      <c r="AN17" s="2">
        <v>1499.39</v>
      </c>
      <c r="AO17" s="2">
        <v>12.5</v>
      </c>
      <c r="AP17" s="2">
        <v>4435.6899999999996</v>
      </c>
      <c r="AQ17" s="2">
        <v>1433</v>
      </c>
      <c r="AR17" s="2">
        <v>595540.65</v>
      </c>
      <c r="AS17" s="2">
        <v>3734.25</v>
      </c>
      <c r="AT17" s="2">
        <v>1548664.21</v>
      </c>
      <c r="AU17" s="2">
        <v>4256.5</v>
      </c>
      <c r="AV17" s="2">
        <v>1250591.49</v>
      </c>
      <c r="AW17" s="2">
        <v>249</v>
      </c>
      <c r="AX17" s="2">
        <v>76478.490000000005</v>
      </c>
      <c r="AY17" s="2">
        <v>9672.75</v>
      </c>
      <c r="AZ17" s="2">
        <v>3471274.84</v>
      </c>
      <c r="BA17" s="2">
        <v>2309</v>
      </c>
      <c r="BB17" s="2">
        <v>893702.61</v>
      </c>
      <c r="BC17" s="2">
        <v>8575.25</v>
      </c>
      <c r="BD17" s="2">
        <v>3724432.64</v>
      </c>
      <c r="BE17" s="2">
        <v>4256.5</v>
      </c>
      <c r="BF17" s="2">
        <v>1250591.49</v>
      </c>
      <c r="BG17" s="2">
        <v>249</v>
      </c>
      <c r="BH17" s="2">
        <v>76478.490000000005</v>
      </c>
      <c r="BI17" s="2">
        <v>15389.75</v>
      </c>
      <c r="BJ17" s="2">
        <v>5945205.2300000004</v>
      </c>
    </row>
    <row r="18" spans="1:62" outlineLevel="2" x14ac:dyDescent="0.2">
      <c r="A18" t="s">
        <v>35</v>
      </c>
      <c r="B18" t="s">
        <v>36</v>
      </c>
      <c r="C18" s="2">
        <v>930</v>
      </c>
      <c r="D18" s="2">
        <v>410658.99</v>
      </c>
      <c r="E18" s="2">
        <v>4272</v>
      </c>
      <c r="F18" s="2">
        <v>2229826.04</v>
      </c>
      <c r="G18" s="2">
        <v>0</v>
      </c>
      <c r="H18" s="2">
        <v>0</v>
      </c>
      <c r="I18" s="2">
        <v>0</v>
      </c>
      <c r="J18" s="2">
        <v>0</v>
      </c>
      <c r="K18" s="2">
        <v>5202</v>
      </c>
      <c r="L18" s="2">
        <v>2640485.0299999998</v>
      </c>
      <c r="M18" s="2">
        <v>257.75</v>
      </c>
      <c r="N18" s="2">
        <v>101744.18</v>
      </c>
      <c r="O18" s="2">
        <v>18</v>
      </c>
      <c r="P18" s="2">
        <v>8415.85</v>
      </c>
      <c r="Q18" s="2">
        <v>2043.5</v>
      </c>
      <c r="R18" s="2">
        <v>883088.53</v>
      </c>
      <c r="S18" s="2">
        <v>0</v>
      </c>
      <c r="T18" s="2">
        <v>0</v>
      </c>
      <c r="U18" s="2">
        <v>2319.25</v>
      </c>
      <c r="V18" s="2">
        <v>993248.56</v>
      </c>
      <c r="W18" s="2">
        <v>468.5</v>
      </c>
      <c r="X18" s="2">
        <v>212756.85</v>
      </c>
      <c r="Y18" s="2">
        <v>3118</v>
      </c>
      <c r="Z18" s="2">
        <v>1502419.06</v>
      </c>
      <c r="AA18" s="2">
        <v>186.5</v>
      </c>
      <c r="AB18" s="2">
        <v>78695.360000000001</v>
      </c>
      <c r="AC18" s="2">
        <v>0</v>
      </c>
      <c r="AD18" s="2">
        <v>0</v>
      </c>
      <c r="AE18" s="2">
        <v>3773</v>
      </c>
      <c r="AF18" s="2">
        <v>1793871.27</v>
      </c>
      <c r="AG18" s="2">
        <v>0</v>
      </c>
      <c r="AH18" s="2">
        <v>0</v>
      </c>
      <c r="AI18" s="2">
        <v>258</v>
      </c>
      <c r="AJ18" s="2">
        <v>118908.33</v>
      </c>
      <c r="AK18" s="2">
        <v>0</v>
      </c>
      <c r="AL18" s="2">
        <v>0</v>
      </c>
      <c r="AM18" s="2">
        <v>0</v>
      </c>
      <c r="AN18" s="2">
        <v>0</v>
      </c>
      <c r="AO18" s="2">
        <v>258</v>
      </c>
      <c r="AP18" s="2">
        <v>118908.33</v>
      </c>
      <c r="AQ18" s="2">
        <v>726.25</v>
      </c>
      <c r="AR18" s="2">
        <v>314501.03000000003</v>
      </c>
      <c r="AS18" s="2">
        <v>3394</v>
      </c>
      <c r="AT18" s="2">
        <v>1629743.24</v>
      </c>
      <c r="AU18" s="2">
        <v>2230</v>
      </c>
      <c r="AV18" s="2">
        <v>961783.89</v>
      </c>
      <c r="AW18" s="2">
        <v>0</v>
      </c>
      <c r="AX18" s="2">
        <v>0</v>
      </c>
      <c r="AY18" s="2">
        <v>6350.25</v>
      </c>
      <c r="AZ18" s="2">
        <v>2906028.16</v>
      </c>
      <c r="BA18" s="2">
        <v>1656.25</v>
      </c>
      <c r="BB18" s="2">
        <v>725160.02</v>
      </c>
      <c r="BC18" s="2">
        <v>7666</v>
      </c>
      <c r="BD18" s="2">
        <v>3859569.28</v>
      </c>
      <c r="BE18" s="2">
        <v>2230</v>
      </c>
      <c r="BF18" s="2">
        <v>961783.89</v>
      </c>
      <c r="BG18" s="2">
        <v>0</v>
      </c>
      <c r="BH18" s="2">
        <v>0</v>
      </c>
      <c r="BI18" s="2">
        <v>11552.25</v>
      </c>
      <c r="BJ18" s="2">
        <v>5546513.1900000004</v>
      </c>
    </row>
    <row r="19" spans="1:62" outlineLevel="2" x14ac:dyDescent="0.2">
      <c r="A19" t="s">
        <v>43</v>
      </c>
      <c r="B19" t="s">
        <v>44</v>
      </c>
      <c r="C19" s="2">
        <v>453.5</v>
      </c>
      <c r="D19" s="2">
        <v>181569.41</v>
      </c>
      <c r="E19" s="2">
        <v>4325</v>
      </c>
      <c r="F19" s="2">
        <v>1918869.65</v>
      </c>
      <c r="G19" s="2">
        <v>0</v>
      </c>
      <c r="H19" s="2">
        <v>0</v>
      </c>
      <c r="I19" s="2">
        <v>0</v>
      </c>
      <c r="J19" s="2">
        <v>0</v>
      </c>
      <c r="K19" s="2">
        <v>4778.5</v>
      </c>
      <c r="L19" s="2">
        <v>2100439.06</v>
      </c>
      <c r="M19" s="2">
        <v>203</v>
      </c>
      <c r="N19" s="2">
        <v>64187.61</v>
      </c>
      <c r="O19" s="2">
        <v>27</v>
      </c>
      <c r="P19" s="2">
        <v>12780.54</v>
      </c>
      <c r="Q19" s="2">
        <v>0</v>
      </c>
      <c r="R19" s="2">
        <v>0</v>
      </c>
      <c r="S19" s="2">
        <v>0</v>
      </c>
      <c r="T19" s="2">
        <v>0</v>
      </c>
      <c r="U19" s="2">
        <v>230</v>
      </c>
      <c r="V19" s="2">
        <v>76968.149999999994</v>
      </c>
      <c r="W19" s="2">
        <v>1389.75</v>
      </c>
      <c r="X19" s="2">
        <v>502875.26</v>
      </c>
      <c r="Y19" s="2">
        <v>795.25</v>
      </c>
      <c r="Z19" s="2">
        <v>324165.13</v>
      </c>
      <c r="AA19" s="2">
        <v>0</v>
      </c>
      <c r="AB19" s="2">
        <v>0</v>
      </c>
      <c r="AC19" s="2">
        <v>0</v>
      </c>
      <c r="AD19" s="2">
        <v>0</v>
      </c>
      <c r="AE19" s="2">
        <v>2185</v>
      </c>
      <c r="AF19" s="2">
        <v>827040.39</v>
      </c>
      <c r="AG19" s="2">
        <v>0</v>
      </c>
      <c r="AH19" s="2">
        <v>0</v>
      </c>
      <c r="AI19" s="2">
        <v>60</v>
      </c>
      <c r="AJ19" s="2">
        <v>25851.05</v>
      </c>
      <c r="AK19" s="2">
        <v>0</v>
      </c>
      <c r="AL19" s="2">
        <v>0</v>
      </c>
      <c r="AM19" s="2">
        <v>0</v>
      </c>
      <c r="AN19" s="2">
        <v>0</v>
      </c>
      <c r="AO19" s="2">
        <v>60</v>
      </c>
      <c r="AP19" s="2">
        <v>25851.05</v>
      </c>
      <c r="AQ19" s="2">
        <v>1592.75</v>
      </c>
      <c r="AR19" s="2">
        <v>567062.87</v>
      </c>
      <c r="AS19" s="2">
        <v>882.25</v>
      </c>
      <c r="AT19" s="2">
        <v>362796.72</v>
      </c>
      <c r="AU19" s="2">
        <v>0</v>
      </c>
      <c r="AV19" s="2">
        <v>0</v>
      </c>
      <c r="AW19" s="2">
        <v>0</v>
      </c>
      <c r="AX19" s="2">
        <v>0</v>
      </c>
      <c r="AY19" s="2">
        <v>2475</v>
      </c>
      <c r="AZ19" s="2">
        <v>929859.59</v>
      </c>
      <c r="BA19" s="2">
        <v>2046.25</v>
      </c>
      <c r="BB19" s="2">
        <v>748632.28</v>
      </c>
      <c r="BC19" s="2">
        <v>5207.25</v>
      </c>
      <c r="BD19" s="2">
        <v>2281666.37</v>
      </c>
      <c r="BE19" s="2">
        <v>0</v>
      </c>
      <c r="BF19" s="2">
        <v>0</v>
      </c>
      <c r="BG19" s="2">
        <v>0</v>
      </c>
      <c r="BH19" s="2">
        <v>0</v>
      </c>
      <c r="BI19" s="2">
        <v>7253.5</v>
      </c>
      <c r="BJ19" s="2">
        <v>3030298.65</v>
      </c>
    </row>
    <row r="20" spans="1:62" outlineLevel="2" x14ac:dyDescent="0.2">
      <c r="A20" t="s">
        <v>19</v>
      </c>
      <c r="B20" t="s">
        <v>20</v>
      </c>
      <c r="C20" s="2">
        <v>443</v>
      </c>
      <c r="D20" s="2">
        <v>233930.04</v>
      </c>
      <c r="E20" s="2">
        <v>4319</v>
      </c>
      <c r="F20" s="2">
        <v>2016913.17</v>
      </c>
      <c r="G20" s="2">
        <v>386</v>
      </c>
      <c r="H20" s="2">
        <v>165335.88</v>
      </c>
      <c r="I20" s="2">
        <v>0</v>
      </c>
      <c r="J20" s="2">
        <v>0</v>
      </c>
      <c r="K20" s="2">
        <v>5148</v>
      </c>
      <c r="L20" s="2">
        <v>2416179.09</v>
      </c>
      <c r="M20" s="2">
        <v>0</v>
      </c>
      <c r="N20" s="2">
        <v>0</v>
      </c>
      <c r="O20" s="2">
        <v>0</v>
      </c>
      <c r="P20" s="2">
        <v>0</v>
      </c>
      <c r="Q20" s="2">
        <v>258.5</v>
      </c>
      <c r="R20" s="2">
        <v>97783.91</v>
      </c>
      <c r="S20" s="2">
        <v>0</v>
      </c>
      <c r="T20" s="2">
        <v>0</v>
      </c>
      <c r="U20" s="2">
        <v>258.5</v>
      </c>
      <c r="V20" s="2">
        <v>97783.91</v>
      </c>
      <c r="W20" s="2">
        <v>338.25</v>
      </c>
      <c r="X20" s="2">
        <v>123933.49</v>
      </c>
      <c r="Y20" s="2">
        <v>1381.25</v>
      </c>
      <c r="Z20" s="2">
        <v>612675.62</v>
      </c>
      <c r="AA20" s="2">
        <v>765.25</v>
      </c>
      <c r="AB20" s="2">
        <v>238953.58</v>
      </c>
      <c r="AC20" s="2">
        <v>0</v>
      </c>
      <c r="AD20" s="2">
        <v>0</v>
      </c>
      <c r="AE20" s="2">
        <v>2484.75</v>
      </c>
      <c r="AF20" s="2">
        <v>975562.69</v>
      </c>
      <c r="AG20" s="2">
        <v>163.5</v>
      </c>
      <c r="AH20" s="2">
        <v>35815.81</v>
      </c>
      <c r="AI20" s="2">
        <v>103.75</v>
      </c>
      <c r="AJ20" s="2">
        <v>47206.79</v>
      </c>
      <c r="AK20" s="2">
        <v>0</v>
      </c>
      <c r="AL20" s="2">
        <v>0</v>
      </c>
      <c r="AM20" s="2">
        <v>0</v>
      </c>
      <c r="AN20" s="2">
        <v>0</v>
      </c>
      <c r="AO20" s="2">
        <v>267.25</v>
      </c>
      <c r="AP20" s="2">
        <v>83022.600000000006</v>
      </c>
      <c r="AQ20" s="2">
        <v>501.75</v>
      </c>
      <c r="AR20" s="2">
        <v>159749.29999999999</v>
      </c>
      <c r="AS20" s="2">
        <v>1485</v>
      </c>
      <c r="AT20" s="2">
        <v>659882.41</v>
      </c>
      <c r="AU20" s="2">
        <v>1023.75</v>
      </c>
      <c r="AV20" s="2">
        <v>336737.49</v>
      </c>
      <c r="AW20" s="2">
        <v>0</v>
      </c>
      <c r="AX20" s="2">
        <v>0</v>
      </c>
      <c r="AY20" s="2">
        <v>3010.5</v>
      </c>
      <c r="AZ20" s="2">
        <v>1156369.2</v>
      </c>
      <c r="BA20" s="2">
        <v>944.75</v>
      </c>
      <c r="BB20" s="2">
        <v>393679.34</v>
      </c>
      <c r="BC20" s="2">
        <v>5804</v>
      </c>
      <c r="BD20" s="2">
        <v>2676795.58</v>
      </c>
      <c r="BE20" s="2">
        <v>1409.75</v>
      </c>
      <c r="BF20" s="2">
        <v>502073.37</v>
      </c>
      <c r="BG20" s="2">
        <v>0</v>
      </c>
      <c r="BH20" s="2">
        <v>0</v>
      </c>
      <c r="BI20" s="2">
        <v>8158.5</v>
      </c>
      <c r="BJ20" s="2">
        <v>3572548.29</v>
      </c>
    </row>
    <row r="21" spans="1:62" outlineLevel="2" x14ac:dyDescent="0.2">
      <c r="A21" t="s">
        <v>37</v>
      </c>
      <c r="B21" t="s">
        <v>38</v>
      </c>
      <c r="C21" s="2">
        <v>771</v>
      </c>
      <c r="D21" s="2">
        <v>317182.64</v>
      </c>
      <c r="E21" s="2">
        <v>2015.75</v>
      </c>
      <c r="F21" s="2">
        <v>937763.83999999997</v>
      </c>
      <c r="G21" s="2">
        <v>0</v>
      </c>
      <c r="H21" s="2">
        <v>0</v>
      </c>
      <c r="I21" s="2">
        <v>0</v>
      </c>
      <c r="J21" s="2">
        <v>0</v>
      </c>
      <c r="K21" s="2">
        <v>2786.75</v>
      </c>
      <c r="L21" s="2">
        <v>1254946.48</v>
      </c>
      <c r="M21" s="2">
        <v>0</v>
      </c>
      <c r="N21" s="2">
        <v>0</v>
      </c>
      <c r="O21" s="2">
        <v>100</v>
      </c>
      <c r="P21" s="2">
        <v>30436.29</v>
      </c>
      <c r="Q21" s="2">
        <v>1676</v>
      </c>
      <c r="R21" s="2">
        <v>588478.96</v>
      </c>
      <c r="S21" s="2">
        <v>0</v>
      </c>
      <c r="T21" s="2">
        <v>0</v>
      </c>
      <c r="U21" s="2">
        <v>1776</v>
      </c>
      <c r="V21" s="2">
        <v>618915.25</v>
      </c>
      <c r="W21" s="2">
        <v>84</v>
      </c>
      <c r="X21" s="2">
        <v>37451.9</v>
      </c>
      <c r="Y21" s="2">
        <v>3908</v>
      </c>
      <c r="Z21" s="2">
        <v>1493992.18</v>
      </c>
      <c r="AA21" s="2">
        <v>920.5</v>
      </c>
      <c r="AB21" s="2">
        <v>382142.59</v>
      </c>
      <c r="AC21" s="2">
        <v>0</v>
      </c>
      <c r="AD21" s="2">
        <v>0</v>
      </c>
      <c r="AE21" s="2">
        <v>4912.5</v>
      </c>
      <c r="AF21" s="2">
        <v>1913586.67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189</v>
      </c>
      <c r="AN21" s="2">
        <v>66242.97</v>
      </c>
      <c r="AO21" s="2">
        <v>189</v>
      </c>
      <c r="AP21" s="2">
        <v>66242.97</v>
      </c>
      <c r="AQ21" s="2">
        <v>84</v>
      </c>
      <c r="AR21" s="2">
        <v>37451.9</v>
      </c>
      <c r="AS21" s="2">
        <v>4008</v>
      </c>
      <c r="AT21" s="2">
        <v>1524428.47</v>
      </c>
      <c r="AU21" s="2">
        <v>2596.5</v>
      </c>
      <c r="AV21" s="2">
        <v>970621.55</v>
      </c>
      <c r="AW21" s="2">
        <v>189</v>
      </c>
      <c r="AX21" s="2">
        <v>66242.97</v>
      </c>
      <c r="AY21" s="2">
        <v>6877.5</v>
      </c>
      <c r="AZ21" s="2">
        <v>2598744.89</v>
      </c>
      <c r="BA21" s="2">
        <v>855</v>
      </c>
      <c r="BB21" s="2">
        <v>354634.54</v>
      </c>
      <c r="BC21" s="2">
        <v>6023.75</v>
      </c>
      <c r="BD21" s="2">
        <v>2462192.31</v>
      </c>
      <c r="BE21" s="2">
        <v>2596.5</v>
      </c>
      <c r="BF21" s="2">
        <v>970621.55</v>
      </c>
      <c r="BG21" s="2">
        <v>189</v>
      </c>
      <c r="BH21" s="2">
        <v>66242.97</v>
      </c>
      <c r="BI21" s="2">
        <v>9664.25</v>
      </c>
      <c r="BJ21" s="2">
        <v>3853691.37</v>
      </c>
    </row>
    <row r="22" spans="1:62" outlineLevel="2" x14ac:dyDescent="0.2">
      <c r="A22" t="s">
        <v>23</v>
      </c>
      <c r="B22" t="s">
        <v>24</v>
      </c>
      <c r="C22" s="2">
        <v>959</v>
      </c>
      <c r="D22" s="2">
        <v>284762.99</v>
      </c>
      <c r="E22" s="2">
        <v>354.5</v>
      </c>
      <c r="F22" s="2">
        <v>213879.27</v>
      </c>
      <c r="G22" s="2">
        <v>0</v>
      </c>
      <c r="H22" s="2">
        <v>0</v>
      </c>
      <c r="I22" s="2">
        <v>0</v>
      </c>
      <c r="J22" s="2">
        <v>0</v>
      </c>
      <c r="K22" s="2">
        <v>1313.5</v>
      </c>
      <c r="L22" s="2">
        <v>498642.26</v>
      </c>
      <c r="M22" s="2">
        <v>430.5</v>
      </c>
      <c r="N22" s="2">
        <v>108285.78</v>
      </c>
      <c r="O22" s="2">
        <v>0</v>
      </c>
      <c r="P22" s="2">
        <v>0</v>
      </c>
      <c r="Q22" s="2">
        <v>787.5</v>
      </c>
      <c r="R22" s="2">
        <v>245193.83</v>
      </c>
      <c r="S22" s="2">
        <v>0</v>
      </c>
      <c r="T22" s="2">
        <v>0</v>
      </c>
      <c r="U22" s="2">
        <v>1218</v>
      </c>
      <c r="V22" s="2">
        <v>353479.61</v>
      </c>
      <c r="W22" s="2">
        <v>1332.75</v>
      </c>
      <c r="X22" s="2">
        <v>597758.71999999997</v>
      </c>
      <c r="Y22" s="2">
        <v>4462.5</v>
      </c>
      <c r="Z22" s="2">
        <v>1609202.53</v>
      </c>
      <c r="AA22" s="2">
        <v>357</v>
      </c>
      <c r="AB22" s="2">
        <v>118450.37</v>
      </c>
      <c r="AC22" s="2">
        <v>0</v>
      </c>
      <c r="AD22" s="2">
        <v>0</v>
      </c>
      <c r="AE22" s="2">
        <v>6152.25</v>
      </c>
      <c r="AF22" s="2">
        <v>2325411.62</v>
      </c>
      <c r="AG22" s="2">
        <v>0</v>
      </c>
      <c r="AH22" s="2">
        <v>0</v>
      </c>
      <c r="AI22" s="2">
        <v>58.5</v>
      </c>
      <c r="AJ22" s="2">
        <v>20604.72</v>
      </c>
      <c r="AK22" s="2">
        <v>29.75</v>
      </c>
      <c r="AL22" s="2">
        <v>9395.6299999999992</v>
      </c>
      <c r="AM22" s="2">
        <v>0</v>
      </c>
      <c r="AN22" s="2">
        <v>0</v>
      </c>
      <c r="AO22" s="2">
        <v>88.25</v>
      </c>
      <c r="AP22" s="2">
        <v>30000.35</v>
      </c>
      <c r="AQ22" s="2">
        <v>1763.25</v>
      </c>
      <c r="AR22" s="2">
        <v>706044.5</v>
      </c>
      <c r="AS22" s="2">
        <v>4521</v>
      </c>
      <c r="AT22" s="2">
        <v>1629807.25</v>
      </c>
      <c r="AU22" s="2">
        <v>1144.5</v>
      </c>
      <c r="AV22" s="2">
        <v>373039.83</v>
      </c>
      <c r="AW22" s="2">
        <v>0</v>
      </c>
      <c r="AX22" s="2">
        <v>0</v>
      </c>
      <c r="AY22" s="2">
        <v>7458.5</v>
      </c>
      <c r="AZ22" s="2">
        <v>2708891.58</v>
      </c>
      <c r="BA22" s="2">
        <v>2722.25</v>
      </c>
      <c r="BB22" s="2">
        <v>990807.49</v>
      </c>
      <c r="BC22" s="2">
        <v>4875.5</v>
      </c>
      <c r="BD22" s="2">
        <v>1843686.52</v>
      </c>
      <c r="BE22" s="2">
        <v>1174.25</v>
      </c>
      <c r="BF22" s="2">
        <v>373039.83</v>
      </c>
      <c r="BG22" s="2">
        <v>0</v>
      </c>
      <c r="BH22" s="2">
        <v>0</v>
      </c>
      <c r="BI22" s="2">
        <v>8772</v>
      </c>
      <c r="BJ22" s="2">
        <v>3207533.84</v>
      </c>
    </row>
    <row r="23" spans="1:62" outlineLevel="2" x14ac:dyDescent="0.2">
      <c r="A23" t="s">
        <v>13</v>
      </c>
      <c r="B23" t="s">
        <v>14</v>
      </c>
      <c r="C23" s="2">
        <v>1018</v>
      </c>
      <c r="D23" s="2">
        <v>530430.21</v>
      </c>
      <c r="E23" s="2">
        <v>3903.5</v>
      </c>
      <c r="F23" s="2">
        <v>1940395.05</v>
      </c>
      <c r="G23" s="2">
        <v>33</v>
      </c>
      <c r="H23" s="2">
        <v>14536.73</v>
      </c>
      <c r="I23" s="2">
        <v>0</v>
      </c>
      <c r="J23" s="2">
        <v>0</v>
      </c>
      <c r="K23" s="2">
        <v>4954.5</v>
      </c>
      <c r="L23" s="2">
        <v>2485361.9900000002</v>
      </c>
      <c r="M23" s="2">
        <v>2179.25</v>
      </c>
      <c r="N23" s="2">
        <v>823898.55</v>
      </c>
      <c r="O23" s="2">
        <v>112.5</v>
      </c>
      <c r="P23" s="2">
        <v>50407.98</v>
      </c>
      <c r="Q23" s="2">
        <v>783.5</v>
      </c>
      <c r="R23" s="2">
        <v>245700.96</v>
      </c>
      <c r="S23" s="2">
        <v>0</v>
      </c>
      <c r="T23" s="2">
        <v>0</v>
      </c>
      <c r="U23" s="2">
        <v>3075.25</v>
      </c>
      <c r="V23" s="2">
        <v>1120007.49</v>
      </c>
      <c r="W23" s="2">
        <v>2797.5</v>
      </c>
      <c r="X23" s="2">
        <v>1142815.2</v>
      </c>
      <c r="Y23" s="2">
        <v>2572.5</v>
      </c>
      <c r="Z23" s="2">
        <v>1160623.72</v>
      </c>
      <c r="AA23" s="2">
        <v>1236.75</v>
      </c>
      <c r="AB23" s="2">
        <v>450688.64</v>
      </c>
      <c r="AC23" s="2">
        <v>0</v>
      </c>
      <c r="AD23" s="2">
        <v>0</v>
      </c>
      <c r="AE23" s="2">
        <v>6606.75</v>
      </c>
      <c r="AF23" s="2">
        <v>2754127.56</v>
      </c>
      <c r="AG23" s="2">
        <v>0</v>
      </c>
      <c r="AH23" s="2">
        <v>0</v>
      </c>
      <c r="AI23" s="2">
        <v>93</v>
      </c>
      <c r="AJ23" s="2">
        <v>31516.16</v>
      </c>
      <c r="AK23" s="2">
        <v>0</v>
      </c>
      <c r="AL23" s="2">
        <v>0</v>
      </c>
      <c r="AM23" s="2">
        <v>0</v>
      </c>
      <c r="AN23" s="2">
        <v>0</v>
      </c>
      <c r="AO23" s="2">
        <v>93</v>
      </c>
      <c r="AP23" s="2">
        <v>31516.16</v>
      </c>
      <c r="AQ23" s="2">
        <v>4976.75</v>
      </c>
      <c r="AR23" s="2">
        <v>1966713.75</v>
      </c>
      <c r="AS23" s="2">
        <v>2778</v>
      </c>
      <c r="AT23" s="2">
        <v>1242547.8600000001</v>
      </c>
      <c r="AU23" s="2">
        <v>2020.25</v>
      </c>
      <c r="AV23" s="2">
        <v>696389.6</v>
      </c>
      <c r="AW23" s="2">
        <v>0</v>
      </c>
      <c r="AX23" s="2">
        <v>0</v>
      </c>
      <c r="AY23" s="2">
        <v>9775</v>
      </c>
      <c r="AZ23" s="2">
        <v>3905651.21</v>
      </c>
      <c r="BA23" s="2">
        <v>5994.75</v>
      </c>
      <c r="BB23" s="2">
        <v>2497143.96</v>
      </c>
      <c r="BC23" s="2">
        <v>6681.5</v>
      </c>
      <c r="BD23" s="2">
        <v>3182942.91</v>
      </c>
      <c r="BE23" s="2">
        <v>2053.25</v>
      </c>
      <c r="BF23" s="2">
        <v>710926.33</v>
      </c>
      <c r="BG23" s="2">
        <v>0</v>
      </c>
      <c r="BH23" s="2">
        <v>0</v>
      </c>
      <c r="BI23" s="2">
        <v>14729.5</v>
      </c>
      <c r="BJ23" s="2">
        <v>6391013.2000000002</v>
      </c>
    </row>
    <row r="24" spans="1:62" outlineLevel="2" x14ac:dyDescent="0.2">
      <c r="A24" t="s">
        <v>31</v>
      </c>
      <c r="B24" t="s">
        <v>32</v>
      </c>
      <c r="C24" s="2">
        <v>1130.75</v>
      </c>
      <c r="D24" s="2">
        <v>357399.79</v>
      </c>
      <c r="E24" s="2">
        <v>3884</v>
      </c>
      <c r="F24" s="2">
        <v>1669935.04</v>
      </c>
      <c r="G24" s="2">
        <v>0</v>
      </c>
      <c r="H24" s="2">
        <v>0</v>
      </c>
      <c r="I24" s="2">
        <v>0</v>
      </c>
      <c r="J24" s="2">
        <v>0</v>
      </c>
      <c r="K24" s="2">
        <v>5014.75</v>
      </c>
      <c r="L24" s="2">
        <v>2027334.83</v>
      </c>
      <c r="M24" s="2">
        <v>531</v>
      </c>
      <c r="N24" s="2">
        <v>216430.24</v>
      </c>
      <c r="O24" s="2">
        <v>96.5</v>
      </c>
      <c r="P24" s="2">
        <v>51009.37</v>
      </c>
      <c r="Q24" s="2">
        <v>2678.25</v>
      </c>
      <c r="R24" s="2">
        <v>930289.36</v>
      </c>
      <c r="S24" s="2">
        <v>90</v>
      </c>
      <c r="T24" s="2">
        <v>31795.65</v>
      </c>
      <c r="U24" s="2">
        <v>3395.75</v>
      </c>
      <c r="V24" s="2">
        <v>1229524.6200000001</v>
      </c>
      <c r="W24" s="2">
        <v>1469</v>
      </c>
      <c r="X24" s="2">
        <v>588705.14</v>
      </c>
      <c r="Y24" s="2">
        <v>1212.5</v>
      </c>
      <c r="Z24" s="2">
        <v>525087.4</v>
      </c>
      <c r="AA24" s="2">
        <v>759.5</v>
      </c>
      <c r="AB24" s="2">
        <v>277648.27</v>
      </c>
      <c r="AC24" s="2">
        <v>45</v>
      </c>
      <c r="AD24" s="2">
        <v>17903.95</v>
      </c>
      <c r="AE24" s="2">
        <v>3486</v>
      </c>
      <c r="AF24" s="2">
        <v>1409344.76</v>
      </c>
      <c r="AG24" s="2">
        <v>0</v>
      </c>
      <c r="AH24" s="2">
        <v>0</v>
      </c>
      <c r="AI24" s="2">
        <v>60.75</v>
      </c>
      <c r="AJ24" s="2">
        <v>22613.95</v>
      </c>
      <c r="AK24" s="2">
        <v>39.75</v>
      </c>
      <c r="AL24" s="2">
        <v>17126.98</v>
      </c>
      <c r="AM24" s="2">
        <v>0</v>
      </c>
      <c r="AN24" s="2">
        <v>0</v>
      </c>
      <c r="AO24" s="2">
        <v>100.5</v>
      </c>
      <c r="AP24" s="2">
        <v>39740.93</v>
      </c>
      <c r="AQ24" s="2">
        <v>2000</v>
      </c>
      <c r="AR24" s="2">
        <v>805135.38</v>
      </c>
      <c r="AS24" s="2">
        <v>1369.75</v>
      </c>
      <c r="AT24" s="2">
        <v>598710.72</v>
      </c>
      <c r="AU24" s="2">
        <v>3437.75</v>
      </c>
      <c r="AV24" s="2">
        <v>1225064.6100000001</v>
      </c>
      <c r="AW24" s="2">
        <v>135</v>
      </c>
      <c r="AX24" s="2">
        <v>49699.6</v>
      </c>
      <c r="AY24" s="2">
        <v>6982.25</v>
      </c>
      <c r="AZ24" s="2">
        <v>2678610.31</v>
      </c>
      <c r="BA24" s="2">
        <v>3130.75</v>
      </c>
      <c r="BB24" s="2">
        <v>1162535.17</v>
      </c>
      <c r="BC24" s="2">
        <v>5253.75</v>
      </c>
      <c r="BD24" s="2">
        <v>2268645.7599999998</v>
      </c>
      <c r="BE24" s="2">
        <v>3477.5</v>
      </c>
      <c r="BF24" s="2">
        <v>1225064.6100000001</v>
      </c>
      <c r="BG24" s="2">
        <v>135</v>
      </c>
      <c r="BH24" s="2">
        <v>49699.6</v>
      </c>
      <c r="BI24" s="2">
        <v>11997</v>
      </c>
      <c r="BJ24" s="2">
        <v>4705945.1399999997</v>
      </c>
    </row>
    <row r="25" spans="1:62" outlineLevel="2" x14ac:dyDescent="0.2">
      <c r="A25" t="s">
        <v>17</v>
      </c>
      <c r="B25" t="s">
        <v>18</v>
      </c>
      <c r="C25" s="2">
        <v>339.5</v>
      </c>
      <c r="D25" s="2">
        <v>148226.29999999999</v>
      </c>
      <c r="E25" s="2">
        <v>4153.5</v>
      </c>
      <c r="F25" s="2">
        <v>1741590.77</v>
      </c>
      <c r="G25" s="2">
        <v>7</v>
      </c>
      <c r="H25" s="2">
        <v>726.08</v>
      </c>
      <c r="I25" s="2">
        <v>0</v>
      </c>
      <c r="J25" s="2">
        <v>0</v>
      </c>
      <c r="K25" s="2">
        <v>4500</v>
      </c>
      <c r="L25" s="2">
        <v>1890543.15</v>
      </c>
      <c r="M25" s="2">
        <v>35.75</v>
      </c>
      <c r="N25" s="2">
        <v>6756.35</v>
      </c>
      <c r="O25" s="2">
        <v>30</v>
      </c>
      <c r="P25" s="2">
        <v>6725.88</v>
      </c>
      <c r="Q25" s="2">
        <v>728.5</v>
      </c>
      <c r="R25" s="2">
        <v>227629.07</v>
      </c>
      <c r="S25" s="2">
        <v>42</v>
      </c>
      <c r="T25" s="2">
        <v>14642.8</v>
      </c>
      <c r="U25" s="2">
        <v>836.25</v>
      </c>
      <c r="V25" s="2">
        <v>255754.1</v>
      </c>
      <c r="W25" s="2">
        <v>957</v>
      </c>
      <c r="X25" s="2">
        <v>307381.28000000003</v>
      </c>
      <c r="Y25" s="2">
        <v>2207.25</v>
      </c>
      <c r="Z25" s="2">
        <v>950496.12</v>
      </c>
      <c r="AA25" s="2">
        <v>619.5</v>
      </c>
      <c r="AB25" s="2">
        <v>208757.35</v>
      </c>
      <c r="AC25" s="2">
        <v>0</v>
      </c>
      <c r="AD25" s="2">
        <v>0</v>
      </c>
      <c r="AE25" s="2">
        <v>3783.75</v>
      </c>
      <c r="AF25" s="2">
        <v>1466634.75</v>
      </c>
      <c r="AG25" s="2">
        <v>0</v>
      </c>
      <c r="AH25" s="2">
        <v>0</v>
      </c>
      <c r="AI25" s="2">
        <v>42.25</v>
      </c>
      <c r="AJ25" s="2">
        <v>16830.57</v>
      </c>
      <c r="AK25" s="2">
        <v>0</v>
      </c>
      <c r="AL25" s="2">
        <v>0</v>
      </c>
      <c r="AM25" s="2">
        <v>0</v>
      </c>
      <c r="AN25" s="2">
        <v>0</v>
      </c>
      <c r="AO25" s="2">
        <v>42.25</v>
      </c>
      <c r="AP25" s="2">
        <v>16830.57</v>
      </c>
      <c r="AQ25" s="2">
        <v>992.75</v>
      </c>
      <c r="AR25" s="2">
        <v>314137.63</v>
      </c>
      <c r="AS25" s="2">
        <v>2279.5</v>
      </c>
      <c r="AT25" s="2">
        <v>974052.57</v>
      </c>
      <c r="AU25" s="2">
        <v>1348</v>
      </c>
      <c r="AV25" s="2">
        <v>436386.42</v>
      </c>
      <c r="AW25" s="2">
        <v>42</v>
      </c>
      <c r="AX25" s="2">
        <v>14642.8</v>
      </c>
      <c r="AY25" s="2">
        <v>4662.25</v>
      </c>
      <c r="AZ25" s="2">
        <v>1739219.42</v>
      </c>
      <c r="BA25" s="2">
        <v>1332.25</v>
      </c>
      <c r="BB25" s="2">
        <v>462363.93</v>
      </c>
      <c r="BC25" s="2">
        <v>6433</v>
      </c>
      <c r="BD25" s="2">
        <v>2715643.34</v>
      </c>
      <c r="BE25" s="2">
        <v>1355</v>
      </c>
      <c r="BF25" s="2">
        <v>437112.5</v>
      </c>
      <c r="BG25" s="2">
        <v>42</v>
      </c>
      <c r="BH25" s="2">
        <v>14642.8</v>
      </c>
      <c r="BI25" s="2">
        <v>9162.25</v>
      </c>
      <c r="BJ25" s="2">
        <v>3629762.57</v>
      </c>
    </row>
    <row r="26" spans="1:62" outlineLevel="2" x14ac:dyDescent="0.2">
      <c r="A26" t="s">
        <v>39</v>
      </c>
      <c r="B26" t="s">
        <v>40</v>
      </c>
      <c r="C26" s="2">
        <v>813</v>
      </c>
      <c r="D26" s="2">
        <v>331811.15999999997</v>
      </c>
      <c r="E26" s="2">
        <v>3423</v>
      </c>
      <c r="F26" s="2">
        <v>1419601.28</v>
      </c>
      <c r="G26" s="2">
        <v>110</v>
      </c>
      <c r="H26" s="2">
        <v>41775.599999999999</v>
      </c>
      <c r="I26" s="2">
        <v>0</v>
      </c>
      <c r="J26" s="2">
        <v>0</v>
      </c>
      <c r="K26" s="2">
        <v>4346</v>
      </c>
      <c r="L26" s="2">
        <v>1793188.04</v>
      </c>
      <c r="M26" s="2">
        <v>580.5</v>
      </c>
      <c r="N26" s="2">
        <v>176851.98</v>
      </c>
      <c r="O26" s="2">
        <v>62.25</v>
      </c>
      <c r="P26" s="2">
        <v>32090.28</v>
      </c>
      <c r="Q26" s="2">
        <v>54</v>
      </c>
      <c r="R26" s="2">
        <v>13980.6</v>
      </c>
      <c r="S26" s="2">
        <v>0</v>
      </c>
      <c r="T26" s="2">
        <v>0</v>
      </c>
      <c r="U26" s="2">
        <v>696.75</v>
      </c>
      <c r="V26" s="2">
        <v>222922.86</v>
      </c>
      <c r="W26" s="2">
        <v>903.5</v>
      </c>
      <c r="X26" s="2">
        <v>367816.45</v>
      </c>
      <c r="Y26" s="2">
        <v>3044</v>
      </c>
      <c r="Z26" s="2">
        <v>1110767.8400000001</v>
      </c>
      <c r="AA26" s="2">
        <v>872.5</v>
      </c>
      <c r="AB26" s="2">
        <v>295407.44</v>
      </c>
      <c r="AC26" s="2">
        <v>0</v>
      </c>
      <c r="AD26" s="2">
        <v>0</v>
      </c>
      <c r="AE26" s="2">
        <v>4820</v>
      </c>
      <c r="AF26" s="2">
        <v>1773991.73</v>
      </c>
      <c r="AG26" s="2">
        <v>68</v>
      </c>
      <c r="AH26" s="2">
        <v>17060.59</v>
      </c>
      <c r="AI26" s="2">
        <v>27</v>
      </c>
      <c r="AJ26" s="2">
        <v>9168.18</v>
      </c>
      <c r="AK26" s="2">
        <v>0</v>
      </c>
      <c r="AL26" s="2">
        <v>0</v>
      </c>
      <c r="AM26" s="2">
        <v>0</v>
      </c>
      <c r="AN26" s="2">
        <v>0</v>
      </c>
      <c r="AO26" s="2">
        <v>95</v>
      </c>
      <c r="AP26" s="2">
        <v>26228.77</v>
      </c>
      <c r="AQ26" s="2">
        <v>1552</v>
      </c>
      <c r="AR26" s="2">
        <v>561729.02</v>
      </c>
      <c r="AS26" s="2">
        <v>3133.25</v>
      </c>
      <c r="AT26" s="2">
        <v>1152026.3</v>
      </c>
      <c r="AU26" s="2">
        <v>926.5</v>
      </c>
      <c r="AV26" s="2">
        <v>309388.03999999998</v>
      </c>
      <c r="AW26" s="2">
        <v>0</v>
      </c>
      <c r="AX26" s="2">
        <v>0</v>
      </c>
      <c r="AY26" s="2">
        <v>5611.75</v>
      </c>
      <c r="AZ26" s="2">
        <v>2023143.36</v>
      </c>
      <c r="BA26" s="2">
        <v>2365</v>
      </c>
      <c r="BB26" s="2">
        <v>893540.18</v>
      </c>
      <c r="BC26" s="2">
        <v>6556.25</v>
      </c>
      <c r="BD26" s="2">
        <v>2571627.58</v>
      </c>
      <c r="BE26" s="2">
        <v>1036.5</v>
      </c>
      <c r="BF26" s="2">
        <v>351163.64</v>
      </c>
      <c r="BG26" s="2">
        <v>0</v>
      </c>
      <c r="BH26" s="2">
        <v>0</v>
      </c>
      <c r="BI26" s="2">
        <v>9957.75</v>
      </c>
      <c r="BJ26" s="2">
        <v>3816331.4</v>
      </c>
    </row>
    <row r="27" spans="1:62" outlineLevel="1" x14ac:dyDescent="0.2">
      <c r="A27" s="3" t="s">
        <v>51</v>
      </c>
      <c r="B27" s="3" t="s">
        <v>5</v>
      </c>
      <c r="C27" s="4">
        <v>13977.75</v>
      </c>
      <c r="D27" s="4">
        <v>5337067.51</v>
      </c>
      <c r="E27" s="4">
        <v>65738</v>
      </c>
      <c r="F27" s="4">
        <v>28959714.27</v>
      </c>
      <c r="G27" s="4">
        <v>536</v>
      </c>
      <c r="H27" s="4">
        <v>222374.29</v>
      </c>
      <c r="I27" s="4">
        <v>0</v>
      </c>
      <c r="J27" s="4">
        <v>0</v>
      </c>
      <c r="K27" s="4">
        <v>80251.75</v>
      </c>
      <c r="L27" s="4">
        <v>34519156.07</v>
      </c>
      <c r="M27" s="4">
        <v>13197.5</v>
      </c>
      <c r="N27" s="4">
        <v>4294381.95</v>
      </c>
      <c r="O27" s="4">
        <v>575.75</v>
      </c>
      <c r="P27" s="4">
        <v>241159.74</v>
      </c>
      <c r="Q27" s="4">
        <v>12697.25</v>
      </c>
      <c r="R27" s="4">
        <v>4437737.4400000004</v>
      </c>
      <c r="S27" s="4">
        <v>387.75</v>
      </c>
      <c r="T27" s="4">
        <v>130386.66</v>
      </c>
      <c r="U27" s="4">
        <v>26858.25</v>
      </c>
      <c r="V27" s="4">
        <v>9073953.7699999996</v>
      </c>
      <c r="W27" s="4">
        <v>22012.75</v>
      </c>
      <c r="X27" s="4">
        <v>8358784.9000000004</v>
      </c>
      <c r="Y27" s="4">
        <v>41775</v>
      </c>
      <c r="Z27" s="4">
        <v>17077737.079999998</v>
      </c>
      <c r="AA27" s="4">
        <v>10625.75</v>
      </c>
      <c r="AB27" s="4">
        <v>3617910.16</v>
      </c>
      <c r="AC27" s="4">
        <v>209.25</v>
      </c>
      <c r="AD27" s="4">
        <v>72312.06</v>
      </c>
      <c r="AE27" s="4">
        <v>74622.75</v>
      </c>
      <c r="AF27" s="4">
        <v>29127022.379999999</v>
      </c>
      <c r="AG27" s="4">
        <v>508.75</v>
      </c>
      <c r="AH27" s="4">
        <v>142161.48000000001</v>
      </c>
      <c r="AI27" s="4">
        <v>1403.5</v>
      </c>
      <c r="AJ27" s="4">
        <v>555924.1</v>
      </c>
      <c r="AK27" s="4">
        <v>78.25</v>
      </c>
      <c r="AL27" s="4">
        <v>28361.77</v>
      </c>
      <c r="AM27" s="4">
        <v>536.5</v>
      </c>
      <c r="AN27" s="4">
        <v>159802.09</v>
      </c>
      <c r="AO27" s="4">
        <v>2527</v>
      </c>
      <c r="AP27" s="4">
        <v>915683.28</v>
      </c>
      <c r="AQ27" s="4">
        <v>35719</v>
      </c>
      <c r="AR27" s="4">
        <v>12795328.33</v>
      </c>
      <c r="AS27" s="4">
        <v>43754.25</v>
      </c>
      <c r="AT27" s="4">
        <v>17874820.920000002</v>
      </c>
      <c r="AU27" s="4">
        <v>23323</v>
      </c>
      <c r="AV27" s="4">
        <v>8084009.3700000001</v>
      </c>
      <c r="AW27" s="4">
        <v>1133.5</v>
      </c>
      <c r="AX27" s="4">
        <v>362500.81</v>
      </c>
      <c r="AY27" s="4">
        <v>104008</v>
      </c>
      <c r="AZ27" s="4">
        <v>39116659.43</v>
      </c>
      <c r="BA27" s="4">
        <v>49696.75</v>
      </c>
      <c r="BB27" s="4">
        <v>18132395.84</v>
      </c>
      <c r="BC27" s="4">
        <v>109492.25</v>
      </c>
      <c r="BD27" s="4">
        <v>46834535.189999998</v>
      </c>
      <c r="BE27" s="4">
        <v>23937.25</v>
      </c>
      <c r="BF27" s="4">
        <v>8306383.6600000001</v>
      </c>
      <c r="BG27" s="4">
        <v>1133.5</v>
      </c>
      <c r="BH27" s="4">
        <v>362500.81</v>
      </c>
      <c r="BI27" s="4">
        <v>184259.75</v>
      </c>
      <c r="BJ27" s="4">
        <v>73635815.5</v>
      </c>
    </row>
    <row r="28" spans="1:62" outlineLevel="2" x14ac:dyDescent="0.2">
      <c r="A28" t="s">
        <v>62</v>
      </c>
      <c r="B28" t="s">
        <v>63</v>
      </c>
      <c r="C28" s="2">
        <v>17.75</v>
      </c>
      <c r="D28" s="2">
        <v>2164.08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17.75</v>
      </c>
      <c r="L28" s="2">
        <v>2164.08</v>
      </c>
      <c r="M28" s="2">
        <v>34.5</v>
      </c>
      <c r="N28" s="2">
        <v>5101.24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34.5</v>
      </c>
      <c r="V28" s="2">
        <v>5101.24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34.5</v>
      </c>
      <c r="AR28" s="2">
        <v>5101.24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34.5</v>
      </c>
      <c r="AZ28" s="2">
        <v>5101.24</v>
      </c>
      <c r="BA28" s="2">
        <v>52.25</v>
      </c>
      <c r="BB28" s="2">
        <v>7265.32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52.25</v>
      </c>
      <c r="BJ28" s="2">
        <v>7265.32</v>
      </c>
    </row>
    <row r="29" spans="1:62" outlineLevel="2" x14ac:dyDescent="0.2">
      <c r="A29" t="s">
        <v>54</v>
      </c>
      <c r="B29" t="s">
        <v>55</v>
      </c>
      <c r="C29" s="2">
        <v>359.5</v>
      </c>
      <c r="D29" s="2">
        <v>234103.36</v>
      </c>
      <c r="E29" s="2">
        <v>6649.75</v>
      </c>
      <c r="F29" s="2">
        <v>2531116.09</v>
      </c>
      <c r="G29" s="2">
        <v>0</v>
      </c>
      <c r="H29" s="2">
        <v>0</v>
      </c>
      <c r="I29" s="2">
        <v>0</v>
      </c>
      <c r="J29" s="2">
        <v>0</v>
      </c>
      <c r="K29" s="2">
        <v>7009.25</v>
      </c>
      <c r="L29" s="2">
        <v>2765219.45</v>
      </c>
      <c r="M29" s="2">
        <v>11489</v>
      </c>
      <c r="N29" s="2">
        <v>4101095.21</v>
      </c>
      <c r="O29" s="2">
        <v>113.5</v>
      </c>
      <c r="P29" s="2">
        <v>39554.839999999997</v>
      </c>
      <c r="Q29" s="2">
        <v>1490.25</v>
      </c>
      <c r="R29" s="2">
        <v>588801.48</v>
      </c>
      <c r="S29" s="2">
        <v>0</v>
      </c>
      <c r="T29" s="2">
        <v>0</v>
      </c>
      <c r="U29" s="2">
        <v>13092.75</v>
      </c>
      <c r="V29" s="2">
        <v>4729451.53</v>
      </c>
      <c r="W29" s="2">
        <v>10244.75</v>
      </c>
      <c r="X29" s="2">
        <v>3605757.75</v>
      </c>
      <c r="Y29" s="2">
        <v>521</v>
      </c>
      <c r="Z29" s="2">
        <v>185242.66</v>
      </c>
      <c r="AA29" s="2">
        <v>1807.75</v>
      </c>
      <c r="AB29" s="2">
        <v>728951.18</v>
      </c>
      <c r="AC29" s="2">
        <v>0</v>
      </c>
      <c r="AD29" s="2">
        <v>0</v>
      </c>
      <c r="AE29" s="2">
        <v>12573.5</v>
      </c>
      <c r="AF29" s="2">
        <v>4519951.59</v>
      </c>
      <c r="AG29" s="2">
        <v>741</v>
      </c>
      <c r="AH29" s="2">
        <v>326745.59999999998</v>
      </c>
      <c r="AI29" s="2">
        <v>52.5</v>
      </c>
      <c r="AJ29" s="2">
        <v>31915.47</v>
      </c>
      <c r="AK29" s="2">
        <v>0</v>
      </c>
      <c r="AL29" s="2">
        <v>0</v>
      </c>
      <c r="AM29" s="2">
        <v>159</v>
      </c>
      <c r="AN29" s="2">
        <v>82762.92</v>
      </c>
      <c r="AO29" s="2">
        <v>952.5</v>
      </c>
      <c r="AP29" s="2">
        <v>441423.99</v>
      </c>
      <c r="AQ29" s="2">
        <v>22474.75</v>
      </c>
      <c r="AR29" s="2">
        <v>8033598.5599999996</v>
      </c>
      <c r="AS29" s="2">
        <v>687</v>
      </c>
      <c r="AT29" s="2">
        <v>256712.97</v>
      </c>
      <c r="AU29" s="2">
        <v>3298</v>
      </c>
      <c r="AV29" s="2">
        <v>1317752.6599999999</v>
      </c>
      <c r="AW29" s="2">
        <v>159</v>
      </c>
      <c r="AX29" s="2">
        <v>82762.92</v>
      </c>
      <c r="AY29" s="2">
        <v>26618.75</v>
      </c>
      <c r="AZ29" s="2">
        <v>9690827.1099999994</v>
      </c>
      <c r="BA29" s="2">
        <v>22834.25</v>
      </c>
      <c r="BB29" s="2">
        <v>8267701.9199999999</v>
      </c>
      <c r="BC29" s="2">
        <v>7336.75</v>
      </c>
      <c r="BD29" s="2">
        <v>2787829.06</v>
      </c>
      <c r="BE29" s="2">
        <v>3298</v>
      </c>
      <c r="BF29" s="2">
        <v>1317752.6599999999</v>
      </c>
      <c r="BG29" s="2">
        <v>159</v>
      </c>
      <c r="BH29" s="2">
        <v>82762.92</v>
      </c>
      <c r="BI29" s="2">
        <v>33628</v>
      </c>
      <c r="BJ29" s="2">
        <v>12456046.560000001</v>
      </c>
    </row>
    <row r="30" spans="1:62" outlineLevel="2" x14ac:dyDescent="0.2">
      <c r="A30" t="s">
        <v>52</v>
      </c>
      <c r="B30" t="s">
        <v>53</v>
      </c>
      <c r="C30" s="2">
        <v>5237</v>
      </c>
      <c r="D30" s="2">
        <v>2346599.9300000002</v>
      </c>
      <c r="E30" s="2">
        <v>14150</v>
      </c>
      <c r="F30" s="2">
        <v>6786365.2599999998</v>
      </c>
      <c r="G30" s="2">
        <v>571.25</v>
      </c>
      <c r="H30" s="2">
        <v>314423.36</v>
      </c>
      <c r="I30" s="2">
        <v>0</v>
      </c>
      <c r="J30" s="2">
        <v>0</v>
      </c>
      <c r="K30" s="2">
        <v>19958.25</v>
      </c>
      <c r="L30" s="2">
        <v>9447388.5500000007</v>
      </c>
      <c r="M30" s="2">
        <v>1600</v>
      </c>
      <c r="N30" s="2">
        <v>493144.3</v>
      </c>
      <c r="O30" s="2">
        <v>0</v>
      </c>
      <c r="P30" s="2">
        <v>0</v>
      </c>
      <c r="Q30" s="2">
        <v>0</v>
      </c>
      <c r="R30" s="2">
        <v>0</v>
      </c>
      <c r="S30" s="2">
        <v>664.75</v>
      </c>
      <c r="T30" s="2">
        <v>260812.91</v>
      </c>
      <c r="U30" s="2">
        <v>2264.75</v>
      </c>
      <c r="V30" s="2">
        <v>753957.21</v>
      </c>
      <c r="W30" s="2">
        <v>130.75</v>
      </c>
      <c r="X30" s="2">
        <v>64136.39</v>
      </c>
      <c r="Y30" s="2">
        <v>0</v>
      </c>
      <c r="Z30" s="2">
        <v>0</v>
      </c>
      <c r="AA30" s="2">
        <v>0</v>
      </c>
      <c r="AB30" s="2">
        <v>0</v>
      </c>
      <c r="AC30" s="2">
        <v>495.25</v>
      </c>
      <c r="AD30" s="2">
        <v>187382.01</v>
      </c>
      <c r="AE30" s="2">
        <v>626</v>
      </c>
      <c r="AF30" s="2">
        <v>251518.4</v>
      </c>
      <c r="AG30" s="2">
        <v>460.25</v>
      </c>
      <c r="AH30" s="2">
        <v>234109.05</v>
      </c>
      <c r="AI30" s="2">
        <v>0</v>
      </c>
      <c r="AJ30" s="2">
        <v>0</v>
      </c>
      <c r="AK30" s="2">
        <v>0</v>
      </c>
      <c r="AL30" s="2">
        <v>0</v>
      </c>
      <c r="AM30" s="2">
        <v>96</v>
      </c>
      <c r="AN30" s="2">
        <v>49958.27</v>
      </c>
      <c r="AO30" s="2">
        <v>556.25</v>
      </c>
      <c r="AP30" s="2">
        <v>284067.32</v>
      </c>
      <c r="AQ30" s="2">
        <v>2191</v>
      </c>
      <c r="AR30" s="2">
        <v>791389.74</v>
      </c>
      <c r="AS30" s="2">
        <v>0</v>
      </c>
      <c r="AT30" s="2">
        <v>0</v>
      </c>
      <c r="AU30" s="2">
        <v>0</v>
      </c>
      <c r="AV30" s="2">
        <v>0</v>
      </c>
      <c r="AW30" s="2">
        <v>1256</v>
      </c>
      <c r="AX30" s="2">
        <v>498153.19</v>
      </c>
      <c r="AY30" s="2">
        <v>3447</v>
      </c>
      <c r="AZ30" s="2">
        <v>1289542.93</v>
      </c>
      <c r="BA30" s="2">
        <v>7428</v>
      </c>
      <c r="BB30" s="2">
        <v>3137989.67</v>
      </c>
      <c r="BC30" s="2">
        <v>14150</v>
      </c>
      <c r="BD30" s="2">
        <v>6786365.2599999998</v>
      </c>
      <c r="BE30" s="2">
        <v>571.25</v>
      </c>
      <c r="BF30" s="2">
        <v>314423.36</v>
      </c>
      <c r="BG30" s="2">
        <v>1256</v>
      </c>
      <c r="BH30" s="2">
        <v>498153.19</v>
      </c>
      <c r="BI30" s="2">
        <v>23405.25</v>
      </c>
      <c r="BJ30" s="2">
        <v>10736931.48</v>
      </c>
    </row>
    <row r="31" spans="1:62" outlineLevel="2" x14ac:dyDescent="0.2">
      <c r="A31" t="s">
        <v>58</v>
      </c>
      <c r="B31" t="s">
        <v>59</v>
      </c>
      <c r="C31" s="2">
        <v>222</v>
      </c>
      <c r="D31" s="2">
        <v>98389.51</v>
      </c>
      <c r="E31" s="2">
        <v>0</v>
      </c>
      <c r="F31" s="2">
        <v>0</v>
      </c>
      <c r="G31" s="2">
        <v>765.75</v>
      </c>
      <c r="H31" s="2">
        <v>140249.91</v>
      </c>
      <c r="I31" s="2">
        <v>0</v>
      </c>
      <c r="J31" s="2">
        <v>0</v>
      </c>
      <c r="K31" s="2">
        <v>987.75</v>
      </c>
      <c r="L31" s="2">
        <v>238639.42</v>
      </c>
      <c r="M31" s="2">
        <v>700.5</v>
      </c>
      <c r="N31" s="2">
        <v>178341.73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700.5</v>
      </c>
      <c r="V31" s="2">
        <v>178341.73</v>
      </c>
      <c r="W31" s="2">
        <v>1457.25</v>
      </c>
      <c r="X31" s="2">
        <v>466636.35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1457.25</v>
      </c>
      <c r="AF31" s="2">
        <v>466636.35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2157.75</v>
      </c>
      <c r="AR31" s="2">
        <v>644978.07999999996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2157.75</v>
      </c>
      <c r="AZ31" s="2">
        <v>644978.07999999996</v>
      </c>
      <c r="BA31" s="2">
        <v>2379.75</v>
      </c>
      <c r="BB31" s="2">
        <v>743367.59</v>
      </c>
      <c r="BC31" s="2">
        <v>0</v>
      </c>
      <c r="BD31" s="2">
        <v>0</v>
      </c>
      <c r="BE31" s="2">
        <v>765.75</v>
      </c>
      <c r="BF31" s="2">
        <v>140249.91</v>
      </c>
      <c r="BG31" s="2">
        <v>0</v>
      </c>
      <c r="BH31" s="2">
        <v>0</v>
      </c>
      <c r="BI31" s="2">
        <v>3145.5</v>
      </c>
      <c r="BJ31" s="2">
        <v>883617.5</v>
      </c>
    </row>
    <row r="32" spans="1:62" outlineLevel="2" x14ac:dyDescent="0.2">
      <c r="A32" t="s">
        <v>56</v>
      </c>
      <c r="B32" t="s">
        <v>57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8983.5</v>
      </c>
      <c r="N32" s="2">
        <v>3063770.91</v>
      </c>
      <c r="O32" s="2">
        <v>0</v>
      </c>
      <c r="P32" s="2">
        <v>0</v>
      </c>
      <c r="Q32" s="2">
        <v>825.25</v>
      </c>
      <c r="R32" s="2">
        <v>242068.51</v>
      </c>
      <c r="S32" s="2">
        <v>0</v>
      </c>
      <c r="T32" s="2">
        <v>0</v>
      </c>
      <c r="U32" s="2">
        <v>9808.75</v>
      </c>
      <c r="V32" s="2">
        <v>3305839.42</v>
      </c>
      <c r="W32" s="2">
        <v>34</v>
      </c>
      <c r="X32" s="2">
        <v>9018.3799999999992</v>
      </c>
      <c r="Y32" s="2">
        <v>0</v>
      </c>
      <c r="Z32" s="2">
        <v>0</v>
      </c>
      <c r="AA32" s="2">
        <v>17</v>
      </c>
      <c r="AB32" s="2">
        <v>3051.5</v>
      </c>
      <c r="AC32" s="2">
        <v>0</v>
      </c>
      <c r="AD32" s="2">
        <v>0</v>
      </c>
      <c r="AE32" s="2">
        <v>51</v>
      </c>
      <c r="AF32" s="2">
        <v>12069.88</v>
      </c>
      <c r="AG32" s="2">
        <v>1413</v>
      </c>
      <c r="AH32" s="2">
        <v>474718.01</v>
      </c>
      <c r="AI32" s="2">
        <v>0</v>
      </c>
      <c r="AJ32" s="2">
        <v>0</v>
      </c>
      <c r="AK32" s="2">
        <v>227.25</v>
      </c>
      <c r="AL32" s="2">
        <v>83144.160000000003</v>
      </c>
      <c r="AM32" s="2">
        <v>0</v>
      </c>
      <c r="AN32" s="2">
        <v>0</v>
      </c>
      <c r="AO32" s="2">
        <v>1640.25</v>
      </c>
      <c r="AP32" s="2">
        <v>557862.17000000004</v>
      </c>
      <c r="AQ32" s="2">
        <v>10430.5</v>
      </c>
      <c r="AR32" s="2">
        <v>3547507.3</v>
      </c>
      <c r="AS32" s="2">
        <v>0</v>
      </c>
      <c r="AT32" s="2">
        <v>0</v>
      </c>
      <c r="AU32" s="2">
        <v>842.25</v>
      </c>
      <c r="AV32" s="2">
        <v>328264.17</v>
      </c>
      <c r="AW32" s="2">
        <v>0</v>
      </c>
      <c r="AX32" s="2">
        <v>0</v>
      </c>
      <c r="AY32" s="2">
        <v>11500</v>
      </c>
      <c r="AZ32" s="2">
        <v>3875771.47</v>
      </c>
      <c r="BA32" s="2">
        <v>10430.5</v>
      </c>
      <c r="BB32" s="2">
        <v>3547507.3</v>
      </c>
      <c r="BC32" s="2">
        <v>0</v>
      </c>
      <c r="BD32" s="2">
        <v>0</v>
      </c>
      <c r="BE32" s="2">
        <v>1069.5</v>
      </c>
      <c r="BF32" s="2">
        <v>328264.17</v>
      </c>
      <c r="BG32" s="2">
        <v>0</v>
      </c>
      <c r="BH32" s="2">
        <v>0</v>
      </c>
      <c r="BI32" s="2">
        <v>11500</v>
      </c>
      <c r="BJ32" s="2">
        <v>3875771.47</v>
      </c>
    </row>
    <row r="33" spans="1:62" outlineLevel="2" x14ac:dyDescent="0.2">
      <c r="A33" t="s">
        <v>60</v>
      </c>
      <c r="B33" t="s">
        <v>61</v>
      </c>
      <c r="C33" s="2">
        <v>7.5</v>
      </c>
      <c r="D33" s="2">
        <v>1545.05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7.5</v>
      </c>
      <c r="L33" s="2">
        <v>762.99</v>
      </c>
      <c r="M33" s="2">
        <v>5265</v>
      </c>
      <c r="N33" s="2">
        <v>1492709.36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5265</v>
      </c>
      <c r="V33" s="2">
        <v>1492709.36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5</v>
      </c>
      <c r="AH33" s="2">
        <v>1294.6300000000001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5</v>
      </c>
      <c r="AP33" s="2">
        <v>1294.6300000000001</v>
      </c>
      <c r="AQ33" s="2">
        <v>5270</v>
      </c>
      <c r="AR33" s="2">
        <v>1494003.99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5270</v>
      </c>
      <c r="AZ33" s="2">
        <v>1494003.99</v>
      </c>
      <c r="BA33" s="2">
        <v>5277.5</v>
      </c>
      <c r="BB33" s="2">
        <v>1495549.04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5277.5</v>
      </c>
      <c r="BJ33" s="2">
        <v>1494766.98</v>
      </c>
    </row>
    <row r="34" spans="1:62" outlineLevel="1" x14ac:dyDescent="0.2">
      <c r="A34" s="3" t="s">
        <v>64</v>
      </c>
      <c r="B34" s="3" t="s">
        <v>5</v>
      </c>
      <c r="C34" s="4">
        <v>5843.75</v>
      </c>
      <c r="D34" s="4">
        <v>2682801.9300000002</v>
      </c>
      <c r="E34" s="4">
        <v>20799.75</v>
      </c>
      <c r="F34" s="4">
        <v>9317481.3499999996</v>
      </c>
      <c r="G34" s="4">
        <v>1337</v>
      </c>
      <c r="H34" s="4">
        <v>454673.27</v>
      </c>
      <c r="I34" s="4">
        <v>0</v>
      </c>
      <c r="J34" s="4">
        <v>0</v>
      </c>
      <c r="K34" s="4">
        <v>27980.5</v>
      </c>
      <c r="L34" s="4">
        <v>12454174.49</v>
      </c>
      <c r="M34" s="4">
        <v>28072.5</v>
      </c>
      <c r="N34" s="4">
        <v>9334162.75</v>
      </c>
      <c r="O34" s="4">
        <v>113.5</v>
      </c>
      <c r="P34" s="4">
        <v>39554.839999999997</v>
      </c>
      <c r="Q34" s="4">
        <v>2315.5</v>
      </c>
      <c r="R34" s="4">
        <v>830869.99</v>
      </c>
      <c r="S34" s="4">
        <v>664.75</v>
      </c>
      <c r="T34" s="4">
        <v>260812.91</v>
      </c>
      <c r="U34" s="4">
        <v>31166.25</v>
      </c>
      <c r="V34" s="4">
        <v>10465400.49</v>
      </c>
      <c r="W34" s="4">
        <v>11866.75</v>
      </c>
      <c r="X34" s="4">
        <v>4145548.87</v>
      </c>
      <c r="Y34" s="4">
        <v>521</v>
      </c>
      <c r="Z34" s="4">
        <v>185242.66</v>
      </c>
      <c r="AA34" s="4">
        <v>1824.75</v>
      </c>
      <c r="AB34" s="4">
        <v>732002.68</v>
      </c>
      <c r="AC34" s="4">
        <v>495.25</v>
      </c>
      <c r="AD34" s="4">
        <v>187382.01</v>
      </c>
      <c r="AE34" s="4">
        <v>14707.75</v>
      </c>
      <c r="AF34" s="4">
        <v>5250176.22</v>
      </c>
      <c r="AG34" s="4">
        <v>2619.25</v>
      </c>
      <c r="AH34" s="4">
        <v>1036867.29</v>
      </c>
      <c r="AI34" s="4">
        <v>52.5</v>
      </c>
      <c r="AJ34" s="4">
        <v>31915.47</v>
      </c>
      <c r="AK34" s="4">
        <v>227.25</v>
      </c>
      <c r="AL34" s="4">
        <v>83144.160000000003</v>
      </c>
      <c r="AM34" s="4">
        <v>255</v>
      </c>
      <c r="AN34" s="4">
        <v>132721.19</v>
      </c>
      <c r="AO34" s="4">
        <v>3154</v>
      </c>
      <c r="AP34" s="4">
        <v>1284648.1100000001</v>
      </c>
      <c r="AQ34" s="4">
        <v>42558.5</v>
      </c>
      <c r="AR34" s="4">
        <v>14516578.91</v>
      </c>
      <c r="AS34" s="4">
        <v>687</v>
      </c>
      <c r="AT34" s="4">
        <v>256712.97</v>
      </c>
      <c r="AU34" s="4">
        <v>4140.25</v>
      </c>
      <c r="AV34" s="4">
        <v>1646016.83</v>
      </c>
      <c r="AW34" s="4">
        <v>1415</v>
      </c>
      <c r="AX34" s="4">
        <v>580916.11</v>
      </c>
      <c r="AY34" s="4">
        <v>49028</v>
      </c>
      <c r="AZ34" s="4">
        <v>17000224.82</v>
      </c>
      <c r="BA34" s="4">
        <v>48402.25</v>
      </c>
      <c r="BB34" s="4">
        <v>17199380.84</v>
      </c>
      <c r="BC34" s="4">
        <v>21486.75</v>
      </c>
      <c r="BD34" s="4">
        <v>9574194.3200000003</v>
      </c>
      <c r="BE34" s="4">
        <v>5704.5</v>
      </c>
      <c r="BF34" s="4">
        <v>2100690.1</v>
      </c>
      <c r="BG34" s="4">
        <v>1415</v>
      </c>
      <c r="BH34" s="4">
        <v>580916.11</v>
      </c>
      <c r="BI34" s="4">
        <v>77008.5</v>
      </c>
      <c r="BJ34" s="4">
        <v>29454399.309999999</v>
      </c>
    </row>
    <row r="35" spans="1:62" outlineLevel="2" x14ac:dyDescent="0.2">
      <c r="A35" t="s">
        <v>69</v>
      </c>
      <c r="B35" t="s">
        <v>70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903</v>
      </c>
      <c r="N35" s="2">
        <v>374652.67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903</v>
      </c>
      <c r="V35" s="2">
        <v>374652.67</v>
      </c>
      <c r="W35" s="2">
        <v>8262.5</v>
      </c>
      <c r="X35" s="2">
        <v>3308808.96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8262.5</v>
      </c>
      <c r="AF35" s="2">
        <v>3308808.96</v>
      </c>
      <c r="AG35" s="2">
        <v>5.5</v>
      </c>
      <c r="AH35" s="2">
        <v>4915.04</v>
      </c>
      <c r="AI35" s="2">
        <v>0</v>
      </c>
      <c r="AJ35" s="2">
        <v>0</v>
      </c>
      <c r="AK35" s="2">
        <v>0</v>
      </c>
      <c r="AL35" s="2">
        <v>0</v>
      </c>
      <c r="AM35" s="2">
        <v>18</v>
      </c>
      <c r="AN35" s="2">
        <v>6068.71</v>
      </c>
      <c r="AO35" s="2">
        <v>23.5</v>
      </c>
      <c r="AP35" s="2">
        <v>10983.75</v>
      </c>
      <c r="AQ35" s="2">
        <v>9171</v>
      </c>
      <c r="AR35" s="2">
        <v>3688376.67</v>
      </c>
      <c r="AS35" s="2">
        <v>0</v>
      </c>
      <c r="AT35" s="2">
        <v>0</v>
      </c>
      <c r="AU35" s="2">
        <v>0</v>
      </c>
      <c r="AV35" s="2">
        <v>0</v>
      </c>
      <c r="AW35" s="2">
        <v>18</v>
      </c>
      <c r="AX35" s="2">
        <v>6068.71</v>
      </c>
      <c r="AY35" s="2">
        <v>9189</v>
      </c>
      <c r="AZ35" s="2">
        <v>3694445.38</v>
      </c>
      <c r="BA35" s="2">
        <v>9171</v>
      </c>
      <c r="BB35" s="2">
        <v>3688376.67</v>
      </c>
      <c r="BC35" s="2">
        <v>0</v>
      </c>
      <c r="BD35" s="2">
        <v>0</v>
      </c>
      <c r="BE35" s="2">
        <v>0</v>
      </c>
      <c r="BF35" s="2">
        <v>0</v>
      </c>
      <c r="BG35" s="2">
        <v>18</v>
      </c>
      <c r="BH35" s="2">
        <v>6068.71</v>
      </c>
      <c r="BI35" s="2">
        <v>9189</v>
      </c>
      <c r="BJ35" s="2">
        <v>3694445.38</v>
      </c>
    </row>
    <row r="36" spans="1:62" outlineLevel="2" x14ac:dyDescent="0.2">
      <c r="A36" t="s">
        <v>71</v>
      </c>
      <c r="B36" t="s">
        <v>72</v>
      </c>
      <c r="C36" s="2">
        <v>53.25</v>
      </c>
      <c r="D36" s="2">
        <v>12833.25</v>
      </c>
      <c r="E36" s="2">
        <v>0</v>
      </c>
      <c r="F36" s="2">
        <v>0</v>
      </c>
      <c r="G36" s="2">
        <v>0</v>
      </c>
      <c r="H36" s="2">
        <v>0</v>
      </c>
      <c r="I36" s="2">
        <v>8</v>
      </c>
      <c r="J36" s="2">
        <v>5205.72</v>
      </c>
      <c r="K36" s="2">
        <v>61.25</v>
      </c>
      <c r="L36" s="2">
        <v>18038.97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104</v>
      </c>
      <c r="X36" s="2">
        <v>18256.93</v>
      </c>
      <c r="Y36" s="2">
        <v>0</v>
      </c>
      <c r="Z36" s="2">
        <v>0</v>
      </c>
      <c r="AA36" s="2">
        <v>0</v>
      </c>
      <c r="AB36" s="2">
        <v>0</v>
      </c>
      <c r="AC36" s="2">
        <v>44</v>
      </c>
      <c r="AD36" s="2">
        <v>8810.57</v>
      </c>
      <c r="AE36" s="2">
        <v>148</v>
      </c>
      <c r="AF36" s="2">
        <v>27067.5</v>
      </c>
      <c r="AG36" s="2">
        <v>124.5</v>
      </c>
      <c r="AH36" s="2">
        <v>74711.41</v>
      </c>
      <c r="AI36" s="2">
        <v>0</v>
      </c>
      <c r="AJ36" s="2">
        <v>0</v>
      </c>
      <c r="AK36" s="2">
        <v>0</v>
      </c>
      <c r="AL36" s="2">
        <v>0</v>
      </c>
      <c r="AM36" s="2">
        <v>2802.75</v>
      </c>
      <c r="AN36" s="2">
        <v>888146.19</v>
      </c>
      <c r="AO36" s="2">
        <v>2927.25</v>
      </c>
      <c r="AP36" s="2">
        <v>962857.6</v>
      </c>
      <c r="AQ36" s="2">
        <v>228.5</v>
      </c>
      <c r="AR36" s="2">
        <v>92968.34</v>
      </c>
      <c r="AS36" s="2">
        <v>0</v>
      </c>
      <c r="AT36" s="2">
        <v>0</v>
      </c>
      <c r="AU36" s="2">
        <v>0</v>
      </c>
      <c r="AV36" s="2">
        <v>0</v>
      </c>
      <c r="AW36" s="2">
        <v>2846.75</v>
      </c>
      <c r="AX36" s="2">
        <v>896956.76</v>
      </c>
      <c r="AY36" s="2">
        <v>3075.25</v>
      </c>
      <c r="AZ36" s="2">
        <v>989925.1</v>
      </c>
      <c r="BA36" s="2">
        <v>281.75</v>
      </c>
      <c r="BB36" s="2">
        <v>105801.59</v>
      </c>
      <c r="BC36" s="2">
        <v>0</v>
      </c>
      <c r="BD36" s="2">
        <v>0</v>
      </c>
      <c r="BE36" s="2">
        <v>0</v>
      </c>
      <c r="BF36" s="2">
        <v>0</v>
      </c>
      <c r="BG36" s="2">
        <v>2854.75</v>
      </c>
      <c r="BH36" s="2">
        <v>902162.48</v>
      </c>
      <c r="BI36" s="2">
        <v>3136.5</v>
      </c>
      <c r="BJ36" s="2">
        <v>1007964.07</v>
      </c>
    </row>
    <row r="37" spans="1:62" outlineLevel="2" x14ac:dyDescent="0.2">
      <c r="A37" t="s">
        <v>67</v>
      </c>
      <c r="B37" t="s">
        <v>68</v>
      </c>
      <c r="C37" s="2">
        <v>179</v>
      </c>
      <c r="D37" s="2">
        <v>43496.95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179</v>
      </c>
      <c r="L37" s="2">
        <v>43496.95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415</v>
      </c>
      <c r="X37" s="2">
        <v>97640.67</v>
      </c>
      <c r="Y37" s="2">
        <v>0</v>
      </c>
      <c r="Z37" s="2">
        <v>0</v>
      </c>
      <c r="AA37" s="2">
        <v>117</v>
      </c>
      <c r="AB37" s="2">
        <v>24607.09</v>
      </c>
      <c r="AC37" s="2">
        <v>0</v>
      </c>
      <c r="AD37" s="2">
        <v>0</v>
      </c>
      <c r="AE37" s="2">
        <v>532</v>
      </c>
      <c r="AF37" s="2">
        <v>122247.76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415</v>
      </c>
      <c r="AR37" s="2">
        <v>97640.67</v>
      </c>
      <c r="AS37" s="2">
        <v>0</v>
      </c>
      <c r="AT37" s="2">
        <v>0</v>
      </c>
      <c r="AU37" s="2">
        <v>117</v>
      </c>
      <c r="AV37" s="2">
        <v>24607.09</v>
      </c>
      <c r="AW37" s="2">
        <v>0</v>
      </c>
      <c r="AX37" s="2">
        <v>0</v>
      </c>
      <c r="AY37" s="2">
        <v>532</v>
      </c>
      <c r="AZ37" s="2">
        <v>122247.76</v>
      </c>
      <c r="BA37" s="2">
        <v>594</v>
      </c>
      <c r="BB37" s="2">
        <v>141137.62</v>
      </c>
      <c r="BC37" s="2">
        <v>0</v>
      </c>
      <c r="BD37" s="2">
        <v>0</v>
      </c>
      <c r="BE37" s="2">
        <v>117</v>
      </c>
      <c r="BF37" s="2">
        <v>24607.09</v>
      </c>
      <c r="BG37" s="2">
        <v>0</v>
      </c>
      <c r="BH37" s="2">
        <v>0</v>
      </c>
      <c r="BI37" s="2">
        <v>711</v>
      </c>
      <c r="BJ37" s="2">
        <v>165744.71</v>
      </c>
    </row>
    <row r="38" spans="1:62" outlineLevel="2" x14ac:dyDescent="0.2">
      <c r="A38" t="s">
        <v>65</v>
      </c>
      <c r="B38" t="s">
        <v>66</v>
      </c>
      <c r="C38" s="2">
        <v>-79.25</v>
      </c>
      <c r="D38" s="2">
        <v>-5437.04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-79.25</v>
      </c>
      <c r="L38" s="2">
        <v>-5437.04</v>
      </c>
      <c r="M38" s="2">
        <v>214</v>
      </c>
      <c r="N38" s="2">
        <v>60087.17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214</v>
      </c>
      <c r="V38" s="2">
        <v>60087.17</v>
      </c>
      <c r="W38" s="2">
        <v>645.25</v>
      </c>
      <c r="X38" s="2">
        <v>172763.76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645.25</v>
      </c>
      <c r="AF38" s="2">
        <v>172763.76</v>
      </c>
      <c r="AG38" s="2">
        <v>176</v>
      </c>
      <c r="AH38" s="2">
        <v>26555.01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176</v>
      </c>
      <c r="AP38" s="2">
        <v>26555.01</v>
      </c>
      <c r="AQ38" s="2">
        <v>1035.25</v>
      </c>
      <c r="AR38" s="2">
        <v>259405.94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1035.25</v>
      </c>
      <c r="AZ38" s="2">
        <v>259405.94</v>
      </c>
      <c r="BA38" s="2">
        <v>956</v>
      </c>
      <c r="BB38" s="2">
        <v>253968.9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956</v>
      </c>
      <c r="BJ38" s="2">
        <v>253968.9</v>
      </c>
    </row>
    <row r="39" spans="1:62" outlineLevel="1" x14ac:dyDescent="0.2">
      <c r="A39" s="3" t="s">
        <v>73</v>
      </c>
      <c r="B39" s="3" t="s">
        <v>5</v>
      </c>
      <c r="C39" s="4">
        <v>153</v>
      </c>
      <c r="D39" s="4">
        <v>50893.16</v>
      </c>
      <c r="E39" s="4">
        <v>0</v>
      </c>
      <c r="F39" s="4">
        <v>0</v>
      </c>
      <c r="G39" s="4">
        <v>0</v>
      </c>
      <c r="H39" s="4">
        <v>0</v>
      </c>
      <c r="I39" s="4">
        <v>8</v>
      </c>
      <c r="J39" s="4">
        <v>5205.72</v>
      </c>
      <c r="K39" s="4">
        <v>161</v>
      </c>
      <c r="L39" s="4">
        <v>56098.879999999997</v>
      </c>
      <c r="M39" s="4">
        <v>1117</v>
      </c>
      <c r="N39" s="4">
        <v>434739.84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1117</v>
      </c>
      <c r="V39" s="4">
        <v>434739.84</v>
      </c>
      <c r="W39" s="4">
        <v>9426.75</v>
      </c>
      <c r="X39" s="4">
        <v>3597470.32</v>
      </c>
      <c r="Y39" s="4">
        <v>0</v>
      </c>
      <c r="Z39" s="4">
        <v>0</v>
      </c>
      <c r="AA39" s="4">
        <v>117</v>
      </c>
      <c r="AB39" s="4">
        <v>24607.09</v>
      </c>
      <c r="AC39" s="4">
        <v>44</v>
      </c>
      <c r="AD39" s="4">
        <v>8810.57</v>
      </c>
      <c r="AE39" s="4">
        <v>9587.75</v>
      </c>
      <c r="AF39" s="4">
        <v>3630887.98</v>
      </c>
      <c r="AG39" s="4">
        <v>306</v>
      </c>
      <c r="AH39" s="4">
        <v>106181.46</v>
      </c>
      <c r="AI39" s="4">
        <v>0</v>
      </c>
      <c r="AJ39" s="4">
        <v>0</v>
      </c>
      <c r="AK39" s="4">
        <v>0</v>
      </c>
      <c r="AL39" s="4">
        <v>0</v>
      </c>
      <c r="AM39" s="4">
        <v>2820.75</v>
      </c>
      <c r="AN39" s="4">
        <v>894214.9</v>
      </c>
      <c r="AO39" s="4">
        <v>3126.75</v>
      </c>
      <c r="AP39" s="4">
        <v>1000396.36</v>
      </c>
      <c r="AQ39" s="4">
        <v>10849.75</v>
      </c>
      <c r="AR39" s="4">
        <v>4138391.62</v>
      </c>
      <c r="AS39" s="4">
        <v>0</v>
      </c>
      <c r="AT39" s="4">
        <v>0</v>
      </c>
      <c r="AU39" s="4">
        <v>117</v>
      </c>
      <c r="AV39" s="4">
        <v>24607.09</v>
      </c>
      <c r="AW39" s="4">
        <v>2864.75</v>
      </c>
      <c r="AX39" s="4">
        <v>903025.47</v>
      </c>
      <c r="AY39" s="4">
        <v>13831.5</v>
      </c>
      <c r="AZ39" s="4">
        <v>5066024.18</v>
      </c>
      <c r="BA39" s="4">
        <v>11002.75</v>
      </c>
      <c r="BB39" s="4">
        <v>4189284.78</v>
      </c>
      <c r="BC39" s="4">
        <v>0</v>
      </c>
      <c r="BD39" s="4">
        <v>0</v>
      </c>
      <c r="BE39" s="4">
        <v>117</v>
      </c>
      <c r="BF39" s="4">
        <v>24607.09</v>
      </c>
      <c r="BG39" s="4">
        <v>2872.75</v>
      </c>
      <c r="BH39" s="4">
        <v>908231.19</v>
      </c>
      <c r="BI39" s="4">
        <v>13992.5</v>
      </c>
      <c r="BJ39" s="4">
        <v>5122123.0599999996</v>
      </c>
    </row>
    <row r="40" spans="1:62" outlineLevel="2" x14ac:dyDescent="0.2">
      <c r="A40" t="s">
        <v>74</v>
      </c>
      <c r="B40" t="s">
        <v>75</v>
      </c>
      <c r="C40" s="2">
        <v>13.5</v>
      </c>
      <c r="D40" s="2">
        <v>8784.64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13.5</v>
      </c>
      <c r="L40" s="2">
        <v>8784.64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13.5</v>
      </c>
      <c r="BB40" s="2">
        <v>8784.64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13.5</v>
      </c>
      <c r="BJ40" s="2">
        <v>8784.64</v>
      </c>
    </row>
    <row r="41" spans="1:62" outlineLevel="2" x14ac:dyDescent="0.2">
      <c r="A41" t="s">
        <v>76</v>
      </c>
      <c r="B41" t="s">
        <v>77</v>
      </c>
      <c r="C41" s="2">
        <v>26.5</v>
      </c>
      <c r="D41" s="2">
        <v>7271.5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26.5</v>
      </c>
      <c r="L41" s="2">
        <v>7271.5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26.5</v>
      </c>
      <c r="BB41" s="2">
        <v>7271.5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26.5</v>
      </c>
      <c r="BJ41" s="2">
        <v>7271.5</v>
      </c>
    </row>
    <row r="42" spans="1:62" outlineLevel="2" x14ac:dyDescent="0.2">
      <c r="A42" t="s">
        <v>78</v>
      </c>
      <c r="B42" t="s">
        <v>79</v>
      </c>
      <c r="C42" s="2">
        <v>5</v>
      </c>
      <c r="D42" s="2">
        <v>654.57000000000005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5</v>
      </c>
      <c r="L42" s="2">
        <v>654.57000000000005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5</v>
      </c>
      <c r="BB42" s="2">
        <v>654.57000000000005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5</v>
      </c>
      <c r="BJ42" s="2">
        <v>654.57000000000005</v>
      </c>
    </row>
    <row r="43" spans="1:62" outlineLevel="1" x14ac:dyDescent="0.2">
      <c r="A43" s="3" t="s">
        <v>80</v>
      </c>
      <c r="B43" s="3" t="s">
        <v>5</v>
      </c>
      <c r="C43" s="4">
        <v>45</v>
      </c>
      <c r="D43" s="4">
        <v>16710.71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45</v>
      </c>
      <c r="L43" s="4">
        <v>16710.71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45</v>
      </c>
      <c r="BB43" s="4">
        <v>16710.71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45</v>
      </c>
      <c r="BJ43" s="4">
        <v>16710.71</v>
      </c>
    </row>
    <row r="44" spans="1:62" outlineLevel="2" x14ac:dyDescent="0.2">
      <c r="A44" t="s">
        <v>85</v>
      </c>
      <c r="B44" t="s">
        <v>86</v>
      </c>
      <c r="C44" s="2">
        <v>75.5</v>
      </c>
      <c r="D44" s="2">
        <v>20006.41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75.5</v>
      </c>
      <c r="L44" s="2">
        <v>20006.41</v>
      </c>
      <c r="M44" s="2">
        <v>42</v>
      </c>
      <c r="N44" s="2">
        <v>14051.11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42</v>
      </c>
      <c r="V44" s="2">
        <v>14051.11</v>
      </c>
      <c r="W44" s="2">
        <v>21</v>
      </c>
      <c r="X44" s="2">
        <v>6684.81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21</v>
      </c>
      <c r="AF44" s="2">
        <v>6684.81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63</v>
      </c>
      <c r="AR44" s="2">
        <v>20735.919999999998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63</v>
      </c>
      <c r="AZ44" s="2">
        <v>20735.919999999998</v>
      </c>
      <c r="BA44" s="2">
        <v>138.5</v>
      </c>
      <c r="BB44" s="2">
        <v>40742.33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138.5</v>
      </c>
      <c r="BJ44" s="2">
        <v>40742.33</v>
      </c>
    </row>
    <row r="45" spans="1:62" outlineLevel="2" x14ac:dyDescent="0.2">
      <c r="A45" t="s">
        <v>87</v>
      </c>
      <c r="B45" t="s">
        <v>88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55</v>
      </c>
      <c r="N45" s="2">
        <v>9191.42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55</v>
      </c>
      <c r="V45" s="2">
        <v>9191.42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55</v>
      </c>
      <c r="AR45" s="2">
        <v>9191.42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55</v>
      </c>
      <c r="AZ45" s="2">
        <v>9191.42</v>
      </c>
      <c r="BA45" s="2">
        <v>55</v>
      </c>
      <c r="BB45" s="2">
        <v>9191.42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55</v>
      </c>
      <c r="BJ45" s="2">
        <v>9191.42</v>
      </c>
    </row>
    <row r="46" spans="1:62" outlineLevel="2" x14ac:dyDescent="0.2">
      <c r="A46" t="s">
        <v>83</v>
      </c>
      <c r="B46" t="s">
        <v>84</v>
      </c>
      <c r="C46" s="2">
        <v>58.5</v>
      </c>
      <c r="D46" s="2">
        <v>14647.27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58.5</v>
      </c>
      <c r="L46" s="2">
        <v>14647.27</v>
      </c>
      <c r="M46" s="2">
        <v>433</v>
      </c>
      <c r="N46" s="2">
        <v>88037.43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433</v>
      </c>
      <c r="V46" s="2">
        <v>88037.43</v>
      </c>
      <c r="W46" s="2">
        <v>345</v>
      </c>
      <c r="X46" s="2">
        <v>77892.37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345</v>
      </c>
      <c r="AF46" s="2">
        <v>77892.37</v>
      </c>
      <c r="AG46" s="2">
        <v>66</v>
      </c>
      <c r="AH46" s="2">
        <v>13494.29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66</v>
      </c>
      <c r="AP46" s="2">
        <v>13494.29</v>
      </c>
      <c r="AQ46" s="2">
        <v>844</v>
      </c>
      <c r="AR46" s="2">
        <v>179424.09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844</v>
      </c>
      <c r="AZ46" s="2">
        <v>179424.09</v>
      </c>
      <c r="BA46" s="2">
        <v>902.5</v>
      </c>
      <c r="BB46" s="2">
        <v>194071.36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902.5</v>
      </c>
      <c r="BJ46" s="2">
        <v>194071.36</v>
      </c>
    </row>
    <row r="47" spans="1:62" outlineLevel="2" x14ac:dyDescent="0.2">
      <c r="A47" t="s">
        <v>81</v>
      </c>
      <c r="B47" t="s">
        <v>82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13</v>
      </c>
      <c r="N47" s="2">
        <v>2440.67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13</v>
      </c>
      <c r="V47" s="2">
        <v>2440.67</v>
      </c>
      <c r="W47" s="2">
        <v>482</v>
      </c>
      <c r="X47" s="2">
        <v>116672.48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482</v>
      </c>
      <c r="AF47" s="2">
        <v>116672.48</v>
      </c>
      <c r="AG47" s="2">
        <v>473</v>
      </c>
      <c r="AH47" s="2">
        <v>110813.17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473</v>
      </c>
      <c r="AP47" s="2">
        <v>110813.17</v>
      </c>
      <c r="AQ47" s="2">
        <v>968</v>
      </c>
      <c r="AR47" s="2">
        <v>229926.32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968</v>
      </c>
      <c r="AZ47" s="2">
        <v>229926.32</v>
      </c>
      <c r="BA47" s="2">
        <v>968</v>
      </c>
      <c r="BB47" s="2">
        <v>229926.32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968</v>
      </c>
      <c r="BJ47" s="2">
        <v>229926.32</v>
      </c>
    </row>
    <row r="48" spans="1:62" outlineLevel="1" x14ac:dyDescent="0.2">
      <c r="A48" s="3" t="s">
        <v>91</v>
      </c>
      <c r="B48" s="3" t="s">
        <v>5</v>
      </c>
      <c r="C48" s="4">
        <v>134</v>
      </c>
      <c r="D48" s="4">
        <v>34653.68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134</v>
      </c>
      <c r="L48" s="4">
        <v>34653.68</v>
      </c>
      <c r="M48" s="4">
        <v>543</v>
      </c>
      <c r="N48" s="4">
        <v>113720.63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543</v>
      </c>
      <c r="V48" s="4">
        <v>113720.63</v>
      </c>
      <c r="W48" s="4">
        <v>848</v>
      </c>
      <c r="X48" s="4">
        <v>201249.66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848</v>
      </c>
      <c r="AF48" s="4">
        <v>201249.66</v>
      </c>
      <c r="AG48" s="4">
        <v>539</v>
      </c>
      <c r="AH48" s="4">
        <v>124307.46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539</v>
      </c>
      <c r="AP48" s="4">
        <v>124307.46</v>
      </c>
      <c r="AQ48" s="4">
        <v>1930</v>
      </c>
      <c r="AR48" s="4">
        <v>439277.75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1930</v>
      </c>
      <c r="AZ48" s="4">
        <v>439277.75</v>
      </c>
      <c r="BA48" s="4">
        <v>2064</v>
      </c>
      <c r="BB48" s="4">
        <v>473931.43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2064</v>
      </c>
      <c r="BJ48" s="4">
        <v>473931.43</v>
      </c>
    </row>
    <row r="49" spans="1:62" outlineLevel="2" x14ac:dyDescent="0.2">
      <c r="A49" t="s">
        <v>100</v>
      </c>
      <c r="B49" t="s">
        <v>101</v>
      </c>
      <c r="C49" s="2">
        <v>34.25</v>
      </c>
      <c r="D49" s="2">
        <v>9381.92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34.25</v>
      </c>
      <c r="L49" s="2">
        <v>9381.92</v>
      </c>
      <c r="M49" s="2">
        <v>25</v>
      </c>
      <c r="N49" s="2">
        <v>4446.07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25</v>
      </c>
      <c r="V49" s="2">
        <v>4446.07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25</v>
      </c>
      <c r="AR49" s="2">
        <v>4446.07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25</v>
      </c>
      <c r="AZ49" s="2">
        <v>4446.07</v>
      </c>
      <c r="BA49" s="2">
        <v>59.25</v>
      </c>
      <c r="BB49" s="2">
        <v>13827.99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59.25</v>
      </c>
      <c r="BJ49" s="2">
        <v>13827.99</v>
      </c>
    </row>
    <row r="50" spans="1:62" outlineLevel="2" x14ac:dyDescent="0.2">
      <c r="A50" t="s">
        <v>98</v>
      </c>
      <c r="B50" t="s">
        <v>99</v>
      </c>
      <c r="C50" s="2">
        <v>234.5</v>
      </c>
      <c r="D50" s="2">
        <v>51924.12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234.5</v>
      </c>
      <c r="L50" s="2">
        <v>51924.12</v>
      </c>
      <c r="M50" s="2">
        <v>2</v>
      </c>
      <c r="N50" s="2">
        <v>200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200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2</v>
      </c>
      <c r="AR50" s="2">
        <v>200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2</v>
      </c>
      <c r="AZ50" s="2">
        <v>200</v>
      </c>
      <c r="BA50" s="2">
        <v>236.5</v>
      </c>
      <c r="BB50" s="2">
        <v>52124.12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236.5</v>
      </c>
      <c r="BJ50" s="2">
        <v>52124.12</v>
      </c>
    </row>
    <row r="51" spans="1:62" outlineLevel="2" x14ac:dyDescent="0.2">
      <c r="A51" t="s">
        <v>92</v>
      </c>
      <c r="B51" t="s">
        <v>93</v>
      </c>
      <c r="C51" s="2">
        <v>1070.75</v>
      </c>
      <c r="D51" s="2">
        <v>477272.13</v>
      </c>
      <c r="E51" s="2">
        <v>1034</v>
      </c>
      <c r="F51" s="2">
        <v>364210.13</v>
      </c>
      <c r="G51" s="2">
        <v>0</v>
      </c>
      <c r="H51" s="2">
        <v>0</v>
      </c>
      <c r="I51" s="2">
        <v>0</v>
      </c>
      <c r="J51" s="2">
        <v>0</v>
      </c>
      <c r="K51" s="2">
        <v>2104.75</v>
      </c>
      <c r="L51" s="2">
        <v>841482.26</v>
      </c>
      <c r="M51" s="2">
        <v>675.75</v>
      </c>
      <c r="N51" s="2">
        <v>174772.57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675.75</v>
      </c>
      <c r="V51" s="2">
        <v>174772.57</v>
      </c>
      <c r="W51" s="2">
        <v>774</v>
      </c>
      <c r="X51" s="2">
        <v>233731.93</v>
      </c>
      <c r="Y51" s="2">
        <v>0</v>
      </c>
      <c r="Z51" s="2">
        <v>0</v>
      </c>
      <c r="AA51" s="2">
        <v>55</v>
      </c>
      <c r="AB51" s="2">
        <v>13871.52</v>
      </c>
      <c r="AC51" s="2">
        <v>0</v>
      </c>
      <c r="AD51" s="2">
        <v>0</v>
      </c>
      <c r="AE51" s="2">
        <v>829</v>
      </c>
      <c r="AF51" s="2">
        <v>247603.45</v>
      </c>
      <c r="AG51" s="2">
        <v>24.5</v>
      </c>
      <c r="AH51" s="2">
        <v>4918.63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24.5</v>
      </c>
      <c r="AP51" s="2">
        <v>4918.63</v>
      </c>
      <c r="AQ51" s="2">
        <v>1474.25</v>
      </c>
      <c r="AR51" s="2">
        <v>413423.13</v>
      </c>
      <c r="AS51" s="2">
        <v>0</v>
      </c>
      <c r="AT51" s="2">
        <v>0</v>
      </c>
      <c r="AU51" s="2">
        <v>55</v>
      </c>
      <c r="AV51" s="2">
        <v>13871.52</v>
      </c>
      <c r="AW51" s="2">
        <v>0</v>
      </c>
      <c r="AX51" s="2">
        <v>0</v>
      </c>
      <c r="AY51" s="2">
        <v>1529.25</v>
      </c>
      <c r="AZ51" s="2">
        <v>427294.65</v>
      </c>
      <c r="BA51" s="2">
        <v>2545</v>
      </c>
      <c r="BB51" s="2">
        <v>890695.26</v>
      </c>
      <c r="BC51" s="2">
        <v>1034</v>
      </c>
      <c r="BD51" s="2">
        <v>364210.13</v>
      </c>
      <c r="BE51" s="2">
        <v>55</v>
      </c>
      <c r="BF51" s="2">
        <v>13871.52</v>
      </c>
      <c r="BG51" s="2">
        <v>0</v>
      </c>
      <c r="BH51" s="2">
        <v>0</v>
      </c>
      <c r="BI51" s="2">
        <v>3634</v>
      </c>
      <c r="BJ51" s="2">
        <v>1268776.9099999999</v>
      </c>
    </row>
    <row r="52" spans="1:62" outlineLevel="2" x14ac:dyDescent="0.2">
      <c r="A52" t="s">
        <v>94</v>
      </c>
      <c r="B52" t="s">
        <v>95</v>
      </c>
      <c r="C52" s="2">
        <v>17.5</v>
      </c>
      <c r="D52" s="2">
        <v>5677.02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17.5</v>
      </c>
      <c r="L52" s="2">
        <v>5677.02</v>
      </c>
      <c r="M52" s="2">
        <v>59.5</v>
      </c>
      <c r="N52" s="2">
        <v>25376.31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59.5</v>
      </c>
      <c r="V52" s="2">
        <v>25376.31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59.5</v>
      </c>
      <c r="AR52" s="2">
        <v>25376.31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59.5</v>
      </c>
      <c r="AZ52" s="2">
        <v>25376.31</v>
      </c>
      <c r="BA52" s="2">
        <v>77</v>
      </c>
      <c r="BB52" s="2">
        <v>31053.33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77</v>
      </c>
      <c r="BJ52" s="2">
        <v>31053.33</v>
      </c>
    </row>
    <row r="53" spans="1:62" outlineLevel="2" x14ac:dyDescent="0.2">
      <c r="A53" t="s">
        <v>96</v>
      </c>
      <c r="B53" t="s">
        <v>97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23</v>
      </c>
      <c r="N53" s="2">
        <v>9632.35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23</v>
      </c>
      <c r="V53" s="2">
        <v>9632.35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23</v>
      </c>
      <c r="AR53" s="2">
        <v>9632.35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23</v>
      </c>
      <c r="AZ53" s="2">
        <v>9632.35</v>
      </c>
      <c r="BA53" s="2">
        <v>23</v>
      </c>
      <c r="BB53" s="2">
        <v>9632.35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23</v>
      </c>
      <c r="BJ53" s="2">
        <v>9632.35</v>
      </c>
    </row>
    <row r="54" spans="1:62" outlineLevel="1" x14ac:dyDescent="0.2">
      <c r="A54" s="3" t="s">
        <v>102</v>
      </c>
      <c r="B54" s="3" t="s">
        <v>5</v>
      </c>
      <c r="C54" s="4">
        <v>1357</v>
      </c>
      <c r="D54" s="4">
        <v>544255.18999999994</v>
      </c>
      <c r="E54" s="4">
        <v>1034</v>
      </c>
      <c r="F54" s="4">
        <v>364210.13</v>
      </c>
      <c r="G54" s="4">
        <v>0</v>
      </c>
      <c r="H54" s="4">
        <v>0</v>
      </c>
      <c r="I54" s="4">
        <v>0</v>
      </c>
      <c r="J54" s="4">
        <v>0</v>
      </c>
      <c r="K54" s="4">
        <v>2391</v>
      </c>
      <c r="L54" s="4">
        <v>908465.32</v>
      </c>
      <c r="M54" s="4">
        <v>785.25</v>
      </c>
      <c r="N54" s="4">
        <v>214427.3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785.25</v>
      </c>
      <c r="V54" s="4">
        <v>214427.3</v>
      </c>
      <c r="W54" s="4">
        <v>774</v>
      </c>
      <c r="X54" s="4">
        <v>233731.93</v>
      </c>
      <c r="Y54" s="4">
        <v>0</v>
      </c>
      <c r="Z54" s="4">
        <v>0</v>
      </c>
      <c r="AA54" s="4">
        <v>55</v>
      </c>
      <c r="AB54" s="4">
        <v>13871.52</v>
      </c>
      <c r="AC54" s="4">
        <v>0</v>
      </c>
      <c r="AD54" s="4">
        <v>0</v>
      </c>
      <c r="AE54" s="4">
        <v>829</v>
      </c>
      <c r="AF54" s="4">
        <v>247603.45</v>
      </c>
      <c r="AG54" s="4">
        <v>24.5</v>
      </c>
      <c r="AH54" s="4">
        <v>4918.63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24.5</v>
      </c>
      <c r="AP54" s="4">
        <v>4918.63</v>
      </c>
      <c r="AQ54" s="4">
        <v>1583.75</v>
      </c>
      <c r="AR54" s="4">
        <v>453077.86</v>
      </c>
      <c r="AS54" s="4">
        <v>0</v>
      </c>
      <c r="AT54" s="4">
        <v>0</v>
      </c>
      <c r="AU54" s="4">
        <v>55</v>
      </c>
      <c r="AV54" s="4">
        <v>13871.52</v>
      </c>
      <c r="AW54" s="4">
        <v>0</v>
      </c>
      <c r="AX54" s="4">
        <v>0</v>
      </c>
      <c r="AY54" s="4">
        <v>1638.75</v>
      </c>
      <c r="AZ54" s="4">
        <v>466949.38</v>
      </c>
      <c r="BA54" s="4">
        <v>2940.75</v>
      </c>
      <c r="BB54" s="4">
        <v>997333.05</v>
      </c>
      <c r="BC54" s="4">
        <v>1034</v>
      </c>
      <c r="BD54" s="4">
        <v>364210.13</v>
      </c>
      <c r="BE54" s="4">
        <v>55</v>
      </c>
      <c r="BF54" s="4">
        <v>13871.52</v>
      </c>
      <c r="BG54" s="4">
        <v>0</v>
      </c>
      <c r="BH54" s="4">
        <v>0</v>
      </c>
      <c r="BI54" s="4">
        <v>4029.75</v>
      </c>
      <c r="BJ54" s="4">
        <v>1375414.7</v>
      </c>
    </row>
    <row r="55" spans="1:62" outlineLevel="2" x14ac:dyDescent="0.2">
      <c r="A55" t="s">
        <v>103</v>
      </c>
      <c r="B55" t="s">
        <v>104</v>
      </c>
      <c r="C55" s="2">
        <v>155.75</v>
      </c>
      <c r="D55" s="2">
        <v>35443.120000000003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155.75</v>
      </c>
      <c r="L55" s="2">
        <v>35443.120000000003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155.75</v>
      </c>
      <c r="BB55" s="2">
        <v>35443.120000000003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155.75</v>
      </c>
      <c r="BJ55" s="2">
        <v>35443.120000000003</v>
      </c>
    </row>
    <row r="56" spans="1:62" outlineLevel="2" x14ac:dyDescent="0.2">
      <c r="A56" t="s">
        <v>105</v>
      </c>
      <c r="B56" t="s">
        <v>106</v>
      </c>
      <c r="C56" s="2">
        <v>29.5</v>
      </c>
      <c r="D56" s="2">
        <v>6867.71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29.5</v>
      </c>
      <c r="L56" s="2">
        <v>6867.71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29.5</v>
      </c>
      <c r="BB56" s="2">
        <v>6867.71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29.5</v>
      </c>
      <c r="BJ56" s="2">
        <v>6867.71</v>
      </c>
    </row>
    <row r="57" spans="1:62" outlineLevel="1" x14ac:dyDescent="0.2">
      <c r="A57" s="3" t="s">
        <v>107</v>
      </c>
      <c r="B57" s="3" t="s">
        <v>5</v>
      </c>
      <c r="C57" s="4">
        <v>185.25</v>
      </c>
      <c r="D57" s="4">
        <v>42310.83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185.25</v>
      </c>
      <c r="L57" s="4">
        <v>42310.83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185.25</v>
      </c>
      <c r="BB57" s="4">
        <v>42310.83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185.25</v>
      </c>
      <c r="BJ57" s="4">
        <v>42310.83</v>
      </c>
    </row>
    <row r="58" spans="1:62" x14ac:dyDescent="0.2">
      <c r="A58" s="5" t="s">
        <v>5</v>
      </c>
      <c r="B58" s="5" t="s">
        <v>5</v>
      </c>
      <c r="C58" s="6">
        <v>22089.25</v>
      </c>
      <c r="D58" s="6">
        <v>8830055.1199999992</v>
      </c>
      <c r="E58" s="6">
        <v>87695.75</v>
      </c>
      <c r="F58" s="6">
        <v>38683896.009999998</v>
      </c>
      <c r="G58" s="6">
        <v>1873</v>
      </c>
      <c r="H58" s="6">
        <v>677047.56</v>
      </c>
      <c r="I58" s="6">
        <v>8</v>
      </c>
      <c r="J58" s="6">
        <v>5205.72</v>
      </c>
      <c r="K58" s="6">
        <v>111666</v>
      </c>
      <c r="L58" s="6">
        <v>48195422.350000001</v>
      </c>
      <c r="M58" s="6">
        <v>43715.25</v>
      </c>
      <c r="N58" s="6">
        <v>14391432.470000001</v>
      </c>
      <c r="O58" s="6">
        <v>689.25</v>
      </c>
      <c r="P58" s="6">
        <v>280714.58</v>
      </c>
      <c r="Q58" s="6">
        <v>15012.75</v>
      </c>
      <c r="R58" s="6">
        <v>5268607.43</v>
      </c>
      <c r="S58" s="6">
        <v>1052.5</v>
      </c>
      <c r="T58" s="6">
        <v>391199.57</v>
      </c>
      <c r="U58" s="6">
        <v>60469.75</v>
      </c>
      <c r="V58" s="6">
        <v>20302242.030000001</v>
      </c>
      <c r="W58" s="6">
        <v>44928.25</v>
      </c>
      <c r="X58" s="6">
        <v>16536785.68</v>
      </c>
      <c r="Y58" s="6">
        <v>42296</v>
      </c>
      <c r="Z58" s="6">
        <v>17262979.739999998</v>
      </c>
      <c r="AA58" s="6">
        <v>12622.5</v>
      </c>
      <c r="AB58" s="6">
        <v>4388391.45</v>
      </c>
      <c r="AC58" s="6">
        <v>748.5</v>
      </c>
      <c r="AD58" s="6">
        <v>268504.64</v>
      </c>
      <c r="AE58" s="6">
        <v>100595.25</v>
      </c>
      <c r="AF58" s="6">
        <v>38456939.689999998</v>
      </c>
      <c r="AG58" s="6">
        <v>3997.5</v>
      </c>
      <c r="AH58" s="6">
        <v>1414436.32</v>
      </c>
      <c r="AI58" s="6">
        <v>1456</v>
      </c>
      <c r="AJ58" s="6">
        <v>587839.56999999995</v>
      </c>
      <c r="AK58" s="6">
        <v>305.5</v>
      </c>
      <c r="AL58" s="6">
        <v>111505.93</v>
      </c>
      <c r="AM58" s="6">
        <v>3612.25</v>
      </c>
      <c r="AN58" s="6">
        <v>1186738.18</v>
      </c>
      <c r="AO58" s="6">
        <v>9371.25</v>
      </c>
      <c r="AP58" s="6">
        <v>3329953.84</v>
      </c>
      <c r="AQ58" s="6">
        <v>92641</v>
      </c>
      <c r="AR58" s="6">
        <v>32342654.469999999</v>
      </c>
      <c r="AS58" s="6">
        <v>44441.25</v>
      </c>
      <c r="AT58" s="6">
        <v>18131533.890000001</v>
      </c>
      <c r="AU58" s="6">
        <v>27635.25</v>
      </c>
      <c r="AV58" s="6">
        <v>9768504.8100000005</v>
      </c>
      <c r="AW58" s="6">
        <v>5413.25</v>
      </c>
      <c r="AX58" s="6">
        <v>1846442.39</v>
      </c>
      <c r="AY58" s="6">
        <v>170436.25</v>
      </c>
      <c r="AZ58" s="6">
        <v>62089135.560000002</v>
      </c>
      <c r="BA58" s="6">
        <v>114730.25</v>
      </c>
      <c r="BB58" s="6">
        <v>41172709.590000004</v>
      </c>
      <c r="BC58" s="6">
        <v>132137</v>
      </c>
      <c r="BD58" s="6">
        <v>56815429.899999999</v>
      </c>
      <c r="BE58" s="6">
        <v>29813.75</v>
      </c>
      <c r="BF58" s="6">
        <v>10445552.369999999</v>
      </c>
      <c r="BG58" s="6">
        <v>5421.25</v>
      </c>
      <c r="BH58" s="6">
        <v>1851648.11</v>
      </c>
      <c r="BI58" s="6">
        <v>282102.25</v>
      </c>
      <c r="BJ58" s="6">
        <v>110284557.91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Supaporn Ratthanapas</cp:lastModifiedBy>
  <cp:revision>1</cp:revision>
  <dcterms:modified xsi:type="dcterms:W3CDTF">2022-08-23T08:20:04Z</dcterms:modified>
  <cp:category/>
</cp:coreProperties>
</file>