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D:\学生管理\"/>
    </mc:Choice>
  </mc:AlternateContent>
  <xr:revisionPtr revIDLastSave="0" documentId="13_ncr:1_{8F500A3C-FBB7-41DC-B785-42FAED76DFF1}" xr6:coauthVersionLast="45" xr6:coauthVersionMax="45" xr10:uidLastSave="{00000000-0000-0000-0000-000000000000}"/>
  <bookViews>
    <workbookView xWindow="-110" yWindow="-110" windowWidth="19420" windowHeight="10420" firstSheet="9" activeTab="14" xr2:uid="{00000000-000D-0000-FFFF-FFFF00000000}"/>
  </bookViews>
  <sheets>
    <sheet name="MEMO" sheetId="17" r:id="rId1"/>
    <sheet name="コース一覧" sheetId="1" r:id="rId2"/>
    <sheet name="ネーミングルール" sheetId="8" r:id="rId3"/>
    <sheet name="SAP" sheetId="20" r:id="rId4"/>
    <sheet name="JSP" sheetId="15" r:id="rId5"/>
    <sheet name="NodeJS" sheetId="21" r:id="rId6"/>
    <sheet name="Struts2" sheetId="16" r:id="rId7"/>
    <sheet name="Python" sheetId="19" r:id="rId8"/>
    <sheet name="FrameWork" sheetId="18" r:id="rId9"/>
    <sheet name="Servlet" sheetId="13" r:id="rId10"/>
    <sheet name="MySQL" sheetId="11" r:id="rId11"/>
    <sheet name="Springboot" sheetId="12" r:id="rId12"/>
    <sheet name="Java" sheetId="9" r:id="rId13"/>
    <sheet name="jQuery" sheetId="10" r:id="rId14"/>
    <sheet name="JQuery_備考" sheetId="22" r:id="rId15"/>
    <sheet name="Visual Studio Code入門" sheetId="3" r:id="rId16"/>
    <sheet name="HTML入門" sheetId="5" r:id="rId17"/>
    <sheet name="JavaScript" sheetId="7" r:id="rId18"/>
    <sheet name="HTML入門(廃止)" sheetId="2" r:id="rId19"/>
    <sheet name="ネーミングルール (廃止)" sheetId="6" r:id="rId20"/>
  </sheets>
  <definedNames>
    <definedName name="_xlnm._FilterDatabase" localSheetId="13" hidden="1">jQuery!$B$2:$D$2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1" l="1"/>
  <c r="E4" i="21"/>
  <c r="E3" i="21" l="1"/>
  <c r="E9" i="21"/>
  <c r="E8" i="21"/>
  <c r="E7" i="21"/>
  <c r="E6" i="21"/>
  <c r="E4" i="20" l="1"/>
  <c r="E5" i="20"/>
  <c r="E6" i="20"/>
  <c r="E7" i="20"/>
  <c r="E8" i="20"/>
  <c r="E9" i="20"/>
  <c r="E3" i="20"/>
  <c r="E12" i="19" l="1"/>
  <c r="E13" i="19"/>
  <c r="E4" i="19"/>
  <c r="E5" i="19"/>
  <c r="E6" i="19"/>
  <c r="E7" i="19"/>
  <c r="E8" i="19"/>
  <c r="E9" i="19"/>
  <c r="E10" i="19"/>
  <c r="E11" i="19"/>
  <c r="E3" i="19"/>
  <c r="E3" i="18" l="1"/>
  <c r="E4" i="16" l="1"/>
  <c r="E5" i="16"/>
  <c r="E6" i="16"/>
  <c r="E7" i="16"/>
  <c r="E8" i="16"/>
  <c r="E3" i="16"/>
  <c r="E4" i="15" l="1"/>
  <c r="E5" i="15"/>
  <c r="E6" i="15"/>
  <c r="E7" i="15"/>
  <c r="E8" i="15"/>
  <c r="E9" i="15"/>
  <c r="E10" i="15"/>
  <c r="E11" i="15"/>
  <c r="E12" i="15"/>
  <c r="E3" i="15"/>
  <c r="E12" i="13" l="1"/>
  <c r="E4" i="13" l="1"/>
  <c r="E5" i="13"/>
  <c r="E6" i="13"/>
  <c r="E7" i="13"/>
  <c r="E8" i="13"/>
  <c r="E9" i="13"/>
  <c r="E10" i="13"/>
  <c r="E11" i="13"/>
  <c r="E3" i="13"/>
  <c r="E10" i="12"/>
  <c r="E11" i="12"/>
  <c r="E12" i="12"/>
  <c r="E13" i="12"/>
  <c r="E10" i="11" l="1"/>
  <c r="E4" i="12" l="1"/>
  <c r="E5" i="12"/>
  <c r="E6" i="12"/>
  <c r="E7" i="12"/>
  <c r="E8" i="12"/>
  <c r="E9" i="12"/>
  <c r="E3" i="12"/>
  <c r="E4" i="11" l="1"/>
  <c r="E5" i="11"/>
  <c r="E6" i="11"/>
  <c r="E7" i="11"/>
  <c r="E8" i="11"/>
  <c r="E9" i="11"/>
  <c r="E3" i="11"/>
  <c r="E20" i="9" l="1"/>
  <c r="E14" i="9" l="1"/>
  <c r="E21" i="9"/>
  <c r="E13" i="9" l="1"/>
  <c r="E19" i="9"/>
  <c r="E4" i="9" l="1"/>
  <c r="E5" i="9"/>
  <c r="E6" i="9"/>
  <c r="E7" i="9"/>
  <c r="E8" i="9"/>
  <c r="E9" i="9"/>
  <c r="E10" i="9"/>
  <c r="E11" i="9"/>
  <c r="E12" i="9"/>
  <c r="E15" i="9"/>
  <c r="E16" i="9"/>
  <c r="E17" i="9"/>
  <c r="E18" i="9"/>
  <c r="E3" i="9"/>
  <c r="E3" i="3" l="1"/>
  <c r="E4" i="3"/>
  <c r="E4" i="5" l="1"/>
  <c r="E5" i="5"/>
  <c r="E6" i="5"/>
  <c r="E7" i="5"/>
  <c r="E8" i="5"/>
  <c r="E9" i="5"/>
  <c r="E10" i="5"/>
  <c r="E3" i="5"/>
  <c r="E18" i="7" l="1"/>
  <c r="E4" i="7"/>
  <c r="E5" i="7"/>
  <c r="E6" i="7"/>
  <c r="E7" i="7"/>
  <c r="E8" i="7"/>
  <c r="E9" i="7"/>
  <c r="E10" i="7"/>
  <c r="E11" i="7"/>
  <c r="E12" i="7"/>
  <c r="E13" i="7"/>
  <c r="E14" i="7"/>
  <c r="E15" i="7"/>
  <c r="E16" i="7"/>
  <c r="E17" i="7"/>
  <c r="E3" i="7"/>
  <c r="E4" i="6" l="1"/>
  <c r="E3" i="6"/>
  <c r="J32" i="2" l="1"/>
  <c r="J31" i="2"/>
  <c r="J30" i="2"/>
  <c r="J29" i="2"/>
  <c r="J27" i="2"/>
  <c r="J28" i="2"/>
  <c r="J25" i="2"/>
  <c r="J26" i="2"/>
  <c r="J24" i="2"/>
  <c r="J23" i="2" l="1"/>
  <c r="J22" i="2"/>
  <c r="G19" i="1" l="1"/>
  <c r="G18" i="1"/>
  <c r="G16" i="1"/>
  <c r="G21" i="1" s="1"/>
  <c r="H21" i="1" s="1"/>
  <c r="J20" i="2"/>
  <c r="J21" i="2"/>
  <c r="J19" i="2"/>
  <c r="J17" i="2"/>
  <c r="J18" i="2"/>
  <c r="J16" i="2"/>
  <c r="J15" i="2"/>
  <c r="J14" i="2"/>
  <c r="J12" i="2"/>
  <c r="J13" i="2"/>
  <c r="J10" i="2"/>
  <c r="J11" i="2"/>
  <c r="J9" i="2"/>
  <c r="J8" i="2"/>
  <c r="J7" i="2"/>
  <c r="J6" i="2"/>
  <c r="J4" i="2" l="1"/>
  <c r="J5" i="2"/>
  <c r="J3" i="2"/>
  <c r="J42" i="2" l="1"/>
  <c r="J41" i="2"/>
  <c r="J40" i="2"/>
  <c r="J39" i="2"/>
  <c r="J38" i="2"/>
  <c r="J37" i="2"/>
  <c r="J36" i="2"/>
  <c r="J35" i="2"/>
  <c r="J34" i="2"/>
  <c r="J33" i="2"/>
  <c r="I6" i="2"/>
  <c r="I9" i="2"/>
  <c r="I14" i="2"/>
  <c r="I19" i="2"/>
  <c r="I22" i="2"/>
  <c r="I24" i="2"/>
  <c r="I29" i="2"/>
  <c r="I31" i="2"/>
  <c r="I33" i="2"/>
  <c r="I34" i="2"/>
  <c r="I35" i="2"/>
  <c r="I36" i="2"/>
  <c r="I37" i="2"/>
  <c r="I38" i="2"/>
  <c r="I39" i="2"/>
  <c r="I40" i="2"/>
  <c r="I41" i="2"/>
  <c r="I42" i="2"/>
  <c r="I3" i="2"/>
</calcChain>
</file>

<file path=xl/sharedStrings.xml><?xml version="1.0" encoding="utf-8"?>
<sst xmlns="http://schemas.openxmlformats.org/spreadsheetml/2006/main" count="588" uniqueCount="399">
  <si>
    <t>コースNo</t>
    <phoneticPr fontId="1"/>
  </si>
  <si>
    <t>コース名</t>
    <rPh sb="3" eb="4">
      <t>メイ</t>
    </rPh>
    <phoneticPr fontId="1"/>
  </si>
  <si>
    <t>HTML入門</t>
    <phoneticPr fontId="1"/>
  </si>
  <si>
    <t>No</t>
    <phoneticPr fontId="1"/>
  </si>
  <si>
    <t>章節名</t>
    <rPh sb="0" eb="2">
      <t>ショウセツ</t>
    </rPh>
    <rPh sb="2" eb="3">
      <t>メイ</t>
    </rPh>
    <phoneticPr fontId="1"/>
  </si>
  <si>
    <t>HTMLとは</t>
    <phoneticPr fontId="1"/>
  </si>
  <si>
    <t>記述方法</t>
    <phoneticPr fontId="1"/>
  </si>
  <si>
    <t>テキストの表示</t>
    <phoneticPr fontId="1"/>
  </si>
  <si>
    <t>文章の区切り</t>
    <phoneticPr fontId="1"/>
  </si>
  <si>
    <t>リンク</t>
    <phoneticPr fontId="1"/>
  </si>
  <si>
    <t>画像</t>
    <phoneticPr fontId="1"/>
  </si>
  <si>
    <t>テブール（表）</t>
    <phoneticPr fontId="1"/>
  </si>
  <si>
    <t>フォーム</t>
    <phoneticPr fontId="1"/>
  </si>
  <si>
    <t>CSSとは</t>
    <phoneticPr fontId="1"/>
  </si>
  <si>
    <t>特定の領域　spanとdiv</t>
    <phoneticPr fontId="1"/>
  </si>
  <si>
    <t>セレクタ・プロパティ</t>
    <phoneticPr fontId="1"/>
  </si>
  <si>
    <t>背景と色付け</t>
    <phoneticPr fontId="1"/>
  </si>
  <si>
    <t>枠線</t>
    <phoneticPr fontId="1"/>
  </si>
  <si>
    <t>余白</t>
    <phoneticPr fontId="1"/>
  </si>
  <si>
    <t>WEBレイアウト</t>
    <phoneticPr fontId="1"/>
  </si>
  <si>
    <t>テンプレート</t>
    <phoneticPr fontId="1"/>
  </si>
  <si>
    <t>アップロード</t>
    <phoneticPr fontId="1"/>
  </si>
  <si>
    <t>レスポンシブサイト</t>
    <phoneticPr fontId="1"/>
  </si>
  <si>
    <t>セクションとアウトライン</t>
    <phoneticPr fontId="1"/>
  </si>
  <si>
    <t>画面章節名</t>
    <rPh sb="0" eb="2">
      <t>ガメン</t>
    </rPh>
    <phoneticPr fontId="1"/>
  </si>
  <si>
    <t>Visual Studio Code入門</t>
    <phoneticPr fontId="1"/>
  </si>
  <si>
    <t>章節番号</t>
    <rPh sb="2" eb="4">
      <t>バンゴウ</t>
    </rPh>
    <phoneticPr fontId="1"/>
  </si>
  <si>
    <t>画像名頭文字</t>
    <rPh sb="0" eb="2">
      <t>ガゾウ</t>
    </rPh>
    <rPh sb="2" eb="3">
      <t>メイ</t>
    </rPh>
    <rPh sb="3" eb="4">
      <t>トウ</t>
    </rPh>
    <rPh sb="4" eb="6">
      <t>モジ</t>
    </rPh>
    <phoneticPr fontId="1"/>
  </si>
  <si>
    <t>JavaScript入門</t>
    <phoneticPr fontId="1"/>
  </si>
  <si>
    <t>JAVA入門</t>
    <phoneticPr fontId="1"/>
  </si>
  <si>
    <t>Python基礎</t>
    <phoneticPr fontId="1"/>
  </si>
  <si>
    <t>MYSQL入門</t>
    <phoneticPr fontId="1"/>
  </si>
  <si>
    <t>JSP基礎</t>
    <phoneticPr fontId="1"/>
  </si>
  <si>
    <t>FrameWork入門</t>
    <rPh sb="10" eb="11">
      <t>モン</t>
    </rPh>
    <phoneticPr fontId="1"/>
  </si>
  <si>
    <t>Struts2実践</t>
    <phoneticPr fontId="1"/>
  </si>
  <si>
    <t>Springboot実践</t>
    <phoneticPr fontId="1"/>
  </si>
  <si>
    <t>子章節番号</t>
    <rPh sb="0" eb="1">
      <t>コ</t>
    </rPh>
    <rPh sb="1" eb="3">
      <t>ショウセツ</t>
    </rPh>
    <rPh sb="3" eb="5">
      <t>バンゴウ</t>
    </rPh>
    <phoneticPr fontId="1"/>
  </si>
  <si>
    <t>子章節名</t>
    <rPh sb="0" eb="1">
      <t>コ</t>
    </rPh>
    <rPh sb="1" eb="3">
      <t>ショウセツ</t>
    </rPh>
    <rPh sb="3" eb="4">
      <t>メイ</t>
    </rPh>
    <phoneticPr fontId="1"/>
  </si>
  <si>
    <t>簡単なHTML文書</t>
    <phoneticPr fontId="1"/>
  </si>
  <si>
    <t>基本構造</t>
    <phoneticPr fontId="1"/>
  </si>
  <si>
    <t>初めての HTML</t>
    <phoneticPr fontId="1"/>
  </si>
  <si>
    <t>画面子章節名</t>
    <rPh sb="0" eb="2">
      <t>ガメン</t>
    </rPh>
    <phoneticPr fontId="1"/>
  </si>
  <si>
    <t>種類</t>
    <rPh sb="0" eb="2">
      <t>シュルイ</t>
    </rPh>
    <phoneticPr fontId="1"/>
  </si>
  <si>
    <t>サンプル</t>
    <phoneticPr fontId="1"/>
  </si>
  <si>
    <t>練習問題</t>
    <rPh sb="0" eb="4">
      <t>レンシュウモンダイ</t>
    </rPh>
    <phoneticPr fontId="1"/>
  </si>
  <si>
    <t>例</t>
    <rPh sb="0" eb="1">
      <t>レイ</t>
    </rPh>
    <phoneticPr fontId="1"/>
  </si>
  <si>
    <t>操作、手順</t>
    <rPh sb="3" eb="5">
      <t>テジュン</t>
    </rPh>
    <phoneticPr fontId="1"/>
  </si>
  <si>
    <t>分類</t>
    <rPh sb="0" eb="2">
      <t>ブンルイ</t>
    </rPh>
    <phoneticPr fontId="1"/>
  </si>
  <si>
    <t>入門</t>
    <rPh sb="0" eb="2">
      <t>ニュウモン</t>
    </rPh>
    <phoneticPr fontId="1"/>
  </si>
  <si>
    <t>実践</t>
    <phoneticPr fontId="1"/>
  </si>
  <si>
    <t>基礎</t>
    <rPh sb="0" eb="2">
      <t>キソ</t>
    </rPh>
    <phoneticPr fontId="1"/>
  </si>
  <si>
    <t>バックアップ</t>
    <phoneticPr fontId="1"/>
  </si>
  <si>
    <t>○</t>
  </si>
  <si>
    <t>整理状況</t>
    <rPh sb="0" eb="2">
      <t>セイリ</t>
    </rPh>
    <rPh sb="2" eb="4">
      <t>ジョウキョウ</t>
    </rPh>
    <phoneticPr fontId="1"/>
  </si>
  <si>
    <t>graph</t>
    <phoneticPr fontId="1"/>
  </si>
  <si>
    <t>ex</t>
    <phoneticPr fontId="1"/>
  </si>
  <si>
    <t>ファイル名頭文字</t>
    <rPh sb="4" eb="5">
      <t>メイ</t>
    </rPh>
    <rPh sb="5" eb="6">
      <t>トウ</t>
    </rPh>
    <rPh sb="6" eb="8">
      <t>モジ</t>
    </rPh>
    <phoneticPr fontId="1"/>
  </si>
  <si>
    <t>sample</t>
    <phoneticPr fontId="1"/>
  </si>
  <si>
    <t>sample+章節番号+"-"+子章節番号[+"-"+順番]</t>
    <phoneticPr fontId="1"/>
  </si>
  <si>
    <t>ex+章節番号+"-"+子章節番号[+"-"+順番]</t>
    <phoneticPr fontId="1"/>
  </si>
  <si>
    <t>ex1-1
或いは
ex1-1-1</t>
    <rPh sb="6" eb="7">
      <t>アル</t>
    </rPh>
    <phoneticPr fontId="1"/>
  </si>
  <si>
    <t>graph+章節番号+"-"+順番</t>
    <phoneticPr fontId="1"/>
  </si>
  <si>
    <t>graph1-1.png
或いは
graph1-1.jpg</t>
    <rPh sb="13" eb="14">
      <t>アル</t>
    </rPh>
    <phoneticPr fontId="1"/>
  </si>
  <si>
    <t>マークダウンファイル名：</t>
    <rPh sb="10" eb="11">
      <t>メイ</t>
    </rPh>
    <phoneticPr fontId="1"/>
  </si>
  <si>
    <t>画像名：</t>
    <rPh sb="2" eb="3">
      <t>メイ</t>
    </rPh>
    <phoneticPr fontId="1"/>
  </si>
  <si>
    <t>サンプルファイル名：</t>
    <rPh sb="8" eb="9">
      <t>メイ</t>
    </rPh>
    <phoneticPr fontId="1"/>
  </si>
  <si>
    <t>ルール</t>
    <phoneticPr fontId="1"/>
  </si>
  <si>
    <t>Visual Studio Code入門</t>
  </si>
  <si>
    <t>HTML入門</t>
  </si>
  <si>
    <t>JavaScript入門</t>
  </si>
  <si>
    <t>JAVA入門</t>
  </si>
  <si>
    <t>MYSQL入門</t>
  </si>
  <si>
    <t>Python基礎</t>
  </si>
  <si>
    <t>JSP基礎</t>
  </si>
  <si>
    <t>Jquery</t>
  </si>
  <si>
    <t>Eclipse入門</t>
  </si>
  <si>
    <t>Struts2実践</t>
  </si>
  <si>
    <t>Springboot実践</t>
  </si>
  <si>
    <t>Servlet実践</t>
  </si>
  <si>
    <t>vscode</t>
    <phoneticPr fontId="1"/>
  </si>
  <si>
    <t>html</t>
    <phoneticPr fontId="1"/>
  </si>
  <si>
    <t>タグの記述方法</t>
    <phoneticPr fontId="1"/>
  </si>
  <si>
    <t>属性の記述方法</t>
    <phoneticPr fontId="1"/>
  </si>
  <si>
    <t>sample1-1.html
或いは
sample1-1-1.html</t>
    <rPh sb="15" eb="16">
      <t>アル</t>
    </rPh>
    <phoneticPr fontId="1"/>
  </si>
  <si>
    <t>特別なstyleタグと属性</t>
    <phoneticPr fontId="1"/>
  </si>
  <si>
    <t>見出し</t>
    <phoneticPr fontId="1"/>
  </si>
  <si>
    <t>フォントのサイズ `font-size`</t>
    <phoneticPr fontId="1"/>
  </si>
  <si>
    <t>テキスト整形　`&lt;b&gt;`・`&lt;em&gt;`・・・</t>
    <phoneticPr fontId="1"/>
  </si>
  <si>
    <t>横罫線</t>
    <phoneticPr fontId="1"/>
  </si>
  <si>
    <t>コメント</t>
    <phoneticPr fontId="1"/>
  </si>
  <si>
    <t>リスト　&lt;ul&gt;・&lt;ol&gt;・&lt;li&gt;</t>
    <phoneticPr fontId="1"/>
  </si>
  <si>
    <t>定義リスト</t>
    <phoneticPr fontId="1"/>
  </si>
  <si>
    <t>改行　`&lt;br&gt;`</t>
    <phoneticPr fontId="1"/>
  </si>
  <si>
    <t>段落　`&lt;p&gt;`</t>
    <phoneticPr fontId="1"/>
  </si>
  <si>
    <t>整形済み段落　`&lt;pre&gt;`</t>
    <phoneticPr fontId="1"/>
  </si>
  <si>
    <t>practice</t>
    <phoneticPr fontId="1"/>
  </si>
  <si>
    <t>練習問題</t>
    <rPh sb="0" eb="2">
      <t>レンシュウ</t>
    </rPh>
    <rPh sb="2" eb="4">
      <t>モンダイ</t>
    </rPh>
    <phoneticPr fontId="1"/>
  </si>
  <si>
    <t>practice+章節番号+"-"+順番</t>
    <phoneticPr fontId="1"/>
  </si>
  <si>
    <t>practice1-1.png
或いは
practice1-1.jpg</t>
    <rPh sb="16" eb="17">
      <t>アル</t>
    </rPh>
    <phoneticPr fontId="1"/>
  </si>
  <si>
    <t>知らないといけないの絶対パスと相対パス</t>
    <phoneticPr fontId="1"/>
  </si>
  <si>
    <t>外部リソースへのリンク　`&lt;link&gt;`</t>
    <phoneticPr fontId="1"/>
  </si>
  <si>
    <t>リンク　`&lt;a&gt;`</t>
    <phoneticPr fontId="1"/>
  </si>
  <si>
    <t>担当</t>
    <rPh sb="0" eb="2">
      <t>タントウ</t>
    </rPh>
    <phoneticPr fontId="1"/>
  </si>
  <si>
    <t>タン</t>
    <phoneticPr fontId="1"/>
  </si>
  <si>
    <t>馬</t>
    <phoneticPr fontId="1"/>
  </si>
  <si>
    <t>優先順</t>
    <rPh sb="0" eb="2">
      <t>ユウセン</t>
    </rPh>
    <rPh sb="2" eb="3">
      <t>ジュン</t>
    </rPh>
    <phoneticPr fontId="1"/>
  </si>
  <si>
    <t>Servlet基礎</t>
    <rPh sb="7" eb="9">
      <t>キソ</t>
    </rPh>
    <phoneticPr fontId="1"/>
  </si>
  <si>
    <t>Eclipse基礎</t>
    <phoneticPr fontId="1"/>
  </si>
  <si>
    <t>Jquery基礎</t>
    <phoneticPr fontId="1"/>
  </si>
  <si>
    <t>工数(MD)</t>
    <rPh sb="0" eb="2">
      <t>コウスウ</t>
    </rPh>
    <phoneticPr fontId="1"/>
  </si>
  <si>
    <t>合計:</t>
    <rPh sb="0" eb="2">
      <t>ゴウケイ</t>
    </rPh>
    <phoneticPr fontId="1"/>
  </si>
  <si>
    <t>大連外国語大学</t>
    <rPh sb="0" eb="2">
      <t>ダイレン</t>
    </rPh>
    <rPh sb="2" eb="4">
      <t>ガイコク</t>
    </rPh>
    <rPh sb="4" eb="5">
      <t>ゴ</t>
    </rPh>
    <rPh sb="5" eb="7">
      <t>ダイガク</t>
    </rPh>
    <phoneticPr fontId="1"/>
  </si>
  <si>
    <t>建橋大学</t>
    <rPh sb="0" eb="1">
      <t>タツル</t>
    </rPh>
    <rPh sb="1" eb="2">
      <t>ハシ</t>
    </rPh>
    <rPh sb="2" eb="4">
      <t>ダイガク</t>
    </rPh>
    <phoneticPr fontId="1"/>
  </si>
  <si>
    <t>MD</t>
    <phoneticPr fontId="1"/>
  </si>
  <si>
    <t>MM</t>
    <phoneticPr fontId="1"/>
  </si>
  <si>
    <t>総合:</t>
    <rPh sb="0" eb="2">
      <t>ソウゴウ</t>
    </rPh>
    <phoneticPr fontId="1"/>
  </si>
  <si>
    <t>画像位置と文章の回り込む</t>
    <phoneticPr fontId="1"/>
  </si>
  <si>
    <t>画像の読み込み</t>
    <phoneticPr fontId="1"/>
  </si>
  <si>
    <t>セルの結合</t>
    <phoneticPr fontId="1"/>
  </si>
  <si>
    <t>テブールの構造</t>
    <phoneticPr fontId="1"/>
  </si>
  <si>
    <t>枠と罫線をつける</t>
    <phoneticPr fontId="1"/>
  </si>
  <si>
    <t>テブールのサイズ指定</t>
    <phoneticPr fontId="1"/>
  </si>
  <si>
    <t>セル内の文書の表示位置</t>
    <phoneticPr fontId="1"/>
  </si>
  <si>
    <t>フォーム全体 &lt;form&gt;</t>
    <phoneticPr fontId="1"/>
  </si>
  <si>
    <t>フォーム部品</t>
    <phoneticPr fontId="1"/>
  </si>
  <si>
    <t>書式</t>
    <phoneticPr fontId="1"/>
  </si>
  <si>
    <t>記述方法</t>
    <phoneticPr fontId="1"/>
  </si>
  <si>
    <t>html2-1.mk～</t>
    <phoneticPr fontId="1"/>
  </si>
  <si>
    <t>vscode1-1.mk～</t>
    <phoneticPr fontId="1"/>
  </si>
  <si>
    <t>概要</t>
    <rPh sb="0" eb="2">
      <t>ガイヨウ</t>
    </rPh>
    <phoneticPr fontId="1"/>
  </si>
  <si>
    <t>HTMLの基本紹介と構造説明</t>
    <phoneticPr fontId="1"/>
  </si>
  <si>
    <t>HTML書く前、知らないといけない</t>
    <phoneticPr fontId="1"/>
  </si>
  <si>
    <t>見出し、文字の大きさ、整形、横罫線、コメントの書き方説明</t>
    <phoneticPr fontId="1"/>
  </si>
  <si>
    <t>リストと文章の改行・段落表示</t>
    <phoneticPr fontId="1"/>
  </si>
  <si>
    <t>絶対パスと相対パスの違い・テキストや画像のリンク</t>
    <phoneticPr fontId="1"/>
  </si>
  <si>
    <t>画像の読み込みと属性の設定、文章との回り込む</t>
    <phoneticPr fontId="1"/>
  </si>
  <si>
    <t>Webサイトの問い合わせのフォームを作成しよう</t>
    <phoneticPr fontId="1"/>
  </si>
  <si>
    <t>HTMLは決して難しいものではありません。HyperText Markup Languageは、ウェブページを作成するために開発された言語です。</t>
    <phoneticPr fontId="1"/>
  </si>
  <si>
    <t>表の作成とセルの結合</t>
    <phoneticPr fontId="1"/>
  </si>
  <si>
    <t>カスケーディング・スタイル・シートの略で、HTMLと組み合わせて使用する言語です。</t>
    <phoneticPr fontId="1"/>
  </si>
  <si>
    <t>書き方と種類は数多くあるが、これまでに出てきた記述方法を覚えば、ずいぶんです。</t>
    <phoneticPr fontId="1"/>
  </si>
  <si>
    <t>Linux入門</t>
    <phoneticPr fontId="1"/>
  </si>
  <si>
    <t>第1章　サイト定義</t>
    <phoneticPr fontId="1"/>
  </si>
  <si>
    <t>Webサイト概要と構成</t>
    <phoneticPr fontId="1"/>
  </si>
  <si>
    <t>第2章　HTML5・CSS3</t>
    <phoneticPr fontId="1"/>
  </si>
  <si>
    <t>HTMLとCSSの基本紹介</t>
    <phoneticPr fontId="1"/>
  </si>
  <si>
    <t>第3章　文章とリンク</t>
    <phoneticPr fontId="1"/>
  </si>
  <si>
    <t>第4章　リスト・テーブル</t>
    <phoneticPr fontId="1"/>
  </si>
  <si>
    <t>第5章　画像の挿入</t>
    <phoneticPr fontId="1"/>
  </si>
  <si>
    <t>第6章　フォーム</t>
    <phoneticPr fontId="1"/>
  </si>
  <si>
    <t>第7章　WEBレイアウト</t>
    <phoneticPr fontId="1"/>
  </si>
  <si>
    <t>第8章　アップロード</t>
    <phoneticPr fontId="1"/>
  </si>
  <si>
    <t>文章の改行・段落表示とテキストや画像のリンク</t>
    <phoneticPr fontId="1"/>
  </si>
  <si>
    <t>リストとテーブルの作成</t>
    <phoneticPr fontId="1"/>
  </si>
  <si>
    <t>文書や画像がWebブラウザで表示される機能</t>
    <phoneticPr fontId="1"/>
  </si>
  <si>
    <t>第1章　Javascriptとは</t>
    <phoneticPr fontId="1"/>
  </si>
  <si>
    <t>第2章　書き方の基本</t>
    <phoneticPr fontId="1"/>
  </si>
  <si>
    <t>第3章　変数、宣言とデータ型</t>
    <phoneticPr fontId="1"/>
  </si>
  <si>
    <t>第4章　演算子</t>
    <phoneticPr fontId="1"/>
  </si>
  <si>
    <t>第5章　型変換</t>
    <phoneticPr fontId="1"/>
  </si>
  <si>
    <t>第6章　配列</t>
    <phoneticPr fontId="1"/>
  </si>
  <si>
    <t>第7章　条件分岐</t>
    <phoneticPr fontId="1"/>
  </si>
  <si>
    <t>第8章　ループ</t>
    <phoneticPr fontId="1"/>
  </si>
  <si>
    <t>第9章　関数</t>
    <phoneticPr fontId="1"/>
  </si>
  <si>
    <t>第10章　オブジェクトの基礎</t>
    <phoneticPr fontId="1"/>
  </si>
  <si>
    <t>第11章　文字の処理</t>
    <phoneticPr fontId="1"/>
  </si>
  <si>
    <t>第12章　イベント</t>
    <phoneticPr fontId="1"/>
  </si>
  <si>
    <t>第14章　「document」オブジェクト</t>
    <phoneticPr fontId="1"/>
  </si>
  <si>
    <t>第15章　フォームの使い方</t>
    <phoneticPr fontId="1"/>
  </si>
  <si>
    <t>JAVASCRIPTを用いることで、動的にWEBページの内容を書き換えたりフォームに入力された内容をクライアント側でチェックするといった処理が行えます。</t>
    <phoneticPr fontId="1"/>
  </si>
  <si>
    <t>マークダウンファイル名</t>
    <rPh sb="10" eb="11">
      <t>メイ</t>
    </rPh>
    <phoneticPr fontId="1"/>
  </si>
  <si>
    <t>第16章　CSSの操作</t>
    <phoneticPr fontId="1"/>
  </si>
  <si>
    <t>sample+章節番号+"-"+順番</t>
    <phoneticPr fontId="1"/>
  </si>
  <si>
    <t>ex+章節番号+"-"+順番</t>
    <phoneticPr fontId="1"/>
  </si>
  <si>
    <t>この章では、JavaScript の 算術、代入、比較、三項演算子など について説明します。</t>
    <phoneticPr fontId="1"/>
  </si>
  <si>
    <t>この章では JavaScript の基本てきな書き方について説明します。</t>
    <phoneticPr fontId="1"/>
  </si>
  <si>
    <t>この章では JavaScript の変数、宣言とデータ型について説明します。</t>
    <phoneticPr fontId="1"/>
  </si>
  <si>
    <t>この章では、JavaScriptの暗黙的な型変換と明示的な型変換について説明します。</t>
    <phoneticPr fontId="1"/>
  </si>
  <si>
    <t>この章ではJavaScript の 配列とは値に順序について説明します。</t>
    <phoneticPr fontId="1"/>
  </si>
  <si>
    <t>この章ではif文やswitch文を使った条件分岐について説明します。</t>
    <phoneticPr fontId="1"/>
  </si>
  <si>
    <t>この章では JavaScript で利用可能な反復処理を行う数々の文を説明します。</t>
    <phoneticPr fontId="1"/>
  </si>
  <si>
    <t>この章では JavaScript の関数、宣言と呼び出しについて説明します。</t>
    <phoneticPr fontId="1"/>
  </si>
  <si>
    <t>この章では JAVASCRIPT のオブジェクトの基礎について説明します。</t>
    <phoneticPr fontId="1"/>
  </si>
  <si>
    <t>この章では JavaScript で文字の処理について説明します。</t>
    <phoneticPr fontId="1"/>
  </si>
  <si>
    <t>この章では、JavaScriptのイベントについて説明します。</t>
    <phoneticPr fontId="1"/>
  </si>
  <si>
    <t>この章ではブラウザオブジェクトについて説明します。</t>
    <phoneticPr fontId="1"/>
  </si>
  <si>
    <t>この章では JavaScript で「document」オブジェクトについて説明します。</t>
    <phoneticPr fontId="1"/>
  </si>
  <si>
    <t>この章では JavaScriptでCSSの操作方法を紹介します。</t>
    <rPh sb="26" eb="28">
      <t>ショウカイ</t>
    </rPh>
    <phoneticPr fontId="1"/>
  </si>
  <si>
    <t>この章では JavaScript の概要を紹介します。</t>
    <rPh sb="18" eb="20">
      <t>ガイヨウ</t>
    </rPh>
    <rPh sb="21" eb="23">
      <t>ショウカイ</t>
    </rPh>
    <phoneticPr fontId="1"/>
  </si>
  <si>
    <t>第1章　Visual Studio Codeとは</t>
    <phoneticPr fontId="1"/>
  </si>
  <si>
    <t>第2章　VS Code基本操作</t>
    <phoneticPr fontId="1"/>
  </si>
  <si>
    <t>sample1-1.html</t>
    <phoneticPr fontId="1"/>
  </si>
  <si>
    <t>ex1-1.html</t>
    <phoneticPr fontId="1"/>
  </si>
  <si>
    <t>Visual Studio Codeインストール方法と構成を説明します。</t>
    <rPh sb="24" eb="26">
      <t>ホウホウ</t>
    </rPh>
    <rPh sb="27" eb="29">
      <t>コウセイ</t>
    </rPh>
    <rPh sb="30" eb="32">
      <t>セツメイ</t>
    </rPh>
    <phoneticPr fontId="1"/>
  </si>
  <si>
    <t>VS Code基本操作を説明します。</t>
    <rPh sb="7" eb="9">
      <t>キホン</t>
    </rPh>
    <rPh sb="9" eb="11">
      <t>ソウサ</t>
    </rPh>
    <rPh sb="12" eb="14">
      <t>セツメイ</t>
    </rPh>
    <phoneticPr fontId="1"/>
  </si>
  <si>
    <t>第1章　Javaとは</t>
    <phoneticPr fontId="1"/>
  </si>
  <si>
    <t>この章では JavaScript の概要を紹Java は「プログラミング言語」であり、また、「プログラム実行のプラットフォーム」でもあります。</t>
    <rPh sb="18" eb="20">
      <t>ガイヨウ</t>
    </rPh>
    <rPh sb="21" eb="22">
      <t>ショウ</t>
    </rPh>
    <rPh sb="36" eb="38">
      <t>ゲンゴ</t>
    </rPh>
    <rPh sb="52" eb="54">
      <t>ジッコウ</t>
    </rPh>
    <phoneticPr fontId="1"/>
  </si>
  <si>
    <t>この章では Java の変数、宣言について説明します。</t>
    <phoneticPr fontId="1"/>
  </si>
  <si>
    <t>第2章　Java変数</t>
    <phoneticPr fontId="1"/>
  </si>
  <si>
    <t>この章では Java の演算子について説明します。</t>
    <phoneticPr fontId="1"/>
  </si>
  <si>
    <t>第3章　演算子</t>
    <phoneticPr fontId="1"/>
  </si>
  <si>
    <t>第4章　条件分岐</t>
    <phoneticPr fontId="1"/>
  </si>
  <si>
    <t>この章では Java の条件分岐について説明します。</t>
    <phoneticPr fontId="1"/>
  </si>
  <si>
    <t>第5章　繰り返し</t>
    <phoneticPr fontId="1"/>
  </si>
  <si>
    <t>この章では Javaの繰り返し処理について説明します。</t>
    <phoneticPr fontId="1"/>
  </si>
  <si>
    <t>この章では Javaの配列について説明します。</t>
    <phoneticPr fontId="1"/>
  </si>
  <si>
    <t>第7章　Stringクラスを使った文字列処理</t>
    <phoneticPr fontId="1"/>
  </si>
  <si>
    <t>この章ではStringクラスを使った文字列処理について説明します。</t>
    <phoneticPr fontId="1"/>
  </si>
  <si>
    <t>第1章　jQueryの紹介</t>
    <phoneticPr fontId="1"/>
  </si>
  <si>
    <t>jQuery（ジェイクエリー）は、ウェブブラウザ用のJavaScriptコードをより容易に記述できるようにするために設計されたJavaScriptライブラリである。</t>
    <phoneticPr fontId="1"/>
  </si>
  <si>
    <t>第2章　jQueryはじめに</t>
    <phoneticPr fontId="1"/>
  </si>
  <si>
    <t>第3章　jQueryの構文</t>
    <phoneticPr fontId="1"/>
  </si>
  <si>
    <t>第4章　jQuery イベントメソッド</t>
    <phoneticPr fontId="1"/>
  </si>
  <si>
    <t>第5章　jQueryの効果 - 非表示と表示</t>
    <phoneticPr fontId="1"/>
  </si>
  <si>
    <t>第6章　jQueryの効果 - スライド</t>
    <phoneticPr fontId="1"/>
  </si>
  <si>
    <t>オープンソースで開発されており、GNU GPLと商用ライセンスのデュアルライセンスとなっているのデータベース。</t>
    <phoneticPr fontId="1"/>
  </si>
  <si>
    <t>第11章　jQuery - コンテンツと属性を取得する</t>
    <phoneticPr fontId="1"/>
  </si>
  <si>
    <t>第13章　jQuery - 要素を追加する</t>
    <phoneticPr fontId="1"/>
  </si>
  <si>
    <t>第17章　jQuery - ディメンション</t>
    <phoneticPr fontId="1"/>
  </si>
  <si>
    <t>第18章　jQueryのトラバース</t>
    <phoneticPr fontId="1"/>
  </si>
  <si>
    <t>第20章　jQueryのトラバース - 子孫</t>
    <phoneticPr fontId="1"/>
  </si>
  <si>
    <t>第21章　 jQueryのトラバース - 兄弟</t>
    <phoneticPr fontId="1"/>
  </si>
  <si>
    <t>第22章　jQueryのトラバース - フィルタリング</t>
    <phoneticPr fontId="1"/>
  </si>
  <si>
    <t>第23章　jQuery - AJAXの紹介</t>
    <phoneticPr fontId="1"/>
  </si>
  <si>
    <t>第27章　jQuery - フィルタ</t>
    <phoneticPr fontId="1"/>
  </si>
  <si>
    <t>第7章　jQueryの効果 - フェード</t>
    <phoneticPr fontId="1"/>
  </si>
  <si>
    <t>第8章　jQueryの効果 - ストップ</t>
    <phoneticPr fontId="1"/>
  </si>
  <si>
    <t>第9章　jQueryの効果 - コールバック関数</t>
    <phoneticPr fontId="1"/>
  </si>
  <si>
    <t>第10章　jQueryの効果 - チェーニング</t>
    <phoneticPr fontId="1"/>
  </si>
  <si>
    <t>第14章　jQuery - 要素を削除する</t>
    <phoneticPr fontId="1"/>
  </si>
  <si>
    <t>第15章　jQuery - CSSクラスの取得と設定</t>
    <phoneticPr fontId="1"/>
  </si>
  <si>
    <t>第12章　jQuery - コンテンツと属性の設定</t>
    <phoneticPr fontId="1"/>
  </si>
  <si>
    <t>第19章　jQueryのトラバース - 先祖</t>
    <phoneticPr fontId="1"/>
  </si>
  <si>
    <t>第8章　型変換の基本ルール</t>
    <phoneticPr fontId="1"/>
  </si>
  <si>
    <t>この章ではJavaの型変換の基本ルールについて説明します。</t>
    <phoneticPr fontId="1"/>
  </si>
  <si>
    <t>第9章　クラスとインスタンス</t>
    <phoneticPr fontId="1"/>
  </si>
  <si>
    <t>この章ではJavaのクラスとインスタンスについて説明します。</t>
    <phoneticPr fontId="1"/>
  </si>
  <si>
    <t>第10章　カプセル化</t>
    <phoneticPr fontId="1"/>
  </si>
  <si>
    <t>カプセル化に関する基本的な考え方について説明します。</t>
    <phoneticPr fontId="1"/>
  </si>
  <si>
    <t>第16章　jQuery - css()メソッド</t>
    <phoneticPr fontId="1"/>
  </si>
  <si>
    <t>第24章　jQuery - AJAXのload()メソッド</t>
    <phoneticPr fontId="1"/>
  </si>
  <si>
    <t>第25章　jQuery - AJAXのget()およびpost()メソッド</t>
    <phoneticPr fontId="1"/>
  </si>
  <si>
    <t>第26章　jQuery - noConflict()メソッド</t>
    <phoneticPr fontId="1"/>
  </si>
  <si>
    <t>クラスメソッドに関する基本的な考え方について説明します</t>
    <phoneticPr fontId="1"/>
  </si>
  <si>
    <t>継承に関する基本的な考え方について説明します</t>
    <phoneticPr fontId="1"/>
  </si>
  <si>
    <t>多態性に関する基本的な考え方について説明します</t>
    <phoneticPr fontId="1"/>
  </si>
  <si>
    <t>この章では、JavaのArrayListとHashMapについて説明します</t>
    <phoneticPr fontId="1"/>
  </si>
  <si>
    <t>例外処理に関する基本的な考え方について説明します</t>
    <phoneticPr fontId="1"/>
  </si>
  <si>
    <t>ファイルを管理するに関する基本的な考え方について説明します</t>
    <phoneticPr fontId="1"/>
  </si>
  <si>
    <t>テキストファイルの読み書きに関する基本的な考え方について説明します</t>
    <phoneticPr fontId="1"/>
  </si>
  <si>
    <t>第11章　メンバ変数とメンバメソッド</t>
    <phoneticPr fontId="1"/>
  </si>
  <si>
    <t>第12章　java修飾子</t>
    <phoneticPr fontId="1"/>
  </si>
  <si>
    <t>第13章　クラスの継承</t>
    <phoneticPr fontId="1"/>
  </si>
  <si>
    <t>第14章　多態性</t>
    <phoneticPr fontId="1"/>
  </si>
  <si>
    <t>第15章　ArrayListとHashMap</t>
    <phoneticPr fontId="1"/>
  </si>
  <si>
    <t>第16章　例外処理</t>
    <phoneticPr fontId="1"/>
  </si>
  <si>
    <t>第17章　ファイルを管理する</t>
    <phoneticPr fontId="1"/>
  </si>
  <si>
    <t>修飾子の種類やその挙動について説明します</t>
    <phoneticPr fontId="1"/>
  </si>
  <si>
    <t>第18章　テキストファイルの読み書き（前編）</t>
    <phoneticPr fontId="1"/>
  </si>
  <si>
    <t>第18章　テキストファイルの読み書き（後編）</t>
    <rPh sb="19" eb="21">
      <t>コウヘン</t>
    </rPh>
    <phoneticPr fontId="1"/>
  </si>
  <si>
    <t>第１章　データベースとは</t>
    <phoneticPr fontId="1"/>
  </si>
  <si>
    <t>MySQLは世界中で広く利用されているデータベースの一つで現在Oracle社が開発をおこなっています。</t>
    <phoneticPr fontId="1"/>
  </si>
  <si>
    <t>第２章　MySQL Workbench</t>
    <phoneticPr fontId="1"/>
  </si>
  <si>
    <t>この章ではMySQL Workbenchについて説明します。</t>
    <phoneticPr fontId="1"/>
  </si>
  <si>
    <t>第３章　データベースの操作</t>
    <phoneticPr fontId="1"/>
  </si>
  <si>
    <t>この章ではデータベースの操作について説明します。</t>
    <phoneticPr fontId="1"/>
  </si>
  <si>
    <t>この章ではテーブルの操作について説明します。</t>
  </si>
  <si>
    <t>第６章　EclipesのプラグインDBViewer</t>
  </si>
  <si>
    <t>この章ではEclipesのプラグインDBViewerの操作について説明します。</t>
    <phoneticPr fontId="1"/>
  </si>
  <si>
    <t>第７章　JDBCとは</t>
  </si>
  <si>
    <t xml:space="preserve">JDBCとはJava Database Connectivityの略で、Javaアプリケーションからデータベースを操作するAPIのことです。 </t>
    <phoneticPr fontId="1"/>
  </si>
  <si>
    <t>第４章　テーブルの操作（前編）</t>
    <rPh sb="12" eb="13">
      <t>ゼン</t>
    </rPh>
    <rPh sb="13" eb="14">
      <t>ヘン</t>
    </rPh>
    <phoneticPr fontId="1"/>
  </si>
  <si>
    <r>
      <t>第５章　テーブルの</t>
    </r>
    <r>
      <rPr>
        <sz val="11"/>
        <color theme="1"/>
        <rFont val="Yu Gothic"/>
        <family val="3"/>
        <charset val="128"/>
        <scheme val="minor"/>
      </rPr>
      <t>操作（後編）</t>
    </r>
    <rPh sb="12" eb="14">
      <t>コウヘン</t>
    </rPh>
    <phoneticPr fontId="1"/>
  </si>
  <si>
    <t>第１章　SpringBootとは</t>
    <phoneticPr fontId="1"/>
  </si>
  <si>
    <t xml:space="preserve">「Spring Framework 」とは、いわば「たくさんのフレームワークの集合体」なのです。 「Spring Framework」の規模がどんどん膨大になって来て、さまざまなサブプロジェクトによって各種のフレームワーク開発が進められています。 </t>
    <phoneticPr fontId="1"/>
  </si>
  <si>
    <t>第２章　SpringBootの開発に適しIDEは</t>
    <phoneticPr fontId="1"/>
  </si>
  <si>
    <t>第３章　SpringBootを使ってみましょう！</t>
    <phoneticPr fontId="1"/>
  </si>
  <si>
    <t>第４章　SpringBootのログイン機能の実現</t>
    <phoneticPr fontId="1"/>
  </si>
  <si>
    <t>第５章　pomファイルとtemplatesの下にhtmlの作成</t>
    <phoneticPr fontId="1"/>
  </si>
  <si>
    <t>第６章　パッケージにjavaファイルの作成</t>
    <phoneticPr fontId="1"/>
  </si>
  <si>
    <t>第７章　MyBatisを使ってUserMaperの作るとアプリケーションの実行</t>
    <phoneticPr fontId="1"/>
  </si>
  <si>
    <t>第８章　ログイン結果を検証</t>
    <phoneticPr fontId="1"/>
  </si>
  <si>
    <t>第８章　JDBCの使い方</t>
    <phoneticPr fontId="1"/>
  </si>
  <si>
    <t>第１章　EclipseでTomcatを使用するための環境設定</t>
    <phoneticPr fontId="1"/>
  </si>
  <si>
    <t>EclipseでTomcatを使用するための環境設定</t>
    <phoneticPr fontId="1"/>
  </si>
  <si>
    <t>第２章　アプリケーションの作成と配置</t>
    <phoneticPr fontId="1"/>
  </si>
  <si>
    <t>アプリケーションの作成と配置</t>
    <phoneticPr fontId="1"/>
  </si>
  <si>
    <t>第３章　サーブレットの基本</t>
    <phoneticPr fontId="1"/>
  </si>
  <si>
    <t>サーブレットの基本</t>
    <phoneticPr fontId="1"/>
  </si>
  <si>
    <t>第４章　クライアントへの出力(HttpServletResponse)</t>
    <phoneticPr fontId="1"/>
  </si>
  <si>
    <t>クライアントへの出力(HttpServletResponse)</t>
    <phoneticPr fontId="1"/>
  </si>
  <si>
    <t>第５章　リクエスト情報の取得(HttpServletRequest)</t>
    <phoneticPr fontId="1"/>
  </si>
  <si>
    <t>リクエスト情報の取得(HttpServletRequest)</t>
    <phoneticPr fontId="1"/>
  </si>
  <si>
    <t>第６章　クッキーの利用</t>
    <phoneticPr fontId="1"/>
  </si>
  <si>
    <t>クッキーの利用</t>
    <phoneticPr fontId="1"/>
  </si>
  <si>
    <t>第７章　セッション管理</t>
    <phoneticPr fontId="1"/>
  </si>
  <si>
    <t>セッション管理</t>
    <phoneticPr fontId="1"/>
  </si>
  <si>
    <t>第８章　サーブレット間の連携</t>
    <phoneticPr fontId="1"/>
  </si>
  <si>
    <t>サーブレット間の連携</t>
    <phoneticPr fontId="1"/>
  </si>
  <si>
    <t>データベース接続</t>
    <phoneticPr fontId="1"/>
  </si>
  <si>
    <t>フィルタ</t>
    <phoneticPr fontId="1"/>
  </si>
  <si>
    <t>第１章　JSPの基礎</t>
    <phoneticPr fontId="1"/>
  </si>
  <si>
    <t>JSPはHTMLページの中にJavaのコードを埋め込みます。プログラムで処理が必要な部分だけを記述することで、HTMLページの出力がメインの場合にはすっきりとした記述を行う事が出来ます。</t>
    <phoneticPr fontId="1"/>
  </si>
  <si>
    <t>第２章　ディレクティブ・「指示文」</t>
    <phoneticPr fontId="1"/>
  </si>
  <si>
    <t>第３章　スクリプティング・ Scripting 脚本</t>
    <phoneticPr fontId="1"/>
  </si>
  <si>
    <t>第４章　アクションタグ</t>
    <phoneticPr fontId="1"/>
  </si>
  <si>
    <t>第５章　暗黙オブジェクト・Implicit Object</t>
    <phoneticPr fontId="1"/>
  </si>
  <si>
    <t>第６章　Webブラウザとのデータ送受信を行う</t>
    <phoneticPr fontId="1"/>
  </si>
  <si>
    <t>第７章　JSPでクラスを利用する</t>
    <phoneticPr fontId="1"/>
  </si>
  <si>
    <t>第８章　JSPとサーブレット間の相互作用</t>
    <phoneticPr fontId="1"/>
  </si>
  <si>
    <t>第９章　データベース接続</t>
    <phoneticPr fontId="1"/>
  </si>
  <si>
    <t>第１０章　フィルタ</t>
    <phoneticPr fontId="1"/>
  </si>
  <si>
    <t>第９章　SpringBootの入力チェックの実現</t>
    <phoneticPr fontId="1"/>
  </si>
  <si>
    <t>第１０章　メッセージの国際化</t>
    <phoneticPr fontId="1"/>
  </si>
  <si>
    <t>第１１章　SpringBootのJunitテスト</t>
    <phoneticPr fontId="1"/>
  </si>
  <si>
    <t>第９章　フォワードとリダイレクト</t>
    <phoneticPr fontId="1"/>
  </si>
  <si>
    <t>第１０章　EL式(1-2)</t>
    <phoneticPr fontId="1"/>
  </si>
  <si>
    <t>第13章　ブラウザオブジェクト</t>
    <phoneticPr fontId="1"/>
  </si>
  <si>
    <t>Struts2の仕組みと構造</t>
    <phoneticPr fontId="1"/>
  </si>
  <si>
    <t>第１章 　Struts2の仕組みと構造</t>
    <phoneticPr fontId="1"/>
  </si>
  <si>
    <t>第２章　Struts2(HelloWorld)の作成</t>
    <phoneticPr fontId="1"/>
  </si>
  <si>
    <t>この章ではStruts2(HelloWorld)の作成を説明します</t>
    <phoneticPr fontId="1"/>
  </si>
  <si>
    <t>第３章　Struts2のログイン機能の実装</t>
    <phoneticPr fontId="1"/>
  </si>
  <si>
    <t>Struts2のログイン機能の実装</t>
    <phoneticPr fontId="1"/>
  </si>
  <si>
    <t>第４章　Struts 2のバリデーションの実装</t>
    <phoneticPr fontId="1"/>
  </si>
  <si>
    <t>この章では、Struts 2のバリデーションの実装を説明します</t>
    <phoneticPr fontId="1"/>
  </si>
  <si>
    <t>第５章　Struts 2の国際化への対応</t>
    <phoneticPr fontId="1"/>
  </si>
  <si>
    <t>Struts 2の国際化への対応</t>
    <phoneticPr fontId="1"/>
  </si>
  <si>
    <t>第６章　Struts 2のJunitテスト</t>
    <phoneticPr fontId="1"/>
  </si>
  <si>
    <t>Struts 2のJunitテスト</t>
    <phoneticPr fontId="1"/>
  </si>
  <si>
    <t>リリース</t>
    <phoneticPr fontId="1"/>
  </si>
  <si>
    <t>フレームワークとは</t>
    <phoneticPr fontId="1"/>
  </si>
  <si>
    <t>動的な ウェブサイト、Webアプリケーション、Webサービスの開発をサポートするために設計されたアプリケーションフレームワークである。</t>
    <phoneticPr fontId="1"/>
  </si>
  <si>
    <t>第１章　Pythonの紹介</t>
    <phoneticPr fontId="1"/>
  </si>
  <si>
    <t>書きやすくしてプログラマの作業性とコードの信頼性を高めることを重視してデザインされた、汎用の高水準言語です。</t>
    <phoneticPr fontId="1"/>
  </si>
  <si>
    <t>第２章　Pythonのはじめ方</t>
    <phoneticPr fontId="1"/>
  </si>
  <si>
    <t>第３章　Python構文</t>
    <phoneticPr fontId="1"/>
  </si>
  <si>
    <t>第４章　Pythonの数</t>
    <phoneticPr fontId="1"/>
  </si>
  <si>
    <t>第５章　Pythonの演算子</t>
    <phoneticPr fontId="1"/>
  </si>
  <si>
    <t>第６章　Pythonの変数</t>
    <phoneticPr fontId="1"/>
  </si>
  <si>
    <t>第７章　Pythonの文字列</t>
    <phoneticPr fontId="1"/>
  </si>
  <si>
    <t>第８章　データ構造（リスト）</t>
    <phoneticPr fontId="1"/>
  </si>
  <si>
    <t>第９章　データ構造(タプル)</t>
    <phoneticPr fontId="1"/>
  </si>
  <si>
    <t>第１０章　データ構造（セット）</t>
    <phoneticPr fontId="1"/>
  </si>
  <si>
    <t>第１１章　データ構造（辞書）</t>
    <phoneticPr fontId="1"/>
  </si>
  <si>
    <t>SVN</t>
    <phoneticPr fontId="1"/>
  </si>
  <si>
    <t>第１章　SAP概要</t>
    <phoneticPr fontId="1"/>
  </si>
  <si>
    <t>SAP概要</t>
    <phoneticPr fontId="1"/>
  </si>
  <si>
    <t>第２章　ABAP概要説明</t>
    <phoneticPr fontId="1"/>
  </si>
  <si>
    <t>ABAP概要説明</t>
    <phoneticPr fontId="1"/>
  </si>
  <si>
    <t>第３章　オープンSQLとネイティブSQL</t>
    <phoneticPr fontId="1"/>
  </si>
  <si>
    <t>オープンSQLとネイティブSQL</t>
    <phoneticPr fontId="1"/>
  </si>
  <si>
    <t>第４章　ＡＢＡＰディクショナリとは</t>
    <phoneticPr fontId="1"/>
  </si>
  <si>
    <t>ＡＢＡＰディクショナリとは</t>
    <phoneticPr fontId="1"/>
  </si>
  <si>
    <t>第５章　汎用モジュール</t>
    <phoneticPr fontId="1"/>
  </si>
  <si>
    <t>汎用モジュール</t>
    <phoneticPr fontId="1"/>
  </si>
  <si>
    <t>第６章　ALV</t>
    <phoneticPr fontId="1"/>
  </si>
  <si>
    <t>ALV</t>
    <phoneticPr fontId="1"/>
  </si>
  <si>
    <t>第７章　BDC</t>
    <phoneticPr fontId="1"/>
  </si>
  <si>
    <t>BDC</t>
    <phoneticPr fontId="1"/>
  </si>
  <si>
    <t>第１章　Node.jsとは</t>
    <phoneticPr fontId="1"/>
  </si>
  <si>
    <t>第２章　「Hello World」を作ります</t>
    <phoneticPr fontId="1"/>
  </si>
  <si>
    <t>第３章　非同期IO</t>
    <phoneticPr fontId="1"/>
  </si>
  <si>
    <t>ポイント</t>
    <phoneticPr fontId="1"/>
  </si>
  <si>
    <t>①IISサーバにアップ（demo_test_post.asp）</t>
    <phoneticPr fontId="1"/>
  </si>
  <si>
    <t>192.168.100.222 に接続しました。</t>
  </si>
  <si>
    <t>220 Microsoft FTP Service</t>
  </si>
  <si>
    <t>200 OPTS UTF8 command successful - UTF8 encoding now ON.</t>
  </si>
  <si>
    <t>331 Password required</t>
  </si>
  <si>
    <t>パスワード:</t>
  </si>
  <si>
    <t>230 User logged in.</t>
  </si>
  <si>
    <t>200 PORT command successful.</t>
  </si>
  <si>
    <t>125 Data connection already open; Transfer starting.</t>
  </si>
  <si>
    <t>226 Transfer complete.</t>
  </si>
  <si>
    <t>ftp: 172 バイトが送信されました 0.06秒 2.82KB/秒。</t>
  </si>
  <si>
    <t>11-28-19  05:18PM       &lt;DIR&gt;          logs</t>
  </si>
  <si>
    <t>11-28-19  06:25PM                    2 test.html</t>
  </si>
  <si>
    <t>ftp: 157 バイトが受信されました 0.01秒 19.63KB/秒。</t>
  </si>
  <si>
    <t>ftp: 528 バイトが送信されました 0.05秒 10.78KB/秒。</t>
  </si>
  <si>
    <t>ftp&gt;</t>
  </si>
  <si>
    <t>cmdを開く</t>
    <rPh sb="4" eb="5">
      <t>ヒラ</t>
    </rPh>
    <phoneticPr fontId="1"/>
  </si>
  <si>
    <t>①</t>
    <phoneticPr fontId="1"/>
  </si>
  <si>
    <t>cd ソースフォルダ</t>
    <phoneticPr fontId="1"/>
  </si>
  <si>
    <t>②</t>
    <phoneticPr fontId="1"/>
  </si>
  <si>
    <t>③</t>
    <phoneticPr fontId="1"/>
  </si>
  <si>
    <r>
      <t>&gt;</t>
    </r>
    <r>
      <rPr>
        <sz val="11"/>
        <color rgb="FFFF0000"/>
        <rFont val="Yu Gothic"/>
        <family val="3"/>
        <charset val="128"/>
        <scheme val="minor"/>
      </rPr>
      <t>ftp 192.168.100.222</t>
    </r>
    <phoneticPr fontId="1"/>
  </si>
  <si>
    <t>④</t>
    <phoneticPr fontId="1"/>
  </si>
  <si>
    <r>
      <t xml:space="preserve">ユーザー (192.168.100.222:(none)): </t>
    </r>
    <r>
      <rPr>
        <sz val="11"/>
        <color rgb="FFFF0000"/>
        <rFont val="Yu Gothic"/>
        <family val="3"/>
        <charset val="128"/>
        <scheme val="minor"/>
      </rPr>
      <t>itjob</t>
    </r>
    <phoneticPr fontId="1"/>
  </si>
  <si>
    <t>itjob</t>
    <phoneticPr fontId="1"/>
  </si>
  <si>
    <t>⑤</t>
    <phoneticPr fontId="1"/>
  </si>
  <si>
    <r>
      <t xml:space="preserve">ftp&gt; </t>
    </r>
    <r>
      <rPr>
        <sz val="11"/>
        <color rgb="FFFF0000"/>
        <rFont val="Yu Gothic"/>
        <family val="3"/>
        <charset val="128"/>
        <scheme val="minor"/>
      </rPr>
      <t>put demo_test_post.asp</t>
    </r>
    <phoneticPr fontId="1"/>
  </si>
  <si>
    <t>⑥</t>
    <phoneticPr fontId="1"/>
  </si>
  <si>
    <r>
      <t xml:space="preserve">ftp&gt; </t>
    </r>
    <r>
      <rPr>
        <sz val="11"/>
        <color rgb="FFFF0000"/>
        <rFont val="Yu Gothic"/>
        <family val="3"/>
        <charset val="128"/>
        <scheme val="minor"/>
      </rPr>
      <t>dir</t>
    </r>
    <phoneticPr fontId="1"/>
  </si>
  <si>
    <r>
      <t xml:space="preserve">12-05-19  02:47PM                  172 </t>
    </r>
    <r>
      <rPr>
        <sz val="11"/>
        <color rgb="FFFF0000"/>
        <rFont val="Yu Gothic"/>
        <family val="3"/>
        <charset val="128"/>
        <scheme val="minor"/>
      </rPr>
      <t>demo_test_post.asp</t>
    </r>
    <phoneticPr fontId="1"/>
  </si>
  <si>
    <t>⑦</t>
    <phoneticPr fontId="1"/>
  </si>
  <si>
    <r>
      <t xml:space="preserve">ftp&gt; put </t>
    </r>
    <r>
      <rPr>
        <sz val="11"/>
        <color rgb="FFFF0000"/>
        <rFont val="Yu Gothic"/>
        <family val="3"/>
        <charset val="128"/>
        <scheme val="minor"/>
      </rPr>
      <t>sample25-2.html</t>
    </r>
    <phoneticPr fontId="1"/>
  </si>
  <si>
    <t>■ソースアップロード</t>
    <phoneticPr fontId="1"/>
  </si>
  <si>
    <t>■ファイル実行</t>
    <rPh sb="5" eb="7">
      <t>ジッコウ</t>
    </rPh>
    <phoneticPr fontId="1"/>
  </si>
  <si>
    <t>http://192.168.100.222:8989/itjob/sample25-2.html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</si>
</sst>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Yu Gothic"/>
      <family val="2"/>
      <scheme val="minor"/>
    </font>
    <font>
      <sz val="6"/>
      <name val="Yu Gothic"/>
      <family val="3"/>
      <charset val="128"/>
      <scheme val="minor"/>
    </font>
    <font>
      <b/>
      <sz val="11"/>
      <color theme="1"/>
      <name val="Yu Gothic"/>
      <family val="3"/>
      <charset val="128"/>
      <scheme val="minor"/>
    </font>
    <font>
      <b/>
      <sz val="11"/>
      <color theme="0"/>
      <name val="Yu Gothic"/>
      <family val="3"/>
      <charset val="128"/>
      <scheme val="minor"/>
    </font>
    <font>
      <sz val="11"/>
      <color theme="1"/>
      <name val="Yu Gothic"/>
      <family val="3"/>
      <charset val="128"/>
      <scheme val="minor"/>
    </font>
    <font>
      <sz val="11"/>
      <color rgb="FFFF0000"/>
      <name val="Yu Gothic"/>
      <family val="3"/>
      <charset val="128"/>
      <scheme val="minor"/>
    </font>
  </fonts>
  <fills count="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7" tint="-0.249977111117893"/>
        <bgColor indexed="64"/>
      </patternFill>
    </fill>
    <fill>
      <patternFill patternType="solid">
        <fgColor rgb="FFFFFF00"/>
        <bgColor indexed="64"/>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3">
    <xf numFmtId="0" fontId="0" fillId="0" borderId="0" xfId="0"/>
    <xf numFmtId="0" fontId="0" fillId="2" borderId="1" xfId="0" applyFill="1" applyBorder="1" applyAlignment="1">
      <alignment horizontal="center" vertical="center"/>
    </xf>
    <xf numFmtId="0" fontId="0" fillId="0" borderId="1" xfId="0" applyBorder="1" applyAlignment="1">
      <alignment horizontal="center" vertical="center"/>
    </xf>
    <xf numFmtId="0" fontId="0" fillId="0" borderId="1" xfId="0" applyBorder="1"/>
    <xf numFmtId="0" fontId="0" fillId="0" borderId="1" xfId="0" applyBorder="1" applyAlignment="1">
      <alignment horizontal="left" vertical="center"/>
    </xf>
    <xf numFmtId="0" fontId="0" fillId="3" borderId="1" xfId="0" applyFill="1" applyBorder="1" applyAlignment="1">
      <alignment horizontal="center" vertical="center"/>
    </xf>
    <xf numFmtId="0" fontId="0" fillId="3" borderId="0" xfId="0" applyFill="1"/>
    <xf numFmtId="0" fontId="0" fillId="3" borderId="3" xfId="0" applyFill="1" applyBorder="1" applyAlignment="1">
      <alignment horizontal="center" vertical="center"/>
    </xf>
    <xf numFmtId="0" fontId="0" fillId="3" borderId="3" xfId="0" applyFill="1" applyBorder="1"/>
    <xf numFmtId="0" fontId="3" fillId="2" borderId="1" xfId="0" applyFont="1" applyFill="1" applyBorder="1" applyAlignment="1">
      <alignment horizontal="center" vertical="center"/>
    </xf>
    <xf numFmtId="0" fontId="3" fillId="4" borderId="1" xfId="0" applyFont="1" applyFill="1" applyBorder="1" applyAlignment="1">
      <alignment horizontal="center" vertical="center"/>
    </xf>
    <xf numFmtId="0" fontId="0" fillId="0" borderId="5" xfId="0" applyFill="1" applyBorder="1" applyAlignment="1">
      <alignment horizontal="left" vertical="center"/>
    </xf>
    <xf numFmtId="0" fontId="0" fillId="0" borderId="1" xfId="0" applyBorder="1" applyAlignment="1">
      <alignment horizontal="left" vertical="center" wrapText="1"/>
    </xf>
    <xf numFmtId="0" fontId="2" fillId="2" borderId="1" xfId="0" applyFont="1" applyFill="1" applyBorder="1" applyAlignment="1">
      <alignment horizontal="center" vertical="center" wrapText="1"/>
    </xf>
    <xf numFmtId="0" fontId="0" fillId="3" borderId="3" xfId="0" applyFill="1" applyBorder="1" applyAlignment="1">
      <alignment horizontal="left" vertical="center" wrapText="1"/>
    </xf>
    <xf numFmtId="0" fontId="0" fillId="0" borderId="4" xfId="0" applyBorder="1" applyAlignment="1">
      <alignment horizontal="center" vertical="center"/>
    </xf>
    <xf numFmtId="0" fontId="3" fillId="2" borderId="1" xfId="0" applyFont="1" applyFill="1" applyBorder="1" applyAlignment="1">
      <alignment horizontal="center" vertical="center" wrapText="1"/>
    </xf>
    <xf numFmtId="0" fontId="0" fillId="5" borderId="1" xfId="0" applyFill="1"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1" xfId="0" applyBorder="1" applyAlignment="1">
      <alignment horizontal="center"/>
    </xf>
    <xf numFmtId="0" fontId="0" fillId="2" borderId="1" xfId="0" applyFill="1" applyBorder="1"/>
    <xf numFmtId="0" fontId="0" fillId="0" borderId="8" xfId="0" applyBorder="1"/>
    <xf numFmtId="0" fontId="2" fillId="2" borderId="1" xfId="0" applyFont="1" applyFill="1" applyBorder="1" applyAlignment="1">
      <alignment horizontal="center" vertical="center"/>
    </xf>
    <xf numFmtId="0" fontId="0" fillId="0" borderId="1" xfId="0" applyBorder="1" applyAlignment="1">
      <alignment wrapText="1"/>
    </xf>
    <xf numFmtId="0" fontId="0" fillId="0" borderId="0" xfId="0" applyAlignment="1">
      <alignment wrapText="1"/>
    </xf>
    <xf numFmtId="0" fontId="0" fillId="3" borderId="1" xfId="0" applyFill="1" applyBorder="1"/>
    <xf numFmtId="0" fontId="0" fillId="3" borderId="1" xfId="0" applyFill="1" applyBorder="1" applyAlignment="1">
      <alignment horizontal="left" vertical="center" wrapText="1"/>
    </xf>
    <xf numFmtId="0" fontId="0" fillId="3" borderId="3" xfId="0" applyFill="1" applyBorder="1" applyAlignment="1">
      <alignment horizontal="left" vertical="center"/>
    </xf>
    <xf numFmtId="0" fontId="0" fillId="3" borderId="1" xfId="0" applyFill="1" applyBorder="1" applyAlignment="1">
      <alignment horizontal="left" vertical="center"/>
    </xf>
    <xf numFmtId="0" fontId="0" fillId="0" borderId="3" xfId="0" applyFill="1" applyBorder="1" applyAlignment="1">
      <alignment horizontal="center" vertical="center"/>
    </xf>
    <xf numFmtId="0" fontId="0" fillId="5" borderId="3" xfId="0" applyFill="1" applyBorder="1" applyAlignment="1">
      <alignment horizontal="left" vertical="center"/>
    </xf>
    <xf numFmtId="0" fontId="0" fillId="5" borderId="1" xfId="0" applyFill="1" applyBorder="1" applyAlignment="1">
      <alignment horizontal="left" vertical="center" wrapText="1"/>
    </xf>
    <xf numFmtId="0" fontId="0" fillId="5" borderId="3" xfId="0" applyFill="1" applyBorder="1" applyAlignment="1">
      <alignment horizontal="left" vertical="center" wrapText="1"/>
    </xf>
    <xf numFmtId="0" fontId="0" fillId="5" borderId="0" xfId="0" applyFill="1"/>
    <xf numFmtId="0" fontId="0" fillId="3" borderId="3" xfId="0" applyFill="1" applyBorder="1" applyAlignment="1">
      <alignment vertical="center"/>
    </xf>
    <xf numFmtId="0" fontId="0" fillId="5" borderId="3" xfId="0" applyFill="1" applyBorder="1" applyAlignment="1">
      <alignment vertical="center"/>
    </xf>
    <xf numFmtId="0" fontId="0" fillId="3" borderId="3" xfId="0" applyFill="1" applyBorder="1" applyAlignment="1">
      <alignment vertical="center" wrapText="1"/>
    </xf>
    <xf numFmtId="0" fontId="0" fillId="0" borderId="3" xfId="0" applyFill="1" applyBorder="1" applyAlignment="1">
      <alignment vertical="center" wrapText="1"/>
    </xf>
    <xf numFmtId="0" fontId="0" fillId="3" borderId="1" xfId="0" applyFill="1" applyBorder="1" applyAlignment="1">
      <alignment vertical="center" wrapText="1"/>
    </xf>
    <xf numFmtId="0" fontId="0" fillId="5" borderId="1" xfId="0" applyFill="1" applyBorder="1" applyAlignment="1">
      <alignment vertical="center"/>
    </xf>
    <xf numFmtId="0" fontId="0" fillId="5" borderId="3" xfId="0" applyFill="1" applyBorder="1" applyAlignment="1">
      <alignment vertical="center" wrapText="1"/>
    </xf>
    <xf numFmtId="0" fontId="0" fillId="5" borderId="1" xfId="0" applyFill="1" applyBorder="1" applyAlignment="1">
      <alignment vertical="center" wrapText="1"/>
    </xf>
    <xf numFmtId="56" fontId="0" fillId="0" borderId="0" xfId="0" applyNumberFormat="1"/>
    <xf numFmtId="0" fontId="0" fillId="0" borderId="3" xfId="0"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5" fillId="0" borderId="0" xfId="0" applyFont="1"/>
    <xf numFmtId="0" fontId="2"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noFill/>
        <a:ln w="28575">
          <a:solidFill>
            <a:srgbClr val="FF0000"/>
          </a:solidFill>
        </a:ln>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D11C1-ACFD-4514-A5E9-24397BD8FC43}">
  <sheetPr>
    <tabColor rgb="FFFF0000"/>
  </sheetPr>
  <dimension ref="A1:F4"/>
  <sheetViews>
    <sheetView workbookViewId="0">
      <selection activeCell="E12" sqref="E12"/>
    </sheetView>
  </sheetViews>
  <sheetFormatPr defaultRowHeight="18"/>
  <cols>
    <col min="1" max="1" width="8.83203125" bestFit="1" customWidth="1"/>
  </cols>
  <sheetData>
    <row r="1" spans="1:6">
      <c r="E1" t="s">
        <v>345</v>
      </c>
      <c r="F1" t="s">
        <v>330</v>
      </c>
    </row>
    <row r="2" spans="1:6">
      <c r="A2" s="44"/>
    </row>
    <row r="4" spans="1:6">
      <c r="A4" s="44"/>
    </row>
  </sheetData>
  <phoneticPr fontId="1"/>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A7938F-B953-425F-AD3D-2737FAF4B223}">
  <dimension ref="B2:E12"/>
  <sheetViews>
    <sheetView workbookViewId="0">
      <selection activeCell="C14" sqref="C14"/>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ht="36">
      <c r="B3" s="7">
        <v>1</v>
      </c>
      <c r="C3" s="38" t="s">
        <v>283</v>
      </c>
      <c r="D3" s="14" t="s">
        <v>284</v>
      </c>
      <c r="E3" s="14" t="str">
        <f>B3&amp;".sl_"&amp;MID(C3,FIND("　",C3)+1,LEN(C3)-FIND("　",C3))&amp;".md"</f>
        <v>1.sl_EclipseでTomcatを使用するための環境設定.md</v>
      </c>
    </row>
    <row r="4" spans="2:5" ht="36">
      <c r="B4" s="7">
        <v>2</v>
      </c>
      <c r="C4" s="38" t="s">
        <v>285</v>
      </c>
      <c r="D4" s="14" t="s">
        <v>286</v>
      </c>
      <c r="E4" s="14" t="str">
        <f t="shared" ref="E4:E11" si="0">B4&amp;".sl_"&amp;MID(C4,FIND("　",C4)+1,LEN(C4)-FIND("　",C4))&amp;".md"</f>
        <v>2.sl_アプリケーションの作成と配置.md</v>
      </c>
    </row>
    <row r="5" spans="2:5">
      <c r="B5" s="7">
        <v>3</v>
      </c>
      <c r="C5" s="38" t="s">
        <v>287</v>
      </c>
      <c r="D5" s="14" t="s">
        <v>288</v>
      </c>
      <c r="E5" s="14" t="str">
        <f t="shared" si="0"/>
        <v>3.sl_サーブレットの基本.md</v>
      </c>
    </row>
    <row r="6" spans="2:5" ht="36">
      <c r="B6" s="7">
        <v>4</v>
      </c>
      <c r="C6" s="39" t="s">
        <v>289</v>
      </c>
      <c r="D6" s="14" t="s">
        <v>290</v>
      </c>
      <c r="E6" s="14" t="str">
        <f t="shared" si="0"/>
        <v>4.sl_クライアントへの出力(HttpServletResponse).md</v>
      </c>
    </row>
    <row r="7" spans="2:5" ht="36">
      <c r="B7" s="7">
        <v>5</v>
      </c>
      <c r="C7" s="39" t="s">
        <v>291</v>
      </c>
      <c r="D7" s="14" t="s">
        <v>292</v>
      </c>
      <c r="E7" s="14" t="str">
        <f t="shared" si="0"/>
        <v>5.sl_リクエスト情報の取得(HttpServletRequest).md</v>
      </c>
    </row>
    <row r="8" spans="2:5">
      <c r="B8" s="7">
        <v>6</v>
      </c>
      <c r="C8" s="38" t="s">
        <v>293</v>
      </c>
      <c r="D8" s="14" t="s">
        <v>294</v>
      </c>
      <c r="E8" s="14" t="str">
        <f t="shared" si="0"/>
        <v>6.sl_クッキーの利用.md</v>
      </c>
    </row>
    <row r="9" spans="2:5">
      <c r="B9" s="7">
        <v>7</v>
      </c>
      <c r="C9" s="38" t="s">
        <v>295</v>
      </c>
      <c r="D9" s="14" t="s">
        <v>296</v>
      </c>
      <c r="E9" s="14" t="str">
        <f t="shared" si="0"/>
        <v>7.sl_セッション管理.md</v>
      </c>
    </row>
    <row r="10" spans="2:5">
      <c r="B10" s="5">
        <v>8</v>
      </c>
      <c r="C10" s="40" t="s">
        <v>297</v>
      </c>
      <c r="D10" s="28" t="s">
        <v>298</v>
      </c>
      <c r="E10" s="14" t="str">
        <f t="shared" si="0"/>
        <v>8.sl_サーブレット間の連携.md</v>
      </c>
    </row>
    <row r="11" spans="2:5">
      <c r="B11" s="5">
        <v>9</v>
      </c>
      <c r="C11" s="42" t="s">
        <v>310</v>
      </c>
      <c r="D11" s="14" t="s">
        <v>299</v>
      </c>
      <c r="E11" s="14" t="str">
        <f t="shared" si="0"/>
        <v>9.sl_データベース接続.md</v>
      </c>
    </row>
    <row r="12" spans="2:5">
      <c r="B12" s="5">
        <v>10</v>
      </c>
      <c r="C12" s="43" t="s">
        <v>311</v>
      </c>
      <c r="D12" s="28" t="s">
        <v>300</v>
      </c>
      <c r="E12" s="28" t="str">
        <f>B12&amp;".sl_"&amp;MID(C12,FIND("　",C12)+1,LEN(C12)-FIND("　",C12))&amp;".md"</f>
        <v>10.sl_フィルタ.md</v>
      </c>
    </row>
  </sheetData>
  <phoneticPr fontId="1"/>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B3D7FD-2DB1-4904-B0D6-5F487F77B982}">
  <dimension ref="B2:E10"/>
  <sheetViews>
    <sheetView workbookViewId="0">
      <selection activeCell="D10" sqref="D10"/>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ht="72">
      <c r="B3" s="7">
        <v>1</v>
      </c>
      <c r="C3" s="36" t="s">
        <v>260</v>
      </c>
      <c r="D3" s="14" t="s">
        <v>261</v>
      </c>
      <c r="E3" s="14" t="str">
        <f>B3&amp;".mysql_"&amp;MID(C3,FIND("　",C3)+1,LEN(C3)-FIND("　",C3))&amp;".md"</f>
        <v>1.mysql_データベースとは.md</v>
      </c>
    </row>
    <row r="4" spans="2:5" ht="36">
      <c r="B4" s="7">
        <v>2</v>
      </c>
      <c r="C4" s="36" t="s">
        <v>262</v>
      </c>
      <c r="D4" s="14" t="s">
        <v>263</v>
      </c>
      <c r="E4" s="14" t="str">
        <f t="shared" ref="E4:E9" si="0">B4&amp;".mysql_"&amp;MID(C4,FIND("　",C4)+1,LEN(C4)-FIND("　",C4))&amp;".md"</f>
        <v>2.mysql_MySQL Workbench.md</v>
      </c>
    </row>
    <row r="5" spans="2:5" ht="36">
      <c r="B5" s="7">
        <v>3</v>
      </c>
      <c r="C5" s="36" t="s">
        <v>264</v>
      </c>
      <c r="D5" s="14" t="s">
        <v>265</v>
      </c>
      <c r="E5" s="14" t="str">
        <f t="shared" si="0"/>
        <v>3.mysql_データベースの操作.md</v>
      </c>
    </row>
    <row r="6" spans="2:5" ht="36">
      <c r="B6" s="7">
        <v>4</v>
      </c>
      <c r="C6" s="37" t="s">
        <v>271</v>
      </c>
      <c r="D6" s="14" t="s">
        <v>266</v>
      </c>
      <c r="E6" s="14" t="str">
        <f t="shared" si="0"/>
        <v>4.mysql_テーブルの操作（前編）.md</v>
      </c>
    </row>
    <row r="7" spans="2:5" ht="36">
      <c r="B7" s="7">
        <v>5</v>
      </c>
      <c r="C7" s="37" t="s">
        <v>272</v>
      </c>
      <c r="D7" s="14" t="s">
        <v>266</v>
      </c>
      <c r="E7" s="14" t="str">
        <f t="shared" si="0"/>
        <v>5.mysql_テーブルの操作（後編）.md</v>
      </c>
    </row>
    <row r="8" spans="2:5" ht="54">
      <c r="B8" s="7">
        <v>6</v>
      </c>
      <c r="C8" s="36" t="s">
        <v>267</v>
      </c>
      <c r="D8" s="14" t="s">
        <v>268</v>
      </c>
      <c r="E8" s="14" t="str">
        <f t="shared" si="0"/>
        <v>6.mysql_EclipesのプラグインDBViewer.md</v>
      </c>
    </row>
    <row r="9" spans="2:5" ht="72">
      <c r="B9" s="7">
        <v>7</v>
      </c>
      <c r="C9" s="36" t="s">
        <v>269</v>
      </c>
      <c r="D9" s="14" t="s">
        <v>270</v>
      </c>
      <c r="E9" s="14" t="str">
        <f t="shared" si="0"/>
        <v>7.mysql_JDBCとは.md</v>
      </c>
    </row>
    <row r="10" spans="2:5" ht="72">
      <c r="B10" s="5">
        <v>8</v>
      </c>
      <c r="C10" s="41" t="s">
        <v>282</v>
      </c>
      <c r="D10" s="28" t="s">
        <v>270</v>
      </c>
      <c r="E10" s="28" t="str">
        <f>B10&amp;".mysql_"&amp;MID(C10,FIND("　",C10)+1,LEN(C10)-FIND("　",C10))&amp;".md"</f>
        <v>8.mysql_JDBCの使い方.md</v>
      </c>
    </row>
  </sheetData>
  <phoneticPr fontId="1"/>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1FE1A-BAE0-4CA4-87DF-143710BE2E51}">
  <dimension ref="B2:E13"/>
  <sheetViews>
    <sheetView topLeftCell="A13" workbookViewId="0">
      <selection activeCell="C13" sqref="C13"/>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ht="144">
      <c r="B3" s="7">
        <v>1</v>
      </c>
      <c r="C3" s="38" t="s">
        <v>273</v>
      </c>
      <c r="D3" s="14" t="s">
        <v>274</v>
      </c>
      <c r="E3" s="14" t="str">
        <f>B3&amp;".sp_"&amp;MID(C3,FIND("　",C3)+1,LEN(C3)-FIND("　",C3))&amp;".md"</f>
        <v>1.sp_SpringBootとは.md</v>
      </c>
    </row>
    <row r="4" spans="2:5" ht="144">
      <c r="B4" s="7">
        <v>2</v>
      </c>
      <c r="C4" s="38" t="s">
        <v>275</v>
      </c>
      <c r="D4" s="14" t="s">
        <v>274</v>
      </c>
      <c r="E4" s="14" t="str">
        <f t="shared" ref="E4:E13" si="0">B4&amp;".sp_"&amp;MID(C4,FIND("　",C4)+1,LEN(C4)-FIND("　",C4))&amp;".md"</f>
        <v>2.sp_SpringBootの開発に適しIDEは.md</v>
      </c>
    </row>
    <row r="5" spans="2:5" ht="144">
      <c r="B5" s="7">
        <v>3</v>
      </c>
      <c r="C5" s="38" t="s">
        <v>276</v>
      </c>
      <c r="D5" s="14" t="s">
        <v>274</v>
      </c>
      <c r="E5" s="14" t="str">
        <f t="shared" si="0"/>
        <v>3.sp_SpringBootを使ってみましょう！.md</v>
      </c>
    </row>
    <row r="6" spans="2:5" ht="144">
      <c r="B6" s="7">
        <v>4</v>
      </c>
      <c r="C6" s="39" t="s">
        <v>277</v>
      </c>
      <c r="D6" s="14" t="s">
        <v>274</v>
      </c>
      <c r="E6" s="14" t="str">
        <f t="shared" si="0"/>
        <v>4.sp_SpringBootのログイン機能の実現.md</v>
      </c>
    </row>
    <row r="7" spans="2:5" ht="144">
      <c r="B7" s="7">
        <v>5</v>
      </c>
      <c r="C7" s="39" t="s">
        <v>278</v>
      </c>
      <c r="D7" s="14" t="s">
        <v>274</v>
      </c>
      <c r="E7" s="14" t="str">
        <f t="shared" si="0"/>
        <v>5.sp_pomファイルとtemplatesの下にhtmlの作成.md</v>
      </c>
    </row>
    <row r="8" spans="2:5" ht="144">
      <c r="B8" s="7">
        <v>6</v>
      </c>
      <c r="C8" s="38" t="s">
        <v>279</v>
      </c>
      <c r="D8" s="14" t="s">
        <v>274</v>
      </c>
      <c r="E8" s="14" t="str">
        <f t="shared" si="0"/>
        <v>6.sp_パッケージにjavaファイルの作成.md</v>
      </c>
    </row>
    <row r="9" spans="2:5" ht="144">
      <c r="B9" s="7">
        <v>7</v>
      </c>
      <c r="C9" s="38" t="s">
        <v>280</v>
      </c>
      <c r="D9" s="14" t="s">
        <v>274</v>
      </c>
      <c r="E9" s="14" t="str">
        <f t="shared" si="0"/>
        <v>7.sp_MyBatisを使ってUserMaperの作るとアプリケーションの実行.md</v>
      </c>
    </row>
    <row r="10" spans="2:5" ht="144">
      <c r="B10" s="5">
        <v>8</v>
      </c>
      <c r="C10" s="40" t="s">
        <v>281</v>
      </c>
      <c r="D10" s="28" t="s">
        <v>274</v>
      </c>
      <c r="E10" s="14" t="str">
        <f t="shared" si="0"/>
        <v>8.sp_ログイン結果を検証.md</v>
      </c>
    </row>
    <row r="11" spans="2:5" ht="144">
      <c r="B11" s="5">
        <v>9</v>
      </c>
      <c r="C11" s="42" t="s">
        <v>312</v>
      </c>
      <c r="D11" s="14" t="s">
        <v>274</v>
      </c>
      <c r="E11" s="14" t="str">
        <f t="shared" si="0"/>
        <v>9.sp_SpringBootの入力チェックの実現.md</v>
      </c>
    </row>
    <row r="12" spans="2:5" ht="144">
      <c r="B12" s="5">
        <v>10</v>
      </c>
      <c r="C12" s="42" t="s">
        <v>313</v>
      </c>
      <c r="D12" s="14" t="s">
        <v>274</v>
      </c>
      <c r="E12" s="14" t="str">
        <f t="shared" si="0"/>
        <v>10.sp_メッセージの国際化.md</v>
      </c>
    </row>
    <row r="13" spans="2:5" ht="144">
      <c r="B13" s="5">
        <v>11</v>
      </c>
      <c r="C13" s="43" t="s">
        <v>314</v>
      </c>
      <c r="D13" s="28" t="s">
        <v>274</v>
      </c>
      <c r="E13" s="28" t="str">
        <f t="shared" si="0"/>
        <v>11.sp_SpringBootのJunitテスト.md</v>
      </c>
    </row>
  </sheetData>
  <phoneticPr fontId="1"/>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C2D4-8F49-407B-B7ED-C3F4C5C9F892}">
  <dimension ref="B2:F21"/>
  <sheetViews>
    <sheetView topLeftCell="A15" workbookViewId="0">
      <selection activeCell="C17" sqref="C17"/>
    </sheetView>
  </sheetViews>
  <sheetFormatPr defaultColWidth="9" defaultRowHeight="18"/>
  <cols>
    <col min="1" max="1" width="9" style="6"/>
    <col min="2" max="2" width="11.25" style="6" customWidth="1"/>
    <col min="3" max="3" width="38.1640625" style="6" customWidth="1"/>
    <col min="4" max="4" width="29.75" style="6" customWidth="1"/>
    <col min="5" max="5" width="32.58203125" style="6" customWidth="1"/>
    <col min="6" max="16384" width="9" style="6"/>
  </cols>
  <sheetData>
    <row r="2" spans="2:6">
      <c r="B2" s="9" t="s">
        <v>26</v>
      </c>
      <c r="C2" s="9" t="s">
        <v>4</v>
      </c>
      <c r="D2" s="9" t="s">
        <v>129</v>
      </c>
      <c r="E2" s="9" t="s">
        <v>170</v>
      </c>
    </row>
    <row r="3" spans="2:6" ht="90">
      <c r="B3" s="31">
        <v>1</v>
      </c>
      <c r="C3" s="29" t="s">
        <v>195</v>
      </c>
      <c r="D3" s="14" t="s">
        <v>196</v>
      </c>
      <c r="E3" s="14" t="str">
        <f>B3&amp;".java_"&amp;MID(C3,FIND("　",C3)+1,LEN(C3)-FIND("　",C3))&amp;".md"</f>
        <v>1.java_Javaとは.md</v>
      </c>
    </row>
    <row r="4" spans="2:6" ht="37.5" customHeight="1">
      <c r="B4" s="31">
        <v>2</v>
      </c>
      <c r="C4" s="29" t="s">
        <v>198</v>
      </c>
      <c r="D4" s="14" t="s">
        <v>197</v>
      </c>
      <c r="E4" s="14" t="str">
        <f t="shared" ref="E4:E18" si="0">B4&amp;".java_"&amp;MID(C4,FIND("　",C4)+1,LEN(C4)-FIND("　",C4))&amp;".md"</f>
        <v>2.java_Java変数.md</v>
      </c>
    </row>
    <row r="5" spans="2:6" ht="36">
      <c r="B5" s="31">
        <v>3</v>
      </c>
      <c r="C5" s="29" t="s">
        <v>200</v>
      </c>
      <c r="D5" s="14" t="s">
        <v>199</v>
      </c>
      <c r="E5" s="14" t="str">
        <f t="shared" si="0"/>
        <v>3.java_演算子.md</v>
      </c>
    </row>
    <row r="6" spans="2:6" ht="36">
      <c r="B6" s="31">
        <v>4</v>
      </c>
      <c r="C6" s="29" t="s">
        <v>201</v>
      </c>
      <c r="D6" s="14" t="s">
        <v>202</v>
      </c>
      <c r="E6" s="14" t="str">
        <f t="shared" si="0"/>
        <v>4.java_条件分岐.md</v>
      </c>
    </row>
    <row r="7" spans="2:6" ht="36">
      <c r="B7" s="7">
        <v>5</v>
      </c>
      <c r="C7" s="29" t="s">
        <v>203</v>
      </c>
      <c r="D7" s="14" t="s">
        <v>204</v>
      </c>
      <c r="E7" s="14" t="str">
        <f t="shared" si="0"/>
        <v>5.java_繰り返し.md</v>
      </c>
    </row>
    <row r="8" spans="2:6" ht="36">
      <c r="B8" s="7">
        <v>6</v>
      </c>
      <c r="C8" s="29" t="s">
        <v>160</v>
      </c>
      <c r="D8" s="14" t="s">
        <v>205</v>
      </c>
      <c r="E8" s="14" t="str">
        <f t="shared" si="0"/>
        <v>6.java_配列.md</v>
      </c>
    </row>
    <row r="9" spans="2:6" ht="36">
      <c r="B9" s="7">
        <v>7</v>
      </c>
      <c r="C9" s="29" t="s">
        <v>206</v>
      </c>
      <c r="D9" s="14" t="s">
        <v>207</v>
      </c>
      <c r="E9" s="14" t="str">
        <f t="shared" si="0"/>
        <v>7.java_Stringクラスを使った文字列処理.md</v>
      </c>
    </row>
    <row r="10" spans="2:6" ht="36">
      <c r="B10" s="7">
        <v>8</v>
      </c>
      <c r="C10" s="30" t="s">
        <v>233</v>
      </c>
      <c r="D10" s="28" t="s">
        <v>234</v>
      </c>
      <c r="E10" s="14" t="str">
        <f t="shared" si="0"/>
        <v>8.java_型変換の基本ルール.md</v>
      </c>
    </row>
    <row r="11" spans="2:6" ht="36">
      <c r="B11" s="7">
        <v>9</v>
      </c>
      <c r="C11" s="30" t="s">
        <v>235</v>
      </c>
      <c r="D11" s="28" t="s">
        <v>236</v>
      </c>
      <c r="E11" s="14" t="str">
        <f t="shared" si="0"/>
        <v>9.java_クラスとインスタンス.md</v>
      </c>
    </row>
    <row r="12" spans="2:6" ht="36">
      <c r="B12" s="7">
        <v>10</v>
      </c>
      <c r="C12" s="30" t="s">
        <v>237</v>
      </c>
      <c r="D12" s="28" t="s">
        <v>238</v>
      </c>
      <c r="E12" s="14" t="str">
        <f t="shared" si="0"/>
        <v>10.java_カプセル化.md</v>
      </c>
    </row>
    <row r="13" spans="2:6" ht="36">
      <c r="B13" s="7">
        <v>11</v>
      </c>
      <c r="C13" s="17" t="s">
        <v>250</v>
      </c>
      <c r="D13" s="28" t="s">
        <v>243</v>
      </c>
      <c r="E13" s="14" t="str">
        <f>B13&amp;".java_"&amp;MID(C13,FIND("　",C13)+1,LEN(C13)-FIND("　",C13))&amp;".md"</f>
        <v>11.java_メンバ変数とメンバメソッド.md</v>
      </c>
    </row>
    <row r="14" spans="2:6" ht="46.5" customHeight="1">
      <c r="B14" s="7">
        <v>12</v>
      </c>
      <c r="C14" s="17" t="s">
        <v>251</v>
      </c>
      <c r="D14" s="33" t="s">
        <v>257</v>
      </c>
      <c r="E14" s="34" t="str">
        <f>B14&amp;".java_"&amp;MID(C14,FIND("　",C14)+1,LEN(C14)-FIND("　",C14))&amp;".md"</f>
        <v>12.java_java修飾子.md</v>
      </c>
      <c r="F14" s="35"/>
    </row>
    <row r="15" spans="2:6" ht="36">
      <c r="B15" s="7">
        <v>13</v>
      </c>
      <c r="C15" s="17" t="s">
        <v>252</v>
      </c>
      <c r="D15" s="28" t="s">
        <v>244</v>
      </c>
      <c r="E15" s="14" t="str">
        <f t="shared" si="0"/>
        <v>13.java_クラスの継承.md</v>
      </c>
    </row>
    <row r="16" spans="2:6" ht="36">
      <c r="B16" s="7">
        <v>14</v>
      </c>
      <c r="C16" s="17" t="s">
        <v>253</v>
      </c>
      <c r="D16" s="28" t="s">
        <v>245</v>
      </c>
      <c r="E16" s="14" t="str">
        <f t="shared" si="0"/>
        <v>14.java_多態性.md</v>
      </c>
    </row>
    <row r="17" spans="2:5" ht="36">
      <c r="B17" s="7">
        <v>15</v>
      </c>
      <c r="C17" s="17" t="s">
        <v>254</v>
      </c>
      <c r="D17" s="28" t="s">
        <v>246</v>
      </c>
      <c r="E17" s="14" t="str">
        <f t="shared" si="0"/>
        <v>15.java_ArrayListとHashMap.md</v>
      </c>
    </row>
    <row r="18" spans="2:5" ht="36">
      <c r="B18" s="7">
        <v>16</v>
      </c>
      <c r="C18" s="17" t="s">
        <v>255</v>
      </c>
      <c r="D18" s="28" t="s">
        <v>247</v>
      </c>
      <c r="E18" s="14" t="str">
        <f t="shared" si="0"/>
        <v>16.java_例外処理.md</v>
      </c>
    </row>
    <row r="19" spans="2:5" ht="36">
      <c r="B19" s="7">
        <v>17</v>
      </c>
      <c r="C19" s="17" t="s">
        <v>256</v>
      </c>
      <c r="D19" s="28" t="s">
        <v>248</v>
      </c>
      <c r="E19" s="28" t="str">
        <f t="shared" ref="E19:E21" si="1">B19&amp;".java_"&amp;MID(C19,FIND("　",C19)+1,LEN(C19)-FIND("　",C19))&amp;".md"</f>
        <v>17.java_ファイルを管理する.md</v>
      </c>
    </row>
    <row r="20" spans="2:5" ht="54">
      <c r="B20" s="5">
        <v>18</v>
      </c>
      <c r="C20" s="17" t="s">
        <v>258</v>
      </c>
      <c r="D20" s="28" t="s">
        <v>249</v>
      </c>
      <c r="E20" s="28" t="str">
        <f t="shared" ref="E20" si="2">B20&amp;".java_"&amp;MID(C20,FIND("　",C20)+1,LEN(C20)-FIND("　",C20))&amp;".md"</f>
        <v>18.java_テキストファイルの読み書き（前編）.md</v>
      </c>
    </row>
    <row r="21" spans="2:5" ht="54">
      <c r="B21" s="5">
        <v>19</v>
      </c>
      <c r="C21" s="17" t="s">
        <v>259</v>
      </c>
      <c r="D21" s="28" t="s">
        <v>249</v>
      </c>
      <c r="E21" s="28" t="str">
        <f t="shared" si="1"/>
        <v>19.java_テキストファイルの読み書き（後編）.md</v>
      </c>
    </row>
  </sheetData>
  <phoneticPr fontId="1"/>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B8EFD-F6E5-484E-BCFD-C2A74CD4ADFD}">
  <dimension ref="B2:E29"/>
  <sheetViews>
    <sheetView topLeftCell="D24" workbookViewId="0">
      <selection activeCell="G26" sqref="G26"/>
    </sheetView>
  </sheetViews>
  <sheetFormatPr defaultColWidth="9" defaultRowHeight="18"/>
  <cols>
    <col min="1" max="1" width="9" style="6"/>
    <col min="2" max="2" width="11.25" style="6" customWidth="1"/>
    <col min="3" max="3" width="38.08203125" style="6" customWidth="1"/>
    <col min="4" max="5" width="48.58203125" style="6" customWidth="1"/>
    <col min="6" max="16384" width="9" style="6"/>
  </cols>
  <sheetData>
    <row r="2" spans="2:5">
      <c r="B2" s="9" t="s">
        <v>26</v>
      </c>
      <c r="C2" s="9" t="s">
        <v>4</v>
      </c>
      <c r="D2" s="9" t="s">
        <v>129</v>
      </c>
      <c r="E2" s="9" t="s">
        <v>363</v>
      </c>
    </row>
    <row r="3" spans="2:5" ht="100" customHeight="1">
      <c r="B3" s="31">
        <v>1</v>
      </c>
      <c r="C3" s="29" t="s">
        <v>208</v>
      </c>
      <c r="D3" s="14" t="s">
        <v>209</v>
      </c>
      <c r="E3" s="14"/>
    </row>
    <row r="4" spans="2:5" ht="82" customHeight="1">
      <c r="B4" s="31">
        <v>2</v>
      </c>
      <c r="C4" s="29" t="s">
        <v>210</v>
      </c>
      <c r="D4" s="14" t="s">
        <v>209</v>
      </c>
      <c r="E4" s="14"/>
    </row>
    <row r="5" spans="2:5" ht="54">
      <c r="B5" s="31">
        <v>3</v>
      </c>
      <c r="C5" s="29" t="s">
        <v>211</v>
      </c>
      <c r="D5" s="14" t="s">
        <v>209</v>
      </c>
      <c r="E5" s="14"/>
    </row>
    <row r="6" spans="2:5" ht="54">
      <c r="B6" s="31">
        <v>4</v>
      </c>
      <c r="C6" s="29" t="s">
        <v>212</v>
      </c>
      <c r="D6" s="14" t="s">
        <v>209</v>
      </c>
      <c r="E6" s="14"/>
    </row>
    <row r="7" spans="2:5" ht="54">
      <c r="B7" s="7">
        <v>5</v>
      </c>
      <c r="C7" s="29" t="s">
        <v>213</v>
      </c>
      <c r="D7" s="14" t="s">
        <v>209</v>
      </c>
      <c r="E7" s="14"/>
    </row>
    <row r="8" spans="2:5" ht="54">
      <c r="B8" s="7">
        <v>6</v>
      </c>
      <c r="C8" s="29" t="s">
        <v>214</v>
      </c>
      <c r="D8" s="14" t="s">
        <v>209</v>
      </c>
      <c r="E8" s="14"/>
    </row>
    <row r="9" spans="2:5" ht="54">
      <c r="B9" s="7">
        <v>7</v>
      </c>
      <c r="C9" s="32" t="s">
        <v>225</v>
      </c>
      <c r="D9" s="14" t="s">
        <v>209</v>
      </c>
      <c r="E9" s="14"/>
    </row>
    <row r="10" spans="2:5" ht="54">
      <c r="B10" s="7">
        <v>8</v>
      </c>
      <c r="C10" s="17" t="s">
        <v>226</v>
      </c>
      <c r="D10" s="28" t="s">
        <v>215</v>
      </c>
      <c r="E10" s="28"/>
    </row>
    <row r="11" spans="2:5" ht="54">
      <c r="B11" s="7">
        <v>9</v>
      </c>
      <c r="C11" s="17" t="s">
        <v>227</v>
      </c>
      <c r="D11" s="28" t="s">
        <v>209</v>
      </c>
      <c r="E11" s="28"/>
    </row>
    <row r="12" spans="2:5" ht="54">
      <c r="B12" s="7">
        <v>10</v>
      </c>
      <c r="C12" s="17" t="s">
        <v>228</v>
      </c>
      <c r="D12" s="28" t="s">
        <v>209</v>
      </c>
      <c r="E12" s="28"/>
    </row>
    <row r="13" spans="2:5" ht="54">
      <c r="B13" s="7">
        <v>11</v>
      </c>
      <c r="C13" s="30" t="s">
        <v>216</v>
      </c>
      <c r="D13" s="28" t="s">
        <v>209</v>
      </c>
      <c r="E13" s="28"/>
    </row>
    <row r="14" spans="2:5" ht="54">
      <c r="B14" s="7">
        <v>12</v>
      </c>
      <c r="C14" s="30" t="s">
        <v>231</v>
      </c>
      <c r="D14" s="28" t="s">
        <v>209</v>
      </c>
      <c r="E14" s="28"/>
    </row>
    <row r="15" spans="2:5" ht="54">
      <c r="B15" s="7">
        <v>13</v>
      </c>
      <c r="C15" s="30" t="s">
        <v>217</v>
      </c>
      <c r="D15" s="28" t="s">
        <v>209</v>
      </c>
      <c r="E15" s="28"/>
    </row>
    <row r="16" spans="2:5" ht="54">
      <c r="B16" s="7">
        <v>14</v>
      </c>
      <c r="C16" s="17" t="s">
        <v>229</v>
      </c>
      <c r="D16" s="28" t="s">
        <v>209</v>
      </c>
      <c r="E16" s="28"/>
    </row>
    <row r="17" spans="2:5" ht="54">
      <c r="B17" s="7">
        <v>15</v>
      </c>
      <c r="C17" s="17" t="s">
        <v>230</v>
      </c>
      <c r="D17" s="28" t="s">
        <v>209</v>
      </c>
      <c r="E17" s="28"/>
    </row>
    <row r="18" spans="2:5" ht="54">
      <c r="B18" s="7">
        <v>16</v>
      </c>
      <c r="C18" s="17" t="s">
        <v>239</v>
      </c>
      <c r="D18" s="28" t="s">
        <v>209</v>
      </c>
      <c r="E18" s="28"/>
    </row>
    <row r="19" spans="2:5" ht="54">
      <c r="B19" s="7">
        <v>17</v>
      </c>
      <c r="C19" s="30" t="s">
        <v>218</v>
      </c>
      <c r="D19" s="28" t="s">
        <v>209</v>
      </c>
      <c r="E19" s="28"/>
    </row>
    <row r="20" spans="2:5" ht="54">
      <c r="B20" s="5">
        <v>18</v>
      </c>
      <c r="C20" s="30" t="s">
        <v>219</v>
      </c>
      <c r="D20" s="28" t="s">
        <v>209</v>
      </c>
      <c r="E20" s="28"/>
    </row>
    <row r="21" spans="2:5" ht="96" customHeight="1">
      <c r="B21" s="5">
        <v>19</v>
      </c>
      <c r="C21" s="17" t="s">
        <v>232</v>
      </c>
      <c r="D21" s="28" t="s">
        <v>209</v>
      </c>
      <c r="E21" s="28"/>
    </row>
    <row r="22" spans="2:5" ht="54">
      <c r="B22" s="5">
        <v>20</v>
      </c>
      <c r="C22" s="30" t="s">
        <v>220</v>
      </c>
      <c r="D22" s="28" t="s">
        <v>209</v>
      </c>
      <c r="E22" s="28"/>
    </row>
    <row r="23" spans="2:5" ht="54">
      <c r="B23" s="5">
        <v>21</v>
      </c>
      <c r="C23" s="30" t="s">
        <v>221</v>
      </c>
      <c r="D23" s="28" t="s">
        <v>209</v>
      </c>
      <c r="E23" s="28"/>
    </row>
    <row r="24" spans="2:5" ht="54">
      <c r="B24" s="5">
        <v>22</v>
      </c>
      <c r="C24" s="30" t="s">
        <v>222</v>
      </c>
      <c r="D24" s="28" t="s">
        <v>209</v>
      </c>
      <c r="E24" s="28"/>
    </row>
    <row r="25" spans="2:5" ht="54">
      <c r="B25" s="5">
        <v>23</v>
      </c>
      <c r="C25" s="30" t="s">
        <v>223</v>
      </c>
      <c r="D25" s="28" t="s">
        <v>209</v>
      </c>
      <c r="E25" s="28"/>
    </row>
    <row r="26" spans="2:5" ht="54">
      <c r="B26" s="5">
        <v>24</v>
      </c>
      <c r="C26" s="17" t="s">
        <v>240</v>
      </c>
      <c r="D26" s="28" t="s">
        <v>209</v>
      </c>
      <c r="E26" s="28"/>
    </row>
    <row r="27" spans="2:5" ht="143.5" customHeight="1">
      <c r="B27" s="5">
        <v>25</v>
      </c>
      <c r="C27" s="17" t="s">
        <v>241</v>
      </c>
      <c r="D27" s="28" t="s">
        <v>209</v>
      </c>
      <c r="E27" s="28" t="s">
        <v>364</v>
      </c>
    </row>
    <row r="28" spans="2:5" ht="54">
      <c r="B28" s="5">
        <v>26</v>
      </c>
      <c r="C28" s="17" t="s">
        <v>242</v>
      </c>
      <c r="D28" s="28" t="s">
        <v>209</v>
      </c>
      <c r="E28" s="28"/>
    </row>
    <row r="29" spans="2:5" ht="54">
      <c r="B29" s="5">
        <v>27</v>
      </c>
      <c r="C29" s="30" t="s">
        <v>224</v>
      </c>
      <c r="D29" s="28" t="s">
        <v>209</v>
      </c>
      <c r="E29" s="28"/>
    </row>
  </sheetData>
  <autoFilter ref="B2:D2" xr:uid="{BEDDD831-A95F-42C2-862A-E1ED925CF60A}"/>
  <phoneticPr fontId="1"/>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23FFD-B045-4E5B-9037-B9D4D0031485}">
  <dimension ref="A1:D32"/>
  <sheetViews>
    <sheetView tabSelected="1" workbookViewId="0">
      <selection activeCell="D36" sqref="D36"/>
    </sheetView>
  </sheetViews>
  <sheetFormatPr defaultRowHeight="18"/>
  <sheetData>
    <row r="1" spans="1:4">
      <c r="A1" s="52" t="s">
        <v>396</v>
      </c>
    </row>
    <row r="2" spans="1:4">
      <c r="A2" t="s">
        <v>381</v>
      </c>
      <c r="B2" t="s">
        <v>380</v>
      </c>
    </row>
    <row r="3" spans="1:4">
      <c r="A3" t="s">
        <v>383</v>
      </c>
      <c r="B3" t="s">
        <v>382</v>
      </c>
    </row>
    <row r="4" spans="1:4">
      <c r="A4" t="s">
        <v>384</v>
      </c>
      <c r="B4" t="s">
        <v>385</v>
      </c>
    </row>
    <row r="5" spans="1:4">
      <c r="B5" t="s">
        <v>365</v>
      </c>
    </row>
    <row r="6" spans="1:4">
      <c r="B6" t="s">
        <v>366</v>
      </c>
    </row>
    <row r="7" spans="1:4">
      <c r="B7" t="s">
        <v>367</v>
      </c>
    </row>
    <row r="8" spans="1:4">
      <c r="A8" t="s">
        <v>386</v>
      </c>
      <c r="B8" t="s">
        <v>387</v>
      </c>
    </row>
    <row r="9" spans="1:4">
      <c r="B9" t="s">
        <v>368</v>
      </c>
    </row>
    <row r="10" spans="1:4">
      <c r="A10" t="s">
        <v>386</v>
      </c>
      <c r="B10" t="s">
        <v>369</v>
      </c>
      <c r="D10" s="51" t="s">
        <v>388</v>
      </c>
    </row>
    <row r="11" spans="1:4">
      <c r="B11" t="s">
        <v>370</v>
      </c>
    </row>
    <row r="12" spans="1:4">
      <c r="A12" t="s">
        <v>389</v>
      </c>
      <c r="B12" t="s">
        <v>390</v>
      </c>
    </row>
    <row r="13" spans="1:4">
      <c r="B13" t="s">
        <v>371</v>
      </c>
    </row>
    <row r="14" spans="1:4">
      <c r="B14" t="s">
        <v>372</v>
      </c>
    </row>
    <row r="15" spans="1:4">
      <c r="B15" t="s">
        <v>373</v>
      </c>
    </row>
    <row r="16" spans="1:4">
      <c r="B16" t="s">
        <v>374</v>
      </c>
    </row>
    <row r="17" spans="1:2">
      <c r="A17" t="s">
        <v>391</v>
      </c>
      <c r="B17" t="s">
        <v>392</v>
      </c>
    </row>
    <row r="18" spans="1:2">
      <c r="B18" t="s">
        <v>371</v>
      </c>
    </row>
    <row r="19" spans="1:2">
      <c r="B19" t="s">
        <v>372</v>
      </c>
    </row>
    <row r="20" spans="1:2">
      <c r="B20" t="s">
        <v>393</v>
      </c>
    </row>
    <row r="21" spans="1:2">
      <c r="B21" t="s">
        <v>375</v>
      </c>
    </row>
    <row r="22" spans="1:2">
      <c r="B22" t="s">
        <v>376</v>
      </c>
    </row>
    <row r="23" spans="1:2">
      <c r="B23" t="s">
        <v>373</v>
      </c>
    </row>
    <row r="24" spans="1:2">
      <c r="B24" t="s">
        <v>377</v>
      </c>
    </row>
    <row r="25" spans="1:2">
      <c r="A25" t="s">
        <v>394</v>
      </c>
      <c r="B25" t="s">
        <v>395</v>
      </c>
    </row>
    <row r="26" spans="1:2">
      <c r="B26" t="s">
        <v>371</v>
      </c>
    </row>
    <row r="27" spans="1:2">
      <c r="B27" t="s">
        <v>372</v>
      </c>
    </row>
    <row r="28" spans="1:2">
      <c r="B28" t="s">
        <v>373</v>
      </c>
    </row>
    <row r="29" spans="1:2">
      <c r="B29" t="s">
        <v>378</v>
      </c>
    </row>
    <row r="30" spans="1:2">
      <c r="B30" t="s">
        <v>379</v>
      </c>
    </row>
    <row r="31" spans="1:2">
      <c r="A31" s="52" t="s">
        <v>397</v>
      </c>
    </row>
    <row r="32" spans="1:2">
      <c r="B32" t="s">
        <v>398</v>
      </c>
    </row>
  </sheetData>
  <phoneticPr fontId="1"/>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268B37-3E1A-4CD5-A9CE-1C0222B85815}">
  <dimension ref="B2:E4"/>
  <sheetViews>
    <sheetView workbookViewId="0">
      <selection activeCell="E13" sqref="E13"/>
    </sheetView>
  </sheetViews>
  <sheetFormatPr defaultColWidth="9" defaultRowHeight="18"/>
  <cols>
    <col min="1" max="1" width="9" style="6"/>
    <col min="2" max="2" width="11.25" style="6" customWidth="1"/>
    <col min="3" max="3" width="24.33203125" style="6" customWidth="1"/>
    <col min="4" max="4" width="32.1640625" style="6" customWidth="1"/>
    <col min="5" max="5" width="35.08203125" style="6" customWidth="1"/>
    <col min="6" max="16384" width="9" style="6"/>
  </cols>
  <sheetData>
    <row r="2" spans="2:5">
      <c r="B2" s="9" t="s">
        <v>26</v>
      </c>
      <c r="C2" s="9" t="s">
        <v>4</v>
      </c>
      <c r="D2" s="9" t="s">
        <v>129</v>
      </c>
      <c r="E2" s="9" t="s">
        <v>170</v>
      </c>
    </row>
    <row r="3" spans="2:5" ht="36">
      <c r="B3" s="7">
        <v>1</v>
      </c>
      <c r="C3" s="27" t="s">
        <v>189</v>
      </c>
      <c r="D3" s="14" t="s">
        <v>193</v>
      </c>
      <c r="E3" s="14" t="str">
        <f>B3&amp;".vscode_"&amp;MID(C3,FIND("　",C3)+1,LEN(C3)-FIND("　",C3))&amp;".md"</f>
        <v>1.vscode_Visual Studio Codeとは.md</v>
      </c>
    </row>
    <row r="4" spans="2:5">
      <c r="B4" s="5">
        <v>2</v>
      </c>
      <c r="C4" s="27" t="s">
        <v>190</v>
      </c>
      <c r="D4" s="28" t="s">
        <v>194</v>
      </c>
      <c r="E4" s="28" t="str">
        <f>B4&amp;".vscode_"&amp;MID(C4,FIND("　",C4)+1,LEN(C4)-FIND("　",C4))&amp;".md"</f>
        <v>2.vscode_VS Code基本操作.md</v>
      </c>
    </row>
  </sheetData>
  <phoneticPr fontId="1"/>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5079B-FA5D-4F0F-BB95-ADEE2757B9BE}">
  <dimension ref="B2:E10"/>
  <sheetViews>
    <sheetView workbookViewId="0">
      <selection activeCell="I8" sqref="I8"/>
    </sheetView>
  </sheetViews>
  <sheetFormatPr defaultColWidth="9" defaultRowHeight="18"/>
  <cols>
    <col min="1" max="1" width="9" style="6"/>
    <col min="2" max="2" width="11.25" style="6" customWidth="1"/>
    <col min="3" max="3" width="24.3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c r="B3" s="7">
        <v>1</v>
      </c>
      <c r="C3" s="8" t="s">
        <v>142</v>
      </c>
      <c r="D3" s="14" t="s">
        <v>143</v>
      </c>
      <c r="E3" s="14" t="str">
        <f>B3&amp;".html_"&amp;MID(C3,FIND("　",C3)+1,LEN(C3)-FIND("　",C3))&amp;".md"</f>
        <v>1.html_サイト定義.md</v>
      </c>
    </row>
    <row r="4" spans="2:5">
      <c r="B4" s="7">
        <v>2</v>
      </c>
      <c r="C4" s="8" t="s">
        <v>144</v>
      </c>
      <c r="D4" s="14" t="s">
        <v>145</v>
      </c>
      <c r="E4" s="14" t="str">
        <f t="shared" ref="E4:E10" si="0">B4&amp;".html_"&amp;MID(C4,FIND("　",C4)+1,LEN(C4)-FIND("　",C4))&amp;".md"</f>
        <v>2.html_HTML5・CSS3.md</v>
      </c>
    </row>
    <row r="5" spans="2:5" ht="36">
      <c r="B5" s="7">
        <v>3</v>
      </c>
      <c r="C5" s="8" t="s">
        <v>146</v>
      </c>
      <c r="D5" s="14" t="s">
        <v>152</v>
      </c>
      <c r="E5" s="14" t="str">
        <f t="shared" si="0"/>
        <v>3.html_文章とリンク.md</v>
      </c>
    </row>
    <row r="6" spans="2:5">
      <c r="B6" s="7">
        <v>4</v>
      </c>
      <c r="C6" s="8" t="s">
        <v>147</v>
      </c>
      <c r="D6" s="14" t="s">
        <v>153</v>
      </c>
      <c r="E6" s="14" t="str">
        <f t="shared" si="0"/>
        <v>4.html_リスト・テーブル.md</v>
      </c>
    </row>
    <row r="7" spans="2:5">
      <c r="B7" s="7">
        <v>5</v>
      </c>
      <c r="C7" s="8" t="s">
        <v>148</v>
      </c>
      <c r="D7" s="14" t="s">
        <v>117</v>
      </c>
      <c r="E7" s="14" t="str">
        <f t="shared" si="0"/>
        <v>5.html_画像の挿入.md</v>
      </c>
    </row>
    <row r="8" spans="2:5" ht="36">
      <c r="B8" s="7">
        <v>6</v>
      </c>
      <c r="C8" s="8" t="s">
        <v>149</v>
      </c>
      <c r="D8" s="14" t="s">
        <v>136</v>
      </c>
      <c r="E8" s="14" t="str">
        <f t="shared" si="0"/>
        <v>6.html_フォーム.md</v>
      </c>
    </row>
    <row r="9" spans="2:5" ht="36">
      <c r="B9" s="7">
        <v>7</v>
      </c>
      <c r="C9" s="8" t="s">
        <v>150</v>
      </c>
      <c r="D9" s="14" t="s">
        <v>154</v>
      </c>
      <c r="E9" s="14" t="str">
        <f t="shared" si="0"/>
        <v>7.html_WEBレイアウト.md</v>
      </c>
    </row>
    <row r="10" spans="2:5" ht="36">
      <c r="B10" s="5">
        <v>8</v>
      </c>
      <c r="C10" s="27" t="s">
        <v>151</v>
      </c>
      <c r="D10" s="28" t="s">
        <v>136</v>
      </c>
      <c r="E10" s="28" t="str">
        <f t="shared" si="0"/>
        <v>8.html_アップロード.md</v>
      </c>
    </row>
  </sheetData>
  <phoneticPr fontId="1"/>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E8848-37C0-41FA-B001-8E584B4B784D}">
  <dimension ref="B2:E18"/>
  <sheetViews>
    <sheetView topLeftCell="A13" workbookViewId="0">
      <selection activeCell="C15" sqref="C15"/>
    </sheetView>
  </sheetViews>
  <sheetFormatPr defaultColWidth="9" defaultRowHeight="18"/>
  <cols>
    <col min="1" max="1" width="9" style="6"/>
    <col min="2" max="2" width="11.25" style="6" customWidth="1"/>
    <col min="3" max="3" width="34.33203125" style="6" customWidth="1"/>
    <col min="4" max="4" width="29.75" style="6" customWidth="1"/>
    <col min="5" max="5" width="32.58203125" style="6" customWidth="1"/>
    <col min="6" max="16384" width="9" style="6"/>
  </cols>
  <sheetData>
    <row r="2" spans="2:5">
      <c r="B2" s="9" t="s">
        <v>26</v>
      </c>
      <c r="C2" s="9" t="s">
        <v>4</v>
      </c>
      <c r="D2" s="9" t="s">
        <v>129</v>
      </c>
      <c r="E2" s="9" t="s">
        <v>170</v>
      </c>
    </row>
    <row r="3" spans="2:5" ht="36">
      <c r="B3" s="31">
        <v>1</v>
      </c>
      <c r="C3" s="29" t="s">
        <v>155</v>
      </c>
      <c r="D3" s="14" t="s">
        <v>188</v>
      </c>
      <c r="E3" s="14" t="str">
        <f>B3&amp;".js_"&amp;MID(C3,FIND("　",C3)+1,LEN(C3)-FIND("　",C3))&amp;".md"</f>
        <v>1.js_Javascriptとは.md</v>
      </c>
    </row>
    <row r="4" spans="2:5" ht="37.5" customHeight="1">
      <c r="B4" s="31">
        <v>2</v>
      </c>
      <c r="C4" s="29" t="s">
        <v>156</v>
      </c>
      <c r="D4" s="14" t="s">
        <v>175</v>
      </c>
      <c r="E4" s="14" t="str">
        <f t="shared" ref="E4:E18" si="0">B4&amp;".js_"&amp;MID(C4,FIND("　",C4)+1,LEN(C4)-FIND("　",C4))&amp;".md"</f>
        <v>2.js_書き方の基本.md</v>
      </c>
    </row>
    <row r="5" spans="2:5" ht="54">
      <c r="B5" s="31">
        <v>3</v>
      </c>
      <c r="C5" s="29" t="s">
        <v>157</v>
      </c>
      <c r="D5" s="14" t="s">
        <v>176</v>
      </c>
      <c r="E5" s="14" t="str">
        <f t="shared" si="0"/>
        <v>3.js_変数、宣言とデータ型.md</v>
      </c>
    </row>
    <row r="6" spans="2:5" ht="54">
      <c r="B6" s="31">
        <v>4</v>
      </c>
      <c r="C6" s="29" t="s">
        <v>158</v>
      </c>
      <c r="D6" s="14" t="s">
        <v>174</v>
      </c>
      <c r="E6" s="14" t="str">
        <f t="shared" si="0"/>
        <v>4.js_演算子.md</v>
      </c>
    </row>
    <row r="7" spans="2:5" ht="54">
      <c r="B7" s="7">
        <v>5</v>
      </c>
      <c r="C7" s="29" t="s">
        <v>159</v>
      </c>
      <c r="D7" s="14" t="s">
        <v>177</v>
      </c>
      <c r="E7" s="14" t="str">
        <f t="shared" si="0"/>
        <v>5.js_型変換.md</v>
      </c>
    </row>
    <row r="8" spans="2:5" ht="36">
      <c r="B8" s="7">
        <v>6</v>
      </c>
      <c r="C8" s="29" t="s">
        <v>160</v>
      </c>
      <c r="D8" s="14" t="s">
        <v>178</v>
      </c>
      <c r="E8" s="14" t="str">
        <f t="shared" si="0"/>
        <v>6.js_配列.md</v>
      </c>
    </row>
    <row r="9" spans="2:5" ht="36">
      <c r="B9" s="7">
        <v>7</v>
      </c>
      <c r="C9" s="29" t="s">
        <v>161</v>
      </c>
      <c r="D9" s="14" t="s">
        <v>179</v>
      </c>
      <c r="E9" s="14" t="str">
        <f t="shared" si="0"/>
        <v>7.js_条件分岐.md</v>
      </c>
    </row>
    <row r="10" spans="2:5" ht="54">
      <c r="B10" s="7">
        <v>8</v>
      </c>
      <c r="C10" s="30" t="s">
        <v>162</v>
      </c>
      <c r="D10" s="28" t="s">
        <v>180</v>
      </c>
      <c r="E10" s="14" t="str">
        <f t="shared" si="0"/>
        <v>8.js_ループ.md</v>
      </c>
    </row>
    <row r="11" spans="2:5" ht="54">
      <c r="B11" s="7">
        <v>9</v>
      </c>
      <c r="C11" s="30" t="s">
        <v>163</v>
      </c>
      <c r="D11" s="28" t="s">
        <v>181</v>
      </c>
      <c r="E11" s="14" t="str">
        <f t="shared" si="0"/>
        <v>9.js_関数.md</v>
      </c>
    </row>
    <row r="12" spans="2:5" ht="54">
      <c r="B12" s="7">
        <v>10</v>
      </c>
      <c r="C12" s="30" t="s">
        <v>164</v>
      </c>
      <c r="D12" s="28" t="s">
        <v>182</v>
      </c>
      <c r="E12" s="14" t="str">
        <f t="shared" si="0"/>
        <v>10.js_オブジェクトの基礎.md</v>
      </c>
    </row>
    <row r="13" spans="2:5" ht="36">
      <c r="B13" s="7">
        <v>11</v>
      </c>
      <c r="C13" s="30" t="s">
        <v>165</v>
      </c>
      <c r="D13" s="28" t="s">
        <v>183</v>
      </c>
      <c r="E13" s="14" t="str">
        <f t="shared" si="0"/>
        <v>11.js_文字の処理.md</v>
      </c>
    </row>
    <row r="14" spans="2:5" ht="36">
      <c r="B14" s="7">
        <v>12</v>
      </c>
      <c r="C14" s="30" t="s">
        <v>166</v>
      </c>
      <c r="D14" s="28" t="s">
        <v>184</v>
      </c>
      <c r="E14" s="14" t="str">
        <f t="shared" si="0"/>
        <v>12.js_イベント.md</v>
      </c>
    </row>
    <row r="15" spans="2:5" ht="36">
      <c r="B15" s="7">
        <v>13</v>
      </c>
      <c r="C15" s="17" t="s">
        <v>317</v>
      </c>
      <c r="D15" s="28" t="s">
        <v>185</v>
      </c>
      <c r="E15" s="14" t="str">
        <f t="shared" si="0"/>
        <v>13.js_ブラウザオブジェクト.md</v>
      </c>
    </row>
    <row r="16" spans="2:5" ht="54">
      <c r="B16" s="7">
        <v>14</v>
      </c>
      <c r="C16" s="30" t="s">
        <v>167</v>
      </c>
      <c r="D16" s="28" t="s">
        <v>186</v>
      </c>
      <c r="E16" s="14" t="str">
        <f t="shared" si="0"/>
        <v>14.js_「document」オブジェクト.md</v>
      </c>
    </row>
    <row r="17" spans="2:5" ht="90">
      <c r="B17" s="7">
        <v>15</v>
      </c>
      <c r="C17" s="30" t="s">
        <v>168</v>
      </c>
      <c r="D17" s="28" t="s">
        <v>169</v>
      </c>
      <c r="E17" s="14" t="str">
        <f t="shared" si="0"/>
        <v>15.js_フォームの使い方.md</v>
      </c>
    </row>
    <row r="18" spans="2:5" ht="36">
      <c r="B18" s="5">
        <v>16</v>
      </c>
      <c r="C18" s="30" t="s">
        <v>171</v>
      </c>
      <c r="D18" s="28" t="s">
        <v>187</v>
      </c>
      <c r="E18" s="28" t="str">
        <f t="shared" si="0"/>
        <v>16.js_CSSの操作.md</v>
      </c>
    </row>
  </sheetData>
  <phoneticPr fontId="1"/>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24E27-0C3B-4E9C-A1D6-93C900C4ED7D}">
  <sheetPr>
    <tabColor theme="1"/>
  </sheetPr>
  <dimension ref="B2:J42"/>
  <sheetViews>
    <sheetView topLeftCell="B1" workbookViewId="0">
      <selection activeCell="E1" sqref="E1:E1048576"/>
    </sheetView>
  </sheetViews>
  <sheetFormatPr defaultRowHeight="18"/>
  <cols>
    <col min="2" max="2" width="9.33203125" customWidth="1"/>
    <col min="3" max="3" width="23.75" customWidth="1"/>
    <col min="4" max="4" width="23.75" style="26" customWidth="1"/>
    <col min="5" max="6" width="8.83203125" customWidth="1"/>
    <col min="7" max="7" width="11" customWidth="1"/>
    <col min="8" max="8" width="30.08203125" customWidth="1"/>
    <col min="9" max="9" width="28.25" customWidth="1"/>
    <col min="10" max="10" width="39" customWidth="1"/>
  </cols>
  <sheetData>
    <row r="2" spans="2:10" ht="36">
      <c r="B2" s="9" t="s">
        <v>3</v>
      </c>
      <c r="C2" s="9" t="s">
        <v>4</v>
      </c>
      <c r="D2" s="16" t="s">
        <v>129</v>
      </c>
      <c r="E2" s="16" t="s">
        <v>51</v>
      </c>
      <c r="F2" s="16" t="s">
        <v>53</v>
      </c>
      <c r="G2" s="9" t="s">
        <v>36</v>
      </c>
      <c r="H2" s="9" t="s">
        <v>37</v>
      </c>
      <c r="I2" s="10" t="s">
        <v>41</v>
      </c>
      <c r="J2" s="10" t="s">
        <v>24</v>
      </c>
    </row>
    <row r="3" spans="2:10" ht="36">
      <c r="B3" s="2">
        <v>1</v>
      </c>
      <c r="C3" s="3" t="s">
        <v>5</v>
      </c>
      <c r="D3" s="25" t="s">
        <v>130</v>
      </c>
      <c r="E3" s="2" t="s">
        <v>52</v>
      </c>
      <c r="F3" s="2" t="s">
        <v>52</v>
      </c>
      <c r="G3" s="2">
        <v>1</v>
      </c>
      <c r="H3" s="3" t="s">
        <v>38</v>
      </c>
      <c r="I3" s="3" t="str">
        <f>"第"&amp;B3&amp;"章　" &amp; TRIM(C3)</f>
        <v>第1章　HTMLとは</v>
      </c>
      <c r="J3" s="3" t="str">
        <f>B$3&amp;"-"&amp;G3&amp;"・" &amp; TRIM(H3)</f>
        <v>1-1・簡単なHTML文書</v>
      </c>
    </row>
    <row r="4" spans="2:10">
      <c r="B4" s="2"/>
      <c r="C4" s="3"/>
      <c r="D4" s="25"/>
      <c r="E4" s="2"/>
      <c r="F4" s="2"/>
      <c r="G4" s="2">
        <v>2</v>
      </c>
      <c r="H4" s="3" t="s">
        <v>39</v>
      </c>
      <c r="I4" s="3"/>
      <c r="J4" s="3" t="str">
        <f>B$3&amp;"-"&amp;G4&amp;"・" &amp; TRIM(H4)</f>
        <v>1-2・基本構造</v>
      </c>
    </row>
    <row r="5" spans="2:10">
      <c r="B5" s="2"/>
      <c r="C5" s="3"/>
      <c r="D5" s="25"/>
      <c r="E5" s="2"/>
      <c r="F5" s="2"/>
      <c r="G5" s="2">
        <v>3</v>
      </c>
      <c r="H5" s="3" t="s">
        <v>40</v>
      </c>
      <c r="I5" s="3"/>
      <c r="J5" s="3" t="str">
        <f>B$3&amp;"-"&amp;G5&amp;"・" &amp; TRIM(H5)</f>
        <v>1-3・初めての HTML</v>
      </c>
    </row>
    <row r="6" spans="2:10" ht="36">
      <c r="B6" s="2">
        <v>2</v>
      </c>
      <c r="C6" s="3" t="s">
        <v>6</v>
      </c>
      <c r="D6" s="25" t="s">
        <v>131</v>
      </c>
      <c r="E6" s="2" t="s">
        <v>52</v>
      </c>
      <c r="F6" s="2" t="s">
        <v>52</v>
      </c>
      <c r="G6" s="2">
        <v>1</v>
      </c>
      <c r="H6" s="3" t="s">
        <v>81</v>
      </c>
      <c r="I6" s="3" t="str">
        <f>"第"&amp;B6&amp;"章　" &amp; TRIM(C6)</f>
        <v>第2章　記述方法</v>
      </c>
      <c r="J6" s="3" t="str">
        <f>B$6&amp;"-"&amp;G6&amp;"・" &amp; TRIM(H6)</f>
        <v>2-1・タグの記述方法</v>
      </c>
    </row>
    <row r="7" spans="2:10">
      <c r="B7" s="2"/>
      <c r="C7" s="3"/>
      <c r="D7" s="25"/>
      <c r="E7" s="2"/>
      <c r="F7" s="2"/>
      <c r="G7" s="2">
        <v>2</v>
      </c>
      <c r="H7" s="3" t="s">
        <v>82</v>
      </c>
      <c r="I7" s="3"/>
      <c r="J7" s="3" t="str">
        <f>B$6&amp;"-"&amp;G7&amp;"・" &amp; TRIM(H7)</f>
        <v>2-2・属性の記述方法</v>
      </c>
    </row>
    <row r="8" spans="2:10">
      <c r="B8" s="2"/>
      <c r="C8" s="3"/>
      <c r="D8" s="25"/>
      <c r="E8" s="2"/>
      <c r="F8" s="2"/>
      <c r="G8" s="2">
        <v>3</v>
      </c>
      <c r="H8" s="3" t="s">
        <v>84</v>
      </c>
      <c r="I8" s="3"/>
      <c r="J8" s="3" t="str">
        <f>B$6&amp;"-"&amp;G8&amp;"・" &amp; TRIM(H8)</f>
        <v>2-3・特別なstyleタグと属性</v>
      </c>
    </row>
    <row r="9" spans="2:10" ht="54">
      <c r="B9" s="2">
        <v>3</v>
      </c>
      <c r="C9" s="3" t="s">
        <v>7</v>
      </c>
      <c r="D9" s="25" t="s">
        <v>132</v>
      </c>
      <c r="E9" s="2" t="s">
        <v>52</v>
      </c>
      <c r="F9" s="2" t="s">
        <v>52</v>
      </c>
      <c r="G9" s="2">
        <v>1</v>
      </c>
      <c r="H9" s="3" t="s">
        <v>85</v>
      </c>
      <c r="I9" s="3" t="str">
        <f>"第"&amp;B9&amp;"章　" &amp; TRIM(C9)</f>
        <v>第3章　テキストの表示</v>
      </c>
      <c r="J9" s="3" t="str">
        <f>B$9&amp;"-"&amp;G9&amp;"・" &amp; TRIM(H9)</f>
        <v>3-1・見出し</v>
      </c>
    </row>
    <row r="10" spans="2:10">
      <c r="B10" s="2"/>
      <c r="C10" s="3"/>
      <c r="D10" s="25"/>
      <c r="E10" s="2"/>
      <c r="F10" s="2"/>
      <c r="G10" s="2">
        <v>2</v>
      </c>
      <c r="H10" s="3" t="s">
        <v>86</v>
      </c>
      <c r="I10" s="3"/>
      <c r="J10" s="3" t="str">
        <f>B$9&amp;"-"&amp;G10&amp;"・" &amp; TRIM(H10)</f>
        <v>3-2・フォントのサイズ `font-size`</v>
      </c>
    </row>
    <row r="11" spans="2:10">
      <c r="B11" s="2"/>
      <c r="C11" s="3"/>
      <c r="D11" s="25"/>
      <c r="E11" s="2"/>
      <c r="F11" s="2"/>
      <c r="G11" s="2">
        <v>3</v>
      </c>
      <c r="H11" s="3" t="s">
        <v>87</v>
      </c>
      <c r="I11" s="3"/>
      <c r="J11" s="3" t="str">
        <f>B$9&amp;"-"&amp;G11&amp;"・" &amp; TRIM(H11)</f>
        <v>3-3・テキスト整形　`&lt;b&gt;`・`&lt;em&gt;`・・・</v>
      </c>
    </row>
    <row r="12" spans="2:10">
      <c r="B12" s="2"/>
      <c r="C12" s="3"/>
      <c r="D12" s="25"/>
      <c r="E12" s="2"/>
      <c r="F12" s="2"/>
      <c r="G12" s="2">
        <v>4</v>
      </c>
      <c r="H12" s="3" t="s">
        <v>88</v>
      </c>
      <c r="I12" s="3"/>
      <c r="J12" s="3" t="str">
        <f>B$9&amp;"-"&amp;G12&amp;"・" &amp; TRIM(H12)</f>
        <v>3-4・横罫線</v>
      </c>
    </row>
    <row r="13" spans="2:10">
      <c r="B13" s="2"/>
      <c r="C13" s="3"/>
      <c r="D13" s="25"/>
      <c r="E13" s="2"/>
      <c r="F13" s="2"/>
      <c r="G13" s="2">
        <v>5</v>
      </c>
      <c r="H13" s="3" t="s">
        <v>89</v>
      </c>
      <c r="I13" s="3"/>
      <c r="J13" s="3" t="str">
        <f>B$9&amp;"-"&amp;G13&amp;"・" &amp; TRIM(H13)</f>
        <v>3-5・コメント</v>
      </c>
    </row>
    <row r="14" spans="2:10" ht="36">
      <c r="B14" s="2">
        <v>4</v>
      </c>
      <c r="C14" s="3" t="s">
        <v>8</v>
      </c>
      <c r="D14" s="25" t="s">
        <v>133</v>
      </c>
      <c r="E14" s="2" t="s">
        <v>52</v>
      </c>
      <c r="F14" s="2" t="s">
        <v>52</v>
      </c>
      <c r="G14" s="2">
        <v>1</v>
      </c>
      <c r="H14" s="3" t="s">
        <v>90</v>
      </c>
      <c r="I14" s="3" t="str">
        <f>"第"&amp;B14&amp;"章　" &amp; TRIM(C14)</f>
        <v>第4章　文章の区切り</v>
      </c>
      <c r="J14" s="3" t="str">
        <f>B$14&amp;"-"&amp;G14&amp;"・" &amp; TRIM(H14)</f>
        <v>4-1・リスト　&lt;ul&gt;・&lt;ol&gt;・&lt;li&gt;</v>
      </c>
    </row>
    <row r="15" spans="2:10">
      <c r="B15" s="2"/>
      <c r="C15" s="3"/>
      <c r="D15" s="25"/>
      <c r="E15" s="2"/>
      <c r="F15" s="2"/>
      <c r="G15" s="2">
        <v>2</v>
      </c>
      <c r="H15" s="3" t="s">
        <v>91</v>
      </c>
      <c r="I15" s="3"/>
      <c r="J15" s="3" t="str">
        <f>B$14&amp;"-"&amp;G15&amp;"・" &amp; TRIM(H15)</f>
        <v>4-2・定義リスト</v>
      </c>
    </row>
    <row r="16" spans="2:10">
      <c r="B16" s="2"/>
      <c r="C16" s="3"/>
      <c r="D16" s="25"/>
      <c r="E16" s="2"/>
      <c r="F16" s="2"/>
      <c r="G16" s="2">
        <v>3</v>
      </c>
      <c r="H16" s="3" t="s">
        <v>92</v>
      </c>
      <c r="I16" s="3"/>
      <c r="J16" s="3" t="str">
        <f>B$14&amp;"-"&amp;G16&amp;"・" &amp; TRIM(H16)</f>
        <v>4-3・改行　`&lt;br&gt;`</v>
      </c>
    </row>
    <row r="17" spans="2:10">
      <c r="B17" s="2"/>
      <c r="C17" s="3"/>
      <c r="D17" s="25"/>
      <c r="E17" s="2"/>
      <c r="F17" s="2"/>
      <c r="G17" s="2">
        <v>4</v>
      </c>
      <c r="H17" s="3" t="s">
        <v>93</v>
      </c>
      <c r="I17" s="3"/>
      <c r="J17" s="3" t="str">
        <f>B$14&amp;"-"&amp;G17&amp;"・" &amp; TRIM(H17)</f>
        <v>4-4・段落　`&lt;p&gt;`</v>
      </c>
    </row>
    <row r="18" spans="2:10">
      <c r="B18" s="2"/>
      <c r="C18" s="3"/>
      <c r="D18" s="25"/>
      <c r="E18" s="2"/>
      <c r="F18" s="2"/>
      <c r="G18" s="2">
        <v>5</v>
      </c>
      <c r="H18" s="3" t="s">
        <v>94</v>
      </c>
      <c r="I18" s="3"/>
      <c r="J18" s="3" t="str">
        <f>B$14&amp;"-"&amp;G18&amp;"・" &amp; TRIM(H18)</f>
        <v>4-5・整形済み段落　`&lt;pre&gt;`</v>
      </c>
    </row>
    <row r="19" spans="2:10" ht="54">
      <c r="B19" s="2">
        <v>5</v>
      </c>
      <c r="C19" s="3" t="s">
        <v>9</v>
      </c>
      <c r="D19" s="25" t="s">
        <v>134</v>
      </c>
      <c r="E19" s="2" t="s">
        <v>52</v>
      </c>
      <c r="F19" s="2" t="s">
        <v>52</v>
      </c>
      <c r="G19" s="2">
        <v>1</v>
      </c>
      <c r="H19" s="3" t="s">
        <v>99</v>
      </c>
      <c r="I19" s="3" t="str">
        <f>"第"&amp;B19&amp;"章　" &amp; TRIM(C19)</f>
        <v>第5章　リンク</v>
      </c>
      <c r="J19" s="3" t="str">
        <f>B$19&amp;"-"&amp;G19&amp;"・" &amp; TRIM(H19)</f>
        <v>5-1・知らないといけないの絶対パスと相対パス</v>
      </c>
    </row>
    <row r="20" spans="2:10">
      <c r="B20" s="2"/>
      <c r="C20" s="3"/>
      <c r="D20" s="25"/>
      <c r="E20" s="2"/>
      <c r="F20" s="2"/>
      <c r="G20" s="2">
        <v>2</v>
      </c>
      <c r="H20" s="3" t="s">
        <v>101</v>
      </c>
      <c r="I20" s="3"/>
      <c r="J20" s="3" t="str">
        <f>B$19&amp;"-"&amp;G20&amp;"・" &amp; TRIM(H20)</f>
        <v>5-2・リンク　`&lt;a&gt;`</v>
      </c>
    </row>
    <row r="21" spans="2:10">
      <c r="B21" s="2"/>
      <c r="C21" s="3"/>
      <c r="D21" s="25"/>
      <c r="E21" s="2"/>
      <c r="F21" s="2"/>
      <c r="G21" s="2">
        <v>3</v>
      </c>
      <c r="H21" s="3" t="s">
        <v>100</v>
      </c>
      <c r="I21" s="3"/>
      <c r="J21" s="3" t="str">
        <f>B$19&amp;"-"&amp;G21&amp;"・" &amp; TRIM(H21)</f>
        <v>5-3・外部リソースへのリンク　`&lt;link&gt;`</v>
      </c>
    </row>
    <row r="22" spans="2:10" ht="36">
      <c r="B22" s="2">
        <v>6</v>
      </c>
      <c r="C22" s="3" t="s">
        <v>10</v>
      </c>
      <c r="D22" s="25" t="s">
        <v>135</v>
      </c>
      <c r="E22" s="2" t="s">
        <v>52</v>
      </c>
      <c r="F22" s="2" t="s">
        <v>52</v>
      </c>
      <c r="G22" s="2">
        <v>1</v>
      </c>
      <c r="H22" s="3" t="s">
        <v>117</v>
      </c>
      <c r="I22" s="3" t="str">
        <f>"第"&amp;B22&amp;"章　" &amp; TRIM(C22)</f>
        <v>第6章　画像</v>
      </c>
      <c r="J22" s="3" t="str">
        <f>B$22&amp;"-"&amp;G22&amp;"・" &amp; TRIM(H22)</f>
        <v>6-1・画像の読み込み</v>
      </c>
    </row>
    <row r="23" spans="2:10">
      <c r="B23" s="2"/>
      <c r="C23" s="3"/>
      <c r="D23" s="25"/>
      <c r="E23" s="2"/>
      <c r="F23" s="2"/>
      <c r="G23" s="2">
        <v>2</v>
      </c>
      <c r="H23" s="3" t="s">
        <v>116</v>
      </c>
      <c r="I23" s="3"/>
      <c r="J23" s="3" t="str">
        <f>B$22&amp;"-"&amp;G23&amp;"・" &amp; TRIM(H23)</f>
        <v>6-2・画像位置と文章の回り込む</v>
      </c>
    </row>
    <row r="24" spans="2:10" ht="19.5" customHeight="1">
      <c r="B24" s="2">
        <v>7</v>
      </c>
      <c r="C24" s="3" t="s">
        <v>11</v>
      </c>
      <c r="D24" s="25" t="s">
        <v>138</v>
      </c>
      <c r="E24" s="2" t="s">
        <v>52</v>
      </c>
      <c r="F24" s="2"/>
      <c r="G24" s="2">
        <v>1</v>
      </c>
      <c r="H24" s="3" t="s">
        <v>119</v>
      </c>
      <c r="I24" s="3" t="str">
        <f>"第"&amp;B24&amp;"章　" &amp; TRIM(C24)</f>
        <v>第7章　テブール（表）</v>
      </c>
      <c r="J24" s="3" t="str">
        <f>B$24&amp;"-"&amp;G24&amp;"・" &amp; TRIM(H24)</f>
        <v>7-1・テブールの構造</v>
      </c>
    </row>
    <row r="25" spans="2:10" ht="19.5" customHeight="1">
      <c r="B25" s="2"/>
      <c r="C25" s="3"/>
      <c r="D25" s="25"/>
      <c r="E25" s="2"/>
      <c r="F25" s="2"/>
      <c r="G25" s="2">
        <v>2</v>
      </c>
      <c r="H25" s="3" t="s">
        <v>118</v>
      </c>
      <c r="I25" s="3"/>
      <c r="J25" s="3" t="str">
        <f>B$24&amp;"-"&amp;G25&amp;"・" &amp; TRIM(H25)</f>
        <v>7-2・セルの結合</v>
      </c>
    </row>
    <row r="26" spans="2:10" ht="19.5" customHeight="1">
      <c r="B26" s="2"/>
      <c r="C26" s="3"/>
      <c r="D26" s="25"/>
      <c r="E26" s="2"/>
      <c r="F26" s="2"/>
      <c r="G26" s="2">
        <v>3</v>
      </c>
      <c r="H26" s="3" t="s">
        <v>120</v>
      </c>
      <c r="I26" s="3"/>
      <c r="J26" s="3" t="str">
        <f>B$24&amp;"-"&amp;G26&amp;"・" &amp; TRIM(H26)</f>
        <v>7-3・枠と罫線をつける</v>
      </c>
    </row>
    <row r="27" spans="2:10" ht="19.5" customHeight="1">
      <c r="B27" s="2"/>
      <c r="C27" s="3"/>
      <c r="D27" s="25"/>
      <c r="E27" s="2"/>
      <c r="F27" s="2"/>
      <c r="G27" s="2">
        <v>4</v>
      </c>
      <c r="H27" s="3" t="s">
        <v>121</v>
      </c>
      <c r="I27" s="3"/>
      <c r="J27" s="3" t="str">
        <f>B$24&amp;"-"&amp;G27&amp;"・" &amp; TRIM(H27)</f>
        <v>7-4・テブールのサイズ指定</v>
      </c>
    </row>
    <row r="28" spans="2:10" ht="19.5" customHeight="1">
      <c r="B28" s="2"/>
      <c r="C28" s="3"/>
      <c r="D28" s="25"/>
      <c r="E28" s="2"/>
      <c r="F28" s="2"/>
      <c r="G28" s="2">
        <v>5</v>
      </c>
      <c r="H28" s="3" t="s">
        <v>122</v>
      </c>
      <c r="I28" s="3"/>
      <c r="J28" s="3" t="str">
        <f>B$24&amp;"-"&amp;G28&amp;"・" &amp; TRIM(H28)</f>
        <v>7-5・セル内の文書の表示位置</v>
      </c>
    </row>
    <row r="29" spans="2:10" ht="19.5" customHeight="1">
      <c r="B29" s="2">
        <v>8</v>
      </c>
      <c r="C29" s="3" t="s">
        <v>12</v>
      </c>
      <c r="D29" s="25" t="s">
        <v>136</v>
      </c>
      <c r="E29" s="2"/>
      <c r="F29" s="2"/>
      <c r="G29" s="2">
        <v>1</v>
      </c>
      <c r="H29" s="3" t="s">
        <v>123</v>
      </c>
      <c r="I29" s="3" t="str">
        <f>"第"&amp;B29&amp;"章　" &amp; TRIM(C29)</f>
        <v>第8章　フォーム</v>
      </c>
      <c r="J29" s="3" t="str">
        <f>B$29&amp;"-"&amp;G29&amp;"・" &amp; TRIM(H29)</f>
        <v>8-1・フォーム全体 &lt;form&gt;</v>
      </c>
    </row>
    <row r="30" spans="2:10" ht="19.5" customHeight="1">
      <c r="B30" s="2"/>
      <c r="C30" s="3"/>
      <c r="D30" s="25"/>
      <c r="E30" s="2"/>
      <c r="F30" s="2"/>
      <c r="G30" s="2">
        <v>2</v>
      </c>
      <c r="H30" s="3" t="s">
        <v>124</v>
      </c>
      <c r="I30" s="3"/>
      <c r="J30" s="3" t="str">
        <f>B$29&amp;"-"&amp;G30&amp;"・" &amp; TRIM(H30)</f>
        <v>8-2・フォーム部品</v>
      </c>
    </row>
    <row r="31" spans="2:10" ht="19.5" customHeight="1">
      <c r="B31" s="2">
        <v>9</v>
      </c>
      <c r="C31" s="3" t="s">
        <v>13</v>
      </c>
      <c r="D31" s="25" t="s">
        <v>139</v>
      </c>
      <c r="E31" s="2"/>
      <c r="F31" s="2"/>
      <c r="G31" s="2">
        <v>1</v>
      </c>
      <c r="H31" s="3" t="s">
        <v>125</v>
      </c>
      <c r="I31" s="3" t="str">
        <f>"第"&amp;B31&amp;"章　" &amp; TRIM(C31)</f>
        <v>第9章　CSSとは</v>
      </c>
      <c r="J31" s="3" t="str">
        <f>B$31&amp;"-"&amp;G31&amp;"・" &amp; TRIM(H31)</f>
        <v>9-1・書式</v>
      </c>
    </row>
    <row r="32" spans="2:10" ht="19.5" customHeight="1">
      <c r="B32" s="2"/>
      <c r="C32" s="3"/>
      <c r="D32" s="25"/>
      <c r="E32" s="2"/>
      <c r="F32" s="2"/>
      <c r="G32" s="2">
        <v>2</v>
      </c>
      <c r="H32" s="3" t="s">
        <v>126</v>
      </c>
      <c r="I32" s="3"/>
      <c r="J32" s="3" t="str">
        <f>B$31&amp;"-"&amp;G32&amp;"・" &amp; TRIM(H32)</f>
        <v>9-2・記述方法</v>
      </c>
    </row>
    <row r="33" spans="2:10" ht="19.5" customHeight="1">
      <c r="B33" s="2">
        <v>10</v>
      </c>
      <c r="C33" s="3" t="s">
        <v>14</v>
      </c>
      <c r="D33" s="25" t="s">
        <v>137</v>
      </c>
      <c r="E33" s="2"/>
      <c r="F33" s="2"/>
      <c r="G33" s="2"/>
      <c r="H33" s="3"/>
      <c r="I33" s="3" t="str">
        <f t="shared" ref="I33:I42" si="0">"第"&amp;B33&amp;"章　" &amp; TRIM(C33)</f>
        <v>第10章　特定の領域　spanとdiv</v>
      </c>
      <c r="J33" s="3" t="str">
        <f t="shared" ref="J33:J42" si="1">"第"&amp;A33&amp;"章　" &amp; TRIM(B33)</f>
        <v>第章　10</v>
      </c>
    </row>
    <row r="34" spans="2:10" ht="72">
      <c r="B34" s="2">
        <v>11</v>
      </c>
      <c r="C34" s="3" t="s">
        <v>15</v>
      </c>
      <c r="D34" s="25" t="s">
        <v>140</v>
      </c>
      <c r="E34" s="2"/>
      <c r="F34" s="2"/>
      <c r="G34" s="2"/>
      <c r="H34" s="3"/>
      <c r="I34" s="3" t="str">
        <f t="shared" si="0"/>
        <v>第11章　セレクタ・プロパティ</v>
      </c>
      <c r="J34" s="3" t="str">
        <f t="shared" si="1"/>
        <v>第章　11</v>
      </c>
    </row>
    <row r="35" spans="2:10">
      <c r="B35" s="2">
        <v>12</v>
      </c>
      <c r="C35" s="3" t="s">
        <v>16</v>
      </c>
      <c r="D35" s="25"/>
      <c r="E35" s="2"/>
      <c r="F35" s="2"/>
      <c r="G35" s="2"/>
      <c r="I35" s="3" t="str">
        <f t="shared" si="0"/>
        <v>第12章　背景と色付け</v>
      </c>
      <c r="J35" s="3" t="str">
        <f t="shared" si="1"/>
        <v>第章　12</v>
      </c>
    </row>
    <row r="36" spans="2:10">
      <c r="B36" s="2">
        <v>13</v>
      </c>
      <c r="C36" s="3" t="s">
        <v>17</v>
      </c>
      <c r="D36" s="25"/>
      <c r="E36" s="2"/>
      <c r="F36" s="2"/>
      <c r="G36" s="2"/>
      <c r="H36" s="3"/>
      <c r="I36" s="3" t="str">
        <f t="shared" si="0"/>
        <v>第13章　枠線</v>
      </c>
      <c r="J36" s="3" t="str">
        <f t="shared" si="1"/>
        <v>第章　13</v>
      </c>
    </row>
    <row r="37" spans="2:10">
      <c r="B37" s="2">
        <v>14</v>
      </c>
      <c r="C37" s="3" t="s">
        <v>18</v>
      </c>
      <c r="D37" s="25"/>
      <c r="E37" s="2"/>
      <c r="F37" s="2"/>
      <c r="G37" s="2"/>
      <c r="H37" s="3"/>
      <c r="I37" s="3" t="str">
        <f t="shared" si="0"/>
        <v>第14章　余白</v>
      </c>
      <c r="J37" s="3" t="str">
        <f t="shared" si="1"/>
        <v>第章　14</v>
      </c>
    </row>
    <row r="38" spans="2:10">
      <c r="B38" s="2">
        <v>15</v>
      </c>
      <c r="C38" s="3" t="s">
        <v>19</v>
      </c>
      <c r="D38" s="25"/>
      <c r="E38" s="2"/>
      <c r="F38" s="2"/>
      <c r="G38" s="2"/>
      <c r="H38" s="3"/>
      <c r="I38" s="3" t="str">
        <f t="shared" si="0"/>
        <v>第15章　WEBレイアウト</v>
      </c>
      <c r="J38" s="3" t="str">
        <f t="shared" si="1"/>
        <v>第章　15</v>
      </c>
    </row>
    <row r="39" spans="2:10">
      <c r="B39" s="2">
        <v>16</v>
      </c>
      <c r="C39" s="3" t="s">
        <v>20</v>
      </c>
      <c r="D39" s="25"/>
      <c r="E39" s="2"/>
      <c r="F39" s="2"/>
      <c r="G39" s="2"/>
      <c r="H39" s="3"/>
      <c r="I39" s="3" t="str">
        <f t="shared" si="0"/>
        <v>第16章　テンプレート</v>
      </c>
      <c r="J39" s="3" t="str">
        <f t="shared" si="1"/>
        <v>第章　16</v>
      </c>
    </row>
    <row r="40" spans="2:10">
      <c r="B40" s="2">
        <v>17</v>
      </c>
      <c r="C40" s="3" t="s">
        <v>21</v>
      </c>
      <c r="D40" s="25"/>
      <c r="E40" s="2"/>
      <c r="F40" s="2"/>
      <c r="G40" s="2"/>
      <c r="H40" s="3"/>
      <c r="I40" s="3" t="str">
        <f t="shared" si="0"/>
        <v>第17章　アップロード</v>
      </c>
      <c r="J40" s="3" t="str">
        <f t="shared" si="1"/>
        <v>第章　17</v>
      </c>
    </row>
    <row r="41" spans="2:10">
      <c r="B41" s="2">
        <v>18</v>
      </c>
      <c r="C41" s="3" t="s">
        <v>22</v>
      </c>
      <c r="D41" s="25"/>
      <c r="E41" s="2"/>
      <c r="F41" s="2"/>
      <c r="G41" s="2"/>
      <c r="H41" s="3"/>
      <c r="I41" s="3" t="str">
        <f t="shared" si="0"/>
        <v>第18章　レスポンシブサイト</v>
      </c>
      <c r="J41" s="3" t="str">
        <f t="shared" si="1"/>
        <v>第章　18</v>
      </c>
    </row>
    <row r="42" spans="2:10">
      <c r="B42" s="2">
        <v>19</v>
      </c>
      <c r="C42" s="3" t="s">
        <v>23</v>
      </c>
      <c r="D42" s="25"/>
      <c r="E42" s="2"/>
      <c r="F42" s="2"/>
      <c r="G42" s="2"/>
      <c r="H42" s="3"/>
      <c r="I42" s="3" t="str">
        <f t="shared" si="0"/>
        <v>第19章　セクションとアウトライン</v>
      </c>
      <c r="J42" s="3" t="str">
        <f t="shared" si="1"/>
        <v>第章　19</v>
      </c>
    </row>
  </sheetData>
  <phoneticPr fontId="1"/>
  <dataValidations count="1">
    <dataValidation type="list" allowBlank="1" showInputMessage="1" showErrorMessage="1" sqref="E3:F4 E6:F6 E9:F9 E14:F14 F21:F22 E19:F19 E22 E24" xr:uid="{21383E2B-374B-4794-AEF1-0CCCDBD23066}">
      <formula1>"○,×"</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H22"/>
  <sheetViews>
    <sheetView workbookViewId="0">
      <selection activeCell="C3" sqref="C3:C8"/>
    </sheetView>
  </sheetViews>
  <sheetFormatPr defaultRowHeight="18"/>
  <cols>
    <col min="2" max="2" width="12" customWidth="1"/>
    <col min="3" max="3" width="15.08203125" customWidth="1"/>
    <col min="4" max="4" width="26.58203125" customWidth="1"/>
    <col min="5" max="6" width="12" customWidth="1"/>
    <col min="7" max="7" width="13.33203125" customWidth="1"/>
  </cols>
  <sheetData>
    <row r="2" spans="2:7">
      <c r="B2" s="13" t="s">
        <v>0</v>
      </c>
      <c r="C2" s="13" t="s">
        <v>47</v>
      </c>
      <c r="D2" s="13" t="s">
        <v>1</v>
      </c>
      <c r="E2" s="13" t="s">
        <v>102</v>
      </c>
      <c r="F2" s="13" t="s">
        <v>105</v>
      </c>
      <c r="G2" s="13" t="s">
        <v>109</v>
      </c>
    </row>
    <row r="3" spans="2:7">
      <c r="B3" s="2">
        <v>1</v>
      </c>
      <c r="C3" s="45" t="s">
        <v>48</v>
      </c>
      <c r="D3" s="17" t="s">
        <v>25</v>
      </c>
      <c r="E3" s="2" t="s">
        <v>103</v>
      </c>
      <c r="F3" s="2">
        <v>1</v>
      </c>
      <c r="G3" s="2">
        <v>2</v>
      </c>
    </row>
    <row r="4" spans="2:7">
      <c r="B4" s="2">
        <v>2</v>
      </c>
      <c r="C4" s="46"/>
      <c r="D4" s="17" t="s">
        <v>2</v>
      </c>
      <c r="E4" s="2" t="s">
        <v>103</v>
      </c>
      <c r="F4" s="2">
        <v>2</v>
      </c>
      <c r="G4" s="2">
        <v>4</v>
      </c>
    </row>
    <row r="5" spans="2:7">
      <c r="B5" s="2">
        <v>3</v>
      </c>
      <c r="C5" s="46"/>
      <c r="D5" s="17" t="s">
        <v>28</v>
      </c>
      <c r="E5" s="2" t="s">
        <v>103</v>
      </c>
      <c r="F5" s="2">
        <v>3</v>
      </c>
      <c r="G5" s="2">
        <v>6</v>
      </c>
    </row>
    <row r="6" spans="2:7">
      <c r="B6" s="2">
        <v>4</v>
      </c>
      <c r="C6" s="46"/>
      <c r="D6" s="4" t="s">
        <v>29</v>
      </c>
      <c r="E6" s="2" t="s">
        <v>103</v>
      </c>
      <c r="F6" s="2">
        <v>4</v>
      </c>
      <c r="G6" s="2">
        <v>10</v>
      </c>
    </row>
    <row r="7" spans="2:7">
      <c r="B7" s="2">
        <v>5</v>
      </c>
      <c r="C7" s="46"/>
      <c r="D7" s="4" t="s">
        <v>31</v>
      </c>
      <c r="E7" s="2" t="s">
        <v>103</v>
      </c>
      <c r="F7" s="2">
        <v>5</v>
      </c>
      <c r="G7" s="2">
        <v>4</v>
      </c>
    </row>
    <row r="8" spans="2:7">
      <c r="B8" s="2">
        <v>6</v>
      </c>
      <c r="C8" s="47"/>
      <c r="D8" s="4" t="s">
        <v>141</v>
      </c>
      <c r="E8" s="2" t="s">
        <v>103</v>
      </c>
      <c r="F8" s="2">
        <v>5</v>
      </c>
      <c r="G8" s="2">
        <v>4</v>
      </c>
    </row>
    <row r="9" spans="2:7">
      <c r="B9" s="2">
        <v>6</v>
      </c>
      <c r="C9" s="45" t="s">
        <v>50</v>
      </c>
      <c r="D9" s="4" t="s">
        <v>30</v>
      </c>
      <c r="E9" s="2" t="s">
        <v>103</v>
      </c>
      <c r="F9" s="2"/>
      <c r="G9" s="2">
        <v>4</v>
      </c>
    </row>
    <row r="10" spans="2:7">
      <c r="B10" s="2">
        <v>7</v>
      </c>
      <c r="C10" s="46"/>
      <c r="D10" s="4" t="s">
        <v>32</v>
      </c>
      <c r="E10" s="2" t="s">
        <v>104</v>
      </c>
      <c r="F10" s="2">
        <v>3</v>
      </c>
      <c r="G10" s="2">
        <v>5</v>
      </c>
    </row>
    <row r="11" spans="2:7">
      <c r="B11" s="2">
        <v>8</v>
      </c>
      <c r="C11" s="46"/>
      <c r="D11" s="4" t="s">
        <v>108</v>
      </c>
      <c r="E11" s="2" t="s">
        <v>104</v>
      </c>
      <c r="F11" s="2">
        <v>1</v>
      </c>
      <c r="G11" s="2">
        <v>4</v>
      </c>
    </row>
    <row r="12" spans="2:7">
      <c r="B12" s="2">
        <v>9</v>
      </c>
      <c r="C12" s="46"/>
      <c r="D12" s="4" t="s">
        <v>107</v>
      </c>
      <c r="E12" s="2" t="s">
        <v>103</v>
      </c>
      <c r="F12" s="2">
        <v>6</v>
      </c>
      <c r="G12" s="2">
        <v>2</v>
      </c>
    </row>
    <row r="13" spans="2:7">
      <c r="B13" s="2">
        <v>10</v>
      </c>
      <c r="C13" s="15"/>
      <c r="D13" s="4" t="s">
        <v>106</v>
      </c>
      <c r="E13" s="2" t="s">
        <v>104</v>
      </c>
      <c r="F13" s="2">
        <v>2</v>
      </c>
      <c r="G13" s="2">
        <v>5</v>
      </c>
    </row>
    <row r="14" spans="2:7">
      <c r="B14" s="2">
        <v>11</v>
      </c>
      <c r="C14" s="45" t="s">
        <v>49</v>
      </c>
      <c r="D14" s="4" t="s">
        <v>34</v>
      </c>
      <c r="E14" s="2" t="s">
        <v>104</v>
      </c>
      <c r="F14" s="2">
        <v>4</v>
      </c>
      <c r="G14" s="2">
        <v>5</v>
      </c>
    </row>
    <row r="15" spans="2:7">
      <c r="B15" s="2">
        <v>12</v>
      </c>
      <c r="C15" s="47"/>
      <c r="D15" s="4" t="s">
        <v>35</v>
      </c>
      <c r="E15" s="2" t="s">
        <v>104</v>
      </c>
      <c r="F15" s="2">
        <v>5</v>
      </c>
      <c r="G15" s="2">
        <v>10</v>
      </c>
    </row>
    <row r="16" spans="2:7">
      <c r="F16" s="22" t="s">
        <v>110</v>
      </c>
      <c r="G16" s="21">
        <f>SUM(G3:G15)</f>
        <v>65</v>
      </c>
    </row>
    <row r="18" spans="2:8">
      <c r="B18" s="48" t="s">
        <v>111</v>
      </c>
      <c r="C18" s="49"/>
      <c r="D18" s="49"/>
      <c r="E18" s="49"/>
      <c r="F18" s="50"/>
      <c r="G18" s="23">
        <f>52/8</f>
        <v>6.5</v>
      </c>
    </row>
    <row r="19" spans="2:8">
      <c r="B19" s="48" t="s">
        <v>112</v>
      </c>
      <c r="C19" s="49"/>
      <c r="D19" s="49"/>
      <c r="E19" s="49"/>
      <c r="F19" s="50"/>
      <c r="G19" s="23">
        <f>32/8</f>
        <v>4</v>
      </c>
    </row>
    <row r="21" spans="2:8">
      <c r="F21" s="22" t="s">
        <v>115</v>
      </c>
      <c r="G21" s="3">
        <f>SUM(G16:G19)</f>
        <v>75.5</v>
      </c>
      <c r="H21" s="3">
        <f>G21/20</f>
        <v>3.7749999999999999</v>
      </c>
    </row>
    <row r="22" spans="2:8">
      <c r="G22" t="s">
        <v>113</v>
      </c>
      <c r="H22" t="s">
        <v>114</v>
      </c>
    </row>
  </sheetData>
  <mergeCells count="5">
    <mergeCell ref="C3:C8"/>
    <mergeCell ref="C9:C12"/>
    <mergeCell ref="C14:C15"/>
    <mergeCell ref="B18:F18"/>
    <mergeCell ref="B19:F19"/>
  </mergeCells>
  <phoneticPr fontId="1"/>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F959E-8058-4137-93C2-B247B1BD3E5C}">
  <sheetPr>
    <tabColor theme="1"/>
  </sheetPr>
  <dimension ref="B1:F25"/>
  <sheetViews>
    <sheetView topLeftCell="A25" workbookViewId="0">
      <selection activeCell="F24" sqref="F24"/>
    </sheetView>
  </sheetViews>
  <sheetFormatPr defaultRowHeight="18"/>
  <cols>
    <col min="2" max="2" width="12" customWidth="1"/>
    <col min="3" max="3" width="17.08203125" customWidth="1"/>
    <col min="4" max="4" width="13.75" customWidth="1"/>
    <col min="5" max="5" width="41.25" customWidth="1"/>
    <col min="6" max="6" width="15.83203125" customWidth="1"/>
  </cols>
  <sheetData>
    <row r="1" spans="2:6">
      <c r="B1" t="s">
        <v>63</v>
      </c>
    </row>
    <row r="2" spans="2:6">
      <c r="B2" s="13" t="s">
        <v>0</v>
      </c>
      <c r="C2" s="24" t="s">
        <v>1</v>
      </c>
      <c r="D2" s="24" t="s">
        <v>56</v>
      </c>
      <c r="E2" s="24" t="s">
        <v>66</v>
      </c>
      <c r="F2" s="24" t="s">
        <v>45</v>
      </c>
    </row>
    <row r="3" spans="2:6">
      <c r="B3" s="2">
        <v>1</v>
      </c>
      <c r="C3" s="4" t="s">
        <v>67</v>
      </c>
      <c r="D3" s="4" t="s">
        <v>79</v>
      </c>
      <c r="E3" s="4" t="str">
        <f>D3&amp;"コースNo-章節番号"</f>
        <v>vscodeコースNo-章節番号</v>
      </c>
      <c r="F3" s="12" t="s">
        <v>128</v>
      </c>
    </row>
    <row r="4" spans="2:6">
      <c r="B4" s="2">
        <v>2</v>
      </c>
      <c r="C4" s="4" t="s">
        <v>68</v>
      </c>
      <c r="D4" s="4" t="s">
        <v>80</v>
      </c>
      <c r="E4" s="4" t="str">
        <f>D4&amp;"コースNo-章節番号"</f>
        <v>htmlコースNo-章節番号</v>
      </c>
      <c r="F4" s="12" t="s">
        <v>127</v>
      </c>
    </row>
    <row r="5" spans="2:6">
      <c r="B5" s="2">
        <v>3</v>
      </c>
      <c r="C5" s="4" t="s">
        <v>69</v>
      </c>
      <c r="D5" s="4"/>
      <c r="E5" s="4"/>
      <c r="F5" s="12"/>
    </row>
    <row r="6" spans="2:6">
      <c r="B6" s="2">
        <v>4</v>
      </c>
      <c r="C6" s="4" t="s">
        <v>70</v>
      </c>
      <c r="D6" s="4"/>
      <c r="E6" s="4"/>
      <c r="F6" s="12"/>
    </row>
    <row r="7" spans="2:6">
      <c r="B7" s="2">
        <v>5</v>
      </c>
      <c r="C7" s="4" t="s">
        <v>71</v>
      </c>
      <c r="D7" s="4"/>
      <c r="E7" s="4"/>
      <c r="F7" s="12"/>
    </row>
    <row r="8" spans="2:6">
      <c r="B8" s="2">
        <v>6</v>
      </c>
      <c r="C8" s="4" t="s">
        <v>72</v>
      </c>
      <c r="D8" s="4"/>
      <c r="E8" s="4"/>
      <c r="F8" s="12"/>
    </row>
    <row r="9" spans="2:6">
      <c r="B9" s="2">
        <v>7</v>
      </c>
      <c r="C9" s="4" t="s">
        <v>73</v>
      </c>
      <c r="D9" s="4"/>
      <c r="E9" s="4"/>
      <c r="F9" s="12"/>
    </row>
    <row r="10" spans="2:6">
      <c r="B10" s="2">
        <v>8</v>
      </c>
      <c r="C10" s="4" t="s">
        <v>74</v>
      </c>
      <c r="D10" s="4"/>
      <c r="E10" s="4"/>
      <c r="F10" s="12"/>
    </row>
    <row r="11" spans="2:6">
      <c r="B11" s="2">
        <v>9</v>
      </c>
      <c r="C11" s="4" t="s">
        <v>75</v>
      </c>
      <c r="D11" s="4"/>
      <c r="E11" s="4"/>
      <c r="F11" s="12"/>
    </row>
    <row r="12" spans="2:6">
      <c r="B12" s="2">
        <v>10</v>
      </c>
      <c r="C12" s="4" t="s">
        <v>33</v>
      </c>
      <c r="D12" s="4"/>
      <c r="E12" s="4"/>
      <c r="F12" s="12"/>
    </row>
    <row r="13" spans="2:6">
      <c r="B13" s="2">
        <v>11</v>
      </c>
      <c r="C13" s="4" t="s">
        <v>76</v>
      </c>
      <c r="D13" s="4"/>
      <c r="E13" s="4"/>
      <c r="F13" s="12"/>
    </row>
    <row r="14" spans="2:6">
      <c r="B14" s="2">
        <v>12</v>
      </c>
      <c r="C14" s="4" t="s">
        <v>77</v>
      </c>
      <c r="D14" s="4"/>
      <c r="E14" s="4"/>
      <c r="F14" s="12"/>
    </row>
    <row r="15" spans="2:6">
      <c r="B15" s="2">
        <v>13</v>
      </c>
      <c r="C15" s="4" t="s">
        <v>78</v>
      </c>
      <c r="D15" s="4"/>
      <c r="E15" s="4"/>
      <c r="F15" s="12"/>
    </row>
    <row r="16" spans="2:6">
      <c r="B16" s="18"/>
      <c r="C16" s="19"/>
      <c r="D16" s="19"/>
      <c r="E16" s="19"/>
      <c r="F16" s="20"/>
    </row>
    <row r="17" spans="2:6">
      <c r="B17" t="s">
        <v>64</v>
      </c>
    </row>
    <row r="18" spans="2:6">
      <c r="B18" s="1" t="s">
        <v>3</v>
      </c>
      <c r="C18" s="1" t="s">
        <v>42</v>
      </c>
      <c r="D18" s="1" t="s">
        <v>27</v>
      </c>
      <c r="E18" s="1" t="s">
        <v>66</v>
      </c>
      <c r="F18" s="1" t="s">
        <v>45</v>
      </c>
    </row>
    <row r="19" spans="2:6" ht="54">
      <c r="B19" s="2">
        <v>1</v>
      </c>
      <c r="C19" s="4" t="s">
        <v>46</v>
      </c>
      <c r="D19" s="4" t="s">
        <v>54</v>
      </c>
      <c r="E19" s="4" t="s">
        <v>61</v>
      </c>
      <c r="F19" s="12" t="s">
        <v>62</v>
      </c>
    </row>
    <row r="20" spans="2:6" ht="54">
      <c r="B20" s="2">
        <v>2</v>
      </c>
      <c r="C20" s="4" t="s">
        <v>96</v>
      </c>
      <c r="D20" s="4" t="s">
        <v>95</v>
      </c>
      <c r="E20" s="4" t="s">
        <v>97</v>
      </c>
      <c r="F20" s="12" t="s">
        <v>98</v>
      </c>
    </row>
    <row r="21" spans="2:6">
      <c r="D21" s="11"/>
    </row>
    <row r="22" spans="2:6">
      <c r="B22" t="s">
        <v>65</v>
      </c>
    </row>
    <row r="23" spans="2:6">
      <c r="B23" s="1" t="s">
        <v>3</v>
      </c>
      <c r="C23" s="1" t="s">
        <v>42</v>
      </c>
      <c r="D23" s="1" t="s">
        <v>56</v>
      </c>
      <c r="E23" s="1" t="s">
        <v>66</v>
      </c>
      <c r="F23" s="1" t="s">
        <v>45</v>
      </c>
    </row>
    <row r="24" spans="2:6" ht="54">
      <c r="B24" s="2">
        <v>1</v>
      </c>
      <c r="C24" s="4" t="s">
        <v>43</v>
      </c>
      <c r="D24" s="4" t="s">
        <v>57</v>
      </c>
      <c r="E24" s="4" t="s">
        <v>58</v>
      </c>
      <c r="F24" s="12" t="s">
        <v>83</v>
      </c>
    </row>
    <row r="25" spans="2:6" ht="54">
      <c r="B25" s="2">
        <v>2</v>
      </c>
      <c r="C25" s="4" t="s">
        <v>44</v>
      </c>
      <c r="D25" s="4" t="s">
        <v>55</v>
      </c>
      <c r="E25" s="4" t="s">
        <v>59</v>
      </c>
      <c r="F25" s="12" t="s">
        <v>60</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649D5-6500-46B5-BF9F-EB7F0E31E1D6}">
  <dimension ref="B1:F10"/>
  <sheetViews>
    <sheetView workbookViewId="0">
      <selection activeCell="C15" sqref="C15"/>
    </sheetView>
  </sheetViews>
  <sheetFormatPr defaultRowHeight="18"/>
  <cols>
    <col min="2" max="2" width="12" customWidth="1"/>
    <col min="3" max="3" width="17.08203125" customWidth="1"/>
    <col min="4" max="4" width="13.75" customWidth="1"/>
    <col min="5" max="5" width="41.25" customWidth="1"/>
    <col min="6" max="6" width="15.83203125" customWidth="1"/>
  </cols>
  <sheetData>
    <row r="1" spans="2:6">
      <c r="B1" s="18"/>
      <c r="C1" s="19"/>
      <c r="D1" s="19"/>
      <c r="E1" s="19"/>
      <c r="F1" s="20"/>
    </row>
    <row r="2" spans="2:6">
      <c r="B2" t="s">
        <v>64</v>
      </c>
    </row>
    <row r="3" spans="2:6">
      <c r="B3" s="1" t="s">
        <v>3</v>
      </c>
      <c r="C3" s="1" t="s">
        <v>42</v>
      </c>
      <c r="D3" s="1" t="s">
        <v>27</v>
      </c>
      <c r="E3" s="1" t="s">
        <v>66</v>
      </c>
      <c r="F3" s="1" t="s">
        <v>45</v>
      </c>
    </row>
    <row r="4" spans="2:6" ht="54">
      <c r="B4" s="2">
        <v>1</v>
      </c>
      <c r="C4" s="4" t="s">
        <v>46</v>
      </c>
      <c r="D4" s="4" t="s">
        <v>54</v>
      </c>
      <c r="E4" s="4" t="s">
        <v>61</v>
      </c>
      <c r="F4" s="12" t="s">
        <v>62</v>
      </c>
    </row>
    <row r="5" spans="2:6" ht="54">
      <c r="B5" s="2">
        <v>2</v>
      </c>
      <c r="C5" s="4" t="s">
        <v>96</v>
      </c>
      <c r="D5" s="4" t="s">
        <v>95</v>
      </c>
      <c r="E5" s="4" t="s">
        <v>97</v>
      </c>
      <c r="F5" s="12" t="s">
        <v>98</v>
      </c>
    </row>
    <row r="6" spans="2:6">
      <c r="D6" s="11"/>
    </row>
    <row r="7" spans="2:6">
      <c r="B7" t="s">
        <v>65</v>
      </c>
    </row>
    <row r="8" spans="2:6">
      <c r="B8" s="1" t="s">
        <v>3</v>
      </c>
      <c r="C8" s="1" t="s">
        <v>42</v>
      </c>
      <c r="D8" s="1" t="s">
        <v>56</v>
      </c>
      <c r="E8" s="1" t="s">
        <v>66</v>
      </c>
      <c r="F8" s="1" t="s">
        <v>45</v>
      </c>
    </row>
    <row r="9" spans="2:6">
      <c r="B9" s="2">
        <v>1</v>
      </c>
      <c r="C9" s="4" t="s">
        <v>43</v>
      </c>
      <c r="D9" s="4" t="s">
        <v>57</v>
      </c>
      <c r="E9" s="4" t="s">
        <v>172</v>
      </c>
      <c r="F9" s="12" t="s">
        <v>191</v>
      </c>
    </row>
    <row r="10" spans="2:6">
      <c r="B10" s="2">
        <v>2</v>
      </c>
      <c r="C10" s="4" t="s">
        <v>44</v>
      </c>
      <c r="D10" s="4" t="s">
        <v>55</v>
      </c>
      <c r="E10" s="4" t="s">
        <v>173</v>
      </c>
      <c r="F10" s="12" t="s">
        <v>192</v>
      </c>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E5C50E-DE9D-4924-92B2-7056F78F7AFB}">
  <dimension ref="B2:E9"/>
  <sheetViews>
    <sheetView workbookViewId="0">
      <selection activeCell="D14" sqref="D14"/>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c r="B3" s="7">
        <v>1</v>
      </c>
      <c r="C3" s="38" t="s">
        <v>346</v>
      </c>
      <c r="D3" s="14" t="s">
        <v>347</v>
      </c>
      <c r="E3" s="14" t="str">
        <f>B3&amp;".sap_"&amp;MID(C3,FIND("　",C3)+1,LEN(C3)-FIND("　",C3))&amp;".md"</f>
        <v>1.sap_SAP概要.md</v>
      </c>
    </row>
    <row r="4" spans="2:5">
      <c r="B4" s="7">
        <v>2</v>
      </c>
      <c r="C4" s="38" t="s">
        <v>348</v>
      </c>
      <c r="D4" s="14" t="s">
        <v>349</v>
      </c>
      <c r="E4" s="14" t="str">
        <f t="shared" ref="E4:E9" si="0">B4&amp;".sap_"&amp;MID(C4,FIND("　",C4)+1,LEN(C4)-FIND("　",C4))&amp;".md"</f>
        <v>2.sap_ABAP概要説明.md</v>
      </c>
    </row>
    <row r="5" spans="2:5" ht="36">
      <c r="B5" s="7">
        <v>3</v>
      </c>
      <c r="C5" s="38" t="s">
        <v>350</v>
      </c>
      <c r="D5" s="14" t="s">
        <v>351</v>
      </c>
      <c r="E5" s="14" t="str">
        <f t="shared" si="0"/>
        <v>3.sap_オープンSQLとネイティブSQL.md</v>
      </c>
    </row>
    <row r="6" spans="2:5" ht="36">
      <c r="B6" s="7">
        <v>4</v>
      </c>
      <c r="C6" s="39" t="s">
        <v>352</v>
      </c>
      <c r="D6" s="14" t="s">
        <v>353</v>
      </c>
      <c r="E6" s="14" t="str">
        <f t="shared" si="0"/>
        <v>4.sap_ＡＢＡＰディクショナリとは.md</v>
      </c>
    </row>
    <row r="7" spans="2:5">
      <c r="B7" s="7">
        <v>5</v>
      </c>
      <c r="C7" s="39" t="s">
        <v>354</v>
      </c>
      <c r="D7" s="14" t="s">
        <v>355</v>
      </c>
      <c r="E7" s="14" t="str">
        <f t="shared" si="0"/>
        <v>5.sap_汎用モジュール.md</v>
      </c>
    </row>
    <row r="8" spans="2:5">
      <c r="B8" s="7">
        <v>6</v>
      </c>
      <c r="C8" s="38" t="s">
        <v>356</v>
      </c>
      <c r="D8" s="14" t="s">
        <v>357</v>
      </c>
      <c r="E8" s="14" t="str">
        <f t="shared" si="0"/>
        <v>6.sap_ALV.md</v>
      </c>
    </row>
    <row r="9" spans="2:5">
      <c r="B9" s="5">
        <v>7</v>
      </c>
      <c r="C9" s="40" t="s">
        <v>358</v>
      </c>
      <c r="D9" s="28" t="s">
        <v>359</v>
      </c>
      <c r="E9" s="28" t="str">
        <f t="shared" si="0"/>
        <v>7.sap_BDC.md</v>
      </c>
    </row>
  </sheetData>
  <phoneticPr fontId="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86D81-2518-4E10-AF2B-336815FFFC36}">
  <dimension ref="B2:E12"/>
  <sheetViews>
    <sheetView workbookViewId="0">
      <selection activeCell="I4" sqref="I4"/>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ht="31.5" customHeight="1">
      <c r="B2" s="9" t="s">
        <v>26</v>
      </c>
      <c r="C2" s="9" t="s">
        <v>4</v>
      </c>
      <c r="D2" s="9" t="s">
        <v>129</v>
      </c>
      <c r="E2" s="9" t="s">
        <v>170</v>
      </c>
    </row>
    <row r="3" spans="2:5" ht="108">
      <c r="B3" s="7">
        <v>1</v>
      </c>
      <c r="C3" s="38" t="s">
        <v>301</v>
      </c>
      <c r="D3" s="14" t="s">
        <v>302</v>
      </c>
      <c r="E3" s="14" t="str">
        <f>B3&amp;".jsp_"&amp;MID(C3,FIND("　",C3)+1,LEN(C3)-FIND("　",C3))&amp;".md"</f>
        <v>1.jsp_JSPの基礎.md</v>
      </c>
    </row>
    <row r="4" spans="2:5" ht="108">
      <c r="B4" s="7">
        <v>2</v>
      </c>
      <c r="C4" s="38" t="s">
        <v>303</v>
      </c>
      <c r="D4" s="14" t="s">
        <v>302</v>
      </c>
      <c r="E4" s="14" t="str">
        <f t="shared" ref="E4:E12" si="0">B4&amp;".jsp_"&amp;MID(C4,FIND("　",C4)+1,LEN(C4)-FIND("　",C4))&amp;".md"</f>
        <v>2.jsp_ディレクティブ・「指示文」.md</v>
      </c>
    </row>
    <row r="5" spans="2:5" ht="108">
      <c r="B5" s="7">
        <v>3</v>
      </c>
      <c r="C5" s="38" t="s">
        <v>304</v>
      </c>
      <c r="D5" s="14" t="s">
        <v>302</v>
      </c>
      <c r="E5" s="14" t="str">
        <f t="shared" si="0"/>
        <v>3.jsp_スクリプティング・ Scripting 脚本.md</v>
      </c>
    </row>
    <row r="6" spans="2:5" ht="108">
      <c r="B6" s="7">
        <v>4</v>
      </c>
      <c r="C6" s="39" t="s">
        <v>305</v>
      </c>
      <c r="D6" s="14" t="s">
        <v>302</v>
      </c>
      <c r="E6" s="14" t="str">
        <f t="shared" si="0"/>
        <v>4.jsp_アクションタグ.md</v>
      </c>
    </row>
    <row r="7" spans="2:5" ht="108">
      <c r="B7" s="7">
        <v>5</v>
      </c>
      <c r="C7" s="39" t="s">
        <v>306</v>
      </c>
      <c r="D7" s="14" t="s">
        <v>302</v>
      </c>
      <c r="E7" s="14" t="str">
        <f t="shared" si="0"/>
        <v>5.jsp_暗黙オブジェクト・Implicit Object.md</v>
      </c>
    </row>
    <row r="8" spans="2:5" ht="108">
      <c r="B8" s="7">
        <v>6</v>
      </c>
      <c r="C8" s="38" t="s">
        <v>307</v>
      </c>
      <c r="D8" s="14" t="s">
        <v>302</v>
      </c>
      <c r="E8" s="14" t="str">
        <f t="shared" si="0"/>
        <v>6.jsp_Webブラウザとのデータ送受信を行う.md</v>
      </c>
    </row>
    <row r="9" spans="2:5" ht="108">
      <c r="B9" s="7">
        <v>7</v>
      </c>
      <c r="C9" s="38" t="s">
        <v>308</v>
      </c>
      <c r="D9" s="14" t="s">
        <v>302</v>
      </c>
      <c r="E9" s="14" t="str">
        <f t="shared" si="0"/>
        <v>7.jsp_JSPでクラスを利用する.md</v>
      </c>
    </row>
    <row r="10" spans="2:5" ht="108">
      <c r="B10" s="5">
        <v>8</v>
      </c>
      <c r="C10" s="40" t="s">
        <v>309</v>
      </c>
      <c r="D10" s="28" t="s">
        <v>302</v>
      </c>
      <c r="E10" s="14" t="str">
        <f t="shared" si="0"/>
        <v>8.jsp_JSPとサーブレット間の相互作用.md</v>
      </c>
    </row>
    <row r="11" spans="2:5" ht="108">
      <c r="B11" s="5">
        <v>9</v>
      </c>
      <c r="C11" s="38" t="s">
        <v>315</v>
      </c>
      <c r="D11" s="14" t="s">
        <v>302</v>
      </c>
      <c r="E11" s="14" t="str">
        <f t="shared" si="0"/>
        <v>9.jsp_フォワードとリダイレクト.md</v>
      </c>
    </row>
    <row r="12" spans="2:5" ht="108">
      <c r="B12" s="5">
        <v>10</v>
      </c>
      <c r="C12" s="40" t="s">
        <v>316</v>
      </c>
      <c r="D12" s="28" t="s">
        <v>302</v>
      </c>
      <c r="E12" s="28" t="str">
        <f t="shared" si="0"/>
        <v>10.jsp_EL式(1-2).md</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4F58F-BD32-4EFD-A474-FA19D6110992}">
  <dimension ref="B2:E9"/>
  <sheetViews>
    <sheetView workbookViewId="0">
      <selection activeCell="D14" sqref="D14"/>
    </sheetView>
  </sheetViews>
  <sheetFormatPr defaultColWidth="9" defaultRowHeight="18"/>
  <cols>
    <col min="1" max="1" width="9" style="6"/>
    <col min="2" max="2" width="11.25" style="6" customWidth="1"/>
    <col min="3" max="3" width="32.83203125" style="6" customWidth="1"/>
    <col min="4" max="4" width="29.25" style="6" customWidth="1"/>
    <col min="5" max="5" width="35.58203125" style="6" customWidth="1"/>
    <col min="6" max="16384" width="9" style="6"/>
  </cols>
  <sheetData>
    <row r="2" spans="2:5">
      <c r="B2" s="9" t="s">
        <v>26</v>
      </c>
      <c r="C2" s="9" t="s">
        <v>4</v>
      </c>
      <c r="D2" s="9" t="s">
        <v>129</v>
      </c>
      <c r="E2" s="9" t="s">
        <v>170</v>
      </c>
    </row>
    <row r="3" spans="2:5">
      <c r="B3" s="7">
        <v>1</v>
      </c>
      <c r="C3" s="38" t="s">
        <v>360</v>
      </c>
      <c r="D3" s="14" t="s">
        <v>347</v>
      </c>
      <c r="E3" s="14" t="str">
        <f>B3&amp;".node_"&amp;MID(C3,FIND("　",C3)+1,LEN(C3)-FIND("　",C3))&amp;".md"</f>
        <v>1.node_Node.jsとは.md</v>
      </c>
    </row>
    <row r="4" spans="2:5">
      <c r="B4" s="7">
        <v>2</v>
      </c>
      <c r="C4" s="38" t="s">
        <v>361</v>
      </c>
      <c r="D4" s="14" t="s">
        <v>349</v>
      </c>
      <c r="E4" s="14" t="str">
        <f>B4&amp;".node_"&amp;MID(C4,FIND("　",C4)+1,LEN(C4)-FIND("　",C4))&amp;".md"</f>
        <v>2.node_「Hello World」を作ります.md</v>
      </c>
    </row>
    <row r="5" spans="2:5">
      <c r="B5" s="7">
        <v>3</v>
      </c>
      <c r="C5" s="38" t="s">
        <v>362</v>
      </c>
      <c r="D5" s="14" t="s">
        <v>351</v>
      </c>
      <c r="E5" s="14" t="str">
        <f>B5&amp;".node_"&amp;MID(C5,FIND("　",C5)+1,LEN(C5)-FIND("　",C5))&amp;".md"</f>
        <v>3.node_非同期IO.md</v>
      </c>
    </row>
    <row r="6" spans="2:5">
      <c r="B6" s="7">
        <v>4</v>
      </c>
      <c r="C6" s="39" t="s">
        <v>352</v>
      </c>
      <c r="D6" s="14" t="s">
        <v>353</v>
      </c>
      <c r="E6" s="14" t="str">
        <f t="shared" ref="E6:E9" si="0">B6&amp;".sap_"&amp;MID(C6,FIND("　",C6)+1,LEN(C6)-FIND("　",C6))&amp;".md"</f>
        <v>4.sap_ＡＢＡＰディクショナリとは.md</v>
      </c>
    </row>
    <row r="7" spans="2:5">
      <c r="B7" s="7">
        <v>5</v>
      </c>
      <c r="C7" s="39" t="s">
        <v>354</v>
      </c>
      <c r="D7" s="14" t="s">
        <v>355</v>
      </c>
      <c r="E7" s="14" t="str">
        <f t="shared" si="0"/>
        <v>5.sap_汎用モジュール.md</v>
      </c>
    </row>
    <row r="8" spans="2:5">
      <c r="B8" s="7">
        <v>6</v>
      </c>
      <c r="C8" s="38" t="s">
        <v>356</v>
      </c>
      <c r="D8" s="14" t="s">
        <v>357</v>
      </c>
      <c r="E8" s="14" t="str">
        <f t="shared" si="0"/>
        <v>6.sap_ALV.md</v>
      </c>
    </row>
    <row r="9" spans="2:5">
      <c r="B9" s="5">
        <v>7</v>
      </c>
      <c r="C9" s="40" t="s">
        <v>358</v>
      </c>
      <c r="D9" s="28" t="s">
        <v>359</v>
      </c>
      <c r="E9" s="28" t="str">
        <f t="shared" si="0"/>
        <v>7.sap_BDC.md</v>
      </c>
    </row>
  </sheetData>
  <phoneticPr fontId="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082A6-6502-4156-B1AC-880BD20E48F3}">
  <dimension ref="B2:E8"/>
  <sheetViews>
    <sheetView workbookViewId="0">
      <selection activeCell="C7" sqref="C7"/>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c r="B3" s="7">
        <v>1</v>
      </c>
      <c r="C3" s="38" t="s">
        <v>319</v>
      </c>
      <c r="D3" s="14" t="s">
        <v>318</v>
      </c>
      <c r="E3" s="14" t="str">
        <f>B3&amp;".str_"&amp;MID(C3,FIND("　",C3)+1,LEN(C3)-FIND("　",C3))&amp;".md"</f>
        <v>1.str_Struts2の仕組みと構造.md</v>
      </c>
    </row>
    <row r="4" spans="2:5" ht="36">
      <c r="B4" s="7">
        <v>2</v>
      </c>
      <c r="C4" s="38" t="s">
        <v>320</v>
      </c>
      <c r="D4" s="14" t="s">
        <v>321</v>
      </c>
      <c r="E4" s="14" t="str">
        <f t="shared" ref="E4:E8" si="0">B4&amp;".str_"&amp;MID(C4,FIND("　",C4)+1,LEN(C4)-FIND("　",C4))&amp;".md"</f>
        <v>2.str_Struts2(HelloWorld)の作成.md</v>
      </c>
    </row>
    <row r="5" spans="2:5" ht="36">
      <c r="B5" s="7">
        <v>3</v>
      </c>
      <c r="C5" s="38" t="s">
        <v>322</v>
      </c>
      <c r="D5" s="14" t="s">
        <v>323</v>
      </c>
      <c r="E5" s="14" t="str">
        <f t="shared" si="0"/>
        <v>3.str_Struts2のログイン機能の実装.md</v>
      </c>
    </row>
    <row r="6" spans="2:5" ht="36">
      <c r="B6" s="7">
        <v>4</v>
      </c>
      <c r="C6" s="39" t="s">
        <v>324</v>
      </c>
      <c r="D6" s="14" t="s">
        <v>325</v>
      </c>
      <c r="E6" s="14" t="str">
        <f t="shared" si="0"/>
        <v>4.str_Struts 2のバリデーションの実装.md</v>
      </c>
    </row>
    <row r="7" spans="2:5">
      <c r="B7" s="7">
        <v>5</v>
      </c>
      <c r="C7" s="39" t="s">
        <v>326</v>
      </c>
      <c r="D7" s="14" t="s">
        <v>327</v>
      </c>
      <c r="E7" s="14" t="str">
        <f t="shared" si="0"/>
        <v>5.str_Struts 2の国際化への対応.md</v>
      </c>
    </row>
    <row r="8" spans="2:5">
      <c r="B8" s="5">
        <v>6</v>
      </c>
      <c r="C8" s="40" t="s">
        <v>328</v>
      </c>
      <c r="D8" s="28" t="s">
        <v>329</v>
      </c>
      <c r="E8" s="28" t="str">
        <f t="shared" si="0"/>
        <v>6.str_Struts 2のJunitテスト.md</v>
      </c>
    </row>
  </sheetData>
  <phoneticPr fontId="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E07D9-E9C4-427A-AC1C-02848DD22DE8}">
  <dimension ref="B2:E13"/>
  <sheetViews>
    <sheetView topLeftCell="B1" workbookViewId="0">
      <selection activeCell="D16" sqref="D16"/>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ht="72">
      <c r="B3" s="7">
        <v>1</v>
      </c>
      <c r="C3" s="38" t="s">
        <v>333</v>
      </c>
      <c r="D3" s="14" t="s">
        <v>334</v>
      </c>
      <c r="E3" s="14" t="str">
        <f>B3&amp;".py_"&amp;MID(C3,FIND("　",C3)+1,LEN(C3)-FIND("　",C3))&amp;".md"</f>
        <v>1.py_Pythonの紹介.md</v>
      </c>
    </row>
    <row r="4" spans="2:5" ht="72">
      <c r="B4" s="7">
        <v>2</v>
      </c>
      <c r="C4" s="38" t="s">
        <v>335</v>
      </c>
      <c r="D4" s="14" t="s">
        <v>334</v>
      </c>
      <c r="E4" s="14" t="str">
        <f t="shared" ref="E4:E13" si="0">B4&amp;".py_"&amp;MID(C4,FIND("　",C4)+1,LEN(C4)-FIND("　",C4))&amp;".md"</f>
        <v>2.py_Pythonのはじめ方.md</v>
      </c>
    </row>
    <row r="5" spans="2:5" ht="72">
      <c r="B5" s="7">
        <v>3</v>
      </c>
      <c r="C5" s="38" t="s">
        <v>336</v>
      </c>
      <c r="D5" s="14" t="s">
        <v>334</v>
      </c>
      <c r="E5" s="14" t="str">
        <f t="shared" si="0"/>
        <v>3.py_Python構文.md</v>
      </c>
    </row>
    <row r="6" spans="2:5" ht="72">
      <c r="B6" s="7">
        <v>4</v>
      </c>
      <c r="C6" s="39" t="s">
        <v>337</v>
      </c>
      <c r="D6" s="14" t="s">
        <v>334</v>
      </c>
      <c r="E6" s="14" t="str">
        <f t="shared" si="0"/>
        <v>4.py_Pythonの数.md</v>
      </c>
    </row>
    <row r="7" spans="2:5" ht="72">
      <c r="B7" s="7">
        <v>5</v>
      </c>
      <c r="C7" s="39" t="s">
        <v>338</v>
      </c>
      <c r="D7" s="14" t="s">
        <v>334</v>
      </c>
      <c r="E7" s="14" t="str">
        <f t="shared" si="0"/>
        <v>5.py_Pythonの演算子.md</v>
      </c>
    </row>
    <row r="8" spans="2:5" ht="72">
      <c r="B8" s="7">
        <v>6</v>
      </c>
      <c r="C8" s="38" t="s">
        <v>339</v>
      </c>
      <c r="D8" s="14" t="s">
        <v>334</v>
      </c>
      <c r="E8" s="14" t="str">
        <f t="shared" si="0"/>
        <v>6.py_Pythonの変数.md</v>
      </c>
    </row>
    <row r="9" spans="2:5" ht="72">
      <c r="B9" s="7">
        <v>7</v>
      </c>
      <c r="C9" s="38" t="s">
        <v>340</v>
      </c>
      <c r="D9" s="14" t="s">
        <v>334</v>
      </c>
      <c r="E9" s="14" t="str">
        <f t="shared" si="0"/>
        <v>7.py_Pythonの文字列.md</v>
      </c>
    </row>
    <row r="10" spans="2:5" ht="72">
      <c r="B10" s="5">
        <v>8</v>
      </c>
      <c r="C10" s="40" t="s">
        <v>341</v>
      </c>
      <c r="D10" s="14" t="s">
        <v>334</v>
      </c>
      <c r="E10" s="14" t="str">
        <f t="shared" si="0"/>
        <v>8.py_データ構造（リスト）.md</v>
      </c>
    </row>
    <row r="11" spans="2:5" ht="72">
      <c r="B11" s="5">
        <v>9</v>
      </c>
      <c r="C11" s="38" t="s">
        <v>342</v>
      </c>
      <c r="D11" s="14" t="s">
        <v>334</v>
      </c>
      <c r="E11" s="14" t="str">
        <f t="shared" si="0"/>
        <v>9.py_データ構造(タプル).md</v>
      </c>
    </row>
    <row r="12" spans="2:5" ht="72">
      <c r="B12" s="5">
        <v>10</v>
      </c>
      <c r="C12" s="40" t="s">
        <v>343</v>
      </c>
      <c r="D12" s="14" t="s">
        <v>334</v>
      </c>
      <c r="E12" s="14" t="str">
        <f t="shared" si="0"/>
        <v>10.py_データ構造（セット）.md</v>
      </c>
    </row>
    <row r="13" spans="2:5" ht="72">
      <c r="B13" s="5">
        <v>11</v>
      </c>
      <c r="C13" s="40" t="s">
        <v>344</v>
      </c>
      <c r="D13" s="28" t="s">
        <v>334</v>
      </c>
      <c r="E13" s="28" t="str">
        <f t="shared" si="0"/>
        <v>11.py_データ構造（辞書）.md</v>
      </c>
    </row>
  </sheetData>
  <phoneticPr fontId="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E063F-4282-48C1-8EB8-5991E9D6D193}">
  <dimension ref="B2:E3"/>
  <sheetViews>
    <sheetView workbookViewId="0">
      <selection activeCell="E7" sqref="E7"/>
    </sheetView>
  </sheetViews>
  <sheetFormatPr defaultColWidth="9" defaultRowHeight="18"/>
  <cols>
    <col min="1" max="1" width="9" style="6"/>
    <col min="2" max="2" width="11.25" style="6" customWidth="1"/>
    <col min="3" max="3" width="32.83203125" style="6" customWidth="1"/>
    <col min="4" max="4" width="29.25" style="6" customWidth="1"/>
    <col min="5" max="5" width="30.83203125" style="6" customWidth="1"/>
    <col min="6" max="16384" width="9" style="6"/>
  </cols>
  <sheetData>
    <row r="2" spans="2:5">
      <c r="B2" s="9" t="s">
        <v>26</v>
      </c>
      <c r="C2" s="9" t="s">
        <v>4</v>
      </c>
      <c r="D2" s="9" t="s">
        <v>129</v>
      </c>
      <c r="E2" s="9" t="s">
        <v>170</v>
      </c>
    </row>
    <row r="3" spans="2:5" ht="90">
      <c r="B3" s="5">
        <v>1</v>
      </c>
      <c r="C3" s="40" t="s">
        <v>331</v>
      </c>
      <c r="D3" s="28" t="s">
        <v>332</v>
      </c>
      <c r="E3" s="28" t="str">
        <f>B3&amp;".fw_"&amp;C3&amp;".md"</f>
        <v>1.fw_フレームワークとは.md</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20</vt:i4>
      </vt:variant>
    </vt:vector>
  </HeadingPairs>
  <TitlesOfParts>
    <vt:vector size="20" baseType="lpstr">
      <vt:lpstr>MEMO</vt:lpstr>
      <vt:lpstr>コース一覧</vt:lpstr>
      <vt:lpstr>ネーミングルール</vt:lpstr>
      <vt:lpstr>SAP</vt:lpstr>
      <vt:lpstr>JSP</vt:lpstr>
      <vt:lpstr>NodeJS</vt:lpstr>
      <vt:lpstr>Struts2</vt:lpstr>
      <vt:lpstr>Python</vt:lpstr>
      <vt:lpstr>FrameWork</vt:lpstr>
      <vt:lpstr>Servlet</vt:lpstr>
      <vt:lpstr>MySQL</vt:lpstr>
      <vt:lpstr>Springboot</vt:lpstr>
      <vt:lpstr>Java</vt:lpstr>
      <vt:lpstr>jQuery</vt:lpstr>
      <vt:lpstr>JQuery_備考</vt:lpstr>
      <vt:lpstr>Visual Studio Code入門</vt:lpstr>
      <vt:lpstr>HTML入門</vt:lpstr>
      <vt:lpstr>JavaScript</vt:lpstr>
      <vt:lpstr>HTML入門(廃止)</vt:lpstr>
      <vt:lpstr>ネーミングルール (廃止)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softusing</dc:creator>
  <cp:lastModifiedBy>Softusing</cp:lastModifiedBy>
  <dcterms:created xsi:type="dcterms:W3CDTF">2015-06-05T18:19:34Z</dcterms:created>
  <dcterms:modified xsi:type="dcterms:W3CDTF">2019-12-05T05:57:33Z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28a011de-d33f-4680-98dd-2c2fa3b04957</vt:lpwstr>
  </property>
</Properties>
</file>