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sensor_scripts\Imager_SW\outputs\PartialSettli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4" i="1"/>
  <c r="D4" i="1"/>
  <c r="C4" i="1"/>
  <c r="B4" i="1"/>
  <c r="E3" i="1"/>
  <c r="D3" i="1"/>
  <c r="C3" i="1"/>
</calcChain>
</file>

<file path=xl/sharedStrings.xml><?xml version="1.0" encoding="utf-8"?>
<sst xmlns="http://schemas.openxmlformats.org/spreadsheetml/2006/main" count="10" uniqueCount="5">
  <si>
    <t>0pF</t>
  </si>
  <si>
    <t>1pF</t>
  </si>
  <si>
    <t>2pF</t>
  </si>
  <si>
    <t>4pF</t>
  </si>
  <si>
    <t>time/ns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</si>
</sst>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0.63856960408684549</c:v>
                </c:pt>
                <c:pt idx="1">
                  <c:v>0.70972320794889987</c:v>
                </c:pt>
                <c:pt idx="2">
                  <c:v>0.76219512195121952</c:v>
                </c:pt>
                <c:pt idx="3">
                  <c:v>0.79744816586921852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0.63938618925831203</c:v>
                </c:pt>
                <c:pt idx="1">
                  <c:v>0.6958942240779401</c:v>
                </c:pt>
                <c:pt idx="2">
                  <c:v>0.7407407407407407</c:v>
                </c:pt>
                <c:pt idx="3">
                  <c:v>0.77399380804953555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0.65104166666666663</c:v>
                </c:pt>
                <c:pt idx="1">
                  <c:v>0.69686411149825778</c:v>
                </c:pt>
                <c:pt idx="2">
                  <c:v>0.73152889539136801</c:v>
                </c:pt>
                <c:pt idx="3">
                  <c:v>0.76045627376425862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0.6770480704129993</c:v>
                </c:pt>
                <c:pt idx="1">
                  <c:v>0.70671378091872794</c:v>
                </c:pt>
                <c:pt idx="2">
                  <c:v>0.73099415204678353</c:v>
                </c:pt>
                <c:pt idx="3">
                  <c:v>0.75187969924812026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18272"/>
        <c:axId val="239521408"/>
      </c:scatterChart>
      <c:valAx>
        <c:axId val="23951827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1408"/>
        <c:crosses val="autoZero"/>
        <c:crossBetween val="midCat"/>
      </c:valAx>
      <c:valAx>
        <c:axId val="239521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0.4480286738351254</c:v>
                </c:pt>
                <c:pt idx="1">
                  <c:v>0.55869999999999997</c:v>
                </c:pt>
                <c:pt idx="2">
                  <c:v>0.65445026178010468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0.47961630695443647</c:v>
                </c:pt>
                <c:pt idx="1">
                  <c:v>0.55865921787709494</c:v>
                </c:pt>
                <c:pt idx="2">
                  <c:v>0.63694267515923564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0.53390282968499736</c:v>
                </c:pt>
                <c:pt idx="1">
                  <c:v>0.59311981020166071</c:v>
                </c:pt>
                <c:pt idx="2">
                  <c:v>0.64143681847338041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0.60864272671941566</c:v>
                </c:pt>
                <c:pt idx="1">
                  <c:v>0.63816209317166561</c:v>
                </c:pt>
                <c:pt idx="2">
                  <c:v>0.66979236436704614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77720"/>
        <c:axId val="232576152"/>
      </c:scatterChart>
      <c:valAx>
        <c:axId val="23257772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76152"/>
        <c:crosses val="autoZero"/>
        <c:crossBetween val="midCat"/>
      </c:valAx>
      <c:valAx>
        <c:axId val="2325761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7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4762</xdr:rowOff>
    </xdr:from>
    <xdr:to>
      <xdr:col>14</xdr:col>
      <xdr:colOff>285749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11</xdr:row>
      <xdr:rowOff>47625</xdr:rowOff>
    </xdr:from>
    <xdr:to>
      <xdr:col>7</xdr:col>
      <xdr:colOff>571500</xdr:colOff>
      <xdr:row>25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</v>
      </c>
      <c r="B2">
        <f>1/2.232</f>
        <v>0.4480286738351254</v>
      </c>
      <c r="C2">
        <f>1/2.085</f>
        <v>0.47961630695443647</v>
      </c>
      <c r="D2">
        <f>1/1.873</f>
        <v>0.53390282968499736</v>
      </c>
      <c r="E2">
        <f>1/1.643</f>
        <v>0.60864272671941566</v>
      </c>
    </row>
    <row r="3" spans="1:5" x14ac:dyDescent="0.25">
      <c r="A3">
        <v>40</v>
      </c>
      <c r="B3">
        <v>0.55869999999999997</v>
      </c>
      <c r="C3">
        <f>1/1.79</f>
        <v>0.55865921787709494</v>
      </c>
      <c r="D3">
        <f>1/1.686</f>
        <v>0.59311981020166071</v>
      </c>
      <c r="E3">
        <f>1/1.567</f>
        <v>0.63816209317166561</v>
      </c>
    </row>
    <row r="4" spans="1:5" x14ac:dyDescent="0.25">
      <c r="A4">
        <v>60</v>
      </c>
      <c r="B4">
        <f>1/1.528</f>
        <v>0.65445026178010468</v>
      </c>
      <c r="C4">
        <f>1/1.57</f>
        <v>0.63694267515923564</v>
      </c>
      <c r="D4">
        <f>1/1.559</f>
        <v>0.64143681847338041</v>
      </c>
      <c r="E4">
        <f>1/1.493</f>
        <v>0.66979236436704614</v>
      </c>
    </row>
    <row r="6" spans="1:5" x14ac:dyDescent="0.25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25">
      <c r="A7">
        <v>50</v>
      </c>
      <c r="B7">
        <f>1/1.566</f>
        <v>0.63856960408684549</v>
      </c>
      <c r="C7">
        <f>1/1.564</f>
        <v>0.63938618925831203</v>
      </c>
      <c r="D7">
        <f>1/1.536</f>
        <v>0.65104166666666663</v>
      </c>
      <c r="E7">
        <f>1/1.477</f>
        <v>0.6770480704129993</v>
      </c>
    </row>
    <row r="8" spans="1:5" x14ac:dyDescent="0.25">
      <c r="A8">
        <v>75</v>
      </c>
      <c r="B8">
        <f>1/1.409</f>
        <v>0.70972320794889987</v>
      </c>
      <c r="C8">
        <f>1/1.437</f>
        <v>0.6958942240779401</v>
      </c>
      <c r="D8">
        <f>1/1.435</f>
        <v>0.69686411149825778</v>
      </c>
      <c r="E8">
        <f>1/1.415</f>
        <v>0.70671378091872794</v>
      </c>
    </row>
    <row r="9" spans="1:5" x14ac:dyDescent="0.25">
      <c r="A9">
        <v>100</v>
      </c>
      <c r="B9">
        <f>1/1.312</f>
        <v>0.76219512195121952</v>
      </c>
      <c r="C9">
        <f>1/1.35</f>
        <v>0.7407407407407407</v>
      </c>
      <c r="D9">
        <f>1/1.367</f>
        <v>0.73152889539136801</v>
      </c>
      <c r="E9">
        <f>1/1.368</f>
        <v>0.73099415204678353</v>
      </c>
    </row>
    <row r="10" spans="1:5" x14ac:dyDescent="0.25">
      <c r="A10">
        <v>125</v>
      </c>
      <c r="B10">
        <f>1/1.254</f>
        <v>0.79744816586921852</v>
      </c>
      <c r="C10">
        <f>1/1.292</f>
        <v>0.77399380804953555</v>
      </c>
      <c r="D10">
        <f>1/1.315</f>
        <v>0.76045627376425862</v>
      </c>
      <c r="E10">
        <f>1/1.33</f>
        <v>0.75187969924812026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2015-11-16T21:18:06Z</dcterms:created>
  <dcterms:modified xsi:type="dcterms:W3CDTF">2015-11-16T22:56:49Z</dcterms:modified>
</cp:coreProperties>
</file>