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uyi/Documents/Papers/3 - 2021/参数设置参考文献/"/>
    </mc:Choice>
  </mc:AlternateContent>
  <xr:revisionPtr revIDLastSave="0" documentId="8_{95DDD83B-91E7-D444-8F20-38DFDDE5F026}" xr6:coauthVersionLast="47" xr6:coauthVersionMax="47" xr10:uidLastSave="{00000000-0000-0000-0000-000000000000}"/>
  <bookViews>
    <workbookView xWindow="0" yWindow="500" windowWidth="28800" windowHeight="15600" activeTab="3" xr2:uid="{00000000-000D-0000-FFFF-FFFF00000000}"/>
  </bookViews>
  <sheets>
    <sheet name="AlexNet" sheetId="1" r:id="rId1"/>
    <sheet name="VGG19" sheetId="4" r:id="rId2"/>
    <sheet name="ResNet101" sheetId="3" r:id="rId3"/>
    <sheet name="yolov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4" i="5"/>
  <c r="D3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7" i="5"/>
  <c r="F18" i="5"/>
  <c r="F12" i="5"/>
  <c r="F8" i="5"/>
  <c r="F4" i="5"/>
  <c r="F2" i="5"/>
  <c r="F164" i="3"/>
  <c r="F159" i="3"/>
  <c r="F154" i="3"/>
  <c r="F149" i="3"/>
  <c r="F144" i="3"/>
  <c r="F139" i="3"/>
  <c r="F134" i="3"/>
  <c r="F129" i="3"/>
  <c r="F124" i="3"/>
  <c r="F119" i="3"/>
  <c r="F114" i="3"/>
  <c r="F109" i="3"/>
  <c r="F104" i="3"/>
  <c r="F99" i="3"/>
  <c r="F94" i="3"/>
  <c r="F89" i="3"/>
  <c r="F84" i="3"/>
  <c r="F79" i="3"/>
  <c r="F74" i="3"/>
  <c r="F69" i="3"/>
  <c r="F64" i="3"/>
  <c r="F59" i="3"/>
  <c r="F54" i="3"/>
  <c r="F49" i="3"/>
  <c r="F44" i="3"/>
  <c r="F39" i="3"/>
  <c r="F34" i="3"/>
  <c r="F29" i="3"/>
  <c r="F24" i="3"/>
  <c r="F19" i="3"/>
  <c r="F14" i="3"/>
  <c r="F9" i="3"/>
  <c r="F4" i="3"/>
  <c r="F2" i="3"/>
  <c r="F21" i="4"/>
  <c r="F16" i="4"/>
  <c r="F11" i="4"/>
  <c r="F6" i="4"/>
  <c r="F3" i="4"/>
  <c r="F8" i="1"/>
  <c r="F4" i="1"/>
  <c r="F2" i="1"/>
</calcChain>
</file>

<file path=xl/sharedStrings.xml><?xml version="1.0" encoding="utf-8"?>
<sst xmlns="http://schemas.openxmlformats.org/spreadsheetml/2006/main" count="319" uniqueCount="253">
  <si>
    <t>conv2_1</t>
  </si>
  <si>
    <t>conv3_1</t>
  </si>
  <si>
    <t>conv4_1</t>
  </si>
  <si>
    <t>conv5_1</t>
  </si>
  <si>
    <t>pool1</t>
  </si>
  <si>
    <t>res2a_branch1</t>
  </si>
  <si>
    <t>res2a_branch2a</t>
  </si>
  <si>
    <t>res2a_branch2b</t>
  </si>
  <si>
    <t>res2a_branch2c</t>
  </si>
  <si>
    <t>res2b_branch2a</t>
  </si>
  <si>
    <t>res2b_branch2b</t>
  </si>
  <si>
    <t>res2b_branch2c</t>
  </si>
  <si>
    <t>res2c_branch2a</t>
  </si>
  <si>
    <t>res2c_branch2b</t>
  </si>
  <si>
    <t>res2c_branch2c</t>
  </si>
  <si>
    <t>res3a_branch1</t>
  </si>
  <si>
    <t>res3a_branch2a</t>
  </si>
  <si>
    <t>res3a_branch2b</t>
  </si>
  <si>
    <t>res3a_branch2c</t>
  </si>
  <si>
    <t>res4a_branch1</t>
  </si>
  <si>
    <t>res4a_branch2a</t>
  </si>
  <si>
    <t>res4a_branch2b</t>
  </si>
  <si>
    <t>res4a_branch2c</t>
  </si>
  <si>
    <t>res5a_branch1</t>
  </si>
  <si>
    <t>res5a_branch2a</t>
  </si>
  <si>
    <t>res5a_branch2b</t>
  </si>
  <si>
    <t>res5a_branch2c</t>
  </si>
  <si>
    <t>res5b_branch2a</t>
  </si>
  <si>
    <t>res5b_branch2b</t>
  </si>
  <si>
    <t>res5b_branch2c</t>
  </si>
  <si>
    <t>res5c_branch2a</t>
  </si>
  <si>
    <t>res5c_branch2b</t>
  </si>
  <si>
    <t>res5c_branch2c</t>
  </si>
  <si>
    <t>pool5</t>
  </si>
  <si>
    <t>conv1_1</t>
    <phoneticPr fontId="1" type="noConversion"/>
  </si>
  <si>
    <t>conv1_2</t>
  </si>
  <si>
    <t>conv2_2</t>
  </si>
  <si>
    <t>pool2</t>
  </si>
  <si>
    <t>conv3_2</t>
  </si>
  <si>
    <t>conv3_3</t>
  </si>
  <si>
    <t>conv3_4</t>
  </si>
  <si>
    <t>pool3</t>
  </si>
  <si>
    <t>conv4_2</t>
  </si>
  <si>
    <t>conv4_3</t>
  </si>
  <si>
    <t>conv4_4</t>
  </si>
  <si>
    <t>pool4</t>
  </si>
  <si>
    <t>conv5_2</t>
  </si>
  <si>
    <t>conv5_3</t>
  </si>
  <si>
    <t>conv5_4</t>
  </si>
  <si>
    <t>fc6</t>
  </si>
  <si>
    <t>fc7</t>
  </si>
  <si>
    <t>fc8</t>
  </si>
  <si>
    <t>conv2</t>
    <phoneticPr fontId="1" type="noConversion"/>
  </si>
  <si>
    <t>conv1</t>
    <phoneticPr fontId="1" type="noConversion"/>
  </si>
  <si>
    <t>pool1</t>
    <phoneticPr fontId="1" type="noConversion"/>
  </si>
  <si>
    <t>pool2</t>
    <phoneticPr fontId="1" type="noConversion"/>
  </si>
  <si>
    <t>conv3</t>
    <phoneticPr fontId="1" type="noConversion"/>
  </si>
  <si>
    <t>conv4</t>
    <phoneticPr fontId="1" type="noConversion"/>
  </si>
  <si>
    <t>conv5</t>
    <phoneticPr fontId="1" type="noConversion"/>
  </si>
  <si>
    <t>pool5</t>
    <phoneticPr fontId="1" type="noConversion"/>
  </si>
  <si>
    <t>fc6</t>
    <phoneticPr fontId="1" type="noConversion"/>
  </si>
  <si>
    <t>fc7</t>
    <phoneticPr fontId="1" type="noConversion"/>
  </si>
  <si>
    <t>fc8</t>
    <phoneticPr fontId="1" type="noConversion"/>
  </si>
  <si>
    <t>Layer</t>
    <phoneticPr fontId="1" type="noConversion"/>
  </si>
  <si>
    <t>res3b_branch1</t>
  </si>
  <si>
    <t>res3c_branch1</t>
  </si>
  <si>
    <t>res4b_branch1</t>
  </si>
  <si>
    <t>res4c_branch1</t>
  </si>
  <si>
    <t>res4d_branch1</t>
  </si>
  <si>
    <t>res4b_branch2a</t>
  </si>
  <si>
    <t>res4b_branch2b</t>
  </si>
  <si>
    <t>res4b_branch2c</t>
  </si>
  <si>
    <t>res4c_branch2a</t>
  </si>
  <si>
    <t>res4c_branch2b</t>
  </si>
  <si>
    <t>res4c_branch2c</t>
  </si>
  <si>
    <t>res4d_branch2a</t>
  </si>
  <si>
    <t>res4d_branch2b</t>
  </si>
  <si>
    <t>res4d_branch2c</t>
  </si>
  <si>
    <t>res5b_branch1</t>
  </si>
  <si>
    <t>res5c_branch1</t>
  </si>
  <si>
    <t>conv1</t>
    <phoneticPr fontId="1" type="noConversion"/>
  </si>
  <si>
    <t>res2b_branch1</t>
  </si>
  <si>
    <t>res2c_branch1</t>
  </si>
  <si>
    <t>res3b_branch2a</t>
  </si>
  <si>
    <t>res3b_branch2b</t>
  </si>
  <si>
    <t>res3b_branch2c</t>
  </si>
  <si>
    <t>res3c_branch2a</t>
  </si>
  <si>
    <t>res3c_branch2b</t>
  </si>
  <si>
    <t>res3c_branch2c</t>
  </si>
  <si>
    <t>res3d_branch1</t>
  </si>
  <si>
    <t>res3d_branch2a</t>
  </si>
  <si>
    <t>res3d_branch2b</t>
  </si>
  <si>
    <t>res3d_branch2c</t>
  </si>
  <si>
    <t>res4e_branch1</t>
  </si>
  <si>
    <t>res4e_branch2a</t>
  </si>
  <si>
    <t>res4e_branch2b</t>
  </si>
  <si>
    <t>res4e_branch2c</t>
  </si>
  <si>
    <t>res4f_branch1</t>
  </si>
  <si>
    <t>res4f_branch2a</t>
  </si>
  <si>
    <t>res4f_branch2b</t>
  </si>
  <si>
    <t>res4f_branch2c</t>
  </si>
  <si>
    <t>res4g_branch1</t>
  </si>
  <si>
    <t>res4g_branch2a</t>
  </si>
  <si>
    <t>res4g_branch2b</t>
  </si>
  <si>
    <t>res4g_branch2c</t>
  </si>
  <si>
    <t>res4h_branch1</t>
  </si>
  <si>
    <t>res4h_branch2a</t>
  </si>
  <si>
    <t>res4h_branch2b</t>
  </si>
  <si>
    <t>res4h_branch2c</t>
  </si>
  <si>
    <t>res4i_branch1</t>
  </si>
  <si>
    <t>res4i_branch2a</t>
  </si>
  <si>
    <t>res4i_branch2b</t>
  </si>
  <si>
    <t>res4i_branch2c</t>
  </si>
  <si>
    <t>res4j_branch1</t>
  </si>
  <si>
    <t>res4j_branch2a</t>
  </si>
  <si>
    <t>res4j_branch2b</t>
  </si>
  <si>
    <t>res4j_branch2c</t>
  </si>
  <si>
    <t>res4k_branch1</t>
  </si>
  <si>
    <t>res4k_branch2a</t>
  </si>
  <si>
    <t>res4k_branch2b</t>
  </si>
  <si>
    <t>res4k_branch2c</t>
  </si>
  <si>
    <t>res4l_branch1</t>
  </si>
  <si>
    <t>res4l_branch2a</t>
  </si>
  <si>
    <t>res4l_branch2b</t>
  </si>
  <si>
    <t>res4l_branch2c</t>
  </si>
  <si>
    <t>res4m_branch1</t>
  </si>
  <si>
    <t>res4m_branch2a</t>
  </si>
  <si>
    <t>res4m_branch2b</t>
  </si>
  <si>
    <t>res4m_branch2c</t>
  </si>
  <si>
    <t>res4n_branch1</t>
  </si>
  <si>
    <t>res4n_branch2a</t>
  </si>
  <si>
    <t>res4n_branch2b</t>
  </si>
  <si>
    <t>res4n_branch2c</t>
  </si>
  <si>
    <t>res4o_branch1</t>
  </si>
  <si>
    <t>res4o_branch2a</t>
  </si>
  <si>
    <t>res4o_branch2b</t>
  </si>
  <si>
    <t>res4o_branch2c</t>
  </si>
  <si>
    <t>res4p_branch1</t>
  </si>
  <si>
    <t>res4p_branch2a</t>
  </si>
  <si>
    <t>res4p_branch2b</t>
  </si>
  <si>
    <t>res4p_branch2c</t>
  </si>
  <si>
    <t>res4q_branch1</t>
  </si>
  <si>
    <t>res4q_branch2a</t>
  </si>
  <si>
    <t>res4q_branch2b</t>
  </si>
  <si>
    <t>res4q_branch2c</t>
  </si>
  <si>
    <t>res4r_branch1</t>
  </si>
  <si>
    <t>res4r_branch2a</t>
  </si>
  <si>
    <t>res4rbranch2b</t>
  </si>
  <si>
    <t>res4r_branch2c</t>
  </si>
  <si>
    <t>res4s_branch1</t>
  </si>
  <si>
    <t>res4s_branch2a</t>
  </si>
  <si>
    <t>res4s_branch2b</t>
  </si>
  <si>
    <t>res4s_branch2c</t>
  </si>
  <si>
    <t>res4t_branch1</t>
  </si>
  <si>
    <t>res4t_branch2a</t>
  </si>
  <si>
    <t>res4t_branch2b</t>
  </si>
  <si>
    <t>res4t_branch2c</t>
  </si>
  <si>
    <t>res4u_branch1</t>
  </si>
  <si>
    <t>res4u_branch2a</t>
  </si>
  <si>
    <t>res4u_branch2b</t>
  </si>
  <si>
    <t>res4u_branch2c</t>
  </si>
  <si>
    <t>res4v_branch1</t>
  </si>
  <si>
    <t>res4v_branch2a</t>
  </si>
  <si>
    <t>res4v_branch2b</t>
  </si>
  <si>
    <t>res4v_branch2c</t>
  </si>
  <si>
    <t>res4w_branch1</t>
  </si>
  <si>
    <t>res4w_branch2a</t>
  </si>
  <si>
    <t>res4w_branch2b</t>
  </si>
  <si>
    <t>res4w_branch2c</t>
  </si>
  <si>
    <t>pool2</t>
    <phoneticPr fontId="1" type="noConversion"/>
  </si>
  <si>
    <t>fc</t>
    <phoneticPr fontId="1" type="noConversion"/>
  </si>
  <si>
    <t>Layer number</t>
    <phoneticPr fontId="1" type="noConversion"/>
  </si>
  <si>
    <t>Number of direct successor layers</t>
    <phoneticPr fontId="1" type="noConversion"/>
  </si>
  <si>
    <t>-</t>
    <phoneticPr fontId="1" type="noConversion"/>
  </si>
  <si>
    <t>Number of  logical layers</t>
    <phoneticPr fontId="1" type="noConversion"/>
  </si>
  <si>
    <t>Size of layer input data (Mb)</t>
    <phoneticPr fontId="1" type="noConversion"/>
  </si>
  <si>
    <t>Size of logical layer input data (Mb)</t>
    <phoneticPr fontId="1" type="noConversion"/>
  </si>
  <si>
    <t>Logical layer computation overhead (GFLOP)</t>
    <phoneticPr fontId="1" type="noConversion"/>
  </si>
  <si>
    <t>Layer computation overhead (GFLOP)</t>
    <phoneticPr fontId="1" type="noConversion"/>
  </si>
  <si>
    <t>Number of logical layers</t>
    <phoneticPr fontId="1" type="noConversion"/>
  </si>
  <si>
    <t>Size of layer input data(Mb)</t>
    <phoneticPr fontId="1" type="noConversion"/>
  </si>
  <si>
    <t>Size of logical layer input data(Mb)</t>
    <phoneticPr fontId="1" type="noConversion"/>
  </si>
  <si>
    <t>3,4</t>
    <phoneticPr fontId="1" type="noConversion"/>
  </si>
  <si>
    <t>res2a_add</t>
    <phoneticPr fontId="1" type="noConversion"/>
  </si>
  <si>
    <t>res2b_add</t>
    <phoneticPr fontId="1" type="noConversion"/>
  </si>
  <si>
    <t>res2c_add</t>
    <phoneticPr fontId="1" type="noConversion"/>
  </si>
  <si>
    <t>8,9</t>
    <phoneticPr fontId="1" type="noConversion"/>
  </si>
  <si>
    <t>13,14</t>
    <phoneticPr fontId="1" type="noConversion"/>
  </si>
  <si>
    <t>res3a_add</t>
    <phoneticPr fontId="1" type="noConversion"/>
  </si>
  <si>
    <t>18,19</t>
    <phoneticPr fontId="1" type="noConversion"/>
  </si>
  <si>
    <t>res3b_add</t>
    <phoneticPr fontId="1" type="noConversion"/>
  </si>
  <si>
    <t>23,24</t>
    <phoneticPr fontId="1" type="noConversion"/>
  </si>
  <si>
    <t>res3c_add</t>
    <phoneticPr fontId="1" type="noConversion"/>
  </si>
  <si>
    <t>28,29</t>
    <phoneticPr fontId="1" type="noConversion"/>
  </si>
  <si>
    <t>res3d_add</t>
    <phoneticPr fontId="1" type="noConversion"/>
  </si>
  <si>
    <t>33,34</t>
    <phoneticPr fontId="1" type="noConversion"/>
  </si>
  <si>
    <t>res4a_add</t>
    <phoneticPr fontId="1" type="noConversion"/>
  </si>
  <si>
    <t>38,39</t>
    <phoneticPr fontId="1" type="noConversion"/>
  </si>
  <si>
    <t>res4b_add</t>
    <phoneticPr fontId="1" type="noConversion"/>
  </si>
  <si>
    <t>43,44</t>
    <phoneticPr fontId="1" type="noConversion"/>
  </si>
  <si>
    <t>res4c_add</t>
    <phoneticPr fontId="1" type="noConversion"/>
  </si>
  <si>
    <t>48,49</t>
    <phoneticPr fontId="1" type="noConversion"/>
  </si>
  <si>
    <t>res4d_add</t>
    <phoneticPr fontId="1" type="noConversion"/>
  </si>
  <si>
    <t>53,54</t>
    <phoneticPr fontId="1" type="noConversion"/>
  </si>
  <si>
    <t>res4e_add</t>
    <phoneticPr fontId="1" type="noConversion"/>
  </si>
  <si>
    <t>58,59</t>
    <phoneticPr fontId="1" type="noConversion"/>
  </si>
  <si>
    <t>res4f_add</t>
    <phoneticPr fontId="1" type="noConversion"/>
  </si>
  <si>
    <t>63,64</t>
    <phoneticPr fontId="1" type="noConversion"/>
  </si>
  <si>
    <t>res4g_add</t>
    <phoneticPr fontId="1" type="noConversion"/>
  </si>
  <si>
    <t>68,69</t>
    <phoneticPr fontId="1" type="noConversion"/>
  </si>
  <si>
    <t>res4h_add</t>
    <phoneticPr fontId="1" type="noConversion"/>
  </si>
  <si>
    <t>res4i_add</t>
    <phoneticPr fontId="1" type="noConversion"/>
  </si>
  <si>
    <t>78,79</t>
    <phoneticPr fontId="1" type="noConversion"/>
  </si>
  <si>
    <t>res4j_add</t>
    <phoneticPr fontId="1" type="noConversion"/>
  </si>
  <si>
    <t>83,84</t>
    <phoneticPr fontId="1" type="noConversion"/>
  </si>
  <si>
    <t>res4k_add</t>
    <phoneticPr fontId="1" type="noConversion"/>
  </si>
  <si>
    <t>88,89</t>
    <phoneticPr fontId="1" type="noConversion"/>
  </si>
  <si>
    <t>res4l_add</t>
    <phoneticPr fontId="1" type="noConversion"/>
  </si>
  <si>
    <t>93,94</t>
    <phoneticPr fontId="1" type="noConversion"/>
  </si>
  <si>
    <t>res4m_add</t>
    <phoneticPr fontId="1" type="noConversion"/>
  </si>
  <si>
    <t>res4n_add</t>
    <phoneticPr fontId="1" type="noConversion"/>
  </si>
  <si>
    <t>res4o_add</t>
    <phoneticPr fontId="1" type="noConversion"/>
  </si>
  <si>
    <t>res4p_add</t>
    <phoneticPr fontId="1" type="noConversion"/>
  </si>
  <si>
    <t>res4q_add</t>
    <phoneticPr fontId="1" type="noConversion"/>
  </si>
  <si>
    <t>res4r_add</t>
    <phoneticPr fontId="1" type="noConversion"/>
  </si>
  <si>
    <t>res4s_add</t>
    <phoneticPr fontId="1" type="noConversion"/>
  </si>
  <si>
    <t>res4t_add</t>
    <phoneticPr fontId="1" type="noConversion"/>
  </si>
  <si>
    <t>res4u_add</t>
    <phoneticPr fontId="1" type="noConversion"/>
  </si>
  <si>
    <t>res4v_add</t>
    <phoneticPr fontId="1" type="noConversion"/>
  </si>
  <si>
    <t>res4w_add</t>
    <phoneticPr fontId="1" type="noConversion"/>
  </si>
  <si>
    <t>res5a_add</t>
    <phoneticPr fontId="1" type="noConversion"/>
  </si>
  <si>
    <t>res5b_add</t>
    <phoneticPr fontId="1" type="noConversion"/>
  </si>
  <si>
    <t>res5c_add</t>
    <phoneticPr fontId="1" type="noConversion"/>
  </si>
  <si>
    <t>98,99</t>
    <phoneticPr fontId="1" type="noConversion"/>
  </si>
  <si>
    <t>pool3</t>
    <phoneticPr fontId="1" type="noConversion"/>
  </si>
  <si>
    <t>conv6</t>
    <phoneticPr fontId="1" type="noConversion"/>
  </si>
  <si>
    <t>conv7</t>
    <phoneticPr fontId="1" type="noConversion"/>
  </si>
  <si>
    <t>conv8</t>
    <phoneticPr fontId="1" type="noConversion"/>
  </si>
  <si>
    <t>pool4</t>
    <phoneticPr fontId="1" type="noConversion"/>
  </si>
  <si>
    <t>conv9</t>
    <phoneticPr fontId="1" type="noConversion"/>
  </si>
  <si>
    <t>conv10</t>
    <phoneticPr fontId="1" type="noConversion"/>
  </si>
  <si>
    <t>conv11</t>
    <phoneticPr fontId="1" type="noConversion"/>
  </si>
  <si>
    <t>conv12</t>
    <phoneticPr fontId="1" type="noConversion"/>
  </si>
  <si>
    <t>conv13</t>
    <phoneticPr fontId="1" type="noConversion"/>
  </si>
  <si>
    <t>conv14</t>
    <phoneticPr fontId="1" type="noConversion"/>
  </si>
  <si>
    <t>conv15</t>
    <phoneticPr fontId="1" type="noConversion"/>
  </si>
  <si>
    <t>conv16</t>
    <phoneticPr fontId="1" type="noConversion"/>
  </si>
  <si>
    <t>conv17</t>
    <phoneticPr fontId="1" type="noConversion"/>
  </si>
  <si>
    <t>conv18</t>
    <phoneticPr fontId="1" type="noConversion"/>
  </si>
  <si>
    <t>conv19</t>
    <phoneticPr fontId="1" type="noConversion"/>
  </si>
  <si>
    <t>conv20</t>
    <phoneticPr fontId="1" type="noConversion"/>
  </si>
  <si>
    <t>conv21</t>
    <phoneticPr fontId="1" type="noConversion"/>
  </si>
  <si>
    <t>conv22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</si>
</sst>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0000_ "/>
    <numFmt numFmtId="178" formatCode="0_);[Red]\(0\)"/>
    <numFmt numFmtId="179" formatCode="0.0_);[Red]\(0.0\)"/>
    <numFmt numFmtId="180" formatCode="0.00_);[Red]\(0.00\)"/>
  </numFmts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177" fontId="2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ill="1"/>
    <xf numFmtId="177" fontId="0" fillId="0" borderId="0" xfId="0" applyNumberFormat="1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Fill="1" applyBorder="1" applyAlignment="1">
      <alignment horizontal="center"/>
    </xf>
    <xf numFmtId="179" fontId="2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79" fontId="0" fillId="0" borderId="0" xfId="0" applyNumberForma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/>
    </xf>
    <xf numFmtId="180" fontId="2" fillId="3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9" fontId="0" fillId="0" borderId="3" xfId="0" applyNumberFormat="1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179" fontId="0" fillId="0" borderId="4" xfId="0" applyNumberForma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130" zoomScaleNormal="130" workbookViewId="0">
      <selection activeCell="F15" sqref="F15"/>
    </sheetView>
  </sheetViews>
  <sheetFormatPr baseColWidth="10" defaultColWidth="9" defaultRowHeight="14"/>
  <cols>
    <col min="1" max="1" width="8.5" customWidth="1"/>
    <col min="2" max="2" width="10.1640625" customWidth="1"/>
    <col min="3" max="3" width="24.5" customWidth="1"/>
    <col min="4" max="4" width="15" customWidth="1"/>
    <col min="5" max="5" width="14.83203125" customWidth="1"/>
    <col min="6" max="6" width="18" style="4" customWidth="1"/>
    <col min="7" max="7" width="17.83203125" style="24" customWidth="1"/>
  </cols>
  <sheetData>
    <row r="1" spans="1:8" ht="39" customHeight="1">
      <c r="A1" s="9" t="s">
        <v>63</v>
      </c>
      <c r="B1" s="9" t="s">
        <v>171</v>
      </c>
      <c r="C1" s="9" t="s">
        <v>178</v>
      </c>
      <c r="D1" s="9" t="s">
        <v>175</v>
      </c>
      <c r="E1" s="9" t="s">
        <v>174</v>
      </c>
      <c r="F1" s="9" t="s">
        <v>177</v>
      </c>
      <c r="G1" s="9" t="s">
        <v>176</v>
      </c>
      <c r="H1" s="6" t="s">
        <v>172</v>
      </c>
    </row>
    <row r="2" spans="1:8" ht="15">
      <c r="A2" s="7" t="s">
        <v>53</v>
      </c>
      <c r="B2" s="7">
        <v>1</v>
      </c>
      <c r="C2" s="12">
        <v>3.5066999999999999</v>
      </c>
      <c r="D2" s="7">
        <v>0.6</v>
      </c>
      <c r="E2" s="42">
        <v>1</v>
      </c>
      <c r="F2" s="44">
        <f>C2+C3</f>
        <v>3.5069900000000001</v>
      </c>
      <c r="G2" s="43">
        <v>0.6</v>
      </c>
      <c r="H2" s="18">
        <v>2</v>
      </c>
    </row>
    <row r="3" spans="1:8" ht="15">
      <c r="A3" s="7" t="s">
        <v>54</v>
      </c>
      <c r="B3" s="7">
        <v>2</v>
      </c>
      <c r="C3" s="12">
        <v>2.9E-4</v>
      </c>
      <c r="D3" s="7">
        <v>1.1000000000000001</v>
      </c>
      <c r="E3" s="42"/>
      <c r="F3" s="43"/>
      <c r="G3" s="43"/>
      <c r="H3" s="23">
        <v>3</v>
      </c>
    </row>
    <row r="4" spans="1:8" ht="15">
      <c r="A4" s="7" t="s">
        <v>52</v>
      </c>
      <c r="B4" s="7">
        <v>3</v>
      </c>
      <c r="C4" s="12">
        <v>0.89617000000000002</v>
      </c>
      <c r="D4" s="7">
        <v>0.25</v>
      </c>
      <c r="E4" s="43">
        <v>2</v>
      </c>
      <c r="F4" s="44">
        <f>C4+C5</f>
        <v>0.89636000000000005</v>
      </c>
      <c r="G4" s="43">
        <v>0.3</v>
      </c>
      <c r="H4" s="18">
        <v>4</v>
      </c>
    </row>
    <row r="5" spans="1:8" ht="15">
      <c r="A5" s="7" t="s">
        <v>55</v>
      </c>
      <c r="B5" s="7">
        <v>4</v>
      </c>
      <c r="C5" s="12">
        <v>1.9000000000000001E-4</v>
      </c>
      <c r="D5" s="7">
        <v>0.7</v>
      </c>
      <c r="E5" s="43"/>
      <c r="F5" s="43"/>
      <c r="G5" s="43"/>
      <c r="H5" s="23">
        <v>5</v>
      </c>
    </row>
    <row r="6" spans="1:8" ht="15">
      <c r="A6" s="7" t="s">
        <v>56</v>
      </c>
      <c r="B6" s="7">
        <v>5</v>
      </c>
      <c r="C6" s="12">
        <v>0.29916999999999999</v>
      </c>
      <c r="D6" s="7">
        <v>0.2</v>
      </c>
      <c r="E6" s="36">
        <v>3</v>
      </c>
      <c r="F6" s="12">
        <v>0.29916999999999999</v>
      </c>
      <c r="G6" s="7">
        <v>0.2</v>
      </c>
      <c r="H6" s="18">
        <v>6</v>
      </c>
    </row>
    <row r="7" spans="1:8" ht="15">
      <c r="A7" s="7" t="s">
        <v>57</v>
      </c>
      <c r="B7" s="7">
        <v>6</v>
      </c>
      <c r="C7" s="12">
        <v>0.44868999999999998</v>
      </c>
      <c r="D7" s="7">
        <v>0.3</v>
      </c>
      <c r="E7" s="7">
        <v>4</v>
      </c>
      <c r="F7" s="12">
        <v>0.44868999999999998</v>
      </c>
      <c r="G7" s="7">
        <v>0.3</v>
      </c>
      <c r="H7" s="18">
        <v>7</v>
      </c>
    </row>
    <row r="8" spans="1:8" ht="15">
      <c r="A8" s="7" t="s">
        <v>58</v>
      </c>
      <c r="B8" s="7">
        <v>7</v>
      </c>
      <c r="C8" s="12">
        <v>0.29913000000000001</v>
      </c>
      <c r="D8" s="7">
        <v>0.3</v>
      </c>
      <c r="E8" s="42">
        <v>5</v>
      </c>
      <c r="F8" s="44">
        <f>C8+C9</f>
        <v>0.29916999999999999</v>
      </c>
      <c r="G8" s="43">
        <v>0.3</v>
      </c>
      <c r="H8" s="18">
        <v>8</v>
      </c>
    </row>
    <row r="9" spans="1:8" ht="15">
      <c r="A9" s="7" t="s">
        <v>59</v>
      </c>
      <c r="B9" s="7">
        <v>8</v>
      </c>
      <c r="C9" s="12">
        <v>4.0000000000000003E-5</v>
      </c>
      <c r="D9" s="7">
        <v>0.2</v>
      </c>
      <c r="E9" s="42"/>
      <c r="F9" s="43"/>
      <c r="G9" s="43"/>
      <c r="H9" s="23">
        <v>9</v>
      </c>
    </row>
    <row r="10" spans="1:8" ht="15">
      <c r="A10" s="7" t="s">
        <v>60</v>
      </c>
      <c r="B10" s="7">
        <v>9</v>
      </c>
      <c r="C10" s="12">
        <v>7.5490000000000002E-2</v>
      </c>
      <c r="D10" s="7">
        <v>0.05</v>
      </c>
      <c r="E10" s="7">
        <v>6</v>
      </c>
      <c r="F10" s="12">
        <v>7.5490000000000002E-2</v>
      </c>
      <c r="G10" s="7">
        <v>0.05</v>
      </c>
      <c r="H10" s="18">
        <v>10</v>
      </c>
    </row>
    <row r="11" spans="1:8" ht="15">
      <c r="A11" s="7" t="s">
        <v>61</v>
      </c>
      <c r="B11" s="7">
        <v>10</v>
      </c>
      <c r="C11" s="12">
        <v>3.3550000000000003E-2</v>
      </c>
      <c r="D11" s="7">
        <v>0.02</v>
      </c>
      <c r="E11" s="36">
        <v>7</v>
      </c>
      <c r="F11" s="12">
        <v>3.3550000000000003E-2</v>
      </c>
      <c r="G11" s="7">
        <v>0.02</v>
      </c>
      <c r="H11" s="18">
        <v>11</v>
      </c>
    </row>
    <row r="12" spans="1:8" ht="15">
      <c r="A12" s="7" t="s">
        <v>62</v>
      </c>
      <c r="B12" s="7">
        <v>11</v>
      </c>
      <c r="C12" s="12">
        <v>8.1899999999999994E-3</v>
      </c>
      <c r="D12" s="7">
        <v>0.01</v>
      </c>
      <c r="E12" s="7">
        <v>8</v>
      </c>
      <c r="F12" s="12">
        <v>8.1899999999999994E-3</v>
      </c>
      <c r="G12" s="7">
        <v>0.01</v>
      </c>
      <c r="H12" s="18" t="s">
        <v>173</v>
      </c>
    </row>
    <row r="13" spans="1:8">
      <c r="F13" s="40"/>
    </row>
  </sheetData>
  <mergeCells count="9">
    <mergeCell ref="E2:E3"/>
    <mergeCell ref="E4:E5"/>
    <mergeCell ref="E8:E9"/>
    <mergeCell ref="G2:G3"/>
    <mergeCell ref="F2:F3"/>
    <mergeCell ref="F4:F5"/>
    <mergeCell ref="G4:G5"/>
    <mergeCell ref="G8:G9"/>
    <mergeCell ref="F8:F9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topLeftCell="A17" zoomScale="150" workbookViewId="0">
      <selection activeCell="C26" sqref="C26"/>
    </sheetView>
  </sheetViews>
  <sheetFormatPr baseColWidth="10" defaultColWidth="8.83203125" defaultRowHeight="14"/>
  <cols>
    <col min="1" max="1" width="16.83203125" style="28" customWidth="1"/>
    <col min="2" max="2" width="10" style="28" customWidth="1"/>
    <col min="3" max="3" width="14.5" style="28" customWidth="1"/>
    <col min="4" max="4" width="13.83203125" style="28" customWidth="1"/>
    <col min="5" max="5" width="20" style="28" customWidth="1"/>
    <col min="6" max="6" width="13.83203125" style="28" customWidth="1"/>
    <col min="7" max="7" width="25.1640625" style="28" customWidth="1"/>
    <col min="8" max="16384" width="8.83203125" style="28"/>
  </cols>
  <sheetData>
    <row r="1" spans="1:8" ht="67" customHeight="1">
      <c r="A1" s="10" t="s">
        <v>63</v>
      </c>
      <c r="B1" s="9" t="s">
        <v>171</v>
      </c>
      <c r="C1" s="9" t="s">
        <v>178</v>
      </c>
      <c r="D1" s="9" t="s">
        <v>180</v>
      </c>
      <c r="E1" s="9" t="s">
        <v>179</v>
      </c>
      <c r="F1" s="9" t="s">
        <v>177</v>
      </c>
      <c r="G1" s="9" t="s">
        <v>181</v>
      </c>
      <c r="H1" s="6" t="s">
        <v>172</v>
      </c>
    </row>
    <row r="2" spans="1:8">
      <c r="A2" s="1" t="s">
        <v>34</v>
      </c>
      <c r="B2" s="1">
        <v>1</v>
      </c>
      <c r="C2" s="3">
        <v>0.17982999999999999</v>
      </c>
      <c r="D2" s="16">
        <v>12.8</v>
      </c>
      <c r="E2" s="2">
        <v>1</v>
      </c>
      <c r="F2" s="3">
        <v>0.17982999999999999</v>
      </c>
      <c r="G2" s="16">
        <v>12.8</v>
      </c>
      <c r="H2" s="19">
        <v>2</v>
      </c>
    </row>
    <row r="3" spans="1:8">
      <c r="A3" s="1" t="s">
        <v>35</v>
      </c>
      <c r="B3" s="1">
        <v>2</v>
      </c>
      <c r="C3" s="3">
        <v>3.7058</v>
      </c>
      <c r="D3" s="1">
        <v>12.8</v>
      </c>
      <c r="E3" s="46">
        <v>2</v>
      </c>
      <c r="F3" s="47">
        <f>C3+C4</f>
        <v>3.7090100000000001</v>
      </c>
      <c r="G3" s="45">
        <v>12.8</v>
      </c>
      <c r="H3" s="19">
        <v>3</v>
      </c>
    </row>
    <row r="4" spans="1:8">
      <c r="A4" s="1" t="s">
        <v>4</v>
      </c>
      <c r="B4" s="1">
        <v>3</v>
      </c>
      <c r="C4" s="3">
        <v>3.2100000000000002E-3</v>
      </c>
      <c r="D4" s="1">
        <v>12.8</v>
      </c>
      <c r="E4" s="46"/>
      <c r="F4" s="46"/>
      <c r="G4" s="45"/>
      <c r="H4" s="25">
        <v>4</v>
      </c>
    </row>
    <row r="5" spans="1:8">
      <c r="A5" s="1" t="s">
        <v>0</v>
      </c>
      <c r="B5" s="1">
        <v>4</v>
      </c>
      <c r="C5" s="3">
        <v>1.8529</v>
      </c>
      <c r="D5" s="1">
        <v>6.4</v>
      </c>
      <c r="E5" s="2">
        <v>3</v>
      </c>
      <c r="F5" s="3">
        <v>1.8529</v>
      </c>
      <c r="G5" s="1">
        <v>6.4</v>
      </c>
      <c r="H5" s="19">
        <v>5</v>
      </c>
    </row>
    <row r="6" spans="1:8">
      <c r="A6" s="1" t="s">
        <v>36</v>
      </c>
      <c r="B6" s="1">
        <v>5</v>
      </c>
      <c r="C6" s="3">
        <v>3.7025899999999998</v>
      </c>
      <c r="D6" s="1">
        <v>6.4</v>
      </c>
      <c r="E6" s="46">
        <v>4</v>
      </c>
      <c r="F6" s="47">
        <f>C6+C7</f>
        <v>3.7041999999999997</v>
      </c>
      <c r="G6" s="45">
        <v>6.4</v>
      </c>
      <c r="H6" s="19">
        <v>6</v>
      </c>
    </row>
    <row r="7" spans="1:8">
      <c r="A7" s="1" t="s">
        <v>37</v>
      </c>
      <c r="B7" s="1">
        <v>6</v>
      </c>
      <c r="C7" s="3">
        <v>1.6100000000000001E-3</v>
      </c>
      <c r="D7" s="1">
        <v>6.4</v>
      </c>
      <c r="E7" s="46"/>
      <c r="F7" s="46"/>
      <c r="G7" s="45"/>
      <c r="H7" s="25">
        <v>7</v>
      </c>
    </row>
    <row r="8" spans="1:8">
      <c r="A8" s="1" t="s">
        <v>1</v>
      </c>
      <c r="B8" s="1">
        <v>7</v>
      </c>
      <c r="C8" s="3">
        <v>1.8512900000000001</v>
      </c>
      <c r="D8" s="1">
        <v>3.2</v>
      </c>
      <c r="E8" s="2">
        <v>5</v>
      </c>
      <c r="F8" s="3">
        <v>1.8512900000000001</v>
      </c>
      <c r="G8" s="1">
        <v>3.2</v>
      </c>
      <c r="H8" s="19">
        <v>8</v>
      </c>
    </row>
    <row r="9" spans="1:8">
      <c r="A9" s="1" t="s">
        <v>38</v>
      </c>
      <c r="B9" s="1">
        <v>8</v>
      </c>
      <c r="C9" s="3">
        <v>3.7009799999999999</v>
      </c>
      <c r="D9" s="1">
        <v>3.2</v>
      </c>
      <c r="E9" s="1">
        <v>6</v>
      </c>
      <c r="F9" s="3">
        <v>3.7009799999999999</v>
      </c>
      <c r="G9" s="1">
        <v>3.2</v>
      </c>
      <c r="H9" s="19">
        <v>9</v>
      </c>
    </row>
    <row r="10" spans="1:8">
      <c r="A10" s="1" t="s">
        <v>39</v>
      </c>
      <c r="B10" s="1">
        <v>9</v>
      </c>
      <c r="C10" s="3">
        <v>3.7009799999999999</v>
      </c>
      <c r="D10" s="1">
        <v>3.2</v>
      </c>
      <c r="E10" s="2">
        <v>7</v>
      </c>
      <c r="F10" s="3">
        <v>3.7009799999999999</v>
      </c>
      <c r="G10" s="1">
        <v>3.2</v>
      </c>
      <c r="H10" s="19">
        <v>10</v>
      </c>
    </row>
    <row r="11" spans="1:8">
      <c r="A11" s="1" t="s">
        <v>40</v>
      </c>
      <c r="B11" s="1">
        <v>10</v>
      </c>
      <c r="C11" s="3">
        <v>3.7009799999999999</v>
      </c>
      <c r="D11" s="1">
        <v>3.2</v>
      </c>
      <c r="E11" s="46">
        <v>8</v>
      </c>
      <c r="F11" s="47">
        <f>C11+C12</f>
        <v>3.7017799999999998</v>
      </c>
      <c r="G11" s="45">
        <v>3.2</v>
      </c>
      <c r="H11" s="19">
        <v>11</v>
      </c>
    </row>
    <row r="12" spans="1:8">
      <c r="A12" s="1" t="s">
        <v>41</v>
      </c>
      <c r="B12" s="1">
        <v>11</v>
      </c>
      <c r="C12" s="3">
        <v>8.0000000000000004E-4</v>
      </c>
      <c r="D12" s="1">
        <v>3.2</v>
      </c>
      <c r="E12" s="46"/>
      <c r="F12" s="46"/>
      <c r="G12" s="45"/>
      <c r="H12" s="25">
        <v>12</v>
      </c>
    </row>
    <row r="13" spans="1:8">
      <c r="A13" s="1" t="s">
        <v>2</v>
      </c>
      <c r="B13" s="1">
        <v>12</v>
      </c>
      <c r="C13" s="3">
        <v>1.85049</v>
      </c>
      <c r="D13" s="1">
        <v>1.6</v>
      </c>
      <c r="E13" s="2">
        <v>9</v>
      </c>
      <c r="F13" s="3">
        <v>1.85049</v>
      </c>
      <c r="G13" s="1">
        <v>1.6</v>
      </c>
      <c r="H13" s="19">
        <v>13</v>
      </c>
    </row>
    <row r="14" spans="1:8">
      <c r="A14" s="1" t="s">
        <v>42</v>
      </c>
      <c r="B14" s="1">
        <v>13</v>
      </c>
      <c r="C14" s="3">
        <v>3.70018</v>
      </c>
      <c r="D14" s="1">
        <v>1.6</v>
      </c>
      <c r="E14" s="1">
        <v>10</v>
      </c>
      <c r="F14" s="3">
        <v>3.70018</v>
      </c>
      <c r="G14" s="1">
        <v>1.6</v>
      </c>
      <c r="H14" s="19">
        <v>14</v>
      </c>
    </row>
    <row r="15" spans="1:8">
      <c r="A15" s="1" t="s">
        <v>43</v>
      </c>
      <c r="B15" s="1">
        <v>14</v>
      </c>
      <c r="C15" s="3">
        <v>3.70018</v>
      </c>
      <c r="D15" s="1">
        <v>1.6</v>
      </c>
      <c r="E15" s="2">
        <v>11</v>
      </c>
      <c r="F15" s="3">
        <v>3.70018</v>
      </c>
      <c r="G15" s="1">
        <v>1.6</v>
      </c>
      <c r="H15" s="19">
        <v>15</v>
      </c>
    </row>
    <row r="16" spans="1:8">
      <c r="A16" s="1" t="s">
        <v>44</v>
      </c>
      <c r="B16" s="1">
        <v>15</v>
      </c>
      <c r="C16" s="3">
        <v>3.70018</v>
      </c>
      <c r="D16" s="1">
        <v>1.6</v>
      </c>
      <c r="E16" s="46">
        <v>12</v>
      </c>
      <c r="F16" s="47">
        <f>C16+C17</f>
        <v>3.70058</v>
      </c>
      <c r="G16" s="45">
        <v>1.6</v>
      </c>
      <c r="H16" s="19">
        <v>16</v>
      </c>
    </row>
    <row r="17" spans="1:8">
      <c r="A17" s="1" t="s">
        <v>45</v>
      </c>
      <c r="B17" s="1">
        <v>16</v>
      </c>
      <c r="C17" s="3">
        <v>4.0000000000000002E-4</v>
      </c>
      <c r="D17" s="1">
        <v>1.6</v>
      </c>
      <c r="E17" s="46"/>
      <c r="F17" s="46"/>
      <c r="G17" s="45"/>
      <c r="H17" s="25">
        <v>17</v>
      </c>
    </row>
    <row r="18" spans="1:8">
      <c r="A18" s="1" t="s">
        <v>3</v>
      </c>
      <c r="B18" s="1">
        <v>17</v>
      </c>
      <c r="C18" s="3">
        <v>0.92503999999999997</v>
      </c>
      <c r="D18" s="1">
        <v>0.8</v>
      </c>
      <c r="E18" s="2">
        <v>13</v>
      </c>
      <c r="F18" s="3">
        <v>0.92503999999999997</v>
      </c>
      <c r="G18" s="1">
        <v>0.8</v>
      </c>
      <c r="H18" s="19">
        <v>18</v>
      </c>
    </row>
    <row r="19" spans="1:8">
      <c r="A19" s="1" t="s">
        <v>46</v>
      </c>
      <c r="B19" s="1">
        <v>18</v>
      </c>
      <c r="C19" s="3">
        <v>0.92503999999999997</v>
      </c>
      <c r="D19" s="1">
        <v>0.8</v>
      </c>
      <c r="E19" s="1">
        <v>14</v>
      </c>
      <c r="F19" s="3">
        <v>0.92503999999999997</v>
      </c>
      <c r="G19" s="1">
        <v>0.8</v>
      </c>
      <c r="H19" s="19">
        <v>19</v>
      </c>
    </row>
    <row r="20" spans="1:8">
      <c r="A20" s="1" t="s">
        <v>47</v>
      </c>
      <c r="B20" s="1">
        <v>19</v>
      </c>
      <c r="C20" s="3">
        <v>0.92503999999999997</v>
      </c>
      <c r="D20" s="1">
        <v>0.8</v>
      </c>
      <c r="E20" s="2">
        <v>15</v>
      </c>
      <c r="F20" s="3">
        <v>0.92503999999999997</v>
      </c>
      <c r="G20" s="1">
        <v>0.8</v>
      </c>
      <c r="H20" s="19">
        <v>20</v>
      </c>
    </row>
    <row r="21" spans="1:8">
      <c r="A21" s="1" t="s">
        <v>48</v>
      </c>
      <c r="B21" s="1">
        <v>20</v>
      </c>
      <c r="C21" s="3">
        <v>0.92503999999999997</v>
      </c>
      <c r="D21" s="1">
        <v>0.8</v>
      </c>
      <c r="E21" s="46">
        <v>16</v>
      </c>
      <c r="F21" s="47">
        <f>C21+C22</f>
        <v>0.92513999999999996</v>
      </c>
      <c r="G21" s="45">
        <v>0.8</v>
      </c>
      <c r="H21" s="19">
        <v>21</v>
      </c>
    </row>
    <row r="22" spans="1:8">
      <c r="A22" s="1" t="s">
        <v>33</v>
      </c>
      <c r="B22" s="1">
        <v>21</v>
      </c>
      <c r="C22" s="3">
        <v>1E-4</v>
      </c>
      <c r="D22" s="1">
        <v>0.8</v>
      </c>
      <c r="E22" s="46"/>
      <c r="F22" s="46"/>
      <c r="G22" s="45"/>
      <c r="H22" s="25">
        <v>22</v>
      </c>
    </row>
    <row r="23" spans="1:8">
      <c r="A23" s="1" t="s">
        <v>49</v>
      </c>
      <c r="B23" s="1">
        <v>22</v>
      </c>
      <c r="C23" s="3">
        <v>0.20552000000000001</v>
      </c>
      <c r="D23" s="1">
        <v>0.4</v>
      </c>
      <c r="E23" s="2">
        <v>17</v>
      </c>
      <c r="F23" s="3">
        <v>0.20552000000000001</v>
      </c>
      <c r="G23" s="1">
        <v>0.4</v>
      </c>
      <c r="H23" s="19">
        <v>23</v>
      </c>
    </row>
    <row r="24" spans="1:8">
      <c r="A24" s="1" t="s">
        <v>50</v>
      </c>
      <c r="B24" s="1">
        <v>23</v>
      </c>
      <c r="C24" s="3">
        <v>3.3550000000000003E-2</v>
      </c>
      <c r="D24" s="1">
        <v>0.4</v>
      </c>
      <c r="E24" s="1">
        <v>18</v>
      </c>
      <c r="F24" s="3">
        <v>3.3550000000000003E-2</v>
      </c>
      <c r="G24" s="1">
        <v>0.4</v>
      </c>
      <c r="H24" s="19">
        <v>24</v>
      </c>
    </row>
    <row r="25" spans="1:8">
      <c r="A25" s="1" t="s">
        <v>51</v>
      </c>
      <c r="B25" s="1">
        <v>24</v>
      </c>
      <c r="C25" s="3">
        <v>8.1899999999999994E-3</v>
      </c>
      <c r="D25" s="1">
        <v>0.2</v>
      </c>
      <c r="E25" s="2">
        <v>19</v>
      </c>
      <c r="F25" s="3">
        <v>8.1899999999999994E-3</v>
      </c>
      <c r="G25" s="1">
        <v>0.2</v>
      </c>
      <c r="H25" s="19" t="s">
        <v>173</v>
      </c>
    </row>
    <row r="26" spans="1:8">
      <c r="A26" s="15"/>
      <c r="B26" s="15"/>
      <c r="C26" s="17"/>
      <c r="D26" s="15"/>
      <c r="E26" s="15"/>
      <c r="F26" s="17"/>
      <c r="G26" s="15"/>
    </row>
  </sheetData>
  <mergeCells count="15">
    <mergeCell ref="F3:F4"/>
    <mergeCell ref="F6:F7"/>
    <mergeCell ref="F11:F12"/>
    <mergeCell ref="F16:F17"/>
    <mergeCell ref="F21:F22"/>
    <mergeCell ref="E3:E4"/>
    <mergeCell ref="E6:E7"/>
    <mergeCell ref="E11:E12"/>
    <mergeCell ref="E16:E17"/>
    <mergeCell ref="E21:E22"/>
    <mergeCell ref="G3:G4"/>
    <mergeCell ref="G6:G7"/>
    <mergeCell ref="G11:G12"/>
    <mergeCell ref="G16:G17"/>
    <mergeCell ref="G21:G2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1"/>
  <sheetViews>
    <sheetView topLeftCell="A125" zoomScale="170" zoomScaleNormal="100" workbookViewId="0">
      <selection activeCell="F171" sqref="F171"/>
    </sheetView>
  </sheetViews>
  <sheetFormatPr baseColWidth="10" defaultColWidth="8.83203125" defaultRowHeight="14"/>
  <cols>
    <col min="1" max="1" width="17.1640625" style="11" customWidth="1"/>
    <col min="2" max="2" width="10" style="11" customWidth="1"/>
    <col min="3" max="3" width="12.83203125" style="13" customWidth="1"/>
    <col min="4" max="4" width="26.6640625" style="11" customWidth="1"/>
    <col min="5" max="5" width="14" style="14" customWidth="1"/>
    <col min="6" max="6" width="12.83203125" style="26" customWidth="1"/>
    <col min="7" max="7" width="15.1640625" style="35" customWidth="1"/>
    <col min="8" max="8" width="8.83203125" style="22"/>
    <col min="9" max="16384" width="8.83203125" style="11"/>
  </cols>
  <sheetData>
    <row r="1" spans="1:8" ht="62" customHeight="1">
      <c r="A1" s="10" t="s">
        <v>63</v>
      </c>
      <c r="B1" s="9" t="s">
        <v>171</v>
      </c>
      <c r="C1" s="9" t="s">
        <v>178</v>
      </c>
      <c r="D1" s="9" t="s">
        <v>180</v>
      </c>
      <c r="E1" s="9" t="s">
        <v>179</v>
      </c>
      <c r="F1" s="9" t="s">
        <v>177</v>
      </c>
      <c r="G1" s="34" t="s">
        <v>181</v>
      </c>
      <c r="H1" s="8" t="s">
        <v>172</v>
      </c>
    </row>
    <row r="2" spans="1:8">
      <c r="A2" s="1" t="s">
        <v>80</v>
      </c>
      <c r="B2" s="1">
        <v>1</v>
      </c>
      <c r="C2" s="17">
        <v>1.00214</v>
      </c>
      <c r="D2" s="30">
        <v>1.153</v>
      </c>
      <c r="E2" s="62">
        <v>1</v>
      </c>
      <c r="F2" s="51">
        <f>C2+C3</f>
        <v>1.0029700000000001</v>
      </c>
      <c r="G2" s="63">
        <v>1.153</v>
      </c>
      <c r="H2" s="20">
        <v>2</v>
      </c>
    </row>
    <row r="3" spans="1:8">
      <c r="A3" s="1" t="s">
        <v>4</v>
      </c>
      <c r="B3" s="1">
        <v>2</v>
      </c>
      <c r="C3" s="17">
        <v>8.3000000000000001E-4</v>
      </c>
      <c r="D3" s="31">
        <v>6.125</v>
      </c>
      <c r="E3" s="62"/>
      <c r="F3" s="52"/>
      <c r="G3" s="63"/>
      <c r="H3" s="21" t="s">
        <v>182</v>
      </c>
    </row>
    <row r="4" spans="1:8">
      <c r="A4" s="27" t="s">
        <v>5</v>
      </c>
      <c r="B4" s="1">
        <v>3</v>
      </c>
      <c r="C4" s="17">
        <v>0.10437</v>
      </c>
      <c r="D4" s="32">
        <v>1.53125</v>
      </c>
      <c r="E4" s="65">
        <v>2</v>
      </c>
      <c r="F4" s="51">
        <f>C4+C5+C6+C7+C8</f>
        <v>0.46725</v>
      </c>
      <c r="G4" s="63">
        <v>1.53125</v>
      </c>
      <c r="H4" s="20">
        <v>7</v>
      </c>
    </row>
    <row r="5" spans="1:8">
      <c r="A5" s="27" t="s">
        <v>6</v>
      </c>
      <c r="B5" s="1">
        <v>4</v>
      </c>
      <c r="C5" s="17">
        <v>2.6089999999999999E-2</v>
      </c>
      <c r="D5" s="32">
        <v>1.53125</v>
      </c>
      <c r="E5" s="65"/>
      <c r="F5" s="52"/>
      <c r="G5" s="63"/>
      <c r="H5" s="20">
        <v>5</v>
      </c>
    </row>
    <row r="6" spans="1:8">
      <c r="A6" s="27" t="s">
        <v>7</v>
      </c>
      <c r="B6" s="1">
        <v>5</v>
      </c>
      <c r="C6" s="17">
        <v>0.23161000000000001</v>
      </c>
      <c r="D6" s="31">
        <v>1.53125</v>
      </c>
      <c r="E6" s="65"/>
      <c r="F6" s="52"/>
      <c r="G6" s="63"/>
      <c r="H6" s="20">
        <v>6</v>
      </c>
    </row>
    <row r="7" spans="1:8">
      <c r="A7" s="27" t="s">
        <v>8</v>
      </c>
      <c r="B7" s="1">
        <v>6</v>
      </c>
      <c r="C7" s="17">
        <v>0.10437</v>
      </c>
      <c r="D7" s="31">
        <v>1.53125</v>
      </c>
      <c r="E7" s="65"/>
      <c r="F7" s="52"/>
      <c r="G7" s="63"/>
      <c r="H7" s="20">
        <v>7</v>
      </c>
    </row>
    <row r="8" spans="1:8" ht="15">
      <c r="A8" s="27" t="s">
        <v>183</v>
      </c>
      <c r="B8" s="1">
        <v>7</v>
      </c>
      <c r="C8" s="17">
        <v>8.0999999999999996E-4</v>
      </c>
      <c r="D8" s="33" t="s">
        <v>173</v>
      </c>
      <c r="E8" s="65"/>
      <c r="F8" s="52"/>
      <c r="G8" s="63"/>
      <c r="H8" s="21" t="s">
        <v>186</v>
      </c>
    </row>
    <row r="9" spans="1:8">
      <c r="A9" s="1" t="s">
        <v>81</v>
      </c>
      <c r="B9" s="1">
        <v>8</v>
      </c>
      <c r="C9" s="17">
        <v>0</v>
      </c>
      <c r="D9" s="31">
        <v>6.125</v>
      </c>
      <c r="E9" s="62">
        <v>3</v>
      </c>
      <c r="F9" s="51">
        <f>C9+C10+C11+C12+C13</f>
        <v>0.43995000000000001</v>
      </c>
      <c r="G9" s="63">
        <v>6.125</v>
      </c>
      <c r="H9" s="20">
        <v>12</v>
      </c>
    </row>
    <row r="10" spans="1:8">
      <c r="A10" s="1" t="s">
        <v>9</v>
      </c>
      <c r="B10" s="1">
        <v>9</v>
      </c>
      <c r="C10" s="17">
        <v>0.10316</v>
      </c>
      <c r="D10" s="31">
        <v>6.125</v>
      </c>
      <c r="E10" s="62"/>
      <c r="F10" s="52"/>
      <c r="G10" s="63"/>
      <c r="H10" s="20">
        <v>10</v>
      </c>
    </row>
    <row r="11" spans="1:8">
      <c r="A11" s="1" t="s">
        <v>10</v>
      </c>
      <c r="B11" s="1">
        <v>10</v>
      </c>
      <c r="C11" s="17">
        <v>0.23161000000000001</v>
      </c>
      <c r="D11" s="31">
        <v>1.53125</v>
      </c>
      <c r="E11" s="62"/>
      <c r="F11" s="52"/>
      <c r="G11" s="63"/>
      <c r="H11" s="20">
        <v>11</v>
      </c>
    </row>
    <row r="12" spans="1:8">
      <c r="A12" s="1" t="s">
        <v>11</v>
      </c>
      <c r="B12" s="1">
        <v>11</v>
      </c>
      <c r="C12" s="17">
        <v>0.10437</v>
      </c>
      <c r="D12" s="31">
        <v>1.53125</v>
      </c>
      <c r="E12" s="62"/>
      <c r="F12" s="52"/>
      <c r="G12" s="63"/>
      <c r="H12" s="20">
        <v>12</v>
      </c>
    </row>
    <row r="13" spans="1:8" ht="15">
      <c r="A13" s="1" t="s">
        <v>184</v>
      </c>
      <c r="B13" s="1">
        <v>12</v>
      </c>
      <c r="C13" s="17">
        <v>8.0999999999999996E-4</v>
      </c>
      <c r="D13" s="33" t="s">
        <v>173</v>
      </c>
      <c r="E13" s="62"/>
      <c r="F13" s="52"/>
      <c r="G13" s="63"/>
      <c r="H13" s="21" t="s">
        <v>187</v>
      </c>
    </row>
    <row r="14" spans="1:8">
      <c r="A14" s="1" t="s">
        <v>82</v>
      </c>
      <c r="B14" s="1">
        <v>13</v>
      </c>
      <c r="C14" s="17">
        <v>0</v>
      </c>
      <c r="D14" s="31">
        <v>6.125</v>
      </c>
      <c r="E14" s="64">
        <v>4</v>
      </c>
      <c r="F14" s="51">
        <f>C14+C15+C16+C17+C18</f>
        <v>0.43995000000000001</v>
      </c>
      <c r="G14" s="63">
        <v>6.125</v>
      </c>
      <c r="H14" s="20">
        <v>17</v>
      </c>
    </row>
    <row r="15" spans="1:8">
      <c r="A15" s="1" t="s">
        <v>12</v>
      </c>
      <c r="B15" s="1">
        <v>14</v>
      </c>
      <c r="C15" s="17">
        <v>0.10316</v>
      </c>
      <c r="D15" s="31">
        <v>6.125</v>
      </c>
      <c r="E15" s="64"/>
      <c r="F15" s="52"/>
      <c r="G15" s="63"/>
      <c r="H15" s="20">
        <v>15</v>
      </c>
    </row>
    <row r="16" spans="1:8">
      <c r="A16" s="1" t="s">
        <v>13</v>
      </c>
      <c r="B16" s="1">
        <v>15</v>
      </c>
      <c r="C16" s="17">
        <v>0.23161000000000001</v>
      </c>
      <c r="D16" s="31">
        <v>1.53125</v>
      </c>
      <c r="E16" s="64"/>
      <c r="F16" s="52"/>
      <c r="G16" s="63"/>
      <c r="H16" s="20">
        <v>16</v>
      </c>
    </row>
    <row r="17" spans="1:8">
      <c r="A17" s="1" t="s">
        <v>14</v>
      </c>
      <c r="B17" s="1">
        <v>16</v>
      </c>
      <c r="C17" s="17">
        <v>0.10437</v>
      </c>
      <c r="D17" s="31">
        <v>1.53125</v>
      </c>
      <c r="E17" s="64"/>
      <c r="F17" s="52"/>
      <c r="G17" s="63"/>
      <c r="H17" s="20">
        <v>17</v>
      </c>
    </row>
    <row r="18" spans="1:8" ht="15">
      <c r="A18" s="1" t="s">
        <v>185</v>
      </c>
      <c r="B18" s="1">
        <v>17</v>
      </c>
      <c r="C18" s="17">
        <v>8.0999999999999996E-4</v>
      </c>
      <c r="D18" s="33" t="s">
        <v>173</v>
      </c>
      <c r="E18" s="64"/>
      <c r="F18" s="52"/>
      <c r="G18" s="63"/>
      <c r="H18" s="21" t="s">
        <v>189</v>
      </c>
    </row>
    <row r="19" spans="1:8">
      <c r="A19" s="1" t="s">
        <v>15</v>
      </c>
      <c r="B19" s="1">
        <v>18</v>
      </c>
      <c r="C19" s="17">
        <v>0.82528999999999997</v>
      </c>
      <c r="D19" s="31">
        <v>6.125</v>
      </c>
      <c r="E19" s="62">
        <v>5</v>
      </c>
      <c r="F19" s="51">
        <f>C19+C20+C21+C22+C23</f>
        <v>1.3669800000000001</v>
      </c>
      <c r="G19" s="63">
        <v>6.125</v>
      </c>
      <c r="H19" s="20">
        <v>22</v>
      </c>
    </row>
    <row r="20" spans="1:8">
      <c r="A20" s="1" t="s">
        <v>16</v>
      </c>
      <c r="B20" s="1">
        <v>19</v>
      </c>
      <c r="C20" s="17">
        <v>0.20632</v>
      </c>
      <c r="D20" s="30">
        <v>6.125</v>
      </c>
      <c r="E20" s="62"/>
      <c r="F20" s="52"/>
      <c r="G20" s="63"/>
      <c r="H20" s="20">
        <v>20</v>
      </c>
    </row>
    <row r="21" spans="1:8">
      <c r="A21" s="1" t="s">
        <v>17</v>
      </c>
      <c r="B21" s="1">
        <v>20</v>
      </c>
      <c r="C21" s="17">
        <v>0.23141</v>
      </c>
      <c r="D21" s="30">
        <v>0.76600000000000001</v>
      </c>
      <c r="E21" s="62"/>
      <c r="F21" s="52"/>
      <c r="G21" s="63"/>
      <c r="H21" s="20">
        <v>21</v>
      </c>
    </row>
    <row r="22" spans="1:8">
      <c r="A22" s="1" t="s">
        <v>18</v>
      </c>
      <c r="B22" s="1">
        <v>21</v>
      </c>
      <c r="C22" s="17">
        <v>0.10356</v>
      </c>
      <c r="D22" s="30">
        <v>0.76600000000000001</v>
      </c>
      <c r="E22" s="62"/>
      <c r="F22" s="52"/>
      <c r="G22" s="63"/>
      <c r="H22" s="20">
        <v>22</v>
      </c>
    </row>
    <row r="23" spans="1:8" ht="15">
      <c r="A23" s="1" t="s">
        <v>188</v>
      </c>
      <c r="B23" s="1">
        <v>22</v>
      </c>
      <c r="C23" s="17">
        <v>4.0000000000000002E-4</v>
      </c>
      <c r="D23" s="33" t="s">
        <v>173</v>
      </c>
      <c r="E23" s="62"/>
      <c r="F23" s="52"/>
      <c r="G23" s="63"/>
      <c r="H23" s="21" t="s">
        <v>191</v>
      </c>
    </row>
    <row r="24" spans="1:8">
      <c r="A24" s="1" t="s">
        <v>64</v>
      </c>
      <c r="B24" s="1">
        <v>23</v>
      </c>
      <c r="C24" s="17">
        <v>0</v>
      </c>
      <c r="D24" s="31">
        <v>3.0625</v>
      </c>
      <c r="E24" s="64">
        <v>6</v>
      </c>
      <c r="F24" s="51">
        <f>C24+C25+C26+C27+C28</f>
        <v>0.43833</v>
      </c>
      <c r="G24" s="63">
        <v>3.0630000000000002</v>
      </c>
      <c r="H24" s="20">
        <v>27</v>
      </c>
    </row>
    <row r="25" spans="1:8">
      <c r="A25" s="1" t="s">
        <v>83</v>
      </c>
      <c r="B25" s="1">
        <v>24</v>
      </c>
      <c r="C25" s="17">
        <v>0.10296</v>
      </c>
      <c r="D25" s="31">
        <v>3.0625</v>
      </c>
      <c r="E25" s="64"/>
      <c r="F25" s="52"/>
      <c r="G25" s="63"/>
      <c r="H25" s="20">
        <v>25</v>
      </c>
    </row>
    <row r="26" spans="1:8">
      <c r="A26" s="1" t="s">
        <v>84</v>
      </c>
      <c r="B26" s="1">
        <v>25</v>
      </c>
      <c r="C26" s="17">
        <v>0.23141</v>
      </c>
      <c r="D26" s="31">
        <v>0.765625</v>
      </c>
      <c r="E26" s="64"/>
      <c r="F26" s="52"/>
      <c r="G26" s="63"/>
      <c r="H26" s="20">
        <v>26</v>
      </c>
    </row>
    <row r="27" spans="1:8">
      <c r="A27" s="1" t="s">
        <v>85</v>
      </c>
      <c r="B27" s="1">
        <v>26</v>
      </c>
      <c r="C27" s="17">
        <v>0.10356</v>
      </c>
      <c r="D27" s="31">
        <v>0.765625</v>
      </c>
      <c r="E27" s="64"/>
      <c r="F27" s="52"/>
      <c r="G27" s="63"/>
      <c r="H27" s="20">
        <v>27</v>
      </c>
    </row>
    <row r="28" spans="1:8" ht="15">
      <c r="A28" s="1" t="s">
        <v>190</v>
      </c>
      <c r="B28" s="1">
        <v>27</v>
      </c>
      <c r="C28" s="17">
        <v>4.0000000000000002E-4</v>
      </c>
      <c r="D28" s="33" t="s">
        <v>173</v>
      </c>
      <c r="E28" s="64"/>
      <c r="F28" s="52"/>
      <c r="G28" s="63"/>
      <c r="H28" s="21" t="s">
        <v>193</v>
      </c>
    </row>
    <row r="29" spans="1:8">
      <c r="A29" s="1" t="s">
        <v>65</v>
      </c>
      <c r="B29" s="1">
        <v>28</v>
      </c>
      <c r="C29" s="17">
        <v>0</v>
      </c>
      <c r="D29" s="31">
        <v>3.0625</v>
      </c>
      <c r="E29" s="62">
        <v>7</v>
      </c>
      <c r="F29" s="51">
        <f>C29+C30+C31+C32+C33</f>
        <v>0.43833</v>
      </c>
      <c r="G29" s="63">
        <v>3.0630000000000002</v>
      </c>
      <c r="H29" s="20">
        <v>32</v>
      </c>
    </row>
    <row r="30" spans="1:8">
      <c r="A30" s="1" t="s">
        <v>86</v>
      </c>
      <c r="B30" s="1">
        <v>29</v>
      </c>
      <c r="C30" s="17">
        <v>0.10296</v>
      </c>
      <c r="D30" s="31">
        <v>3.0625</v>
      </c>
      <c r="E30" s="62"/>
      <c r="F30" s="52"/>
      <c r="G30" s="63"/>
      <c r="H30" s="20">
        <v>30</v>
      </c>
    </row>
    <row r="31" spans="1:8">
      <c r="A31" s="1" t="s">
        <v>87</v>
      </c>
      <c r="B31" s="1">
        <v>30</v>
      </c>
      <c r="C31" s="17">
        <v>0.23141</v>
      </c>
      <c r="D31" s="31">
        <v>0.765625</v>
      </c>
      <c r="E31" s="62"/>
      <c r="F31" s="52"/>
      <c r="G31" s="63"/>
      <c r="H31" s="20">
        <v>31</v>
      </c>
    </row>
    <row r="32" spans="1:8">
      <c r="A32" s="1" t="s">
        <v>88</v>
      </c>
      <c r="B32" s="1">
        <v>31</v>
      </c>
      <c r="C32" s="17">
        <v>0.10356</v>
      </c>
      <c r="D32" s="31">
        <v>0.765625</v>
      </c>
      <c r="E32" s="62"/>
      <c r="F32" s="52"/>
      <c r="G32" s="63"/>
      <c r="H32" s="20">
        <v>32</v>
      </c>
    </row>
    <row r="33" spans="1:8" ht="15">
      <c r="A33" s="1" t="s">
        <v>192</v>
      </c>
      <c r="B33" s="1">
        <v>32</v>
      </c>
      <c r="C33" s="17">
        <v>4.0000000000000002E-4</v>
      </c>
      <c r="D33" s="33" t="s">
        <v>173</v>
      </c>
      <c r="E33" s="62"/>
      <c r="F33" s="52"/>
      <c r="G33" s="63"/>
      <c r="H33" s="21" t="s">
        <v>195</v>
      </c>
    </row>
    <row r="34" spans="1:8">
      <c r="A34" s="1" t="s">
        <v>89</v>
      </c>
      <c r="B34" s="1">
        <v>33</v>
      </c>
      <c r="C34" s="17">
        <v>0</v>
      </c>
      <c r="D34" s="31">
        <v>3.0625</v>
      </c>
      <c r="E34" s="64">
        <v>8</v>
      </c>
      <c r="F34" s="51">
        <f>C34+C35+C36+C37+C38</f>
        <v>0.43833</v>
      </c>
      <c r="G34" s="63">
        <v>3.0630000000000002</v>
      </c>
      <c r="H34" s="20">
        <v>37</v>
      </c>
    </row>
    <row r="35" spans="1:8">
      <c r="A35" s="1" t="s">
        <v>90</v>
      </c>
      <c r="B35" s="1">
        <v>34</v>
      </c>
      <c r="C35" s="17">
        <v>0.10296</v>
      </c>
      <c r="D35" s="31">
        <v>3.0625</v>
      </c>
      <c r="E35" s="64"/>
      <c r="F35" s="52"/>
      <c r="G35" s="63"/>
      <c r="H35" s="20">
        <v>35</v>
      </c>
    </row>
    <row r="36" spans="1:8">
      <c r="A36" s="1" t="s">
        <v>91</v>
      </c>
      <c r="B36" s="1">
        <v>35</v>
      </c>
      <c r="C36" s="17">
        <v>0.23141</v>
      </c>
      <c r="D36" s="31">
        <v>0.765625</v>
      </c>
      <c r="E36" s="64"/>
      <c r="F36" s="52"/>
      <c r="G36" s="63"/>
      <c r="H36" s="20">
        <v>36</v>
      </c>
    </row>
    <row r="37" spans="1:8">
      <c r="A37" s="1" t="s">
        <v>92</v>
      </c>
      <c r="B37" s="1">
        <v>36</v>
      </c>
      <c r="C37" s="17">
        <v>0.10356</v>
      </c>
      <c r="D37" s="31">
        <v>0.765625</v>
      </c>
      <c r="E37" s="64"/>
      <c r="F37" s="52"/>
      <c r="G37" s="63"/>
      <c r="H37" s="20">
        <v>37</v>
      </c>
    </row>
    <row r="38" spans="1:8" ht="15">
      <c r="A38" s="1" t="s">
        <v>194</v>
      </c>
      <c r="B38" s="1">
        <v>37</v>
      </c>
      <c r="C38" s="17">
        <v>4.0000000000000002E-4</v>
      </c>
      <c r="D38" s="33" t="s">
        <v>173</v>
      </c>
      <c r="E38" s="64"/>
      <c r="F38" s="52"/>
      <c r="G38" s="63"/>
      <c r="H38" s="21" t="s">
        <v>197</v>
      </c>
    </row>
    <row r="39" spans="1:8">
      <c r="A39" s="1" t="s">
        <v>19</v>
      </c>
      <c r="B39" s="1">
        <v>38</v>
      </c>
      <c r="C39" s="17">
        <v>0.82369000000000003</v>
      </c>
      <c r="D39" s="31">
        <v>3.0625</v>
      </c>
      <c r="E39" s="62">
        <v>9</v>
      </c>
      <c r="F39" s="51">
        <f>C39+C40+C41+C42+C43</f>
        <v>1.3642799999999997</v>
      </c>
      <c r="G39" s="63">
        <v>3.0630000000000002</v>
      </c>
      <c r="H39" s="20">
        <v>42</v>
      </c>
    </row>
    <row r="40" spans="1:8">
      <c r="A40" s="1" t="s">
        <v>20</v>
      </c>
      <c r="B40" s="1">
        <v>39</v>
      </c>
      <c r="C40" s="17">
        <v>0.20591999999999999</v>
      </c>
      <c r="D40" s="31">
        <v>3.0625</v>
      </c>
      <c r="E40" s="62"/>
      <c r="F40" s="52"/>
      <c r="G40" s="63"/>
      <c r="H40" s="20">
        <v>40</v>
      </c>
    </row>
    <row r="41" spans="1:8">
      <c r="A41" s="1" t="s">
        <v>21</v>
      </c>
      <c r="B41" s="1">
        <v>40</v>
      </c>
      <c r="C41" s="17">
        <v>0.23130999999999999</v>
      </c>
      <c r="D41" s="31">
        <v>0.3828125</v>
      </c>
      <c r="E41" s="62"/>
      <c r="F41" s="52"/>
      <c r="G41" s="63"/>
      <c r="H41" s="20">
        <v>41</v>
      </c>
    </row>
    <row r="42" spans="1:8">
      <c r="A42" s="1" t="s">
        <v>22</v>
      </c>
      <c r="B42" s="1">
        <v>41</v>
      </c>
      <c r="C42" s="17">
        <v>0.10316</v>
      </c>
      <c r="D42" s="31">
        <v>0.3828125</v>
      </c>
      <c r="E42" s="62"/>
      <c r="F42" s="52"/>
      <c r="G42" s="63"/>
      <c r="H42" s="20">
        <v>42</v>
      </c>
    </row>
    <row r="43" spans="1:8" ht="15">
      <c r="A43" s="1" t="s">
        <v>196</v>
      </c>
      <c r="B43" s="1">
        <v>42</v>
      </c>
      <c r="C43" s="17">
        <v>2.0000000000000001E-4</v>
      </c>
      <c r="D43" s="33" t="s">
        <v>173</v>
      </c>
      <c r="E43" s="62"/>
      <c r="F43" s="52"/>
      <c r="G43" s="63"/>
      <c r="H43" s="21" t="s">
        <v>199</v>
      </c>
    </row>
    <row r="44" spans="1:8">
      <c r="A44" s="1" t="s">
        <v>66</v>
      </c>
      <c r="B44" s="1">
        <v>43</v>
      </c>
      <c r="C44" s="17">
        <v>0</v>
      </c>
      <c r="D44" s="31">
        <v>1.53125</v>
      </c>
      <c r="E44" s="64">
        <v>10</v>
      </c>
      <c r="F44" s="51">
        <f>C44+C45+C46+C47+C48</f>
        <v>0.43752999999999997</v>
      </c>
      <c r="G44" s="63">
        <v>1.53125</v>
      </c>
      <c r="H44" s="20">
        <v>47</v>
      </c>
    </row>
    <row r="45" spans="1:8">
      <c r="A45" s="1" t="s">
        <v>69</v>
      </c>
      <c r="B45" s="1">
        <v>44</v>
      </c>
      <c r="C45" s="17">
        <v>0.10285999999999999</v>
      </c>
      <c r="D45" s="31">
        <v>1.53125</v>
      </c>
      <c r="E45" s="64"/>
      <c r="F45" s="52"/>
      <c r="G45" s="63"/>
      <c r="H45" s="20">
        <v>45</v>
      </c>
    </row>
    <row r="46" spans="1:8">
      <c r="A46" s="1" t="s">
        <v>70</v>
      </c>
      <c r="B46" s="1">
        <v>45</v>
      </c>
      <c r="C46" s="17">
        <v>0.23130999999999999</v>
      </c>
      <c r="D46" s="31">
        <v>0.3828125</v>
      </c>
      <c r="E46" s="64"/>
      <c r="F46" s="52"/>
      <c r="G46" s="63"/>
      <c r="H46" s="20">
        <v>46</v>
      </c>
    </row>
    <row r="47" spans="1:8">
      <c r="A47" s="1" t="s">
        <v>71</v>
      </c>
      <c r="B47" s="1">
        <v>46</v>
      </c>
      <c r="C47" s="17">
        <v>0.10316</v>
      </c>
      <c r="D47" s="31">
        <v>0.3828125</v>
      </c>
      <c r="E47" s="64"/>
      <c r="F47" s="52"/>
      <c r="G47" s="63"/>
      <c r="H47" s="20">
        <v>47</v>
      </c>
    </row>
    <row r="48" spans="1:8" ht="15">
      <c r="A48" s="1" t="s">
        <v>198</v>
      </c>
      <c r="B48" s="1">
        <v>47</v>
      </c>
      <c r="C48" s="17">
        <v>2.0000000000000001E-4</v>
      </c>
      <c r="D48" s="33" t="s">
        <v>173</v>
      </c>
      <c r="E48" s="64"/>
      <c r="F48" s="52"/>
      <c r="G48" s="63"/>
      <c r="H48" s="21" t="s">
        <v>201</v>
      </c>
    </row>
    <row r="49" spans="1:8">
      <c r="A49" s="1" t="s">
        <v>67</v>
      </c>
      <c r="B49" s="1">
        <v>48</v>
      </c>
      <c r="C49" s="17">
        <v>0</v>
      </c>
      <c r="D49" s="30">
        <v>1.5309999999999999</v>
      </c>
      <c r="E49" s="62">
        <v>11</v>
      </c>
      <c r="F49" s="51">
        <f>C49+C50+C51+C52+C53</f>
        <v>0.43752999999999997</v>
      </c>
      <c r="G49" s="63">
        <v>1.5309999999999999</v>
      </c>
      <c r="H49" s="20">
        <v>52</v>
      </c>
    </row>
    <row r="50" spans="1:8">
      <c r="A50" s="1" t="s">
        <v>72</v>
      </c>
      <c r="B50" s="1">
        <v>49</v>
      </c>
      <c r="C50" s="17">
        <v>0.10285999999999999</v>
      </c>
      <c r="D50" s="30">
        <v>1.5309999999999999</v>
      </c>
      <c r="E50" s="62"/>
      <c r="F50" s="52"/>
      <c r="G50" s="63"/>
      <c r="H50" s="20">
        <v>50</v>
      </c>
    </row>
    <row r="51" spans="1:8">
      <c r="A51" s="1" t="s">
        <v>73</v>
      </c>
      <c r="B51" s="1">
        <v>50</v>
      </c>
      <c r="C51" s="17">
        <v>0.23130999999999999</v>
      </c>
      <c r="D51" s="31">
        <v>0.3828125</v>
      </c>
      <c r="E51" s="62"/>
      <c r="F51" s="52"/>
      <c r="G51" s="63"/>
      <c r="H51" s="20">
        <v>51</v>
      </c>
    </row>
    <row r="52" spans="1:8">
      <c r="A52" s="1" t="s">
        <v>74</v>
      </c>
      <c r="B52" s="1">
        <v>51</v>
      </c>
      <c r="C52" s="17">
        <v>0.10316</v>
      </c>
      <c r="D52" s="31">
        <v>0.3828125</v>
      </c>
      <c r="E52" s="62"/>
      <c r="F52" s="52"/>
      <c r="G52" s="63"/>
      <c r="H52" s="20">
        <v>52</v>
      </c>
    </row>
    <row r="53" spans="1:8" ht="15">
      <c r="A53" s="1" t="s">
        <v>200</v>
      </c>
      <c r="B53" s="1">
        <v>52</v>
      </c>
      <c r="C53" s="17">
        <v>2.0000000000000001E-4</v>
      </c>
      <c r="D53" s="33" t="s">
        <v>173</v>
      </c>
      <c r="E53" s="62"/>
      <c r="F53" s="52"/>
      <c r="G53" s="63"/>
      <c r="H53" s="21" t="s">
        <v>203</v>
      </c>
    </row>
    <row r="54" spans="1:8">
      <c r="A54" s="1" t="s">
        <v>68</v>
      </c>
      <c r="B54" s="1">
        <v>53</v>
      </c>
      <c r="C54" s="17">
        <v>0</v>
      </c>
      <c r="D54" s="30">
        <v>1.5309999999999999</v>
      </c>
      <c r="E54" s="64">
        <v>12</v>
      </c>
      <c r="F54" s="51">
        <f>C54+C55+C56+C57+C58</f>
        <v>0.43752999999999997</v>
      </c>
      <c r="G54" s="63">
        <v>1.5309999999999999</v>
      </c>
      <c r="H54" s="20">
        <v>57</v>
      </c>
    </row>
    <row r="55" spans="1:8">
      <c r="A55" s="1" t="s">
        <v>75</v>
      </c>
      <c r="B55" s="1">
        <v>54</v>
      </c>
      <c r="C55" s="17">
        <v>0.10285999999999999</v>
      </c>
      <c r="D55" s="30">
        <v>1.5309999999999999</v>
      </c>
      <c r="E55" s="64"/>
      <c r="F55" s="52"/>
      <c r="G55" s="63"/>
      <c r="H55" s="20">
        <v>55</v>
      </c>
    </row>
    <row r="56" spans="1:8">
      <c r="A56" s="1" t="s">
        <v>76</v>
      </c>
      <c r="B56" s="1">
        <v>55</v>
      </c>
      <c r="C56" s="17">
        <v>0.23130999999999999</v>
      </c>
      <c r="D56" s="31">
        <v>0.3828125</v>
      </c>
      <c r="E56" s="64"/>
      <c r="F56" s="52"/>
      <c r="G56" s="63"/>
      <c r="H56" s="20">
        <v>56</v>
      </c>
    </row>
    <row r="57" spans="1:8">
      <c r="A57" s="1" t="s">
        <v>77</v>
      </c>
      <c r="B57" s="1">
        <v>56</v>
      </c>
      <c r="C57" s="17">
        <v>0.10316</v>
      </c>
      <c r="D57" s="31">
        <v>0.3828125</v>
      </c>
      <c r="E57" s="64"/>
      <c r="F57" s="52"/>
      <c r="G57" s="63"/>
      <c r="H57" s="20">
        <v>57</v>
      </c>
    </row>
    <row r="58" spans="1:8" ht="15">
      <c r="A58" s="1" t="s">
        <v>202</v>
      </c>
      <c r="B58" s="1">
        <v>57</v>
      </c>
      <c r="C58" s="17">
        <v>2.0000000000000001E-4</v>
      </c>
      <c r="D58" s="33" t="s">
        <v>173</v>
      </c>
      <c r="E58" s="64"/>
      <c r="F58" s="52"/>
      <c r="G58" s="63"/>
      <c r="H58" s="21" t="s">
        <v>205</v>
      </c>
    </row>
    <row r="59" spans="1:8">
      <c r="A59" s="1" t="s">
        <v>93</v>
      </c>
      <c r="B59" s="1">
        <v>58</v>
      </c>
      <c r="C59" s="17">
        <v>0</v>
      </c>
      <c r="D59" s="30">
        <v>1.5309999999999999</v>
      </c>
      <c r="E59" s="62">
        <v>13</v>
      </c>
      <c r="F59" s="51">
        <f>C59+C60+C61+C62+C63</f>
        <v>0.43752999999999997</v>
      </c>
      <c r="G59" s="63">
        <v>1.5309999999999999</v>
      </c>
      <c r="H59" s="20">
        <v>62</v>
      </c>
    </row>
    <row r="60" spans="1:8">
      <c r="A60" s="1" t="s">
        <v>94</v>
      </c>
      <c r="B60" s="1">
        <v>59</v>
      </c>
      <c r="C60" s="17">
        <v>0.10285999999999999</v>
      </c>
      <c r="D60" s="30">
        <v>1.5309999999999999</v>
      </c>
      <c r="E60" s="62"/>
      <c r="F60" s="52"/>
      <c r="G60" s="63"/>
      <c r="H60" s="20">
        <v>60</v>
      </c>
    </row>
    <row r="61" spans="1:8">
      <c r="A61" s="1" t="s">
        <v>95</v>
      </c>
      <c r="B61" s="1">
        <v>60</v>
      </c>
      <c r="C61" s="17">
        <v>0.23130999999999999</v>
      </c>
      <c r="D61" s="31">
        <v>0.3828125</v>
      </c>
      <c r="E61" s="62"/>
      <c r="F61" s="52"/>
      <c r="G61" s="63"/>
      <c r="H61" s="20">
        <v>61</v>
      </c>
    </row>
    <row r="62" spans="1:8">
      <c r="A62" s="1" t="s">
        <v>96</v>
      </c>
      <c r="B62" s="1">
        <v>61</v>
      </c>
      <c r="C62" s="17">
        <v>0.10316</v>
      </c>
      <c r="D62" s="31">
        <v>0.3828125</v>
      </c>
      <c r="E62" s="62"/>
      <c r="F62" s="52"/>
      <c r="G62" s="63"/>
      <c r="H62" s="20">
        <v>62</v>
      </c>
    </row>
    <row r="63" spans="1:8" ht="15">
      <c r="A63" s="1" t="s">
        <v>204</v>
      </c>
      <c r="B63" s="1">
        <v>62</v>
      </c>
      <c r="C63" s="17">
        <v>2.0000000000000001E-4</v>
      </c>
      <c r="D63" s="33" t="s">
        <v>173</v>
      </c>
      <c r="E63" s="62"/>
      <c r="F63" s="52"/>
      <c r="G63" s="63"/>
      <c r="H63" s="21" t="s">
        <v>207</v>
      </c>
    </row>
    <row r="64" spans="1:8">
      <c r="A64" s="1" t="s">
        <v>97</v>
      </c>
      <c r="B64" s="1">
        <v>63</v>
      </c>
      <c r="C64" s="17">
        <v>0</v>
      </c>
      <c r="D64" s="30">
        <v>1.5309999999999999</v>
      </c>
      <c r="E64" s="64">
        <v>14</v>
      </c>
      <c r="F64" s="51">
        <f>C64+C65+C66+C67+C68</f>
        <v>0.43752999999999997</v>
      </c>
      <c r="G64" s="63">
        <v>1.5309999999999999</v>
      </c>
      <c r="H64" s="20">
        <v>67</v>
      </c>
    </row>
    <row r="65" spans="1:8">
      <c r="A65" s="1" t="s">
        <v>98</v>
      </c>
      <c r="B65" s="1">
        <v>64</v>
      </c>
      <c r="C65" s="17">
        <v>0.10285999999999999</v>
      </c>
      <c r="D65" s="30">
        <v>1.5309999999999999</v>
      </c>
      <c r="E65" s="64"/>
      <c r="F65" s="52"/>
      <c r="G65" s="63"/>
      <c r="H65" s="20">
        <v>65</v>
      </c>
    </row>
    <row r="66" spans="1:8">
      <c r="A66" s="1" t="s">
        <v>99</v>
      </c>
      <c r="B66" s="1">
        <v>65</v>
      </c>
      <c r="C66" s="17">
        <v>0.23130999999999999</v>
      </c>
      <c r="D66" s="31">
        <v>0.3828125</v>
      </c>
      <c r="E66" s="64"/>
      <c r="F66" s="52"/>
      <c r="G66" s="63"/>
      <c r="H66" s="20">
        <v>66</v>
      </c>
    </row>
    <row r="67" spans="1:8">
      <c r="A67" s="1" t="s">
        <v>100</v>
      </c>
      <c r="B67" s="1">
        <v>66</v>
      </c>
      <c r="C67" s="17">
        <v>0.10316</v>
      </c>
      <c r="D67" s="31">
        <v>0.3828125</v>
      </c>
      <c r="E67" s="64"/>
      <c r="F67" s="52"/>
      <c r="G67" s="63"/>
      <c r="H67" s="20">
        <v>67</v>
      </c>
    </row>
    <row r="68" spans="1:8" ht="15">
      <c r="A68" s="1" t="s">
        <v>206</v>
      </c>
      <c r="B68" s="1">
        <v>67</v>
      </c>
      <c r="C68" s="17">
        <v>2.0000000000000001E-4</v>
      </c>
      <c r="D68" s="33" t="s">
        <v>173</v>
      </c>
      <c r="E68" s="64"/>
      <c r="F68" s="52"/>
      <c r="G68" s="63"/>
      <c r="H68" s="21" t="s">
        <v>209</v>
      </c>
    </row>
    <row r="69" spans="1:8">
      <c r="A69" s="1" t="s">
        <v>101</v>
      </c>
      <c r="B69" s="1">
        <v>68</v>
      </c>
      <c r="C69" s="17">
        <v>0</v>
      </c>
      <c r="D69" s="30">
        <v>1.5309999999999999</v>
      </c>
      <c r="E69" s="62">
        <v>15</v>
      </c>
      <c r="F69" s="51">
        <f>C69+C70+C71+C72+C73</f>
        <v>0.43752999999999997</v>
      </c>
      <c r="G69" s="63">
        <v>1.5309999999999999</v>
      </c>
      <c r="H69" s="20">
        <v>72</v>
      </c>
    </row>
    <row r="70" spans="1:8">
      <c r="A70" s="1" t="s">
        <v>102</v>
      </c>
      <c r="B70" s="1">
        <v>69</v>
      </c>
      <c r="C70" s="17">
        <v>0.10285999999999999</v>
      </c>
      <c r="D70" s="30">
        <v>1.5309999999999999</v>
      </c>
      <c r="E70" s="62"/>
      <c r="F70" s="52"/>
      <c r="G70" s="63"/>
      <c r="H70" s="20">
        <v>70</v>
      </c>
    </row>
    <row r="71" spans="1:8">
      <c r="A71" s="1" t="s">
        <v>103</v>
      </c>
      <c r="B71" s="1">
        <v>70</v>
      </c>
      <c r="C71" s="17">
        <v>0.23130999999999999</v>
      </c>
      <c r="D71" s="31">
        <v>0.3828125</v>
      </c>
      <c r="E71" s="62"/>
      <c r="F71" s="52"/>
      <c r="G71" s="63"/>
      <c r="H71" s="20">
        <v>71</v>
      </c>
    </row>
    <row r="72" spans="1:8">
      <c r="A72" s="1" t="s">
        <v>104</v>
      </c>
      <c r="B72" s="1">
        <v>71</v>
      </c>
      <c r="C72" s="17">
        <v>0.10316</v>
      </c>
      <c r="D72" s="31">
        <v>0.3828125</v>
      </c>
      <c r="E72" s="62"/>
      <c r="F72" s="52"/>
      <c r="G72" s="63"/>
      <c r="H72" s="20">
        <v>72</v>
      </c>
    </row>
    <row r="73" spans="1:8" ht="15">
      <c r="A73" s="1" t="s">
        <v>208</v>
      </c>
      <c r="B73" s="1">
        <v>72</v>
      </c>
      <c r="C73" s="17">
        <v>2.0000000000000001E-4</v>
      </c>
      <c r="D73" s="33" t="s">
        <v>173</v>
      </c>
      <c r="E73" s="62"/>
      <c r="F73" s="52"/>
      <c r="G73" s="63"/>
      <c r="H73" s="20">
        <v>73</v>
      </c>
    </row>
    <row r="74" spans="1:8">
      <c r="A74" s="1" t="s">
        <v>105</v>
      </c>
      <c r="B74" s="1">
        <v>73</v>
      </c>
      <c r="C74" s="17">
        <v>0</v>
      </c>
      <c r="D74" s="30">
        <v>1.5309999999999999</v>
      </c>
      <c r="E74" s="64">
        <v>16</v>
      </c>
      <c r="F74" s="51">
        <f>C74+C75+C76+C77+C78</f>
        <v>0.43752999999999997</v>
      </c>
      <c r="G74" s="63">
        <v>1.5309999999999999</v>
      </c>
      <c r="H74" s="20">
        <v>77</v>
      </c>
    </row>
    <row r="75" spans="1:8">
      <c r="A75" s="1" t="s">
        <v>106</v>
      </c>
      <c r="B75" s="1">
        <v>74</v>
      </c>
      <c r="C75" s="17">
        <v>0.10285999999999999</v>
      </c>
      <c r="D75" s="30">
        <v>1.5309999999999999</v>
      </c>
      <c r="E75" s="64"/>
      <c r="F75" s="52"/>
      <c r="G75" s="63"/>
      <c r="H75" s="20">
        <v>75</v>
      </c>
    </row>
    <row r="76" spans="1:8">
      <c r="A76" s="1" t="s">
        <v>107</v>
      </c>
      <c r="B76" s="1">
        <v>75</v>
      </c>
      <c r="C76" s="17">
        <v>0.23130999999999999</v>
      </c>
      <c r="D76" s="31">
        <v>0.3828125</v>
      </c>
      <c r="E76" s="64"/>
      <c r="F76" s="52"/>
      <c r="G76" s="63"/>
      <c r="H76" s="20">
        <v>76</v>
      </c>
    </row>
    <row r="77" spans="1:8">
      <c r="A77" s="1" t="s">
        <v>108</v>
      </c>
      <c r="B77" s="1">
        <v>76</v>
      </c>
      <c r="C77" s="17">
        <v>0.10316</v>
      </c>
      <c r="D77" s="31">
        <v>0.3828125</v>
      </c>
      <c r="E77" s="64"/>
      <c r="F77" s="52"/>
      <c r="G77" s="63"/>
      <c r="H77" s="20">
        <v>77</v>
      </c>
    </row>
    <row r="78" spans="1:8" ht="15">
      <c r="A78" s="1" t="s">
        <v>210</v>
      </c>
      <c r="B78" s="1">
        <v>77</v>
      </c>
      <c r="C78" s="17">
        <v>2.0000000000000001E-4</v>
      </c>
      <c r="D78" s="33" t="s">
        <v>173</v>
      </c>
      <c r="E78" s="64"/>
      <c r="F78" s="52"/>
      <c r="G78" s="63"/>
      <c r="H78" s="21" t="s">
        <v>212</v>
      </c>
    </row>
    <row r="79" spans="1:8">
      <c r="A79" s="1" t="s">
        <v>109</v>
      </c>
      <c r="B79" s="1">
        <v>78</v>
      </c>
      <c r="C79" s="17">
        <v>0</v>
      </c>
      <c r="D79" s="30">
        <v>1.5309999999999999</v>
      </c>
      <c r="E79" s="62">
        <v>17</v>
      </c>
      <c r="F79" s="51">
        <f>C79+C80+C81+C82+C83</f>
        <v>0.43752999999999997</v>
      </c>
      <c r="G79" s="63">
        <v>1.5309999999999999</v>
      </c>
      <c r="H79" s="20">
        <v>82</v>
      </c>
    </row>
    <row r="80" spans="1:8">
      <c r="A80" s="1" t="s">
        <v>110</v>
      </c>
      <c r="B80" s="1">
        <v>79</v>
      </c>
      <c r="C80" s="17">
        <v>0.10285999999999999</v>
      </c>
      <c r="D80" s="30">
        <v>1.5309999999999999</v>
      </c>
      <c r="E80" s="62"/>
      <c r="F80" s="52"/>
      <c r="G80" s="63"/>
      <c r="H80" s="20">
        <v>80</v>
      </c>
    </row>
    <row r="81" spans="1:8">
      <c r="A81" s="1" t="s">
        <v>111</v>
      </c>
      <c r="B81" s="1">
        <v>80</v>
      </c>
      <c r="C81" s="17">
        <v>0.23130999999999999</v>
      </c>
      <c r="D81" s="31">
        <v>0.3828125</v>
      </c>
      <c r="E81" s="62"/>
      <c r="F81" s="52"/>
      <c r="G81" s="63"/>
      <c r="H81" s="20">
        <v>81</v>
      </c>
    </row>
    <row r="82" spans="1:8">
      <c r="A82" s="1" t="s">
        <v>112</v>
      </c>
      <c r="B82" s="1">
        <v>81</v>
      </c>
      <c r="C82" s="17">
        <v>0.10316</v>
      </c>
      <c r="D82" s="31">
        <v>0.3828125</v>
      </c>
      <c r="E82" s="62"/>
      <c r="F82" s="52"/>
      <c r="G82" s="63"/>
      <c r="H82" s="20">
        <v>82</v>
      </c>
    </row>
    <row r="83" spans="1:8" ht="15">
      <c r="A83" s="1" t="s">
        <v>211</v>
      </c>
      <c r="B83" s="1">
        <v>82</v>
      </c>
      <c r="C83" s="17">
        <v>2.0000000000000001E-4</v>
      </c>
      <c r="D83" s="33" t="s">
        <v>173</v>
      </c>
      <c r="E83" s="62"/>
      <c r="F83" s="52"/>
      <c r="G83" s="63"/>
      <c r="H83" s="21" t="s">
        <v>214</v>
      </c>
    </row>
    <row r="84" spans="1:8">
      <c r="A84" s="1" t="s">
        <v>113</v>
      </c>
      <c r="B84" s="1">
        <v>83</v>
      </c>
      <c r="C84" s="17">
        <v>0</v>
      </c>
      <c r="D84" s="30">
        <v>1.5309999999999999</v>
      </c>
      <c r="E84" s="64">
        <v>18</v>
      </c>
      <c r="F84" s="51">
        <f>C84+C85+C86+C87+C88</f>
        <v>0.43752999999999997</v>
      </c>
      <c r="G84" s="63">
        <v>1.5309999999999999</v>
      </c>
      <c r="H84" s="20">
        <v>87</v>
      </c>
    </row>
    <row r="85" spans="1:8">
      <c r="A85" s="1" t="s">
        <v>114</v>
      </c>
      <c r="B85" s="1">
        <v>84</v>
      </c>
      <c r="C85" s="17">
        <v>0.10285999999999999</v>
      </c>
      <c r="D85" s="30">
        <v>1.5309999999999999</v>
      </c>
      <c r="E85" s="64"/>
      <c r="F85" s="52"/>
      <c r="G85" s="63"/>
      <c r="H85" s="20">
        <v>85</v>
      </c>
    </row>
    <row r="86" spans="1:8">
      <c r="A86" s="1" t="s">
        <v>115</v>
      </c>
      <c r="B86" s="1">
        <v>85</v>
      </c>
      <c r="C86" s="17">
        <v>0.23130999999999999</v>
      </c>
      <c r="D86" s="31">
        <v>0.3828125</v>
      </c>
      <c r="E86" s="64"/>
      <c r="F86" s="52"/>
      <c r="G86" s="63"/>
      <c r="H86" s="20">
        <v>86</v>
      </c>
    </row>
    <row r="87" spans="1:8">
      <c r="A87" s="1" t="s">
        <v>116</v>
      </c>
      <c r="B87" s="1">
        <v>86</v>
      </c>
      <c r="C87" s="17">
        <v>0.10316</v>
      </c>
      <c r="D87" s="31">
        <v>0.3828125</v>
      </c>
      <c r="E87" s="64"/>
      <c r="F87" s="52"/>
      <c r="G87" s="63"/>
      <c r="H87" s="20">
        <v>87</v>
      </c>
    </row>
    <row r="88" spans="1:8" ht="15">
      <c r="A88" s="1" t="s">
        <v>213</v>
      </c>
      <c r="B88" s="1">
        <v>87</v>
      </c>
      <c r="C88" s="17">
        <v>2.0000000000000001E-4</v>
      </c>
      <c r="D88" s="33" t="s">
        <v>173</v>
      </c>
      <c r="E88" s="64"/>
      <c r="F88" s="52"/>
      <c r="G88" s="63"/>
      <c r="H88" s="21" t="s">
        <v>216</v>
      </c>
    </row>
    <row r="89" spans="1:8">
      <c r="A89" s="1" t="s">
        <v>117</v>
      </c>
      <c r="B89" s="1">
        <v>88</v>
      </c>
      <c r="C89" s="17">
        <v>0</v>
      </c>
      <c r="D89" s="30">
        <v>1.5309999999999999</v>
      </c>
      <c r="E89" s="62">
        <v>19</v>
      </c>
      <c r="F89" s="51">
        <f>C89+C90+C91+C92+C93</f>
        <v>0.43752999999999997</v>
      </c>
      <c r="G89" s="63">
        <v>1.5309999999999999</v>
      </c>
      <c r="H89" s="20">
        <v>92</v>
      </c>
    </row>
    <row r="90" spans="1:8">
      <c r="A90" s="1" t="s">
        <v>118</v>
      </c>
      <c r="B90" s="1">
        <v>89</v>
      </c>
      <c r="C90" s="17">
        <v>0.10285999999999999</v>
      </c>
      <c r="D90" s="30">
        <v>1.5309999999999999</v>
      </c>
      <c r="E90" s="62"/>
      <c r="F90" s="52"/>
      <c r="G90" s="63"/>
      <c r="H90" s="20">
        <v>90</v>
      </c>
    </row>
    <row r="91" spans="1:8">
      <c r="A91" s="1" t="s">
        <v>119</v>
      </c>
      <c r="B91" s="1">
        <v>90</v>
      </c>
      <c r="C91" s="17">
        <v>0.23130999999999999</v>
      </c>
      <c r="D91" s="31">
        <v>0.3828125</v>
      </c>
      <c r="E91" s="62"/>
      <c r="F91" s="52"/>
      <c r="G91" s="63"/>
      <c r="H91" s="20">
        <v>91</v>
      </c>
    </row>
    <row r="92" spans="1:8">
      <c r="A92" s="1" t="s">
        <v>120</v>
      </c>
      <c r="B92" s="1">
        <v>91</v>
      </c>
      <c r="C92" s="17">
        <v>0.10316</v>
      </c>
      <c r="D92" s="31">
        <v>0.3828125</v>
      </c>
      <c r="E92" s="62"/>
      <c r="F92" s="52"/>
      <c r="G92" s="63"/>
      <c r="H92" s="20">
        <v>92</v>
      </c>
    </row>
    <row r="93" spans="1:8" ht="15">
      <c r="A93" s="1" t="s">
        <v>215</v>
      </c>
      <c r="B93" s="1">
        <v>92</v>
      </c>
      <c r="C93" s="17">
        <v>2.0000000000000001E-4</v>
      </c>
      <c r="D93" s="33" t="s">
        <v>173</v>
      </c>
      <c r="E93" s="62"/>
      <c r="F93" s="52"/>
      <c r="G93" s="63"/>
      <c r="H93" s="21" t="s">
        <v>218</v>
      </c>
    </row>
    <row r="94" spans="1:8">
      <c r="A94" s="1" t="s">
        <v>121</v>
      </c>
      <c r="B94" s="1">
        <v>93</v>
      </c>
      <c r="C94" s="17">
        <v>0</v>
      </c>
      <c r="D94" s="30">
        <v>1.5309999999999999</v>
      </c>
      <c r="E94" s="64">
        <v>20</v>
      </c>
      <c r="F94" s="51">
        <f>C94+C95+C96+C97+C98</f>
        <v>0.43752999999999997</v>
      </c>
      <c r="G94" s="63">
        <v>1.5309999999999999</v>
      </c>
      <c r="H94" s="20">
        <v>97</v>
      </c>
    </row>
    <row r="95" spans="1:8">
      <c r="A95" s="1" t="s">
        <v>122</v>
      </c>
      <c r="B95" s="1">
        <v>94</v>
      </c>
      <c r="C95" s="17">
        <v>0.10285999999999999</v>
      </c>
      <c r="D95" s="30">
        <v>1.5309999999999999</v>
      </c>
      <c r="E95" s="64"/>
      <c r="F95" s="52"/>
      <c r="G95" s="63"/>
      <c r="H95" s="20">
        <v>94</v>
      </c>
    </row>
    <row r="96" spans="1:8">
      <c r="A96" s="1" t="s">
        <v>123</v>
      </c>
      <c r="B96" s="1">
        <v>95</v>
      </c>
      <c r="C96" s="17">
        <v>0.23130999999999999</v>
      </c>
      <c r="D96" s="31">
        <v>0.3828125</v>
      </c>
      <c r="E96" s="64"/>
      <c r="F96" s="52"/>
      <c r="G96" s="63"/>
      <c r="H96" s="20">
        <v>95</v>
      </c>
    </row>
    <row r="97" spans="1:8">
      <c r="A97" s="1" t="s">
        <v>124</v>
      </c>
      <c r="B97" s="1">
        <v>96</v>
      </c>
      <c r="C97" s="17">
        <v>0.10316</v>
      </c>
      <c r="D97" s="31">
        <v>0.3828125</v>
      </c>
      <c r="E97" s="64"/>
      <c r="F97" s="52"/>
      <c r="G97" s="63"/>
      <c r="H97" s="20">
        <v>96</v>
      </c>
    </row>
    <row r="98" spans="1:8" ht="15">
      <c r="A98" s="1" t="s">
        <v>217</v>
      </c>
      <c r="B98" s="1">
        <v>97</v>
      </c>
      <c r="C98" s="17">
        <v>2.0000000000000001E-4</v>
      </c>
      <c r="D98" s="33" t="s">
        <v>173</v>
      </c>
      <c r="E98" s="64"/>
      <c r="F98" s="52"/>
      <c r="G98" s="63"/>
      <c r="H98" s="21" t="s">
        <v>233</v>
      </c>
    </row>
    <row r="99" spans="1:8">
      <c r="A99" s="1" t="s">
        <v>125</v>
      </c>
      <c r="B99" s="1">
        <v>98</v>
      </c>
      <c r="C99" s="17">
        <v>0</v>
      </c>
      <c r="D99" s="30">
        <v>1.5309999999999999</v>
      </c>
      <c r="E99" s="62">
        <v>21</v>
      </c>
      <c r="F99" s="51">
        <f>C99+C100+C101+C102+C103</f>
        <v>0.43752999999999997</v>
      </c>
      <c r="G99" s="63">
        <v>1.5309999999999999</v>
      </c>
      <c r="H99" s="20">
        <v>102</v>
      </c>
    </row>
    <row r="100" spans="1:8">
      <c r="A100" s="1" t="s">
        <v>126</v>
      </c>
      <c r="B100" s="1">
        <v>99</v>
      </c>
      <c r="C100" s="17">
        <v>0.10285999999999999</v>
      </c>
      <c r="D100" s="30">
        <v>1.5309999999999999</v>
      </c>
      <c r="E100" s="62"/>
      <c r="F100" s="52"/>
      <c r="G100" s="63"/>
      <c r="H100" s="20">
        <v>100</v>
      </c>
    </row>
    <row r="101" spans="1:8">
      <c r="A101" s="1" t="s">
        <v>127</v>
      </c>
      <c r="B101" s="1">
        <v>100</v>
      </c>
      <c r="C101" s="17">
        <v>0.23130999999999999</v>
      </c>
      <c r="D101" s="31">
        <v>0.3828125</v>
      </c>
      <c r="E101" s="62"/>
      <c r="F101" s="52"/>
      <c r="G101" s="63"/>
      <c r="H101" s="20">
        <v>101</v>
      </c>
    </row>
    <row r="102" spans="1:8">
      <c r="A102" s="1" t="s">
        <v>128</v>
      </c>
      <c r="B102" s="1">
        <v>101</v>
      </c>
      <c r="C102" s="17">
        <v>0.10316</v>
      </c>
      <c r="D102" s="31">
        <v>0.3828125</v>
      </c>
      <c r="E102" s="62"/>
      <c r="F102" s="52"/>
      <c r="G102" s="63"/>
      <c r="H102" s="20">
        <v>102</v>
      </c>
    </row>
    <row r="103" spans="1:8" ht="15">
      <c r="A103" s="1" t="s">
        <v>219</v>
      </c>
      <c r="B103" s="1">
        <v>102</v>
      </c>
      <c r="C103" s="17">
        <v>2.0000000000000001E-4</v>
      </c>
      <c r="D103" s="33" t="s">
        <v>173</v>
      </c>
      <c r="E103" s="62"/>
      <c r="F103" s="52"/>
      <c r="G103" s="63"/>
      <c r="H103" s="29">
        <v>103104</v>
      </c>
    </row>
    <row r="104" spans="1:8">
      <c r="A104" s="1" t="s">
        <v>129</v>
      </c>
      <c r="B104" s="1">
        <v>103</v>
      </c>
      <c r="C104" s="17">
        <v>0</v>
      </c>
      <c r="D104" s="30">
        <v>1.5309999999999999</v>
      </c>
      <c r="E104" s="64">
        <v>22</v>
      </c>
      <c r="F104" s="51">
        <f>C104+C105+C106+C107+C108</f>
        <v>0.43752999999999997</v>
      </c>
      <c r="G104" s="63">
        <v>1.5309999999999999</v>
      </c>
      <c r="H104" s="20">
        <v>107</v>
      </c>
    </row>
    <row r="105" spans="1:8">
      <c r="A105" s="1" t="s">
        <v>130</v>
      </c>
      <c r="B105" s="1">
        <v>104</v>
      </c>
      <c r="C105" s="17">
        <v>0.10285999999999999</v>
      </c>
      <c r="D105" s="30">
        <v>1.5309999999999999</v>
      </c>
      <c r="E105" s="64"/>
      <c r="F105" s="52"/>
      <c r="G105" s="63"/>
      <c r="H105" s="20">
        <v>105</v>
      </c>
    </row>
    <row r="106" spans="1:8">
      <c r="A106" s="1" t="s">
        <v>131</v>
      </c>
      <c r="B106" s="1">
        <v>105</v>
      </c>
      <c r="C106" s="17">
        <v>0.23130999999999999</v>
      </c>
      <c r="D106" s="31">
        <v>0.3828125</v>
      </c>
      <c r="E106" s="64"/>
      <c r="F106" s="52"/>
      <c r="G106" s="63"/>
      <c r="H106" s="20">
        <v>106</v>
      </c>
    </row>
    <row r="107" spans="1:8">
      <c r="A107" s="1" t="s">
        <v>132</v>
      </c>
      <c r="B107" s="1">
        <v>106</v>
      </c>
      <c r="C107" s="17">
        <v>0.10316</v>
      </c>
      <c r="D107" s="31">
        <v>0.3828125</v>
      </c>
      <c r="E107" s="64"/>
      <c r="F107" s="52"/>
      <c r="G107" s="63"/>
      <c r="H107" s="20">
        <v>107</v>
      </c>
    </row>
    <row r="108" spans="1:8" ht="15">
      <c r="A108" s="1" t="s">
        <v>220</v>
      </c>
      <c r="B108" s="1">
        <v>107</v>
      </c>
      <c r="C108" s="17">
        <v>2.0000000000000001E-4</v>
      </c>
      <c r="D108" s="33" t="s">
        <v>173</v>
      </c>
      <c r="E108" s="64"/>
      <c r="F108" s="52"/>
      <c r="G108" s="63"/>
      <c r="H108" s="29">
        <v>108109</v>
      </c>
    </row>
    <row r="109" spans="1:8">
      <c r="A109" s="1" t="s">
        <v>133</v>
      </c>
      <c r="B109" s="1">
        <v>108</v>
      </c>
      <c r="C109" s="17">
        <v>0</v>
      </c>
      <c r="D109" s="30">
        <v>1.5309999999999999</v>
      </c>
      <c r="E109" s="62">
        <v>23</v>
      </c>
      <c r="F109" s="51">
        <f>C109+C110+C111+C112+C113</f>
        <v>0.43752999999999997</v>
      </c>
      <c r="G109" s="63">
        <v>1.5309999999999999</v>
      </c>
      <c r="H109" s="20">
        <v>112</v>
      </c>
    </row>
    <row r="110" spans="1:8">
      <c r="A110" s="1" t="s">
        <v>134</v>
      </c>
      <c r="B110" s="1">
        <v>109</v>
      </c>
      <c r="C110" s="17">
        <v>0.10285999999999999</v>
      </c>
      <c r="D110" s="30">
        <v>1.5309999999999999</v>
      </c>
      <c r="E110" s="62"/>
      <c r="F110" s="52"/>
      <c r="G110" s="63"/>
      <c r="H110" s="20">
        <v>110</v>
      </c>
    </row>
    <row r="111" spans="1:8">
      <c r="A111" s="1" t="s">
        <v>135</v>
      </c>
      <c r="B111" s="1">
        <v>110</v>
      </c>
      <c r="C111" s="17">
        <v>0.23130999999999999</v>
      </c>
      <c r="D111" s="31">
        <v>0.3828125</v>
      </c>
      <c r="E111" s="62"/>
      <c r="F111" s="52"/>
      <c r="G111" s="63"/>
      <c r="H111" s="20">
        <v>111</v>
      </c>
    </row>
    <row r="112" spans="1:8">
      <c r="A112" s="1" t="s">
        <v>136</v>
      </c>
      <c r="B112" s="1">
        <v>111</v>
      </c>
      <c r="C112" s="17">
        <v>0.10316</v>
      </c>
      <c r="D112" s="31">
        <v>0.3828125</v>
      </c>
      <c r="E112" s="62"/>
      <c r="F112" s="52"/>
      <c r="G112" s="63"/>
      <c r="H112" s="20">
        <v>112</v>
      </c>
    </row>
    <row r="113" spans="1:8" ht="15">
      <c r="A113" s="1" t="s">
        <v>221</v>
      </c>
      <c r="B113" s="1">
        <v>112</v>
      </c>
      <c r="C113" s="17">
        <v>2.0000000000000001E-4</v>
      </c>
      <c r="D113" s="33" t="s">
        <v>173</v>
      </c>
      <c r="E113" s="62"/>
      <c r="F113" s="52"/>
      <c r="G113" s="63"/>
      <c r="H113" s="29">
        <v>113114</v>
      </c>
    </row>
    <row r="114" spans="1:8">
      <c r="A114" s="1" t="s">
        <v>137</v>
      </c>
      <c r="B114" s="1">
        <v>113</v>
      </c>
      <c r="C114" s="17">
        <v>0</v>
      </c>
      <c r="D114" s="30">
        <v>1.5309999999999999</v>
      </c>
      <c r="E114" s="64">
        <v>24</v>
      </c>
      <c r="F114" s="51">
        <f>C114+C115+C116+C117+C118</f>
        <v>0.43752999999999997</v>
      </c>
      <c r="G114" s="63">
        <v>1.5309999999999999</v>
      </c>
      <c r="H114" s="20">
        <v>117</v>
      </c>
    </row>
    <row r="115" spans="1:8">
      <c r="A115" s="1" t="s">
        <v>138</v>
      </c>
      <c r="B115" s="1">
        <v>114</v>
      </c>
      <c r="C115" s="17">
        <v>0.10285999999999999</v>
      </c>
      <c r="D115" s="30">
        <v>1.5309999999999999</v>
      </c>
      <c r="E115" s="64"/>
      <c r="F115" s="52"/>
      <c r="G115" s="63"/>
      <c r="H115" s="20">
        <v>115</v>
      </c>
    </row>
    <row r="116" spans="1:8">
      <c r="A116" s="1" t="s">
        <v>139</v>
      </c>
      <c r="B116" s="1">
        <v>115</v>
      </c>
      <c r="C116" s="17">
        <v>0.23130999999999999</v>
      </c>
      <c r="D116" s="31">
        <v>0.3828125</v>
      </c>
      <c r="E116" s="64"/>
      <c r="F116" s="52"/>
      <c r="G116" s="63"/>
      <c r="H116" s="20">
        <v>116</v>
      </c>
    </row>
    <row r="117" spans="1:8">
      <c r="A117" s="1" t="s">
        <v>140</v>
      </c>
      <c r="B117" s="1">
        <v>116</v>
      </c>
      <c r="C117" s="17">
        <v>0.10316</v>
      </c>
      <c r="D117" s="31">
        <v>0.3828125</v>
      </c>
      <c r="E117" s="64"/>
      <c r="F117" s="52"/>
      <c r="G117" s="63"/>
      <c r="H117" s="20">
        <v>117</v>
      </c>
    </row>
    <row r="118" spans="1:8" ht="15">
      <c r="A118" s="1" t="s">
        <v>222</v>
      </c>
      <c r="B118" s="1">
        <v>117</v>
      </c>
      <c r="C118" s="17">
        <v>2.0000000000000001E-4</v>
      </c>
      <c r="D118" s="33" t="s">
        <v>173</v>
      </c>
      <c r="E118" s="64"/>
      <c r="F118" s="52"/>
      <c r="G118" s="63"/>
      <c r="H118" s="29">
        <v>118119</v>
      </c>
    </row>
    <row r="119" spans="1:8">
      <c r="A119" s="1" t="s">
        <v>141</v>
      </c>
      <c r="B119" s="1">
        <v>118</v>
      </c>
      <c r="C119" s="17">
        <v>0</v>
      </c>
      <c r="D119" s="30">
        <v>1.5309999999999999</v>
      </c>
      <c r="E119" s="62">
        <v>25</v>
      </c>
      <c r="F119" s="51">
        <f>C119+C120+C121+C122+C123</f>
        <v>0.43752999999999997</v>
      </c>
      <c r="G119" s="63">
        <v>1.5309999999999999</v>
      </c>
      <c r="H119" s="20">
        <v>122</v>
      </c>
    </row>
    <row r="120" spans="1:8">
      <c r="A120" s="1" t="s">
        <v>142</v>
      </c>
      <c r="B120" s="1">
        <v>119</v>
      </c>
      <c r="C120" s="17">
        <v>0.10285999999999999</v>
      </c>
      <c r="D120" s="30">
        <v>1.5309999999999999</v>
      </c>
      <c r="E120" s="62"/>
      <c r="F120" s="52"/>
      <c r="G120" s="63"/>
      <c r="H120" s="20">
        <v>120</v>
      </c>
    </row>
    <row r="121" spans="1:8">
      <c r="A121" s="1" t="s">
        <v>143</v>
      </c>
      <c r="B121" s="1">
        <v>120</v>
      </c>
      <c r="C121" s="17">
        <v>0.23130999999999999</v>
      </c>
      <c r="D121" s="31">
        <v>0.3828125</v>
      </c>
      <c r="E121" s="62"/>
      <c r="F121" s="52"/>
      <c r="G121" s="63"/>
      <c r="H121" s="20">
        <v>121</v>
      </c>
    </row>
    <row r="122" spans="1:8">
      <c r="A122" s="1" t="s">
        <v>144</v>
      </c>
      <c r="B122" s="1">
        <v>121</v>
      </c>
      <c r="C122" s="17">
        <v>0.10316</v>
      </c>
      <c r="D122" s="31">
        <v>0.3828125</v>
      </c>
      <c r="E122" s="62"/>
      <c r="F122" s="52"/>
      <c r="G122" s="63"/>
      <c r="H122" s="20">
        <v>122</v>
      </c>
    </row>
    <row r="123" spans="1:8" ht="15">
      <c r="A123" s="1" t="s">
        <v>223</v>
      </c>
      <c r="B123" s="1">
        <v>122</v>
      </c>
      <c r="C123" s="17">
        <v>2.0000000000000001E-4</v>
      </c>
      <c r="D123" s="33" t="s">
        <v>173</v>
      </c>
      <c r="E123" s="62"/>
      <c r="F123" s="52"/>
      <c r="G123" s="63"/>
      <c r="H123" s="29">
        <v>123124</v>
      </c>
    </row>
    <row r="124" spans="1:8">
      <c r="A124" s="1" t="s">
        <v>145</v>
      </c>
      <c r="B124" s="1">
        <v>123</v>
      </c>
      <c r="C124" s="17">
        <v>0</v>
      </c>
      <c r="D124" s="30">
        <v>1.5309999999999999</v>
      </c>
      <c r="E124" s="64">
        <v>26</v>
      </c>
      <c r="F124" s="51">
        <f>C124+C125+C126+C127+C128</f>
        <v>0.43752999999999997</v>
      </c>
      <c r="G124" s="63">
        <v>1.5309999999999999</v>
      </c>
      <c r="H124" s="20">
        <v>127</v>
      </c>
    </row>
    <row r="125" spans="1:8">
      <c r="A125" s="1" t="s">
        <v>146</v>
      </c>
      <c r="B125" s="1">
        <v>124</v>
      </c>
      <c r="C125" s="17">
        <v>0.10285999999999999</v>
      </c>
      <c r="D125" s="30">
        <v>1.5309999999999999</v>
      </c>
      <c r="E125" s="64"/>
      <c r="F125" s="52"/>
      <c r="G125" s="63"/>
      <c r="H125" s="20">
        <v>125</v>
      </c>
    </row>
    <row r="126" spans="1:8">
      <c r="A126" s="1" t="s">
        <v>147</v>
      </c>
      <c r="B126" s="1">
        <v>125</v>
      </c>
      <c r="C126" s="17">
        <v>0.23130999999999999</v>
      </c>
      <c r="D126" s="31">
        <v>0.3828125</v>
      </c>
      <c r="E126" s="64"/>
      <c r="F126" s="52"/>
      <c r="G126" s="63"/>
      <c r="H126" s="20">
        <v>126</v>
      </c>
    </row>
    <row r="127" spans="1:8">
      <c r="A127" s="1" t="s">
        <v>148</v>
      </c>
      <c r="B127" s="1">
        <v>126</v>
      </c>
      <c r="C127" s="17">
        <v>0.10316</v>
      </c>
      <c r="D127" s="31">
        <v>0.3828125</v>
      </c>
      <c r="E127" s="64"/>
      <c r="F127" s="52"/>
      <c r="G127" s="63"/>
      <c r="H127" s="20">
        <v>127</v>
      </c>
    </row>
    <row r="128" spans="1:8" ht="15">
      <c r="A128" s="1" t="s">
        <v>224</v>
      </c>
      <c r="B128" s="1">
        <v>127</v>
      </c>
      <c r="C128" s="17">
        <v>2.0000000000000001E-4</v>
      </c>
      <c r="D128" s="33" t="s">
        <v>173</v>
      </c>
      <c r="E128" s="64"/>
      <c r="F128" s="52"/>
      <c r="G128" s="63"/>
      <c r="H128" s="29">
        <v>128129</v>
      </c>
    </row>
    <row r="129" spans="1:8">
      <c r="A129" s="1" t="s">
        <v>149</v>
      </c>
      <c r="B129" s="1">
        <v>128</v>
      </c>
      <c r="C129" s="17">
        <v>0</v>
      </c>
      <c r="D129" s="30">
        <v>1.5309999999999999</v>
      </c>
      <c r="E129" s="62">
        <v>27</v>
      </c>
      <c r="F129" s="51">
        <f>C129+C130+C131+C132+C133</f>
        <v>0.43752999999999997</v>
      </c>
      <c r="G129" s="63">
        <v>1.5309999999999999</v>
      </c>
      <c r="H129" s="20">
        <v>132</v>
      </c>
    </row>
    <row r="130" spans="1:8">
      <c r="A130" s="1" t="s">
        <v>150</v>
      </c>
      <c r="B130" s="1">
        <v>129</v>
      </c>
      <c r="C130" s="17">
        <v>0.10285999999999999</v>
      </c>
      <c r="D130" s="30">
        <v>1.5309999999999999</v>
      </c>
      <c r="E130" s="62"/>
      <c r="F130" s="52"/>
      <c r="G130" s="63"/>
      <c r="H130" s="20">
        <v>130</v>
      </c>
    </row>
    <row r="131" spans="1:8">
      <c r="A131" s="1" t="s">
        <v>151</v>
      </c>
      <c r="B131" s="1">
        <v>130</v>
      </c>
      <c r="C131" s="17">
        <v>0.23130999999999999</v>
      </c>
      <c r="D131" s="31">
        <v>0.3828125</v>
      </c>
      <c r="E131" s="62"/>
      <c r="F131" s="52"/>
      <c r="G131" s="63"/>
      <c r="H131" s="20">
        <v>131</v>
      </c>
    </row>
    <row r="132" spans="1:8">
      <c r="A132" s="1" t="s">
        <v>152</v>
      </c>
      <c r="B132" s="1">
        <v>131</v>
      </c>
      <c r="C132" s="17">
        <v>0.10316</v>
      </c>
      <c r="D132" s="31">
        <v>0.3828125</v>
      </c>
      <c r="E132" s="62"/>
      <c r="F132" s="52"/>
      <c r="G132" s="63"/>
      <c r="H132" s="20">
        <v>132</v>
      </c>
    </row>
    <row r="133" spans="1:8" ht="15">
      <c r="A133" s="1" t="s">
        <v>225</v>
      </c>
      <c r="B133" s="1">
        <v>132</v>
      </c>
      <c r="C133" s="17">
        <v>2.0000000000000001E-4</v>
      </c>
      <c r="D133" s="33" t="s">
        <v>173</v>
      </c>
      <c r="E133" s="62"/>
      <c r="F133" s="52"/>
      <c r="G133" s="63"/>
      <c r="H133" s="29">
        <v>133134</v>
      </c>
    </row>
    <row r="134" spans="1:8">
      <c r="A134" s="1" t="s">
        <v>153</v>
      </c>
      <c r="B134" s="1">
        <v>133</v>
      </c>
      <c r="C134" s="17">
        <v>0</v>
      </c>
      <c r="D134" s="30">
        <v>1.5309999999999999</v>
      </c>
      <c r="E134" s="64">
        <v>28</v>
      </c>
      <c r="F134" s="51">
        <f>C134+C135+C136+C137+C138</f>
        <v>0.43752999999999997</v>
      </c>
      <c r="G134" s="63">
        <v>1.5309999999999999</v>
      </c>
      <c r="H134" s="20">
        <v>137</v>
      </c>
    </row>
    <row r="135" spans="1:8">
      <c r="A135" s="1" t="s">
        <v>154</v>
      </c>
      <c r="B135" s="1">
        <v>134</v>
      </c>
      <c r="C135" s="17">
        <v>0.10285999999999999</v>
      </c>
      <c r="D135" s="30">
        <v>1.5309999999999999</v>
      </c>
      <c r="E135" s="64"/>
      <c r="F135" s="52"/>
      <c r="G135" s="63"/>
      <c r="H135" s="20">
        <v>135</v>
      </c>
    </row>
    <row r="136" spans="1:8">
      <c r="A136" s="1" t="s">
        <v>155</v>
      </c>
      <c r="B136" s="1">
        <v>135</v>
      </c>
      <c r="C136" s="17">
        <v>0.23130999999999999</v>
      </c>
      <c r="D136" s="31">
        <v>0.3828125</v>
      </c>
      <c r="E136" s="64"/>
      <c r="F136" s="52"/>
      <c r="G136" s="63"/>
      <c r="H136" s="20">
        <v>136</v>
      </c>
    </row>
    <row r="137" spans="1:8">
      <c r="A137" s="1" t="s">
        <v>156</v>
      </c>
      <c r="B137" s="1">
        <v>136</v>
      </c>
      <c r="C137" s="17">
        <v>0.10316</v>
      </c>
      <c r="D137" s="31">
        <v>0.3828125</v>
      </c>
      <c r="E137" s="64"/>
      <c r="F137" s="52"/>
      <c r="G137" s="63"/>
      <c r="H137" s="20">
        <v>137</v>
      </c>
    </row>
    <row r="138" spans="1:8" ht="15">
      <c r="A138" s="1" t="s">
        <v>226</v>
      </c>
      <c r="B138" s="1">
        <v>137</v>
      </c>
      <c r="C138" s="17">
        <v>2.0000000000000001E-4</v>
      </c>
      <c r="D138" s="33" t="s">
        <v>173</v>
      </c>
      <c r="E138" s="64"/>
      <c r="F138" s="52"/>
      <c r="G138" s="63"/>
      <c r="H138" s="29">
        <v>138139</v>
      </c>
    </row>
    <row r="139" spans="1:8">
      <c r="A139" s="1" t="s">
        <v>157</v>
      </c>
      <c r="B139" s="1">
        <v>138</v>
      </c>
      <c r="C139" s="17">
        <v>0</v>
      </c>
      <c r="D139" s="30">
        <v>1.5309999999999999</v>
      </c>
      <c r="E139" s="62">
        <v>29</v>
      </c>
      <c r="F139" s="51">
        <f>C139+C140+C141+C142+C143</f>
        <v>0.43752999999999997</v>
      </c>
      <c r="G139" s="63">
        <v>1.5309999999999999</v>
      </c>
      <c r="H139" s="20">
        <v>142</v>
      </c>
    </row>
    <row r="140" spans="1:8">
      <c r="A140" s="1" t="s">
        <v>158</v>
      </c>
      <c r="B140" s="1">
        <v>139</v>
      </c>
      <c r="C140" s="17">
        <v>0.10285999999999999</v>
      </c>
      <c r="D140" s="30">
        <v>1.5309999999999999</v>
      </c>
      <c r="E140" s="62"/>
      <c r="F140" s="52"/>
      <c r="G140" s="63"/>
      <c r="H140" s="20">
        <v>140</v>
      </c>
    </row>
    <row r="141" spans="1:8">
      <c r="A141" s="1" t="s">
        <v>159</v>
      </c>
      <c r="B141" s="1">
        <v>140</v>
      </c>
      <c r="C141" s="17">
        <v>0.23130999999999999</v>
      </c>
      <c r="D141" s="31">
        <v>0.3828125</v>
      </c>
      <c r="E141" s="62"/>
      <c r="F141" s="52"/>
      <c r="G141" s="63"/>
      <c r="H141" s="20">
        <v>141</v>
      </c>
    </row>
    <row r="142" spans="1:8">
      <c r="A142" s="1" t="s">
        <v>160</v>
      </c>
      <c r="B142" s="1">
        <v>141</v>
      </c>
      <c r="C142" s="17">
        <v>0.10316</v>
      </c>
      <c r="D142" s="31">
        <v>0.3828125</v>
      </c>
      <c r="E142" s="62"/>
      <c r="F142" s="52"/>
      <c r="G142" s="63"/>
      <c r="H142" s="20">
        <v>142</v>
      </c>
    </row>
    <row r="143" spans="1:8" ht="15">
      <c r="A143" s="1" t="s">
        <v>227</v>
      </c>
      <c r="B143" s="1">
        <v>142</v>
      </c>
      <c r="C143" s="17">
        <v>2.0000000000000001E-4</v>
      </c>
      <c r="D143" s="33" t="s">
        <v>173</v>
      </c>
      <c r="E143" s="62"/>
      <c r="F143" s="52"/>
      <c r="G143" s="63"/>
      <c r="H143" s="29">
        <v>143144</v>
      </c>
    </row>
    <row r="144" spans="1:8">
      <c r="A144" s="1" t="s">
        <v>161</v>
      </c>
      <c r="B144" s="1">
        <v>143</v>
      </c>
      <c r="C144" s="17">
        <v>0</v>
      </c>
      <c r="D144" s="30">
        <v>1.5309999999999999</v>
      </c>
      <c r="E144" s="64">
        <v>30</v>
      </c>
      <c r="F144" s="51">
        <f>C144+C145+C146+C147+C148</f>
        <v>0.43752999999999997</v>
      </c>
      <c r="G144" s="63">
        <v>1.5309999999999999</v>
      </c>
      <c r="H144" s="20">
        <v>147</v>
      </c>
    </row>
    <row r="145" spans="1:8">
      <c r="A145" s="1" t="s">
        <v>162</v>
      </c>
      <c r="B145" s="1">
        <v>144</v>
      </c>
      <c r="C145" s="17">
        <v>0.10285999999999999</v>
      </c>
      <c r="D145" s="30">
        <v>1.5309999999999999</v>
      </c>
      <c r="E145" s="64"/>
      <c r="F145" s="52"/>
      <c r="G145" s="63"/>
      <c r="H145" s="20">
        <v>145</v>
      </c>
    </row>
    <row r="146" spans="1:8">
      <c r="A146" s="1" t="s">
        <v>163</v>
      </c>
      <c r="B146" s="1">
        <v>145</v>
      </c>
      <c r="C146" s="17">
        <v>0.23130999999999999</v>
      </c>
      <c r="D146" s="31">
        <v>0.3828125</v>
      </c>
      <c r="E146" s="64"/>
      <c r="F146" s="52"/>
      <c r="G146" s="63"/>
      <c r="H146" s="20">
        <v>146</v>
      </c>
    </row>
    <row r="147" spans="1:8">
      <c r="A147" s="1" t="s">
        <v>164</v>
      </c>
      <c r="B147" s="1">
        <v>146</v>
      </c>
      <c r="C147" s="17">
        <v>0.10316</v>
      </c>
      <c r="D147" s="31">
        <v>0.3828125</v>
      </c>
      <c r="E147" s="64"/>
      <c r="F147" s="52"/>
      <c r="G147" s="63"/>
      <c r="H147" s="20">
        <v>147</v>
      </c>
    </row>
    <row r="148" spans="1:8" ht="15">
      <c r="A148" s="1" t="s">
        <v>228</v>
      </c>
      <c r="B148" s="1">
        <v>147</v>
      </c>
      <c r="C148" s="17">
        <v>2.0000000000000001E-4</v>
      </c>
      <c r="D148" s="33" t="s">
        <v>173</v>
      </c>
      <c r="E148" s="64"/>
      <c r="F148" s="52"/>
      <c r="G148" s="63"/>
      <c r="H148" s="29">
        <v>148149</v>
      </c>
    </row>
    <row r="149" spans="1:8">
      <c r="A149" s="1" t="s">
        <v>165</v>
      </c>
      <c r="B149" s="1">
        <v>148</v>
      </c>
      <c r="C149" s="17">
        <v>0</v>
      </c>
      <c r="D149" s="30">
        <v>1.5309999999999999</v>
      </c>
      <c r="E149" s="62">
        <v>31</v>
      </c>
      <c r="F149" s="51">
        <f>C149+C150+C151+C152+C153</f>
        <v>0.43752999999999997</v>
      </c>
      <c r="G149" s="63">
        <v>1.5309999999999999</v>
      </c>
      <c r="H149" s="20">
        <v>152</v>
      </c>
    </row>
    <row r="150" spans="1:8">
      <c r="A150" s="1" t="s">
        <v>166</v>
      </c>
      <c r="B150" s="1">
        <v>149</v>
      </c>
      <c r="C150" s="17">
        <v>0.10285999999999999</v>
      </c>
      <c r="D150" s="30">
        <v>1.5309999999999999</v>
      </c>
      <c r="E150" s="62"/>
      <c r="F150" s="52"/>
      <c r="G150" s="63"/>
      <c r="H150" s="20">
        <v>150</v>
      </c>
    </row>
    <row r="151" spans="1:8">
      <c r="A151" s="1" t="s">
        <v>167</v>
      </c>
      <c r="B151" s="1">
        <v>150</v>
      </c>
      <c r="C151" s="17">
        <v>0.23130999999999999</v>
      </c>
      <c r="D151" s="31">
        <v>0.3828125</v>
      </c>
      <c r="E151" s="62"/>
      <c r="F151" s="52"/>
      <c r="G151" s="63"/>
      <c r="H151" s="20">
        <v>151</v>
      </c>
    </row>
    <row r="152" spans="1:8">
      <c r="A152" s="1" t="s">
        <v>168</v>
      </c>
      <c r="B152" s="1">
        <v>151</v>
      </c>
      <c r="C152" s="17">
        <v>0.10316</v>
      </c>
      <c r="D152" s="31">
        <v>0.3828125</v>
      </c>
      <c r="E152" s="62"/>
      <c r="F152" s="52"/>
      <c r="G152" s="63"/>
      <c r="H152" s="20">
        <v>152</v>
      </c>
    </row>
    <row r="153" spans="1:8" ht="15">
      <c r="A153" s="1" t="s">
        <v>229</v>
      </c>
      <c r="B153" s="1">
        <v>152</v>
      </c>
      <c r="C153" s="17">
        <v>2.0000000000000001E-4</v>
      </c>
      <c r="D153" s="33" t="s">
        <v>173</v>
      </c>
      <c r="E153" s="62"/>
      <c r="F153" s="52"/>
      <c r="G153" s="63"/>
      <c r="H153" s="29">
        <v>153154</v>
      </c>
    </row>
    <row r="154" spans="1:8">
      <c r="A154" s="1" t="s">
        <v>23</v>
      </c>
      <c r="B154" s="1">
        <v>153</v>
      </c>
      <c r="C154" s="17">
        <v>0.82289000000000001</v>
      </c>
      <c r="D154" s="30">
        <v>1.5309999999999999</v>
      </c>
      <c r="E154" s="56">
        <v>32</v>
      </c>
      <c r="F154" s="51">
        <f>C154+C155+C156+C157+C158</f>
        <v>1.36293</v>
      </c>
      <c r="G154" s="53">
        <v>1.5309999999999999</v>
      </c>
      <c r="H154" s="20">
        <v>157</v>
      </c>
    </row>
    <row r="155" spans="1:8">
      <c r="A155" s="1" t="s">
        <v>24</v>
      </c>
      <c r="B155" s="1">
        <v>154</v>
      </c>
      <c r="C155" s="17">
        <v>0.20571999999999999</v>
      </c>
      <c r="D155" s="30">
        <v>1.5309999999999999</v>
      </c>
      <c r="E155" s="57"/>
      <c r="F155" s="52"/>
      <c r="G155" s="54"/>
      <c r="H155" s="20">
        <v>155</v>
      </c>
    </row>
    <row r="156" spans="1:8">
      <c r="A156" s="1" t="s">
        <v>25</v>
      </c>
      <c r="B156" s="1">
        <v>155</v>
      </c>
      <c r="C156" s="17">
        <v>0.23125999999999999</v>
      </c>
      <c r="D156" s="30">
        <v>0.191</v>
      </c>
      <c r="E156" s="57"/>
      <c r="F156" s="52"/>
      <c r="G156" s="54"/>
      <c r="H156" s="20">
        <v>156</v>
      </c>
    </row>
    <row r="157" spans="1:8">
      <c r="A157" s="1" t="s">
        <v>26</v>
      </c>
      <c r="B157" s="1">
        <v>156</v>
      </c>
      <c r="C157" s="17">
        <v>0.10296</v>
      </c>
      <c r="D157" s="30">
        <v>0.191</v>
      </c>
      <c r="E157" s="57"/>
      <c r="F157" s="52"/>
      <c r="G157" s="54"/>
      <c r="H157" s="20">
        <v>157</v>
      </c>
    </row>
    <row r="158" spans="1:8">
      <c r="A158" s="1" t="s">
        <v>230</v>
      </c>
      <c r="B158" s="1">
        <v>157</v>
      </c>
      <c r="C158" s="17">
        <v>1E-4</v>
      </c>
      <c r="D158" s="30" t="s">
        <v>173</v>
      </c>
      <c r="E158" s="58"/>
      <c r="F158" s="52"/>
      <c r="G158" s="55"/>
      <c r="H158" s="29">
        <v>158159</v>
      </c>
    </row>
    <row r="159" spans="1:8">
      <c r="A159" s="1" t="s">
        <v>78</v>
      </c>
      <c r="B159" s="1">
        <v>158</v>
      </c>
      <c r="C159" s="17">
        <v>0</v>
      </c>
      <c r="D159" s="30">
        <v>0.76600000000000001</v>
      </c>
      <c r="E159" s="48">
        <v>33</v>
      </c>
      <c r="F159" s="51">
        <f>C159+C160+C161+C162+C163</f>
        <v>0.43712999999999996</v>
      </c>
      <c r="G159" s="53">
        <v>0.76600000000000001</v>
      </c>
      <c r="H159" s="20">
        <v>162</v>
      </c>
    </row>
    <row r="160" spans="1:8">
      <c r="A160" s="1" t="s">
        <v>27</v>
      </c>
      <c r="B160" s="1">
        <v>159</v>
      </c>
      <c r="C160" s="17">
        <v>0.10281</v>
      </c>
      <c r="D160" s="30">
        <v>0.76600000000000001</v>
      </c>
      <c r="E160" s="49"/>
      <c r="F160" s="52"/>
      <c r="G160" s="54"/>
      <c r="H160" s="20">
        <v>160</v>
      </c>
    </row>
    <row r="161" spans="1:8">
      <c r="A161" s="1" t="s">
        <v>28</v>
      </c>
      <c r="B161" s="1">
        <v>160</v>
      </c>
      <c r="C161" s="17">
        <v>0.23125999999999999</v>
      </c>
      <c r="D161" s="31">
        <v>0.19140625</v>
      </c>
      <c r="E161" s="49"/>
      <c r="F161" s="52"/>
      <c r="G161" s="54"/>
      <c r="H161" s="20">
        <v>161</v>
      </c>
    </row>
    <row r="162" spans="1:8">
      <c r="A162" s="1" t="s">
        <v>29</v>
      </c>
      <c r="B162" s="1">
        <v>161</v>
      </c>
      <c r="C162" s="17">
        <v>0.10296</v>
      </c>
      <c r="D162" s="31">
        <v>0.19140625</v>
      </c>
      <c r="E162" s="49"/>
      <c r="F162" s="52"/>
      <c r="G162" s="54"/>
      <c r="H162" s="20">
        <v>162</v>
      </c>
    </row>
    <row r="163" spans="1:8">
      <c r="A163" s="1" t="s">
        <v>231</v>
      </c>
      <c r="B163" s="1">
        <v>162</v>
      </c>
      <c r="C163" s="17">
        <v>1E-4</v>
      </c>
      <c r="D163" s="30" t="s">
        <v>173</v>
      </c>
      <c r="E163" s="50"/>
      <c r="F163" s="52"/>
      <c r="G163" s="55"/>
      <c r="H163" s="29">
        <v>163164</v>
      </c>
    </row>
    <row r="164" spans="1:8">
      <c r="A164" s="1" t="s">
        <v>79</v>
      </c>
      <c r="B164" s="1">
        <v>163</v>
      </c>
      <c r="C164" s="17">
        <v>0</v>
      </c>
      <c r="D164" s="30">
        <v>0.76600000000000001</v>
      </c>
      <c r="E164" s="56">
        <v>34</v>
      </c>
      <c r="F164" s="59">
        <f>C164+C165+C166+C167+C168+C169</f>
        <v>0.43722999999999995</v>
      </c>
      <c r="G164" s="53">
        <v>0.76600000000000001</v>
      </c>
      <c r="H164" s="20">
        <v>167</v>
      </c>
    </row>
    <row r="165" spans="1:8">
      <c r="A165" s="1" t="s">
        <v>30</v>
      </c>
      <c r="B165" s="1">
        <v>164</v>
      </c>
      <c r="C165" s="17">
        <v>0.10281</v>
      </c>
      <c r="D165" s="30">
        <v>0.76600000000000001</v>
      </c>
      <c r="E165" s="57"/>
      <c r="F165" s="60"/>
      <c r="G165" s="54"/>
      <c r="H165" s="20">
        <v>165</v>
      </c>
    </row>
    <row r="166" spans="1:8">
      <c r="A166" s="1" t="s">
        <v>31</v>
      </c>
      <c r="B166" s="1">
        <v>165</v>
      </c>
      <c r="C166" s="17">
        <v>0.23125999999999999</v>
      </c>
      <c r="D166" s="31">
        <v>0.19140625</v>
      </c>
      <c r="E166" s="57"/>
      <c r="F166" s="60"/>
      <c r="G166" s="54"/>
      <c r="H166" s="20">
        <v>166</v>
      </c>
    </row>
    <row r="167" spans="1:8">
      <c r="A167" s="1" t="s">
        <v>32</v>
      </c>
      <c r="B167" s="1">
        <v>166</v>
      </c>
      <c r="C167" s="17">
        <v>0.10296</v>
      </c>
      <c r="D167" s="31">
        <v>0.19140625</v>
      </c>
      <c r="E167" s="57"/>
      <c r="F167" s="60"/>
      <c r="G167" s="54"/>
      <c r="H167" s="20">
        <v>167</v>
      </c>
    </row>
    <row r="168" spans="1:8">
      <c r="A168" s="1" t="s">
        <v>232</v>
      </c>
      <c r="B168" s="1">
        <v>167</v>
      </c>
      <c r="C168" s="17">
        <v>1E-4</v>
      </c>
      <c r="D168" s="30" t="s">
        <v>173</v>
      </c>
      <c r="E168" s="57"/>
      <c r="F168" s="60"/>
      <c r="G168" s="54"/>
      <c r="H168" s="20">
        <v>168</v>
      </c>
    </row>
    <row r="169" spans="1:8">
      <c r="A169" s="1" t="s">
        <v>169</v>
      </c>
      <c r="B169" s="1">
        <v>168</v>
      </c>
      <c r="C169" s="17">
        <v>1E-4</v>
      </c>
      <c r="D169" s="30">
        <v>0.76600000000000001</v>
      </c>
      <c r="E169" s="58"/>
      <c r="F169" s="61"/>
      <c r="G169" s="55"/>
      <c r="H169" s="20">
        <v>169</v>
      </c>
    </row>
    <row r="170" spans="1:8">
      <c r="A170" s="1" t="s">
        <v>170</v>
      </c>
      <c r="B170" s="1">
        <v>169</v>
      </c>
      <c r="C170" s="17">
        <v>4.1000000000000003E-3</v>
      </c>
      <c r="D170" s="38">
        <v>0.02</v>
      </c>
      <c r="E170" s="37">
        <v>35</v>
      </c>
      <c r="F170" s="17">
        <v>4.1000000000000003E-3</v>
      </c>
      <c r="G170" s="38">
        <v>0.02</v>
      </c>
      <c r="H170" s="5" t="s">
        <v>173</v>
      </c>
    </row>
    <row r="171" spans="1:8">
      <c r="F171" s="41"/>
    </row>
  </sheetData>
  <mergeCells count="102">
    <mergeCell ref="F14:F18"/>
    <mergeCell ref="G14:G18"/>
    <mergeCell ref="E19:E23"/>
    <mergeCell ref="F19:F23"/>
    <mergeCell ref="G19:G23"/>
    <mergeCell ref="E24:E28"/>
    <mergeCell ref="F24:F28"/>
    <mergeCell ref="G24:G28"/>
    <mergeCell ref="F2:F3"/>
    <mergeCell ref="F4:F8"/>
    <mergeCell ref="G2:G3"/>
    <mergeCell ref="G4:G8"/>
    <mergeCell ref="G9:G13"/>
    <mergeCell ref="F9:F13"/>
    <mergeCell ref="E4:E8"/>
    <mergeCell ref="E2:E3"/>
    <mergeCell ref="E9:E13"/>
    <mergeCell ref="E14:E18"/>
    <mergeCell ref="E39:E43"/>
    <mergeCell ref="F39:F43"/>
    <mergeCell ref="G39:G43"/>
    <mergeCell ref="E44:E48"/>
    <mergeCell ref="F44:F48"/>
    <mergeCell ref="G44:G48"/>
    <mergeCell ref="E29:E33"/>
    <mergeCell ref="F29:F33"/>
    <mergeCell ref="G29:G33"/>
    <mergeCell ref="E34:E38"/>
    <mergeCell ref="F34:F38"/>
    <mergeCell ref="G34:G38"/>
    <mergeCell ref="E59:E63"/>
    <mergeCell ref="F59:F63"/>
    <mergeCell ref="G59:G63"/>
    <mergeCell ref="E64:E68"/>
    <mergeCell ref="F64:F68"/>
    <mergeCell ref="G64:G68"/>
    <mergeCell ref="E49:E53"/>
    <mergeCell ref="F49:F53"/>
    <mergeCell ref="G49:G53"/>
    <mergeCell ref="E54:E58"/>
    <mergeCell ref="G54:G58"/>
    <mergeCell ref="F54:F58"/>
    <mergeCell ref="E79:E83"/>
    <mergeCell ref="F79:F83"/>
    <mergeCell ref="G79:G83"/>
    <mergeCell ref="E84:E88"/>
    <mergeCell ref="F84:F88"/>
    <mergeCell ref="G84:G88"/>
    <mergeCell ref="E69:E73"/>
    <mergeCell ref="F69:F73"/>
    <mergeCell ref="G69:G73"/>
    <mergeCell ref="E74:E78"/>
    <mergeCell ref="F74:F78"/>
    <mergeCell ref="G74:G78"/>
    <mergeCell ref="E99:E103"/>
    <mergeCell ref="F99:F103"/>
    <mergeCell ref="G99:G103"/>
    <mergeCell ref="E104:E108"/>
    <mergeCell ref="F104:F108"/>
    <mergeCell ref="G104:G108"/>
    <mergeCell ref="E89:E93"/>
    <mergeCell ref="F89:F93"/>
    <mergeCell ref="G89:G93"/>
    <mergeCell ref="E94:E98"/>
    <mergeCell ref="F94:F98"/>
    <mergeCell ref="G94:G98"/>
    <mergeCell ref="E119:E123"/>
    <mergeCell ref="F119:F123"/>
    <mergeCell ref="G119:G123"/>
    <mergeCell ref="E124:E128"/>
    <mergeCell ref="F124:F128"/>
    <mergeCell ref="G124:G128"/>
    <mergeCell ref="E109:E113"/>
    <mergeCell ref="F109:F113"/>
    <mergeCell ref="G109:G113"/>
    <mergeCell ref="E114:E118"/>
    <mergeCell ref="F114:F118"/>
    <mergeCell ref="G114:G118"/>
    <mergeCell ref="E139:E143"/>
    <mergeCell ref="F139:F143"/>
    <mergeCell ref="G139:G143"/>
    <mergeCell ref="E144:E148"/>
    <mergeCell ref="F144:F148"/>
    <mergeCell ref="G144:G148"/>
    <mergeCell ref="E129:E133"/>
    <mergeCell ref="F129:F133"/>
    <mergeCell ref="G129:G133"/>
    <mergeCell ref="E134:E138"/>
    <mergeCell ref="F134:F138"/>
    <mergeCell ref="G134:G138"/>
    <mergeCell ref="E159:E163"/>
    <mergeCell ref="F159:F163"/>
    <mergeCell ref="G159:G163"/>
    <mergeCell ref="E164:E169"/>
    <mergeCell ref="F164:F169"/>
    <mergeCell ref="G164:G169"/>
    <mergeCell ref="E149:E153"/>
    <mergeCell ref="F149:F153"/>
    <mergeCell ref="G149:G153"/>
    <mergeCell ref="E154:E158"/>
    <mergeCell ref="F154:F158"/>
    <mergeCell ref="G154:G15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C023-760C-4440-BC34-21A2CD6C3960}">
  <dimension ref="A1:H29"/>
  <sheetViews>
    <sheetView tabSelected="1" zoomScale="125" workbookViewId="0">
      <selection activeCell="F29" sqref="F29"/>
    </sheetView>
  </sheetViews>
  <sheetFormatPr baseColWidth="10" defaultRowHeight="14"/>
  <cols>
    <col min="3" max="3" width="12" customWidth="1"/>
    <col min="6" max="6" width="13.1640625" customWidth="1"/>
  </cols>
  <sheetData>
    <row r="1" spans="1:8" ht="60">
      <c r="A1" s="9" t="s">
        <v>63</v>
      </c>
      <c r="B1" s="9" t="s">
        <v>171</v>
      </c>
      <c r="C1" s="9" t="s">
        <v>178</v>
      </c>
      <c r="D1" s="9" t="s">
        <v>175</v>
      </c>
      <c r="E1" s="9" t="s">
        <v>174</v>
      </c>
      <c r="F1" s="9" t="s">
        <v>177</v>
      </c>
      <c r="G1" s="9" t="s">
        <v>176</v>
      </c>
      <c r="H1" s="6" t="s">
        <v>172</v>
      </c>
    </row>
    <row r="2" spans="1:8">
      <c r="A2" s="1" t="s">
        <v>53</v>
      </c>
      <c r="B2" s="1">
        <v>1</v>
      </c>
      <c r="C2" s="3">
        <v>8.9915391999999997E-2</v>
      </c>
      <c r="D2" s="30">
        <v>1.153</v>
      </c>
      <c r="E2" s="68">
        <v>1</v>
      </c>
      <c r="F2" s="70">
        <f>C2+C3</f>
        <v>9.1521023999999992E-2</v>
      </c>
      <c r="G2" s="66">
        <v>1.2</v>
      </c>
      <c r="H2" s="1">
        <v>2</v>
      </c>
    </row>
    <row r="3" spans="1:8">
      <c r="A3" s="1" t="s">
        <v>54</v>
      </c>
      <c r="B3" s="1">
        <v>2</v>
      </c>
      <c r="C3" s="3">
        <v>1.6056320000000001E-3</v>
      </c>
      <c r="D3" s="30">
        <f>D6*8</f>
        <v>12.25</v>
      </c>
      <c r="E3" s="69"/>
      <c r="F3" s="71"/>
      <c r="G3" s="67"/>
      <c r="H3" s="1">
        <v>3</v>
      </c>
    </row>
    <row r="4" spans="1:8">
      <c r="A4" s="1" t="s">
        <v>52</v>
      </c>
      <c r="B4" s="1">
        <v>3</v>
      </c>
      <c r="C4" s="3">
        <v>0.46402764800000001</v>
      </c>
      <c r="D4" s="30">
        <f>D6*2</f>
        <v>3.0625</v>
      </c>
      <c r="E4" s="66">
        <v>2</v>
      </c>
      <c r="F4" s="70">
        <f>C4+C5</f>
        <v>0.464830464</v>
      </c>
      <c r="G4" s="66">
        <v>3.1</v>
      </c>
      <c r="H4" s="1">
        <v>4</v>
      </c>
    </row>
    <row r="5" spans="1:8">
      <c r="A5" s="1" t="s">
        <v>55</v>
      </c>
      <c r="B5" s="1">
        <v>4</v>
      </c>
      <c r="C5" s="3">
        <v>8.0281600000000003E-4</v>
      </c>
      <c r="D5" s="30">
        <f>D6*4</f>
        <v>6.125</v>
      </c>
      <c r="E5" s="67"/>
      <c r="F5" s="71"/>
      <c r="G5" s="67"/>
      <c r="H5" s="1">
        <v>5</v>
      </c>
    </row>
    <row r="6" spans="1:8">
      <c r="A6" s="1" t="s">
        <v>56</v>
      </c>
      <c r="B6" s="1">
        <v>5</v>
      </c>
      <c r="C6" s="3">
        <v>0.46322483199999998</v>
      </c>
      <c r="D6" s="31">
        <v>1.53125</v>
      </c>
      <c r="E6" s="2">
        <v>3</v>
      </c>
      <c r="F6" s="3">
        <v>0.46322483199999998</v>
      </c>
      <c r="G6" s="1">
        <v>1.5</v>
      </c>
      <c r="H6" s="1">
        <v>6</v>
      </c>
    </row>
    <row r="7" spans="1:8">
      <c r="A7" s="1" t="s">
        <v>57</v>
      </c>
      <c r="B7" s="1">
        <v>6</v>
      </c>
      <c r="C7" s="3">
        <v>5.1781632000000001E-2</v>
      </c>
      <c r="D7" s="30">
        <f>2*D6</f>
        <v>3.0625</v>
      </c>
      <c r="E7" s="1">
        <v>4</v>
      </c>
      <c r="F7" s="3">
        <v>5.1781632000000001E-2</v>
      </c>
      <c r="G7" s="1">
        <v>3.1</v>
      </c>
      <c r="H7" s="1">
        <v>7</v>
      </c>
    </row>
    <row r="8" spans="1:8">
      <c r="A8" s="1" t="s">
        <v>58</v>
      </c>
      <c r="B8" s="1">
        <v>7</v>
      </c>
      <c r="C8" s="3">
        <v>0.46322483199999998</v>
      </c>
      <c r="D8" s="31">
        <v>1.53125</v>
      </c>
      <c r="E8" s="68">
        <v>5</v>
      </c>
      <c r="F8" s="70">
        <f>C8+C9</f>
        <v>0.464830464</v>
      </c>
      <c r="G8" s="66">
        <v>1.5</v>
      </c>
      <c r="H8" s="1">
        <v>8</v>
      </c>
    </row>
    <row r="9" spans="1:8">
      <c r="A9" s="1" t="s">
        <v>234</v>
      </c>
      <c r="B9" s="1">
        <v>8</v>
      </c>
      <c r="C9" s="3">
        <v>1.6056320000000001E-3</v>
      </c>
      <c r="D9" s="30">
        <f>2*D8</f>
        <v>3.0625</v>
      </c>
      <c r="E9" s="69"/>
      <c r="F9" s="71"/>
      <c r="G9" s="67"/>
      <c r="H9" s="1">
        <v>9</v>
      </c>
    </row>
    <row r="10" spans="1:8">
      <c r="A10" s="1" t="s">
        <v>235</v>
      </c>
      <c r="B10" s="1">
        <v>9</v>
      </c>
      <c r="C10" s="3">
        <v>0.46282342399999998</v>
      </c>
      <c r="D10" s="30">
        <f>D6/2</f>
        <v>0.765625</v>
      </c>
      <c r="E10" s="1">
        <v>6</v>
      </c>
      <c r="F10" s="3">
        <v>0.46282342399999998</v>
      </c>
      <c r="G10" s="1">
        <v>0.8</v>
      </c>
      <c r="H10" s="1">
        <v>10</v>
      </c>
    </row>
    <row r="11" spans="1:8">
      <c r="A11" s="1" t="s">
        <v>236</v>
      </c>
      <c r="B11" s="1">
        <v>10</v>
      </c>
      <c r="C11" s="3">
        <v>5.1580927999999998E-2</v>
      </c>
      <c r="D11" s="30">
        <f>D10*2</f>
        <v>1.53125</v>
      </c>
      <c r="E11" s="2">
        <v>7</v>
      </c>
      <c r="F11" s="3">
        <v>5.1580927999999998E-2</v>
      </c>
      <c r="G11" s="1">
        <v>1.5</v>
      </c>
      <c r="H11" s="1">
        <v>11</v>
      </c>
    </row>
    <row r="12" spans="1:8">
      <c r="A12" s="1" t="s">
        <v>237</v>
      </c>
      <c r="B12" s="1">
        <v>11</v>
      </c>
      <c r="C12" s="3">
        <v>0.46282342399999998</v>
      </c>
      <c r="D12" s="30">
        <f>D8/2</f>
        <v>0.765625</v>
      </c>
      <c r="E12" s="66">
        <v>8</v>
      </c>
      <c r="F12" s="70">
        <f>C12+C13</f>
        <v>0.46302412799999998</v>
      </c>
      <c r="G12" s="66">
        <v>0.8</v>
      </c>
      <c r="H12" s="1">
        <v>12</v>
      </c>
    </row>
    <row r="13" spans="1:8">
      <c r="A13" s="1" t="s">
        <v>238</v>
      </c>
      <c r="B13" s="1">
        <v>12</v>
      </c>
      <c r="C13" s="3">
        <v>2.0070400000000001E-4</v>
      </c>
      <c r="D13" s="30">
        <f>D12*2</f>
        <v>1.53125</v>
      </c>
      <c r="E13" s="67"/>
      <c r="F13" s="71"/>
      <c r="G13" s="67"/>
      <c r="H13" s="1">
        <v>13</v>
      </c>
    </row>
    <row r="14" spans="1:8">
      <c r="A14" s="1" t="s">
        <v>239</v>
      </c>
      <c r="B14" s="1">
        <v>13</v>
      </c>
      <c r="C14" s="3">
        <v>0.46262271999999999</v>
      </c>
      <c r="D14" s="30">
        <f>D13/4</f>
        <v>0.3828125</v>
      </c>
      <c r="E14" s="2">
        <v>9</v>
      </c>
      <c r="F14" s="3">
        <v>0.46262271999999999</v>
      </c>
      <c r="G14" s="1">
        <v>0.4</v>
      </c>
      <c r="H14" s="1">
        <v>14</v>
      </c>
    </row>
    <row r="15" spans="1:8">
      <c r="A15" s="1" t="s">
        <v>240</v>
      </c>
      <c r="B15" s="1">
        <v>14</v>
      </c>
      <c r="C15" s="3">
        <v>5.1480576E-2</v>
      </c>
      <c r="D15" s="30">
        <f>D14*2</f>
        <v>0.765625</v>
      </c>
      <c r="E15" s="1">
        <v>10</v>
      </c>
      <c r="F15" s="3">
        <v>5.1480576E-2</v>
      </c>
      <c r="G15" s="1">
        <v>0.8</v>
      </c>
      <c r="H15" s="1">
        <v>15</v>
      </c>
    </row>
    <row r="16" spans="1:8">
      <c r="A16" s="1" t="s">
        <v>241</v>
      </c>
      <c r="B16" s="1">
        <v>15</v>
      </c>
      <c r="C16" s="3">
        <v>0.46262271999999999</v>
      </c>
      <c r="D16" s="30">
        <f>D15/2</f>
        <v>0.3828125</v>
      </c>
      <c r="E16" s="2">
        <v>11</v>
      </c>
      <c r="F16" s="3">
        <v>0.46262271999999999</v>
      </c>
      <c r="G16" s="1">
        <v>0.4</v>
      </c>
      <c r="H16" s="1">
        <v>16</v>
      </c>
    </row>
    <row r="17" spans="1:8">
      <c r="A17" s="1" t="s">
        <v>242</v>
      </c>
      <c r="B17" s="1">
        <v>16</v>
      </c>
      <c r="C17" s="3">
        <v>5.1480576E-2</v>
      </c>
      <c r="D17" s="30">
        <f>D16*2</f>
        <v>0.765625</v>
      </c>
      <c r="E17" s="1">
        <v>12</v>
      </c>
      <c r="F17" s="3">
        <v>5.1480576E-2</v>
      </c>
      <c r="G17" s="1">
        <v>0.8</v>
      </c>
      <c r="H17" s="1">
        <v>17</v>
      </c>
    </row>
    <row r="18" spans="1:8">
      <c r="A18" s="1" t="s">
        <v>243</v>
      </c>
      <c r="B18" s="1">
        <v>17</v>
      </c>
      <c r="C18" s="3">
        <v>0.46262271999999999</v>
      </c>
      <c r="D18" s="30">
        <f>D17/2</f>
        <v>0.3828125</v>
      </c>
      <c r="E18" s="68">
        <v>13</v>
      </c>
      <c r="F18" s="70">
        <f>C18+C19</f>
        <v>0.46302412799999998</v>
      </c>
      <c r="G18" s="66">
        <v>0.4</v>
      </c>
      <c r="H18" s="1">
        <v>18</v>
      </c>
    </row>
    <row r="19" spans="1:8">
      <c r="A19" s="1" t="s">
        <v>59</v>
      </c>
      <c r="B19" s="1">
        <v>18</v>
      </c>
      <c r="C19" s="3">
        <v>4.0140800000000002E-4</v>
      </c>
      <c r="D19" s="30">
        <f>D18*2</f>
        <v>0.765625</v>
      </c>
      <c r="E19" s="69"/>
      <c r="F19" s="71"/>
      <c r="G19" s="67"/>
      <c r="H19" s="1">
        <v>19</v>
      </c>
    </row>
    <row r="20" spans="1:8">
      <c r="A20" s="1" t="s">
        <v>244</v>
      </c>
      <c r="B20" s="1">
        <v>19</v>
      </c>
      <c r="C20" s="3">
        <v>0.46252236800000002</v>
      </c>
      <c r="D20" s="30">
        <f>D19/4</f>
        <v>0.19140625</v>
      </c>
      <c r="E20" s="1">
        <v>14</v>
      </c>
      <c r="F20" s="3">
        <v>0.46252236800000002</v>
      </c>
      <c r="G20" s="1">
        <v>0.2</v>
      </c>
      <c r="H20" s="1">
        <v>20</v>
      </c>
    </row>
    <row r="21" spans="1:8">
      <c r="A21" s="1" t="s">
        <v>245</v>
      </c>
      <c r="B21" s="1">
        <v>20</v>
      </c>
      <c r="C21" s="3">
        <v>5.1430400000000001E-2</v>
      </c>
      <c r="D21" s="30">
        <f>D20*2</f>
        <v>0.3828125</v>
      </c>
      <c r="E21" s="2">
        <v>15</v>
      </c>
      <c r="F21" s="3">
        <v>5.1430400000000001E-2</v>
      </c>
      <c r="G21" s="1">
        <v>0.4</v>
      </c>
      <c r="H21" s="1">
        <v>21</v>
      </c>
    </row>
    <row r="22" spans="1:8">
      <c r="A22" s="1" t="s">
        <v>246</v>
      </c>
      <c r="B22" s="1">
        <v>21</v>
      </c>
      <c r="C22" s="3">
        <v>0.46252236800000002</v>
      </c>
      <c r="D22" s="30">
        <f>D21/2</f>
        <v>0.19140625</v>
      </c>
      <c r="E22" s="1">
        <v>16</v>
      </c>
      <c r="F22" s="3">
        <v>0.46252236800000002</v>
      </c>
      <c r="G22" s="1">
        <v>0.2</v>
      </c>
      <c r="H22" s="1">
        <v>22</v>
      </c>
    </row>
    <row r="23" spans="1:8">
      <c r="A23" s="1" t="s">
        <v>247</v>
      </c>
      <c r="B23" s="1">
        <v>22</v>
      </c>
      <c r="C23" s="3">
        <v>5.1430400000000001E-2</v>
      </c>
      <c r="D23" s="30">
        <f>D22*2</f>
        <v>0.3828125</v>
      </c>
      <c r="E23" s="2">
        <v>17</v>
      </c>
      <c r="F23" s="3">
        <v>5.1430400000000001E-2</v>
      </c>
      <c r="G23" s="1">
        <v>0.4</v>
      </c>
      <c r="H23" s="1">
        <v>23</v>
      </c>
    </row>
    <row r="24" spans="1:8">
      <c r="A24" s="1" t="s">
        <v>248</v>
      </c>
      <c r="B24" s="1">
        <v>23</v>
      </c>
      <c r="C24" s="3">
        <v>0.46252236800000002</v>
      </c>
      <c r="D24" s="30">
        <f>D23/2</f>
        <v>0.19140625</v>
      </c>
      <c r="E24" s="1">
        <v>18</v>
      </c>
      <c r="F24" s="3">
        <v>0.46252236800000002</v>
      </c>
      <c r="G24" s="1">
        <v>0.2</v>
      </c>
      <c r="H24" s="1">
        <v>24</v>
      </c>
    </row>
    <row r="25" spans="1:8">
      <c r="A25" s="1" t="s">
        <v>249</v>
      </c>
      <c r="B25" s="1">
        <v>24</v>
      </c>
      <c r="C25" s="3">
        <v>0.92494438400000001</v>
      </c>
      <c r="D25" s="30">
        <f>D24*2</f>
        <v>0.3828125</v>
      </c>
      <c r="E25" s="2">
        <v>19</v>
      </c>
      <c r="F25" s="3">
        <v>0.92494438400000001</v>
      </c>
      <c r="G25" s="1">
        <v>0.4</v>
      </c>
      <c r="H25" s="1">
        <v>25</v>
      </c>
    </row>
    <row r="26" spans="1:8">
      <c r="A26" s="1" t="s">
        <v>250</v>
      </c>
      <c r="B26" s="1">
        <v>25</v>
      </c>
      <c r="C26" s="3">
        <v>0.92494438400000001</v>
      </c>
      <c r="D26" s="30">
        <v>0.38</v>
      </c>
      <c r="E26" s="1">
        <v>20</v>
      </c>
      <c r="F26" s="3">
        <v>0.92494438400000001</v>
      </c>
      <c r="G26" s="1">
        <v>0.4</v>
      </c>
      <c r="H26" s="1">
        <v>26</v>
      </c>
    </row>
    <row r="27" spans="1:8">
      <c r="A27" s="1" t="s">
        <v>251</v>
      </c>
      <c r="B27" s="1">
        <v>26</v>
      </c>
      <c r="C27" s="3">
        <v>2.7746324480000002</v>
      </c>
      <c r="D27" s="30">
        <v>0.38</v>
      </c>
      <c r="E27" s="2">
        <v>21</v>
      </c>
      <c r="F27" s="3">
        <v>2.7746324480000002</v>
      </c>
      <c r="G27" s="1">
        <v>0.4</v>
      </c>
      <c r="H27" s="1">
        <v>27</v>
      </c>
    </row>
    <row r="28" spans="1:8">
      <c r="A28" s="1" t="s">
        <v>252</v>
      </c>
      <c r="B28" s="1">
        <v>27</v>
      </c>
      <c r="C28" s="3">
        <v>1.255625E-2</v>
      </c>
      <c r="D28" s="30">
        <v>0.38</v>
      </c>
      <c r="E28" s="1">
        <v>22</v>
      </c>
      <c r="F28" s="3">
        <v>1.255625E-2</v>
      </c>
      <c r="G28" s="1">
        <v>0.4</v>
      </c>
      <c r="H28" s="5" t="s">
        <v>173</v>
      </c>
    </row>
    <row r="29" spans="1:8">
      <c r="C29" s="39"/>
      <c r="F29" s="39"/>
    </row>
  </sheetData>
  <mergeCells count="15">
    <mergeCell ref="F2:F3"/>
    <mergeCell ref="F4:F5"/>
    <mergeCell ref="F8:F9"/>
    <mergeCell ref="F12:F13"/>
    <mergeCell ref="F18:F19"/>
    <mergeCell ref="E2:E3"/>
    <mergeCell ref="E4:E5"/>
    <mergeCell ref="E8:E9"/>
    <mergeCell ref="E12:E13"/>
    <mergeCell ref="E18:E19"/>
    <mergeCell ref="G2:G3"/>
    <mergeCell ref="G4:G5"/>
    <mergeCell ref="G8:G9"/>
    <mergeCell ref="G12:G13"/>
    <mergeCell ref="G18:G19"/>
  </mergeCells>
  <phoneticPr fontId="1" type="noConversion"/>
  <pageMargins left="0.7" right="0.7" top="0.75" bottom="0.75" header="0.3" footer="0.3"/>
  <ignoredErrors>
    <ignoredError sqref="D20 D22:D23 D24 D17:D18 D16 D14 D11:D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AlexNet</vt:lpstr>
      <vt:lpstr>VGG19</vt:lpstr>
      <vt:lpstr>ResNet101</vt:lpstr>
      <vt:lpstr>yolov2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2019-07-26T08:29:01Z</cp:lastPrinted>
  <dcterms:created xsi:type="dcterms:W3CDTF">2006-09-16T00:00:00Z</dcterms:created>
  <dcterms:modified xsi:type="dcterms:W3CDTF">2022-02-07T02:10:01Z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