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/Documents/Project/COVID-19/csse_covid_19_data/csse_covid_19_daily_reports/"/>
    </mc:Choice>
  </mc:AlternateContent>
  <xr:revisionPtr revIDLastSave="0" documentId="13_ncr:1_{FC4D3B48-2A4B-BE40-9EF9-1974D3F8BB80}" xr6:coauthVersionLast="45" xr6:coauthVersionMax="45" xr10:uidLastSave="{00000000-0000-0000-0000-000000000000}"/>
  <bookViews>
    <workbookView xWindow="0" yWindow="460" windowWidth="25600" windowHeight="14480" xr2:uid="{00000000-000D-0000-FFFF-FFFF00000000}"/>
  </bookViews>
  <sheets>
    <sheet name="vietnamcovid" sheetId="1" r:id="rId1"/>
    <sheet name="Sheet1" sheetId="2" r:id="rId2"/>
    <sheet name="Sheet2" sheetId="3" r:id="rId3"/>
  </sheets>
  <definedNames>
    <definedName name="_xlnm._FilterDatabase" localSheetId="1" hidden="1">Sheet1!$A$1:$J$271</definedName>
    <definedName name="_xlnm._FilterDatabase" localSheetId="0" hidden="1">vietnamcovid!$A$1:$N$289</definedName>
    <definedName name="covid2_1" localSheetId="1">Sheet1!$A$1:$G$271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I4" i="2"/>
  <c r="I3" i="2"/>
  <c r="J3" i="2" s="1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" i="2"/>
  <c r="J2" i="2" s="1"/>
  <c r="C46" i="1"/>
  <c r="C19" i="1"/>
  <c r="C12" i="1"/>
  <c r="C11" i="1"/>
  <c r="C9" i="1"/>
  <c r="C15" i="1"/>
  <c r="C14" i="1"/>
  <c r="C8" i="1"/>
  <c r="C17" i="1"/>
  <c r="C10" i="1"/>
  <c r="C131" i="1"/>
  <c r="C25" i="1"/>
  <c r="C155" i="1"/>
  <c r="C123" i="1"/>
  <c r="C119" i="1"/>
  <c r="C118" i="1"/>
  <c r="C154" i="1"/>
  <c r="C153" i="1"/>
  <c r="C127" i="1"/>
  <c r="C126" i="1"/>
  <c r="C29" i="1"/>
  <c r="C240" i="1"/>
  <c r="C233" i="1"/>
  <c r="C221" i="1"/>
  <c r="C209" i="1"/>
  <c r="C200" i="1"/>
  <c r="C191" i="1"/>
  <c r="C190" i="1"/>
  <c r="C187" i="1"/>
  <c r="C178" i="1"/>
  <c r="C176" i="1"/>
  <c r="C116" i="1"/>
  <c r="C115" i="1"/>
  <c r="C110" i="1"/>
  <c r="C88" i="1"/>
  <c r="C212" i="1"/>
  <c r="C232" i="1"/>
  <c r="C189" i="1"/>
  <c r="C169" i="1"/>
  <c r="C150" i="1"/>
  <c r="C53" i="1"/>
  <c r="C252" i="1"/>
  <c r="C230" i="1"/>
  <c r="C145" i="1"/>
  <c r="C107" i="1"/>
  <c r="C106" i="1"/>
  <c r="C243" i="1"/>
  <c r="C224" i="1"/>
  <c r="C222" i="1"/>
  <c r="C220" i="1"/>
  <c r="C218" i="1"/>
  <c r="C214" i="1"/>
  <c r="C192" i="1"/>
  <c r="C184" i="1"/>
  <c r="C175" i="1"/>
  <c r="C174" i="1"/>
  <c r="C173" i="1"/>
  <c r="C170" i="1"/>
  <c r="C140" i="1"/>
  <c r="C134" i="1"/>
  <c r="C129" i="1"/>
  <c r="C109" i="1"/>
  <c r="C267" i="1"/>
  <c r="C253" i="1"/>
  <c r="C247" i="1"/>
  <c r="C228" i="1"/>
  <c r="C217" i="1"/>
  <c r="C216" i="1"/>
  <c r="C185" i="1"/>
  <c r="C250" i="1"/>
  <c r="C238" i="1"/>
  <c r="C206" i="1"/>
  <c r="C205" i="1"/>
  <c r="C203" i="1"/>
  <c r="C195" i="1"/>
  <c r="C172" i="1"/>
  <c r="C158" i="1"/>
  <c r="C149" i="1"/>
  <c r="C136" i="1"/>
  <c r="C95" i="1"/>
  <c r="C87" i="1"/>
  <c r="C27" i="1"/>
  <c r="C84" i="1"/>
  <c r="C83" i="1"/>
  <c r="C82" i="1"/>
  <c r="C81" i="1"/>
  <c r="C69" i="1"/>
  <c r="C122" i="1"/>
  <c r="C101" i="1"/>
  <c r="C199" i="1"/>
  <c r="C180" i="1"/>
  <c r="C139" i="1"/>
  <c r="C133" i="1"/>
  <c r="C132" i="1"/>
  <c r="C130" i="1"/>
  <c r="C108" i="1"/>
  <c r="C79" i="1"/>
  <c r="C77" i="1"/>
  <c r="C64" i="1"/>
  <c r="L3" i="2"/>
  <c r="K4" i="2" s="1"/>
  <c r="K3" i="2"/>
  <c r="C55" i="1"/>
  <c r="C50" i="1"/>
  <c r="C188" i="1"/>
  <c r="C141" i="1"/>
  <c r="C114" i="1"/>
  <c r="C113" i="1"/>
  <c r="C111" i="1"/>
  <c r="C94" i="1"/>
  <c r="C90" i="1"/>
  <c r="C89" i="1"/>
  <c r="C86" i="1"/>
  <c r="C78" i="1"/>
  <c r="C76" i="1"/>
  <c r="C72" i="1"/>
  <c r="C71" i="1"/>
  <c r="C70" i="1"/>
  <c r="C63" i="1"/>
  <c r="C61" i="1"/>
  <c r="C60" i="1"/>
  <c r="C59" i="1"/>
  <c r="C57" i="1"/>
  <c r="C56" i="1"/>
  <c r="C54" i="1"/>
  <c r="C52" i="1"/>
  <c r="C48" i="1"/>
  <c r="C47" i="1"/>
  <c r="C40" i="1"/>
  <c r="C30" i="1"/>
  <c r="C28" i="1"/>
  <c r="C26" i="1"/>
  <c r="C91" i="1"/>
  <c r="C80" i="1"/>
  <c r="C67" i="1"/>
  <c r="C65" i="1"/>
  <c r="C36" i="1"/>
  <c r="C24" i="1"/>
  <c r="C23" i="1"/>
  <c r="I5" i="2" l="1"/>
  <c r="J4" i="2"/>
  <c r="I6" i="2" l="1"/>
  <c r="J5" i="2"/>
  <c r="J6" i="2" l="1"/>
  <c r="I7" i="2"/>
  <c r="I8" i="2" l="1"/>
  <c r="J7" i="2"/>
  <c r="I9" i="2" l="1"/>
  <c r="J8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I38" i="2" l="1"/>
  <c r="J37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1" i="2" s="1"/>
  <c r="J27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vid21" type="6" refreshedVersion="6" background="1" saveData="1">
    <textPr codePage="65001" sourceFile="/Users/NT/Documents/Project/COVID-19/covid2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<sst xmlns="http://schemas.openxmlformats.org/spreadsheetml/2006/main" count="3201" uniqueCount="434">
  <si>
    <t>Date</t>
  </si>
  <si>
    <t>Age</t>
  </si>
  <si>
    <t>Gender</t>
  </si>
  <si>
    <t>Nationality</t>
  </si>
  <si>
    <t>Related</t>
  </si>
  <si>
    <t>Thanh Hoa</t>
  </si>
  <si>
    <t>Vinh Phuc</t>
  </si>
  <si>
    <t>1,2</t>
  </si>
  <si>
    <t>Ha Noi</t>
  </si>
  <si>
    <t>EU</t>
  </si>
  <si>
    <t>Ninh Binh</t>
  </si>
  <si>
    <t>Daegu</t>
  </si>
  <si>
    <t>same plan</t>
  </si>
  <si>
    <t>Quang Ninh</t>
  </si>
  <si>
    <t>Lao Cai</t>
  </si>
  <si>
    <t>Da Nang</t>
  </si>
  <si>
    <t>UK</t>
  </si>
  <si>
    <t>Binh Thuan</t>
  </si>
  <si>
    <t>22,23</t>
  </si>
  <si>
    <t>patient_number</t>
  </si>
  <si>
    <t>patient_age</t>
  </si>
  <si>
    <t>patient_gender</t>
  </si>
  <si>
    <t>location</t>
  </si>
  <si>
    <t>status</t>
  </si>
  <si>
    <t>nationality</t>
  </si>
  <si>
    <t>BN1</t>
  </si>
  <si>
    <t>Male</t>
  </si>
  <si>
    <t>Ho Chi Minh</t>
  </si>
  <si>
    <t>Recovered</t>
  </si>
  <si>
    <t>China</t>
  </si>
  <si>
    <t>BN2</t>
  </si>
  <si>
    <t>BN3</t>
  </si>
  <si>
    <t>Female</t>
  </si>
  <si>
    <t>Vietnam</t>
  </si>
  <si>
    <t>BN4</t>
  </si>
  <si>
    <t>BN5</t>
  </si>
  <si>
    <t>BN6</t>
  </si>
  <si>
    <t>Khanh Hoa</t>
  </si>
  <si>
    <t>BN7</t>
  </si>
  <si>
    <t>US</t>
  </si>
  <si>
    <t>BN8</t>
  </si>
  <si>
    <t>BN9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</si>
  <si>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</si>
  <si>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</si>
  <si>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</si>
  <si>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</si>
  <si>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</si>
  <si>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</si>
  <si>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</si>
  <si>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</si>
  <si>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</si>
  <si>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BN20</t>
  </si>
  <si>
    <t>BN19</t>
  </si>
  <si>
    <t>in treatment</t>
  </si>
  <si>
    <t>BN21</t>
  </si>
  <si>
    <t>BN22</t>
  </si>
  <si>
    <t>BN23</t>
  </si>
  <si>
    <t>BN24</t>
  </si>
  <si>
    <t>BN25</t>
  </si>
  <si>
    <t>BN26</t>
  </si>
  <si>
    <t>Ireland</t>
  </si>
  <si>
    <t>BN27</t>
  </si>
  <si>
    <t>BN28</t>
  </si>
  <si>
    <t>BN29</t>
  </si>
  <si>
    <t>BN30</t>
  </si>
  <si>
    <t>Thua Thien Hue</t>
  </si>
  <si>
    <t>BN31</t>
  </si>
  <si>
    <t>Quang Male</t>
  </si>
  <si>
    <t>BN32</t>
  </si>
  <si>
    <t>BN33</t>
  </si>
  <si>
    <t>BN34</t>
  </si>
  <si>
    <t>BN35</t>
  </si>
  <si>
    <t>BN36</t>
  </si>
  <si>
    <t>BN37</t>
  </si>
  <si>
    <t>BN38</t>
  </si>
  <si>
    <t>BN39</t>
  </si>
  <si>
    <t>BN40</t>
  </si>
  <si>
    <t>BN41</t>
  </si>
  <si>
    <t>BN42</t>
  </si>
  <si>
    <t>BN43</t>
  </si>
  <si>
    <t>BN44</t>
  </si>
  <si>
    <t>BN45</t>
  </si>
  <si>
    <t>BN46</t>
  </si>
  <si>
    <t>BN47</t>
  </si>
  <si>
    <t>BN48</t>
  </si>
  <si>
    <t>BN49</t>
  </si>
  <si>
    <t>BN50</t>
  </si>
  <si>
    <t>BN51</t>
  </si>
  <si>
    <t>BN52</t>
  </si>
  <si>
    <t>BN53</t>
  </si>
  <si>
    <t>Czech Republic</t>
  </si>
  <si>
    <t>BN54</t>
  </si>
  <si>
    <t>Latvia</t>
  </si>
  <si>
    <t>BN55</t>
  </si>
  <si>
    <t>Germany</t>
  </si>
  <si>
    <t>BN56</t>
  </si>
  <si>
    <t>BN57</t>
  </si>
  <si>
    <t>BN58</t>
  </si>
  <si>
    <t>BN59</t>
  </si>
  <si>
    <t>BN60</t>
  </si>
  <si>
    <t>France</t>
  </si>
  <si>
    <t>BN61</t>
  </si>
  <si>
    <t>Ninh Thuan</t>
  </si>
  <si>
    <t>BN62</t>
  </si>
  <si>
    <t>BN63</t>
  </si>
  <si>
    <t>BN64</t>
  </si>
  <si>
    <t>BN65</t>
  </si>
  <si>
    <t>BN66</t>
  </si>
  <si>
    <t>BN67</t>
  </si>
  <si>
    <t>BN68</t>
  </si>
  <si>
    <t>BN69</t>
  </si>
  <si>
    <t>BN70</t>
  </si>
  <si>
    <t>BN71</t>
  </si>
  <si>
    <t>BN72</t>
  </si>
  <si>
    <t>BN73</t>
  </si>
  <si>
    <t>Hai Duong</t>
  </si>
  <si>
    <t>BN74</t>
  </si>
  <si>
    <t>BN75</t>
  </si>
  <si>
    <t>BN76</t>
  </si>
  <si>
    <t>BN77</t>
  </si>
  <si>
    <t>Bac Ninh</t>
  </si>
  <si>
    <t>BN78</t>
  </si>
  <si>
    <t>BN79</t>
  </si>
  <si>
    <t>BN80</t>
  </si>
  <si>
    <t>BN81</t>
  </si>
  <si>
    <t>BN82</t>
  </si>
  <si>
    <t>BN83</t>
  </si>
  <si>
    <t>BN84</t>
  </si>
  <si>
    <t>BN85</t>
  </si>
  <si>
    <t>BN86</t>
  </si>
  <si>
    <t>BN87</t>
  </si>
  <si>
    <t>BN88</t>
  </si>
  <si>
    <t>BN89</t>
  </si>
  <si>
    <t>BN90</t>
  </si>
  <si>
    <t>BN91</t>
  </si>
  <si>
    <t>BN92</t>
  </si>
  <si>
    <t>BN93</t>
  </si>
  <si>
    <t>BN94</t>
  </si>
  <si>
    <t>Bac Giang</t>
  </si>
  <si>
    <t>BN95</t>
  </si>
  <si>
    <t>BN96</t>
  </si>
  <si>
    <t>BN97</t>
  </si>
  <si>
    <t>BN98</t>
  </si>
  <si>
    <t>BN99</t>
  </si>
  <si>
    <t>BN100</t>
  </si>
  <si>
    <t>BN101</t>
  </si>
  <si>
    <t>Dong Thap</t>
  </si>
  <si>
    <t>BN102</t>
  </si>
  <si>
    <t>BN103</t>
  </si>
  <si>
    <t>BN104</t>
  </si>
  <si>
    <t>BN105</t>
  </si>
  <si>
    <t>Tra Vinh</t>
  </si>
  <si>
    <t>BN106</t>
  </si>
  <si>
    <t>BN107</t>
  </si>
  <si>
    <t>BN108</t>
  </si>
  <si>
    <t>BN109</t>
  </si>
  <si>
    <t>BN110</t>
  </si>
  <si>
    <t>BN111</t>
  </si>
  <si>
    <t>BN112</t>
  </si>
  <si>
    <t>BN113</t>
  </si>
  <si>
    <t>BN114</t>
  </si>
  <si>
    <t>BN115</t>
  </si>
  <si>
    <t>BN116</t>
  </si>
  <si>
    <t>BN117</t>
  </si>
  <si>
    <t>Tay Ninh</t>
  </si>
  <si>
    <t>BN118</t>
  </si>
  <si>
    <t>BN119</t>
  </si>
  <si>
    <t>BN120</t>
  </si>
  <si>
    <t>Canada</t>
  </si>
  <si>
    <t>BN121</t>
  </si>
  <si>
    <t>BN122</t>
  </si>
  <si>
    <t>BN123</t>
  </si>
  <si>
    <t>Ben Tre</t>
  </si>
  <si>
    <t>BN124</t>
  </si>
  <si>
    <t>Brazil</t>
  </si>
  <si>
    <t>BN125</t>
  </si>
  <si>
    <t>South Africa</t>
  </si>
  <si>
    <t>BN126</t>
  </si>
  <si>
    <t>BN127</t>
  </si>
  <si>
    <t>BN128</t>
  </si>
  <si>
    <t>BN129</t>
  </si>
  <si>
    <t>BN130</t>
  </si>
  <si>
    <t>BN131</t>
  </si>
  <si>
    <t>BN132</t>
  </si>
  <si>
    <t>BN133</t>
  </si>
  <si>
    <t>Lai Chau</t>
  </si>
  <si>
    <t>BN134</t>
  </si>
  <si>
    <t>BN135</t>
  </si>
  <si>
    <t>BN136</t>
  </si>
  <si>
    <t>BN137</t>
  </si>
  <si>
    <t>BN138</t>
  </si>
  <si>
    <t>BN139</t>
  </si>
  <si>
    <t>BN140</t>
  </si>
  <si>
    <t>BN141</t>
  </si>
  <si>
    <t>BN142</t>
  </si>
  <si>
    <t>BN143</t>
  </si>
  <si>
    <t>BN144</t>
  </si>
  <si>
    <t>BN145</t>
  </si>
  <si>
    <t>Can Tho</t>
  </si>
  <si>
    <t>BN146</t>
  </si>
  <si>
    <t>Ha Tinh</t>
  </si>
  <si>
    <t>BN147</t>
  </si>
  <si>
    <t>BN148</t>
  </si>
  <si>
    <t>BN149</t>
  </si>
  <si>
    <t>BN150</t>
  </si>
  <si>
    <t>BN151</t>
  </si>
  <si>
    <t>BN152</t>
  </si>
  <si>
    <t>BN153</t>
  </si>
  <si>
    <t>BN154</t>
  </si>
  <si>
    <t>BN155</t>
  </si>
  <si>
    <t>Bac Lieu</t>
  </si>
  <si>
    <t>BN156</t>
  </si>
  <si>
    <t>BN157</t>
  </si>
  <si>
    <t>BN158</t>
  </si>
  <si>
    <t>BN159</t>
  </si>
  <si>
    <t>BN160</t>
  </si>
  <si>
    <t>BN161</t>
  </si>
  <si>
    <t>BN162</t>
  </si>
  <si>
    <t>BN163</t>
  </si>
  <si>
    <t>BN164</t>
  </si>
  <si>
    <t>BN165</t>
  </si>
  <si>
    <t>BN166</t>
  </si>
  <si>
    <t>BN167</t>
  </si>
  <si>
    <t>Denmark</t>
  </si>
  <si>
    <t>BN168</t>
  </si>
  <si>
    <t>Ha Male</t>
  </si>
  <si>
    <t>BN169</t>
  </si>
  <si>
    <t>BN170</t>
  </si>
  <si>
    <t>BN171</t>
  </si>
  <si>
    <t>BN172</t>
  </si>
  <si>
    <t>BN173</t>
  </si>
  <si>
    <t>BN174</t>
  </si>
  <si>
    <t>BN175</t>
  </si>
  <si>
    <t>BN176</t>
  </si>
  <si>
    <t>BN177</t>
  </si>
  <si>
    <t>BN178</t>
  </si>
  <si>
    <t>Thai Nguyen</t>
  </si>
  <si>
    <t>BN179</t>
  </si>
  <si>
    <t>BN180</t>
  </si>
  <si>
    <t>BN181</t>
  </si>
  <si>
    <t>BN182</t>
  </si>
  <si>
    <t>BN183</t>
  </si>
  <si>
    <t>BN184</t>
  </si>
  <si>
    <t>BN185</t>
  </si>
  <si>
    <t>BN186</t>
  </si>
  <si>
    <t>BN187</t>
  </si>
  <si>
    <t>BN188</t>
  </si>
  <si>
    <t>BN189</t>
  </si>
  <si>
    <t>BN190</t>
  </si>
  <si>
    <t>BN191</t>
  </si>
  <si>
    <t>BN192</t>
  </si>
  <si>
    <t>BN193</t>
  </si>
  <si>
    <t>BN194</t>
  </si>
  <si>
    <t>BN195</t>
  </si>
  <si>
    <t>BN196</t>
  </si>
  <si>
    <t>BN197</t>
  </si>
  <si>
    <t>BN198</t>
  </si>
  <si>
    <t>BN199</t>
  </si>
  <si>
    <t>BN200</t>
  </si>
  <si>
    <t>BN201</t>
  </si>
  <si>
    <t>BN202</t>
  </si>
  <si>
    <t>BN203</t>
  </si>
  <si>
    <t>BN204</t>
  </si>
  <si>
    <t>BN205</t>
  </si>
  <si>
    <t>BN206</t>
  </si>
  <si>
    <t>BN207</t>
  </si>
  <si>
    <t>BN208</t>
  </si>
  <si>
    <t>BN209</t>
  </si>
  <si>
    <t>BN210</t>
  </si>
  <si>
    <t>BN211</t>
  </si>
  <si>
    <t>BN212</t>
  </si>
  <si>
    <t>BN213</t>
  </si>
  <si>
    <t>BN214</t>
  </si>
  <si>
    <t>BN215</t>
  </si>
  <si>
    <t>BN216</t>
  </si>
  <si>
    <t>BN217</t>
  </si>
  <si>
    <t>BN218</t>
  </si>
  <si>
    <t>BN219</t>
  </si>
  <si>
    <t>Hung Yen</t>
  </si>
  <si>
    <t>BN220</t>
  </si>
  <si>
    <t>BN221</t>
  </si>
  <si>
    <t>BN222</t>
  </si>
  <si>
    <t>BN223</t>
  </si>
  <si>
    <t>BN224</t>
  </si>
  <si>
    <t>BN225</t>
  </si>
  <si>
    <t>BN226</t>
  </si>
  <si>
    <t>BN227</t>
  </si>
  <si>
    <t>BN228</t>
  </si>
  <si>
    <t>BN229</t>
  </si>
  <si>
    <t>BN230</t>
  </si>
  <si>
    <t>BN231</t>
  </si>
  <si>
    <t>BN232</t>
  </si>
  <si>
    <t>BN233</t>
  </si>
  <si>
    <t>BN234</t>
  </si>
  <si>
    <t>BN235</t>
  </si>
  <si>
    <t>BN236</t>
  </si>
  <si>
    <t>BN237</t>
  </si>
  <si>
    <t>Sweden</t>
  </si>
  <si>
    <t>BN238</t>
  </si>
  <si>
    <t>BN239</t>
  </si>
  <si>
    <t>BN240</t>
  </si>
  <si>
    <t>BN241</t>
  </si>
  <si>
    <t>BN242</t>
  </si>
  <si>
    <t>BN243</t>
  </si>
  <si>
    <t>BN244</t>
  </si>
  <si>
    <t>BN245</t>
  </si>
  <si>
    <t>BN246</t>
  </si>
  <si>
    <t>BN247</t>
  </si>
  <si>
    <t>Dong Nai</t>
  </si>
  <si>
    <t>BN248</t>
  </si>
  <si>
    <t>BN249</t>
  </si>
  <si>
    <t>BN250</t>
  </si>
  <si>
    <t>BN251</t>
  </si>
  <si>
    <t>BN252</t>
  </si>
  <si>
    <t>BN253</t>
  </si>
  <si>
    <t>BN254</t>
  </si>
  <si>
    <t>BN255</t>
  </si>
  <si>
    <t>BN256</t>
  </si>
  <si>
    <t>BN257</t>
  </si>
  <si>
    <t>BN258</t>
  </si>
  <si>
    <t>BN259</t>
  </si>
  <si>
    <t>BN260</t>
  </si>
  <si>
    <t>BN261</t>
  </si>
  <si>
    <t>BN262</t>
  </si>
  <si>
    <t>BN263</t>
  </si>
  <si>
    <t>BN264</t>
  </si>
  <si>
    <t>BN265</t>
  </si>
  <si>
    <t>BN266</t>
  </si>
  <si>
    <t>BN267</t>
  </si>
  <si>
    <t>BN268</t>
  </si>
  <si>
    <t>Ha Giang</t>
  </si>
  <si>
    <t>BN269</t>
  </si>
  <si>
    <t>Thai Binh</t>
  </si>
  <si>
    <t>BN270</t>
  </si>
  <si>
    <t>Location</t>
  </si>
  <si>
    <t>x</t>
  </si>
  <si>
    <t>34,45</t>
  </si>
  <si>
    <t>45,48</t>
  </si>
  <si>
    <t>VN0054</t>
  </si>
  <si>
    <t>UK-Hanoi</t>
  </si>
  <si>
    <t xml:space="preserve">SU290 </t>
  </si>
  <si>
    <t>Rusia - Hanoi</t>
  </si>
  <si>
    <t>Bach Mai</t>
  </si>
  <si>
    <t>PG947</t>
  </si>
  <si>
    <t>Denmark-Doha-Bangkok-Danang</t>
  </si>
  <si>
    <t>US-Hanoi</t>
  </si>
  <si>
    <t>Doctor</t>
  </si>
  <si>
    <t>BR395</t>
  </si>
  <si>
    <t>US-Taiwan-HCMC</t>
  </si>
  <si>
    <t>VN0050</t>
  </si>
  <si>
    <t>UK-CanTho</t>
  </si>
  <si>
    <t>VN18</t>
  </si>
  <si>
    <t>France-Hanoi</t>
  </si>
  <si>
    <t>VN36</t>
  </si>
  <si>
    <t>Germany-QuangNinh</t>
  </si>
  <si>
    <t>VN772</t>
  </si>
  <si>
    <t>Aus-HCMC</t>
  </si>
  <si>
    <t>Spain-Russia-HCMC</t>
  </si>
  <si>
    <t>UK-VanDon</t>
  </si>
  <si>
    <t>TG564</t>
  </si>
  <si>
    <t>Thailan-Hanoi</t>
  </si>
  <si>
    <t>QR0976 </t>
  </si>
  <si>
    <t>US-HCMC</t>
  </si>
  <si>
    <t>Bach Mai,133</t>
  </si>
  <si>
    <t>Bach Mai, TS</t>
  </si>
  <si>
    <t>EK394</t>
  </si>
  <si>
    <t>France-Thailand-NinhBInh</t>
  </si>
  <si>
    <t>VN618</t>
  </si>
  <si>
    <t>Switzerland-Thailand-Hanoi</t>
  </si>
  <si>
    <t>TK162</t>
  </si>
  <si>
    <t>VN54</t>
  </si>
  <si>
    <t>Greece-Turkey-HCMC</t>
  </si>
  <si>
    <t>Turkey-HCMC</t>
  </si>
  <si>
    <t>US-VN</t>
  </si>
  <si>
    <t>Germany-Hanoi</t>
  </si>
  <si>
    <t>NH857</t>
  </si>
  <si>
    <t>Japan-Hanoi</t>
  </si>
  <si>
    <t>Canada-Hanoi</t>
  </si>
  <si>
    <t>Rusia -Hanoi</t>
  </si>
  <si>
    <t>Return from oversea</t>
  </si>
  <si>
    <t>VN0216</t>
  </si>
  <si>
    <t>France-HCMC</t>
  </si>
  <si>
    <t>unknown</t>
  </si>
  <si>
    <t>Thailan-Vietnam</t>
  </si>
  <si>
    <t>uk-cantho</t>
  </si>
  <si>
    <t>Germany-Russia-Vn</t>
  </si>
  <si>
    <t>SU250</t>
  </si>
  <si>
    <t>JL079</t>
  </si>
  <si>
    <t>US-Japan-HCMC</t>
  </si>
  <si>
    <t>US-HK-VN</t>
  </si>
  <si>
    <t>unknown source</t>
  </si>
  <si>
    <t>Cambodia</t>
  </si>
  <si>
    <t>Ha Loi243</t>
  </si>
  <si>
    <t>Ha Loi257</t>
  </si>
  <si>
    <t>Ha Loi</t>
  </si>
  <si>
    <t>Bach Mai, Ha Loi</t>
  </si>
  <si>
    <t>Thailand -VN</t>
  </si>
  <si>
    <t>freelancer oversea</t>
  </si>
  <si>
    <t>Japan</t>
  </si>
  <si>
    <t>Source</t>
  </si>
  <si>
    <t>Exposed case</t>
  </si>
  <si>
    <t>Community transmission case</t>
  </si>
  <si>
    <t>Wuhan</t>
  </si>
  <si>
    <t>Spain</t>
  </si>
  <si>
    <t>Malaysia</t>
  </si>
  <si>
    <t>TK164</t>
  </si>
  <si>
    <t>Tk162</t>
  </si>
  <si>
    <t>QR976</t>
  </si>
  <si>
    <t>EK392</t>
  </si>
  <si>
    <t>AF258</t>
  </si>
  <si>
    <t>EK364</t>
  </si>
  <si>
    <t>AK254</t>
  </si>
  <si>
    <t>TG560</t>
  </si>
  <si>
    <t>UK-thailand-vn</t>
  </si>
  <si>
    <t>us-japan-vn</t>
  </si>
  <si>
    <t>Indonesia</t>
  </si>
  <si>
    <t>NH831</t>
  </si>
  <si>
    <t>US-JAPAN-HCMC</t>
  </si>
  <si>
    <t>Thailand</t>
  </si>
  <si>
    <t>thailand</t>
  </si>
  <si>
    <t>Russia</t>
  </si>
  <si>
    <t>JL271</t>
  </si>
  <si>
    <t>Unknown</t>
  </si>
  <si>
    <t>Details</t>
  </si>
  <si>
    <t>Patient_no</t>
  </si>
  <si>
    <t>Flight_no</t>
  </si>
  <si>
    <t>Immigration_date</t>
  </si>
  <si>
    <t>Number_of_treatment_day</t>
  </si>
  <si>
    <t>Aus</t>
  </si>
  <si>
    <t>Unknown source</t>
  </si>
  <si>
    <t xml:space="preserve">same room </t>
  </si>
  <si>
    <t>&lt;1</t>
  </si>
  <si>
    <t>UAE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</si>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</sst>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92929"/>
      <name val="Arial"/>
      <family val="2"/>
    </font>
    <font>
      <sz val="14"/>
      <color rgb="FF202122"/>
      <name val="Arial"/>
      <family val="2"/>
    </font>
    <font>
      <b/>
      <sz val="14"/>
      <color rgb="FFFFA500"/>
      <name val="Arial"/>
      <family val="2"/>
    </font>
    <font>
      <b/>
      <sz val="14"/>
      <color rgb="FF202122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02122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0">
    <xf numFmtId="0" fontId="0" fillId="0" borderId="0" xfId="0"/>
    <xf numFmtId="0" fontId="0" fillId="33" borderId="0" xfId="0" applyFill="1"/>
    <xf numFmtId="14" fontId="0" fillId="0" borderId="0" xfId="0" applyNumberFormat="1"/>
    <xf numFmtId="0" fontId="18" fillId="0" borderId="0" xfId="0" applyFont="1"/>
    <xf numFmtId="0" fontId="19" fillId="0" borderId="0" xfId="0" applyFont="1"/>
    <xf numFmtId="16" fontId="19" fillId="0" borderId="0" xfId="0" applyNumberFormat="1" applyFont="1"/>
    <xf numFmtId="0" fontId="20" fillId="0" borderId="0" xfId="0" applyFont="1"/>
    <xf numFmtId="0" fontId="22" fillId="0" borderId="0" xfId="42"/>
    <xf numFmtId="0" fontId="21" fillId="0" borderId="0" xfId="0" applyFont="1"/>
    <xf numFmtId="0" fontId="23" fillId="0" borderId="0" xfId="0" applyFont="1"/>
    <xf numFmtId="14" fontId="23" fillId="0" borderId="0" xfId="0" applyNumberFormat="1" applyFont="1"/>
    <xf numFmtId="16" fontId="23" fillId="0" borderId="0" xfId="0" applyNumberFormat="1" applyFont="1"/>
    <xf numFmtId="0" fontId="23" fillId="0" borderId="0" xfId="0" applyFont="1" applyFill="1"/>
    <xf numFmtId="1" fontId="23" fillId="0" borderId="0" xfId="0" applyNumberFormat="1" applyFont="1"/>
    <xf numFmtId="0" fontId="23" fillId="0" borderId="0" xfId="0" applyNumberFormat="1" applyFont="1"/>
    <xf numFmtId="0" fontId="24" fillId="0" borderId="0" xfId="0" applyFont="1"/>
    <xf numFmtId="3" fontId="23" fillId="0" borderId="0" xfId="0" applyNumberFormat="1" applyFont="1"/>
    <xf numFmtId="0" fontId="23" fillId="33" borderId="0" xfId="0" applyFont="1" applyFill="1"/>
    <xf numFmtId="16" fontId="25" fillId="0" borderId="0" xfId="0" applyNumberFormat="1" applyFont="1"/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vid2_1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89"/>
  <sheetViews>
    <sheetView tabSelected="1" topLeftCell="D1" zoomScale="133" workbookViewId="0">
      <selection activeCell="I1" sqref="I1"/>
    </sheetView>
  </sheetViews>
  <sheetFormatPr baseColWidth="10" defaultRowHeight="16" x14ac:dyDescent="0.2"/>
  <cols>
    <col min="1" max="2" width="10.83203125" style="9"/>
    <col min="3" max="3" width="24.83203125" style="9" bestFit="1" customWidth="1"/>
    <col min="4" max="6" width="10.83203125" style="9"/>
    <col min="7" max="7" width="11.5" style="9" bestFit="1" customWidth="1"/>
    <col min="8" max="8" width="30.5" style="9" customWidth="1"/>
    <col min="9" max="9" width="23" style="9" bestFit="1" customWidth="1"/>
    <col min="10" max="11" width="10.83203125" style="9"/>
    <col min="12" max="12" width="10.83203125" style="10"/>
    <col min="13" max="16384" width="10.83203125" style="9"/>
  </cols>
  <sheetData>
    <row r="1" spans="1:13" x14ac:dyDescent="0.2">
      <c r="A1" s="9" t="s">
        <v>0</v>
      </c>
      <c r="B1" s="9" t="s">
        <v>1</v>
      </c>
      <c r="C1" s="9" t="s">
        <v>427</v>
      </c>
      <c r="D1" s="9" t="s">
        <v>2</v>
      </c>
      <c r="E1" s="9" t="s">
        <v>334</v>
      </c>
      <c r="F1" s="9" t="s">
        <v>3</v>
      </c>
      <c r="G1" s="9" t="s">
        <v>23</v>
      </c>
      <c r="H1" s="9" t="s">
        <v>399</v>
      </c>
      <c r="I1" s="9" t="s">
        <v>4</v>
      </c>
      <c r="J1" s="9" t="s">
        <v>424</v>
      </c>
      <c r="K1" s="9" t="s">
        <v>425</v>
      </c>
      <c r="L1" s="10" t="s">
        <v>426</v>
      </c>
      <c r="M1" s="9" t="s">
        <v>423</v>
      </c>
    </row>
    <row r="2" spans="1:13" hidden="1" x14ac:dyDescent="0.2">
      <c r="A2" s="11">
        <v>43853</v>
      </c>
      <c r="B2" s="9">
        <v>66</v>
      </c>
      <c r="C2" s="9">
        <v>7</v>
      </c>
      <c r="D2" s="9" t="s">
        <v>26</v>
      </c>
      <c r="E2" s="9" t="s">
        <v>27</v>
      </c>
      <c r="F2" s="9" t="s">
        <v>29</v>
      </c>
      <c r="G2" s="9" t="s">
        <v>28</v>
      </c>
      <c r="H2" s="9" t="s">
        <v>400</v>
      </c>
      <c r="I2" s="9" t="s">
        <v>402</v>
      </c>
      <c r="J2" s="9">
        <v>1</v>
      </c>
    </row>
    <row r="3" spans="1:13" hidden="1" x14ac:dyDescent="0.2">
      <c r="A3" s="11">
        <v>43853</v>
      </c>
      <c r="B3" s="9">
        <v>28</v>
      </c>
      <c r="C3" s="9">
        <v>20</v>
      </c>
      <c r="D3" s="9" t="s">
        <v>26</v>
      </c>
      <c r="E3" s="9" t="s">
        <v>27</v>
      </c>
      <c r="F3" s="9" t="s">
        <v>29</v>
      </c>
      <c r="G3" s="9" t="s">
        <v>28</v>
      </c>
      <c r="H3" s="9" t="s">
        <v>400</v>
      </c>
      <c r="I3" s="9" t="s">
        <v>402</v>
      </c>
      <c r="J3" s="9">
        <v>2</v>
      </c>
    </row>
    <row r="4" spans="1:13" hidden="1" x14ac:dyDescent="0.2">
      <c r="A4" s="11">
        <v>43860</v>
      </c>
      <c r="B4" s="9">
        <v>25</v>
      </c>
      <c r="C4" s="9">
        <v>11</v>
      </c>
      <c r="D4" s="9" t="s">
        <v>32</v>
      </c>
      <c r="E4" s="9" t="s">
        <v>5</v>
      </c>
      <c r="F4" s="9" t="s">
        <v>33</v>
      </c>
      <c r="G4" s="9" t="s">
        <v>28</v>
      </c>
      <c r="H4" s="9" t="s">
        <v>400</v>
      </c>
      <c r="I4" s="9" t="s">
        <v>402</v>
      </c>
      <c r="J4" s="9">
        <v>3</v>
      </c>
    </row>
    <row r="5" spans="1:13" hidden="1" x14ac:dyDescent="0.2">
      <c r="A5" s="11">
        <v>43860</v>
      </c>
      <c r="B5" s="9">
        <v>29</v>
      </c>
      <c r="C5" s="9">
        <v>20</v>
      </c>
      <c r="D5" s="9" t="s">
        <v>26</v>
      </c>
      <c r="E5" s="9" t="s">
        <v>6</v>
      </c>
      <c r="F5" s="9" t="s">
        <v>33</v>
      </c>
      <c r="G5" s="9" t="s">
        <v>28</v>
      </c>
      <c r="H5" s="9" t="s">
        <v>400</v>
      </c>
      <c r="I5" s="9" t="s">
        <v>402</v>
      </c>
      <c r="J5" s="9">
        <v>4</v>
      </c>
    </row>
    <row r="6" spans="1:13" hidden="1" x14ac:dyDescent="0.2">
      <c r="A6" s="11">
        <v>43860</v>
      </c>
      <c r="B6" s="9">
        <v>23</v>
      </c>
      <c r="C6" s="9">
        <v>20</v>
      </c>
      <c r="D6" s="9" t="s">
        <v>32</v>
      </c>
      <c r="E6" s="9" t="s">
        <v>6</v>
      </c>
      <c r="F6" s="9" t="s">
        <v>33</v>
      </c>
      <c r="G6" s="9" t="s">
        <v>28</v>
      </c>
      <c r="H6" s="9" t="s">
        <v>400</v>
      </c>
      <c r="I6" s="9" t="s">
        <v>402</v>
      </c>
      <c r="J6" s="9">
        <v>5</v>
      </c>
    </row>
    <row r="7" spans="1:13" hidden="1" x14ac:dyDescent="0.2">
      <c r="A7" s="11">
        <v>43862</v>
      </c>
      <c r="B7" s="9">
        <v>25</v>
      </c>
      <c r="C7" s="9">
        <v>3</v>
      </c>
      <c r="D7" s="9" t="s">
        <v>32</v>
      </c>
      <c r="E7" s="9" t="s">
        <v>37</v>
      </c>
      <c r="F7" s="9" t="s">
        <v>33</v>
      </c>
      <c r="G7" s="9" t="s">
        <v>28</v>
      </c>
      <c r="H7" s="9" t="s">
        <v>401</v>
      </c>
      <c r="I7" s="9" t="s">
        <v>7</v>
      </c>
      <c r="J7" s="9">
        <v>6</v>
      </c>
    </row>
    <row r="8" spans="1:13" hidden="1" x14ac:dyDescent="0.2">
      <c r="A8" s="11">
        <v>43863</v>
      </c>
      <c r="B8" s="9">
        <v>73</v>
      </c>
      <c r="C8" s="9">
        <f>DATEDIF(A8,DATE(2020,2,21),"d")</f>
        <v>19</v>
      </c>
      <c r="D8" s="9" t="s">
        <v>26</v>
      </c>
      <c r="E8" s="9" t="s">
        <v>27</v>
      </c>
      <c r="F8" s="9" t="s">
        <v>39</v>
      </c>
      <c r="G8" s="9" t="s">
        <v>28</v>
      </c>
      <c r="H8" s="9" t="s">
        <v>400</v>
      </c>
      <c r="I8" s="9" t="s">
        <v>402</v>
      </c>
      <c r="J8" s="9">
        <v>7</v>
      </c>
    </row>
    <row r="9" spans="1:13" hidden="1" x14ac:dyDescent="0.2">
      <c r="A9" s="11">
        <v>43864</v>
      </c>
      <c r="B9" s="9">
        <v>29</v>
      </c>
      <c r="C9" s="9">
        <f>DATEDIF(A9,DATE(2020,2,18),"d")</f>
        <v>15</v>
      </c>
      <c r="D9" s="9" t="s">
        <v>32</v>
      </c>
      <c r="E9" s="9" t="s">
        <v>6</v>
      </c>
      <c r="F9" s="9" t="s">
        <v>33</v>
      </c>
      <c r="G9" s="9" t="s">
        <v>28</v>
      </c>
      <c r="H9" s="9" t="s">
        <v>400</v>
      </c>
      <c r="I9" s="9" t="s">
        <v>402</v>
      </c>
      <c r="J9" s="9">
        <v>8</v>
      </c>
    </row>
    <row r="10" spans="1:13" hidden="1" x14ac:dyDescent="0.2">
      <c r="A10" s="11">
        <v>43865</v>
      </c>
      <c r="B10" s="9">
        <v>30</v>
      </c>
      <c r="C10" s="9">
        <f>DATEDIF(A10,DATE(2020,2,10),"d")</f>
        <v>6</v>
      </c>
      <c r="D10" s="9" t="s">
        <v>26</v>
      </c>
      <c r="E10" s="9" t="s">
        <v>6</v>
      </c>
      <c r="F10" s="9" t="s">
        <v>33</v>
      </c>
      <c r="G10" s="9" t="s">
        <v>28</v>
      </c>
      <c r="H10" s="9" t="s">
        <v>400</v>
      </c>
      <c r="I10" s="9" t="s">
        <v>402</v>
      </c>
      <c r="J10" s="9">
        <v>9</v>
      </c>
    </row>
    <row r="11" spans="1:13" hidden="1" x14ac:dyDescent="0.2">
      <c r="A11" s="11">
        <v>43865</v>
      </c>
      <c r="B11" s="9">
        <v>42</v>
      </c>
      <c r="C11" s="9">
        <f>DATEDIF(A11,DATE(2020,2,18),"d")</f>
        <v>14</v>
      </c>
      <c r="D11" s="9" t="s">
        <v>32</v>
      </c>
      <c r="E11" s="9" t="s">
        <v>6</v>
      </c>
      <c r="F11" s="9" t="s">
        <v>33</v>
      </c>
      <c r="G11" s="9" t="s">
        <v>28</v>
      </c>
      <c r="H11" s="9" t="s">
        <v>401</v>
      </c>
      <c r="I11" s="9">
        <v>5</v>
      </c>
      <c r="J11" s="9">
        <v>10</v>
      </c>
    </row>
    <row r="12" spans="1:13" hidden="1" x14ac:dyDescent="0.2">
      <c r="A12" s="11">
        <v>43867</v>
      </c>
      <c r="B12" s="9">
        <v>49</v>
      </c>
      <c r="C12" s="9">
        <f>DATEDIF(A12,DATE(2020,2,20),"d")</f>
        <v>14</v>
      </c>
      <c r="D12" s="9" t="s">
        <v>32</v>
      </c>
      <c r="E12" s="9" t="s">
        <v>6</v>
      </c>
      <c r="F12" s="9" t="s">
        <v>33</v>
      </c>
      <c r="G12" s="9" t="s">
        <v>28</v>
      </c>
      <c r="H12" s="9" t="s">
        <v>401</v>
      </c>
      <c r="I12" s="9">
        <v>5</v>
      </c>
      <c r="J12" s="9">
        <v>11</v>
      </c>
    </row>
    <row r="13" spans="1:13" hidden="1" x14ac:dyDescent="0.2">
      <c r="A13" s="11">
        <v>43867</v>
      </c>
      <c r="B13" s="9">
        <v>16</v>
      </c>
      <c r="D13" s="9" t="s">
        <v>32</v>
      </c>
      <c r="E13" s="9" t="s">
        <v>6</v>
      </c>
      <c r="F13" s="9" t="s">
        <v>33</v>
      </c>
      <c r="G13" s="9" t="s">
        <v>28</v>
      </c>
      <c r="H13" s="9" t="s">
        <v>401</v>
      </c>
      <c r="I13" s="9">
        <v>5</v>
      </c>
      <c r="J13" s="9">
        <v>12</v>
      </c>
    </row>
    <row r="14" spans="1:13" hidden="1" x14ac:dyDescent="0.2">
      <c r="A14" s="11">
        <v>43868</v>
      </c>
      <c r="B14" s="9">
        <v>29</v>
      </c>
      <c r="C14" s="9">
        <f>DATEDIF(A14,DATE(2020,2,18),"d")</f>
        <v>11</v>
      </c>
      <c r="D14" s="9" t="s">
        <v>32</v>
      </c>
      <c r="E14" s="9" t="s">
        <v>6</v>
      </c>
      <c r="F14" s="9" t="s">
        <v>33</v>
      </c>
      <c r="G14" s="9" t="s">
        <v>28</v>
      </c>
      <c r="H14" s="9" t="s">
        <v>400</v>
      </c>
      <c r="I14" s="9" t="s">
        <v>402</v>
      </c>
      <c r="J14" s="9">
        <v>13</v>
      </c>
    </row>
    <row r="15" spans="1:13" hidden="1" x14ac:dyDescent="0.2">
      <c r="A15" s="11">
        <v>43870</v>
      </c>
      <c r="B15" s="9">
        <v>55</v>
      </c>
      <c r="C15" s="9">
        <f>DATEDIF(A15,DATE(2020,2,18),"d")</f>
        <v>9</v>
      </c>
      <c r="D15" s="9" t="s">
        <v>32</v>
      </c>
      <c r="E15" s="9" t="s">
        <v>6</v>
      </c>
      <c r="F15" s="9" t="s">
        <v>33</v>
      </c>
      <c r="G15" s="9" t="s">
        <v>28</v>
      </c>
      <c r="H15" s="9" t="s">
        <v>401</v>
      </c>
      <c r="I15" s="9">
        <v>5</v>
      </c>
      <c r="J15" s="9">
        <v>14</v>
      </c>
    </row>
    <row r="16" spans="1:13" hidden="1" x14ac:dyDescent="0.2">
      <c r="A16" s="11">
        <v>43872</v>
      </c>
      <c r="B16" s="9">
        <v>0</v>
      </c>
      <c r="C16" s="12">
        <v>9</v>
      </c>
      <c r="D16" s="9" t="s">
        <v>32</v>
      </c>
      <c r="E16" s="9" t="s">
        <v>6</v>
      </c>
      <c r="F16" s="9" t="s">
        <v>33</v>
      </c>
      <c r="G16" s="9" t="s">
        <v>28</v>
      </c>
      <c r="H16" s="9" t="s">
        <v>401</v>
      </c>
      <c r="I16" s="9">
        <v>10</v>
      </c>
      <c r="J16" s="9">
        <v>15</v>
      </c>
    </row>
    <row r="17" spans="1:12" hidden="1" x14ac:dyDescent="0.2">
      <c r="A17" s="11">
        <v>43874</v>
      </c>
      <c r="B17" s="9">
        <v>50</v>
      </c>
      <c r="C17" s="9">
        <f>DATEDIF(A17,DATE(2020,2,25),"d")</f>
        <v>12</v>
      </c>
      <c r="D17" s="9" t="s">
        <v>26</v>
      </c>
      <c r="E17" s="9" t="s">
        <v>6</v>
      </c>
      <c r="F17" s="9" t="s">
        <v>33</v>
      </c>
      <c r="G17" s="9" t="s">
        <v>28</v>
      </c>
      <c r="H17" s="9" t="s">
        <v>401</v>
      </c>
      <c r="I17" s="9">
        <v>5</v>
      </c>
      <c r="J17" s="9">
        <v>16</v>
      </c>
    </row>
    <row r="18" spans="1:12" hidden="1" x14ac:dyDescent="0.2">
      <c r="A18" s="11">
        <v>43896</v>
      </c>
      <c r="B18" s="9">
        <v>26</v>
      </c>
      <c r="C18" s="13">
        <f>30-DAY(A18)</f>
        <v>24</v>
      </c>
      <c r="D18" s="9" t="s">
        <v>32</v>
      </c>
      <c r="E18" s="9" t="s">
        <v>8</v>
      </c>
      <c r="F18" s="9" t="s">
        <v>33</v>
      </c>
      <c r="G18" s="9" t="s">
        <v>28</v>
      </c>
      <c r="H18" s="9" t="s">
        <v>400</v>
      </c>
      <c r="I18" s="9" t="s">
        <v>9</v>
      </c>
      <c r="J18" s="9">
        <v>17</v>
      </c>
    </row>
    <row r="19" spans="1:12" hidden="1" x14ac:dyDescent="0.2">
      <c r="A19" s="11">
        <v>43897</v>
      </c>
      <c r="B19" s="9">
        <v>27</v>
      </c>
      <c r="C19" s="9">
        <f>DATEDIF(A19,DATE(2020,3,27),"d")</f>
        <v>20</v>
      </c>
      <c r="D19" s="9" t="s">
        <v>26</v>
      </c>
      <c r="E19" s="9" t="s">
        <v>10</v>
      </c>
      <c r="F19" s="9" t="s">
        <v>33</v>
      </c>
      <c r="G19" s="9" t="s">
        <v>28</v>
      </c>
      <c r="H19" s="9" t="s">
        <v>400</v>
      </c>
      <c r="I19" s="9" t="s">
        <v>11</v>
      </c>
      <c r="J19" s="9">
        <v>18</v>
      </c>
    </row>
    <row r="20" spans="1:12" hidden="1" x14ac:dyDescent="0.2">
      <c r="A20" s="11">
        <v>43897</v>
      </c>
      <c r="B20" s="9">
        <v>64</v>
      </c>
      <c r="C20" s="14"/>
      <c r="D20" s="9" t="s">
        <v>26</v>
      </c>
      <c r="E20" s="9" t="s">
        <v>8</v>
      </c>
      <c r="F20" s="9" t="s">
        <v>33</v>
      </c>
      <c r="G20" s="9" t="s">
        <v>53</v>
      </c>
      <c r="H20" s="9" t="s">
        <v>401</v>
      </c>
      <c r="I20" s="9">
        <v>17</v>
      </c>
      <c r="J20" s="9">
        <v>19</v>
      </c>
      <c r="K20" s="9" t="s">
        <v>338</v>
      </c>
      <c r="L20" s="10">
        <v>43892</v>
      </c>
    </row>
    <row r="21" spans="1:12" hidden="1" x14ac:dyDescent="0.2">
      <c r="A21" s="11">
        <v>43897</v>
      </c>
      <c r="B21" s="9">
        <v>28</v>
      </c>
      <c r="C21" s="14">
        <v>26</v>
      </c>
      <c r="D21" s="9" t="s">
        <v>32</v>
      </c>
      <c r="E21" s="9" t="s">
        <v>8</v>
      </c>
      <c r="F21" s="9" t="s">
        <v>33</v>
      </c>
      <c r="G21" s="9" t="s">
        <v>28</v>
      </c>
      <c r="H21" s="9" t="s">
        <v>401</v>
      </c>
      <c r="I21" s="9">
        <v>17</v>
      </c>
      <c r="J21" s="9">
        <v>20</v>
      </c>
      <c r="K21" s="9" t="s">
        <v>338</v>
      </c>
      <c r="L21" s="10">
        <v>43892</v>
      </c>
    </row>
    <row r="22" spans="1:12" hidden="1" x14ac:dyDescent="0.2">
      <c r="A22" s="11">
        <v>43898</v>
      </c>
      <c r="B22" s="9">
        <v>61</v>
      </c>
      <c r="D22" s="9" t="s">
        <v>26</v>
      </c>
      <c r="E22" s="9" t="s">
        <v>8</v>
      </c>
      <c r="F22" s="9" t="s">
        <v>33</v>
      </c>
      <c r="G22" s="9" t="s">
        <v>28</v>
      </c>
      <c r="H22" s="9" t="s">
        <v>401</v>
      </c>
      <c r="I22" s="9">
        <v>17</v>
      </c>
      <c r="J22" s="9">
        <v>21</v>
      </c>
      <c r="K22" s="9" t="s">
        <v>338</v>
      </c>
      <c r="L22" s="10">
        <v>43892</v>
      </c>
    </row>
    <row r="23" spans="1:12" hidden="1" x14ac:dyDescent="0.2">
      <c r="A23" s="11">
        <v>43898</v>
      </c>
      <c r="B23" s="9">
        <v>60</v>
      </c>
      <c r="C23" s="9">
        <f>26-8</f>
        <v>18</v>
      </c>
      <c r="D23" s="9" t="s">
        <v>26</v>
      </c>
      <c r="E23" s="9" t="s">
        <v>13</v>
      </c>
      <c r="F23" s="9" t="s">
        <v>16</v>
      </c>
      <c r="G23" s="9" t="s">
        <v>28</v>
      </c>
      <c r="H23" s="9" t="s">
        <v>401</v>
      </c>
      <c r="I23" s="9">
        <v>17</v>
      </c>
      <c r="J23" s="9">
        <v>22</v>
      </c>
      <c r="K23" s="9" t="s">
        <v>338</v>
      </c>
      <c r="L23" s="10">
        <v>43892</v>
      </c>
    </row>
    <row r="24" spans="1:12" hidden="1" x14ac:dyDescent="0.2">
      <c r="A24" s="11">
        <v>43898</v>
      </c>
      <c r="B24" s="9">
        <v>66</v>
      </c>
      <c r="C24" s="9">
        <f>26-8</f>
        <v>18</v>
      </c>
      <c r="D24" s="9" t="s">
        <v>26</v>
      </c>
      <c r="E24" s="9" t="s">
        <v>13</v>
      </c>
      <c r="F24" s="9" t="s">
        <v>16</v>
      </c>
      <c r="G24" s="9" t="s">
        <v>28</v>
      </c>
      <c r="H24" s="9" t="s">
        <v>401</v>
      </c>
      <c r="I24" s="9">
        <v>17</v>
      </c>
      <c r="J24" s="9">
        <v>23</v>
      </c>
      <c r="K24" s="9" t="s">
        <v>338</v>
      </c>
      <c r="L24" s="10">
        <v>43892</v>
      </c>
    </row>
    <row r="25" spans="1:12" hidden="1" x14ac:dyDescent="0.2">
      <c r="A25" s="11">
        <v>43898</v>
      </c>
      <c r="B25" s="9">
        <v>69</v>
      </c>
      <c r="C25" s="13">
        <f>30-DAY(A25)</f>
        <v>22</v>
      </c>
      <c r="D25" s="9" t="s">
        <v>26</v>
      </c>
      <c r="E25" s="9" t="s">
        <v>13</v>
      </c>
      <c r="F25" s="9" t="s">
        <v>16</v>
      </c>
      <c r="G25" s="9" t="s">
        <v>28</v>
      </c>
      <c r="H25" s="9" t="s">
        <v>401</v>
      </c>
      <c r="I25" s="9">
        <v>17</v>
      </c>
      <c r="J25" s="9">
        <v>24</v>
      </c>
      <c r="K25" s="9" t="s">
        <v>338</v>
      </c>
      <c r="L25" s="10">
        <v>43892</v>
      </c>
    </row>
    <row r="26" spans="1:12" hidden="1" x14ac:dyDescent="0.2">
      <c r="A26" s="11">
        <v>43898</v>
      </c>
      <c r="B26" s="9">
        <v>70</v>
      </c>
      <c r="C26" s="13">
        <f>30-DAY(A26)</f>
        <v>22</v>
      </c>
      <c r="D26" s="9" t="s">
        <v>32</v>
      </c>
      <c r="E26" s="9" t="s">
        <v>13</v>
      </c>
      <c r="F26" s="9" t="s">
        <v>16</v>
      </c>
      <c r="G26" s="9" t="s">
        <v>28</v>
      </c>
      <c r="H26" s="9" t="s">
        <v>401</v>
      </c>
      <c r="I26" s="9">
        <v>17</v>
      </c>
      <c r="J26" s="9">
        <v>25</v>
      </c>
      <c r="K26" s="9" t="s">
        <v>338</v>
      </c>
      <c r="L26" s="10">
        <v>43892</v>
      </c>
    </row>
    <row r="27" spans="1:12" hidden="1" x14ac:dyDescent="0.2">
      <c r="A27" s="11">
        <v>43898</v>
      </c>
      <c r="B27" s="9">
        <v>50</v>
      </c>
      <c r="C27" s="9">
        <f>DATEDIF(A27,DATE(2020,4,10),"d")</f>
        <v>33</v>
      </c>
      <c r="D27" s="9" t="s">
        <v>32</v>
      </c>
      <c r="E27" s="9" t="s">
        <v>14</v>
      </c>
      <c r="F27" s="9" t="s">
        <v>60</v>
      </c>
      <c r="G27" s="9" t="s">
        <v>28</v>
      </c>
      <c r="H27" s="9" t="s">
        <v>401</v>
      </c>
      <c r="I27" s="9">
        <v>17</v>
      </c>
      <c r="J27" s="9">
        <v>26</v>
      </c>
      <c r="K27" s="9" t="s">
        <v>338</v>
      </c>
      <c r="L27" s="10">
        <v>43892</v>
      </c>
    </row>
    <row r="28" spans="1:12" hidden="1" x14ac:dyDescent="0.2">
      <c r="A28" s="11">
        <v>43898</v>
      </c>
      <c r="B28" s="9">
        <v>67</v>
      </c>
      <c r="C28" s="13">
        <f>30-DAY(A28)</f>
        <v>22</v>
      </c>
      <c r="D28" s="9" t="s">
        <v>26</v>
      </c>
      <c r="E28" s="9" t="s">
        <v>14</v>
      </c>
      <c r="F28" s="9" t="s">
        <v>16</v>
      </c>
      <c r="G28" s="9" t="s">
        <v>28</v>
      </c>
      <c r="H28" s="9" t="s">
        <v>401</v>
      </c>
      <c r="I28" s="9">
        <v>17</v>
      </c>
      <c r="J28" s="9">
        <v>27</v>
      </c>
      <c r="K28" s="9" t="s">
        <v>338</v>
      </c>
      <c r="L28" s="10">
        <v>43892</v>
      </c>
    </row>
    <row r="29" spans="1:12" hidden="1" x14ac:dyDescent="0.2">
      <c r="A29" s="11">
        <v>43898</v>
      </c>
      <c r="B29" s="9">
        <v>74</v>
      </c>
      <c r="C29" s="9">
        <f>DATEDIF(A29,DATE(2020,4,13),"d")</f>
        <v>36</v>
      </c>
      <c r="D29" s="9" t="s">
        <v>26</v>
      </c>
      <c r="E29" s="9" t="s">
        <v>15</v>
      </c>
      <c r="F29" s="9" t="s">
        <v>16</v>
      </c>
      <c r="G29" s="9" t="s">
        <v>28</v>
      </c>
      <c r="H29" s="9" t="s">
        <v>401</v>
      </c>
      <c r="I29" s="9">
        <v>17</v>
      </c>
      <c r="J29" s="9">
        <v>28</v>
      </c>
      <c r="K29" s="9" t="s">
        <v>338</v>
      </c>
      <c r="L29" s="10">
        <v>43892</v>
      </c>
    </row>
    <row r="30" spans="1:12" hidden="1" x14ac:dyDescent="0.2">
      <c r="A30" s="11">
        <v>43898</v>
      </c>
      <c r="B30" s="9">
        <v>58</v>
      </c>
      <c r="C30" s="13">
        <f>30-DAY(A30)</f>
        <v>22</v>
      </c>
      <c r="D30" s="9" t="s">
        <v>26</v>
      </c>
      <c r="E30" s="9" t="s">
        <v>15</v>
      </c>
      <c r="F30" s="9" t="s">
        <v>16</v>
      </c>
      <c r="G30" s="9" t="s">
        <v>28</v>
      </c>
      <c r="H30" s="9" t="s">
        <v>401</v>
      </c>
      <c r="I30" s="9">
        <v>17</v>
      </c>
      <c r="J30" s="9">
        <v>29</v>
      </c>
      <c r="K30" s="9" t="s">
        <v>338</v>
      </c>
      <c r="L30" s="10">
        <v>43892</v>
      </c>
    </row>
    <row r="31" spans="1:12" hidden="1" x14ac:dyDescent="0.2">
      <c r="A31" s="11">
        <v>43898</v>
      </c>
      <c r="B31" s="9">
        <v>66</v>
      </c>
      <c r="D31" s="9" t="s">
        <v>32</v>
      </c>
      <c r="E31" s="9" t="s">
        <v>65</v>
      </c>
      <c r="F31" s="9" t="s">
        <v>16</v>
      </c>
      <c r="G31" s="9" t="s">
        <v>28</v>
      </c>
      <c r="H31" s="9" t="s">
        <v>401</v>
      </c>
      <c r="I31" s="9">
        <v>17</v>
      </c>
      <c r="J31" s="9">
        <v>30</v>
      </c>
      <c r="K31" s="9" t="s">
        <v>338</v>
      </c>
      <c r="L31" s="10">
        <v>43892</v>
      </c>
    </row>
    <row r="32" spans="1:12" hidden="1" x14ac:dyDescent="0.2">
      <c r="A32" s="11">
        <v>43899</v>
      </c>
      <c r="B32" s="9">
        <v>49</v>
      </c>
      <c r="D32" s="9" t="s">
        <v>26</v>
      </c>
      <c r="E32" s="9" t="s">
        <v>67</v>
      </c>
      <c r="F32" s="9" t="s">
        <v>16</v>
      </c>
      <c r="G32" s="9" t="s">
        <v>28</v>
      </c>
      <c r="H32" s="9" t="s">
        <v>401</v>
      </c>
      <c r="I32" s="9">
        <v>17</v>
      </c>
      <c r="J32" s="9">
        <v>31</v>
      </c>
      <c r="K32" s="9" t="s">
        <v>338</v>
      </c>
      <c r="L32" s="10">
        <v>43892</v>
      </c>
    </row>
    <row r="33" spans="1:12" hidden="1" x14ac:dyDescent="0.2">
      <c r="A33" s="11">
        <v>43900</v>
      </c>
      <c r="B33" s="9">
        <v>24</v>
      </c>
      <c r="C33" s="9">
        <v>22</v>
      </c>
      <c r="D33" s="9" t="s">
        <v>32</v>
      </c>
      <c r="E33" s="9" t="s">
        <v>27</v>
      </c>
      <c r="F33" s="9" t="s">
        <v>33</v>
      </c>
      <c r="G33" s="9" t="s">
        <v>28</v>
      </c>
      <c r="H33" s="9" t="s">
        <v>401</v>
      </c>
      <c r="I33" s="9">
        <v>17</v>
      </c>
      <c r="J33" s="9">
        <v>32</v>
      </c>
    </row>
    <row r="34" spans="1:12" hidden="1" x14ac:dyDescent="0.2">
      <c r="A34" s="11">
        <v>43900</v>
      </c>
      <c r="B34" s="9">
        <v>58</v>
      </c>
      <c r="D34" s="9" t="s">
        <v>26</v>
      </c>
      <c r="E34" s="9" t="s">
        <v>67</v>
      </c>
      <c r="F34" s="9" t="s">
        <v>16</v>
      </c>
      <c r="G34" s="9" t="s">
        <v>28</v>
      </c>
      <c r="H34" s="9" t="s">
        <v>401</v>
      </c>
      <c r="I34" s="9">
        <v>17</v>
      </c>
      <c r="J34" s="9">
        <v>33</v>
      </c>
      <c r="K34" s="9" t="s">
        <v>338</v>
      </c>
      <c r="L34" s="10">
        <v>43892</v>
      </c>
    </row>
    <row r="35" spans="1:12" hidden="1" x14ac:dyDescent="0.2">
      <c r="A35" s="11">
        <v>43900</v>
      </c>
      <c r="B35" s="9">
        <v>51</v>
      </c>
      <c r="C35" s="9">
        <v>22</v>
      </c>
      <c r="D35" s="9" t="s">
        <v>32</v>
      </c>
      <c r="E35" s="9" t="s">
        <v>17</v>
      </c>
      <c r="F35" s="9" t="s">
        <v>33</v>
      </c>
      <c r="G35" s="9" t="s">
        <v>28</v>
      </c>
      <c r="H35" s="9" t="s">
        <v>400</v>
      </c>
      <c r="I35" s="9" t="s">
        <v>39</v>
      </c>
      <c r="J35" s="9">
        <v>34</v>
      </c>
    </row>
    <row r="36" spans="1:12" hidden="1" x14ac:dyDescent="0.2">
      <c r="A36" s="11">
        <v>43901</v>
      </c>
      <c r="B36" s="9">
        <v>29</v>
      </c>
      <c r="C36" s="9">
        <f>26-11</f>
        <v>15</v>
      </c>
      <c r="D36" s="9" t="s">
        <v>32</v>
      </c>
      <c r="E36" s="9" t="s">
        <v>15</v>
      </c>
      <c r="F36" s="9" t="s">
        <v>33</v>
      </c>
      <c r="G36" s="9" t="s">
        <v>28</v>
      </c>
      <c r="H36" s="9" t="s">
        <v>401</v>
      </c>
      <c r="I36" s="9" t="s">
        <v>18</v>
      </c>
      <c r="J36" s="9">
        <v>35</v>
      </c>
    </row>
    <row r="37" spans="1:12" hidden="1" x14ac:dyDescent="0.2">
      <c r="A37" s="11">
        <v>43901</v>
      </c>
      <c r="B37" s="9">
        <v>64</v>
      </c>
      <c r="D37" s="9" t="s">
        <v>32</v>
      </c>
      <c r="E37" s="9" t="s">
        <v>17</v>
      </c>
      <c r="F37" s="9" t="s">
        <v>33</v>
      </c>
      <c r="G37" s="9" t="s">
        <v>53</v>
      </c>
      <c r="H37" s="9" t="s">
        <v>401</v>
      </c>
      <c r="I37" s="9">
        <v>34</v>
      </c>
      <c r="J37" s="9">
        <v>36</v>
      </c>
    </row>
    <row r="38" spans="1:12" hidden="1" x14ac:dyDescent="0.2">
      <c r="A38" s="11">
        <v>43901</v>
      </c>
      <c r="B38" s="9">
        <v>37</v>
      </c>
      <c r="C38" s="9">
        <v>22</v>
      </c>
      <c r="D38" s="9" t="s">
        <v>32</v>
      </c>
      <c r="E38" s="9" t="s">
        <v>17</v>
      </c>
      <c r="F38" s="9" t="s">
        <v>33</v>
      </c>
      <c r="G38" s="9" t="s">
        <v>28</v>
      </c>
      <c r="H38" s="9" t="s">
        <v>401</v>
      </c>
      <c r="I38" s="9">
        <v>34</v>
      </c>
      <c r="J38" s="9">
        <v>37</v>
      </c>
    </row>
    <row r="39" spans="1:12" hidden="1" x14ac:dyDescent="0.2">
      <c r="A39" s="11">
        <v>43901</v>
      </c>
      <c r="B39" s="9">
        <v>28</v>
      </c>
      <c r="C39" s="9">
        <v>22</v>
      </c>
      <c r="D39" s="9" t="s">
        <v>32</v>
      </c>
      <c r="E39" s="9" t="s">
        <v>17</v>
      </c>
      <c r="F39" s="9" t="s">
        <v>33</v>
      </c>
      <c r="G39" s="9" t="s">
        <v>28</v>
      </c>
      <c r="H39" s="9" t="s">
        <v>401</v>
      </c>
      <c r="I39" s="9">
        <v>34</v>
      </c>
      <c r="J39" s="9">
        <v>38</v>
      </c>
    </row>
    <row r="40" spans="1:12" hidden="1" x14ac:dyDescent="0.2">
      <c r="A40" s="11">
        <v>43902</v>
      </c>
      <c r="B40" s="9">
        <v>25</v>
      </c>
      <c r="C40" s="13">
        <f>30-DAY(A40)</f>
        <v>18</v>
      </c>
      <c r="D40" s="9" t="s">
        <v>26</v>
      </c>
      <c r="E40" s="9" t="s">
        <v>8</v>
      </c>
      <c r="F40" s="9" t="s">
        <v>33</v>
      </c>
      <c r="G40" s="9" t="s">
        <v>28</v>
      </c>
      <c r="H40" s="9" t="s">
        <v>401</v>
      </c>
      <c r="I40" s="9">
        <v>24</v>
      </c>
      <c r="J40" s="9">
        <v>39</v>
      </c>
    </row>
    <row r="41" spans="1:12" hidden="1" x14ac:dyDescent="0.2">
      <c r="A41" s="11">
        <v>43902</v>
      </c>
      <c r="B41" s="9">
        <v>2</v>
      </c>
      <c r="C41" s="9">
        <v>22</v>
      </c>
      <c r="D41" s="9" t="s">
        <v>32</v>
      </c>
      <c r="E41" s="9" t="s">
        <v>17</v>
      </c>
      <c r="F41" s="9" t="s">
        <v>33</v>
      </c>
      <c r="G41" s="9" t="s">
        <v>28</v>
      </c>
      <c r="H41" s="9" t="s">
        <v>401</v>
      </c>
      <c r="I41" s="9">
        <v>34</v>
      </c>
      <c r="J41" s="9">
        <v>40</v>
      </c>
    </row>
    <row r="42" spans="1:12" hidden="1" x14ac:dyDescent="0.2">
      <c r="A42" s="11">
        <v>43902</v>
      </c>
      <c r="B42" s="9">
        <v>59</v>
      </c>
      <c r="C42" s="9">
        <v>22</v>
      </c>
      <c r="D42" s="9" t="s">
        <v>26</v>
      </c>
      <c r="E42" s="9" t="s">
        <v>17</v>
      </c>
      <c r="F42" s="9" t="s">
        <v>33</v>
      </c>
      <c r="G42" s="9" t="s">
        <v>28</v>
      </c>
      <c r="H42" s="9" t="s">
        <v>401</v>
      </c>
      <c r="I42" s="9">
        <v>34</v>
      </c>
      <c r="J42" s="9">
        <v>41</v>
      </c>
    </row>
    <row r="43" spans="1:12" hidden="1" x14ac:dyDescent="0.2">
      <c r="A43" s="11">
        <v>43902</v>
      </c>
      <c r="B43" s="9">
        <v>28</v>
      </c>
      <c r="C43" s="9">
        <v>22</v>
      </c>
      <c r="D43" s="9" t="s">
        <v>26</v>
      </c>
      <c r="E43" s="9" t="s">
        <v>17</v>
      </c>
      <c r="F43" s="9" t="s">
        <v>33</v>
      </c>
      <c r="G43" s="9" t="s">
        <v>28</v>
      </c>
      <c r="H43" s="9" t="s">
        <v>401</v>
      </c>
      <c r="I43" s="9">
        <v>34</v>
      </c>
      <c r="J43" s="9">
        <v>42</v>
      </c>
    </row>
    <row r="44" spans="1:12" hidden="1" x14ac:dyDescent="0.2">
      <c r="A44" s="11">
        <v>43902</v>
      </c>
      <c r="B44" s="9">
        <v>47</v>
      </c>
      <c r="C44" s="9">
        <v>22</v>
      </c>
      <c r="D44" s="9" t="s">
        <v>32</v>
      </c>
      <c r="E44" s="9" t="s">
        <v>17</v>
      </c>
      <c r="F44" s="9" t="s">
        <v>33</v>
      </c>
      <c r="G44" s="9" t="s">
        <v>28</v>
      </c>
      <c r="H44" s="9" t="s">
        <v>401</v>
      </c>
      <c r="I44" s="9">
        <v>34</v>
      </c>
      <c r="J44" s="9">
        <v>43</v>
      </c>
    </row>
    <row r="45" spans="1:12" hidden="1" x14ac:dyDescent="0.2">
      <c r="A45" s="11">
        <v>43902</v>
      </c>
      <c r="B45" s="9">
        <v>13</v>
      </c>
      <c r="C45" s="9">
        <v>22</v>
      </c>
      <c r="D45" s="9" t="s">
        <v>26</v>
      </c>
      <c r="E45" s="9" t="s">
        <v>17</v>
      </c>
      <c r="F45" s="9" t="s">
        <v>33</v>
      </c>
      <c r="G45" s="9" t="s">
        <v>28</v>
      </c>
      <c r="H45" s="9" t="s">
        <v>401</v>
      </c>
      <c r="I45" s="9">
        <v>34</v>
      </c>
      <c r="J45" s="9">
        <v>44</v>
      </c>
    </row>
    <row r="46" spans="1:12" hidden="1" x14ac:dyDescent="0.2">
      <c r="A46" s="11">
        <v>43903</v>
      </c>
      <c r="B46" s="9">
        <v>25</v>
      </c>
      <c r="C46" s="9">
        <f>DATEDIF(A46,DATE(2020,3,27),"d")</f>
        <v>14</v>
      </c>
      <c r="D46" s="9" t="s">
        <v>26</v>
      </c>
      <c r="E46" s="9" t="s">
        <v>27</v>
      </c>
      <c r="F46" s="9" t="s">
        <v>33</v>
      </c>
      <c r="G46" s="9" t="s">
        <v>28</v>
      </c>
      <c r="H46" s="9" t="s">
        <v>401</v>
      </c>
      <c r="I46" s="9">
        <v>34</v>
      </c>
      <c r="J46" s="9">
        <v>45</v>
      </c>
    </row>
    <row r="47" spans="1:12" hidden="1" x14ac:dyDescent="0.2">
      <c r="A47" s="11">
        <v>43903</v>
      </c>
      <c r="B47" s="9">
        <v>30</v>
      </c>
      <c r="C47" s="13">
        <f t="shared" ref="C47:C48" si="0">30-DAY(A47)</f>
        <v>17</v>
      </c>
      <c r="D47" s="9" t="s">
        <v>32</v>
      </c>
      <c r="E47" s="9" t="s">
        <v>8</v>
      </c>
      <c r="F47" s="9" t="s">
        <v>33</v>
      </c>
      <c r="G47" s="9" t="s">
        <v>28</v>
      </c>
      <c r="H47" s="9" t="s">
        <v>400</v>
      </c>
      <c r="I47" s="9" t="s">
        <v>16</v>
      </c>
      <c r="J47" s="9">
        <v>46</v>
      </c>
      <c r="K47" s="9" t="s">
        <v>338</v>
      </c>
      <c r="L47" s="10">
        <v>43899</v>
      </c>
    </row>
    <row r="48" spans="1:12" hidden="1" x14ac:dyDescent="0.2">
      <c r="A48" s="11">
        <v>43903</v>
      </c>
      <c r="B48" s="9">
        <v>43</v>
      </c>
      <c r="C48" s="13">
        <f t="shared" si="0"/>
        <v>17</v>
      </c>
      <c r="D48" s="9" t="s">
        <v>32</v>
      </c>
      <c r="E48" s="9" t="s">
        <v>8</v>
      </c>
      <c r="F48" s="9" t="s">
        <v>33</v>
      </c>
      <c r="G48" s="9" t="s">
        <v>28</v>
      </c>
      <c r="H48" s="9" t="s">
        <v>401</v>
      </c>
      <c r="I48" s="9">
        <v>17</v>
      </c>
      <c r="J48" s="9">
        <v>47</v>
      </c>
    </row>
    <row r="49" spans="1:12" hidden="1" x14ac:dyDescent="0.2">
      <c r="A49" s="11">
        <v>43904</v>
      </c>
      <c r="B49" s="9">
        <v>31</v>
      </c>
      <c r="D49" s="9" t="s">
        <v>26</v>
      </c>
      <c r="E49" s="9" t="s">
        <v>27</v>
      </c>
      <c r="F49" s="9" t="s">
        <v>33</v>
      </c>
      <c r="G49" s="9" t="s">
        <v>28</v>
      </c>
      <c r="H49" s="9" t="s">
        <v>401</v>
      </c>
      <c r="I49" s="9" t="s">
        <v>336</v>
      </c>
      <c r="J49" s="9">
        <v>48</v>
      </c>
    </row>
    <row r="50" spans="1:12" hidden="1" x14ac:dyDescent="0.2">
      <c r="A50" s="11">
        <v>43904</v>
      </c>
      <c r="B50" s="9">
        <v>71</v>
      </c>
      <c r="C50" s="9">
        <f>31-8</f>
        <v>23</v>
      </c>
      <c r="D50" s="9" t="s">
        <v>26</v>
      </c>
      <c r="E50" s="9" t="s">
        <v>65</v>
      </c>
      <c r="F50" s="9" t="s">
        <v>16</v>
      </c>
      <c r="G50" s="9" t="s">
        <v>28</v>
      </c>
      <c r="H50" s="9" t="s">
        <v>400</v>
      </c>
      <c r="I50" s="9" t="s">
        <v>16</v>
      </c>
      <c r="J50" s="9">
        <v>49</v>
      </c>
      <c r="K50" s="9" t="s">
        <v>338</v>
      </c>
      <c r="L50" s="10">
        <v>43892</v>
      </c>
    </row>
    <row r="51" spans="1:12" hidden="1" x14ac:dyDescent="0.2">
      <c r="A51" s="11">
        <v>43904</v>
      </c>
      <c r="B51" s="9">
        <v>50</v>
      </c>
      <c r="D51" s="9" t="s">
        <v>26</v>
      </c>
      <c r="E51" s="9" t="s">
        <v>8</v>
      </c>
      <c r="F51" s="9" t="s">
        <v>33</v>
      </c>
      <c r="G51" s="9" t="s">
        <v>53</v>
      </c>
      <c r="H51" s="9" t="s">
        <v>400</v>
      </c>
      <c r="I51" s="9" t="s">
        <v>100</v>
      </c>
      <c r="J51" s="9">
        <v>50</v>
      </c>
    </row>
    <row r="52" spans="1:12" hidden="1" x14ac:dyDescent="0.2">
      <c r="A52" s="11">
        <v>43904</v>
      </c>
      <c r="B52" s="9">
        <v>22</v>
      </c>
      <c r="C52" s="13">
        <f>30-DAY(A52)</f>
        <v>16</v>
      </c>
      <c r="D52" s="9" t="s">
        <v>32</v>
      </c>
      <c r="E52" s="9" t="s">
        <v>8</v>
      </c>
      <c r="F52" s="9" t="s">
        <v>33</v>
      </c>
      <c r="G52" s="9" t="s">
        <v>28</v>
      </c>
      <c r="H52" s="9" t="s">
        <v>400</v>
      </c>
      <c r="I52" s="9" t="s">
        <v>9</v>
      </c>
      <c r="J52" s="9">
        <v>51</v>
      </c>
    </row>
    <row r="53" spans="1:12" hidden="1" x14ac:dyDescent="0.2">
      <c r="A53" s="11">
        <v>43904</v>
      </c>
      <c r="B53" s="9">
        <v>24</v>
      </c>
      <c r="C53" s="15">
        <f>DATEDIF(A53,DATE(2020,4,16),"d")</f>
        <v>33</v>
      </c>
      <c r="D53" s="9" t="s">
        <v>32</v>
      </c>
      <c r="E53" s="9" t="s">
        <v>13</v>
      </c>
      <c r="F53" s="9" t="s">
        <v>33</v>
      </c>
      <c r="G53" s="9" t="s">
        <v>53</v>
      </c>
      <c r="H53" s="9" t="s">
        <v>400</v>
      </c>
      <c r="I53" s="9" t="s">
        <v>16</v>
      </c>
      <c r="J53" s="9">
        <v>52</v>
      </c>
      <c r="K53" s="9" t="s">
        <v>338</v>
      </c>
      <c r="L53" s="10">
        <v>43899</v>
      </c>
    </row>
    <row r="54" spans="1:12" hidden="1" x14ac:dyDescent="0.2">
      <c r="A54" s="11">
        <v>43904</v>
      </c>
      <c r="B54" s="9">
        <v>53</v>
      </c>
      <c r="C54" s="13">
        <f>30-DAY(A54)</f>
        <v>16</v>
      </c>
      <c r="D54" s="9" t="s">
        <v>26</v>
      </c>
      <c r="E54" s="9" t="s">
        <v>27</v>
      </c>
      <c r="F54" s="9" t="s">
        <v>90</v>
      </c>
      <c r="G54" s="9" t="s">
        <v>28</v>
      </c>
      <c r="H54" s="9" t="s">
        <v>400</v>
      </c>
      <c r="I54" s="9" t="s">
        <v>9</v>
      </c>
      <c r="J54" s="9">
        <v>53</v>
      </c>
    </row>
    <row r="55" spans="1:12" hidden="1" x14ac:dyDescent="0.2">
      <c r="A55" s="11">
        <v>43905</v>
      </c>
      <c r="B55" s="9">
        <v>33</v>
      </c>
      <c r="C55" s="9">
        <f>31-15</f>
        <v>16</v>
      </c>
      <c r="D55" s="9" t="s">
        <v>26</v>
      </c>
      <c r="E55" s="9" t="s">
        <v>27</v>
      </c>
      <c r="F55" s="9" t="s">
        <v>92</v>
      </c>
      <c r="G55" s="9" t="s">
        <v>28</v>
      </c>
      <c r="H55" s="9" t="s">
        <v>400</v>
      </c>
      <c r="I55" s="9" t="s">
        <v>403</v>
      </c>
      <c r="J55" s="9">
        <v>54</v>
      </c>
      <c r="K55" s="9" t="s">
        <v>369</v>
      </c>
      <c r="L55" s="10">
        <v>43898</v>
      </c>
    </row>
    <row r="56" spans="1:12" hidden="1" x14ac:dyDescent="0.2">
      <c r="A56" s="11">
        <v>43905</v>
      </c>
      <c r="B56" s="9">
        <v>35</v>
      </c>
      <c r="C56" s="13">
        <f t="shared" ref="C56:C57" si="1">30-DAY(A56)</f>
        <v>15</v>
      </c>
      <c r="D56" s="9" t="s">
        <v>26</v>
      </c>
      <c r="E56" s="9" t="s">
        <v>8</v>
      </c>
      <c r="F56" s="9" t="s">
        <v>94</v>
      </c>
      <c r="G56" s="9" t="s">
        <v>28</v>
      </c>
      <c r="H56" s="9" t="s">
        <v>400</v>
      </c>
      <c r="I56" s="9" t="s">
        <v>94</v>
      </c>
      <c r="J56" s="9">
        <v>55</v>
      </c>
    </row>
    <row r="57" spans="1:12" hidden="1" x14ac:dyDescent="0.2">
      <c r="A57" s="11">
        <v>43905</v>
      </c>
      <c r="B57" s="9">
        <v>30</v>
      </c>
      <c r="C57" s="13">
        <f t="shared" si="1"/>
        <v>15</v>
      </c>
      <c r="D57" s="9" t="s">
        <v>26</v>
      </c>
      <c r="E57" s="9" t="s">
        <v>8</v>
      </c>
      <c r="F57" s="9" t="s">
        <v>16</v>
      </c>
      <c r="G57" s="9" t="s">
        <v>28</v>
      </c>
      <c r="H57" s="9" t="s">
        <v>400</v>
      </c>
      <c r="I57" s="9" t="s">
        <v>16</v>
      </c>
      <c r="J57" s="9">
        <v>56</v>
      </c>
    </row>
    <row r="58" spans="1:12" hidden="1" x14ac:dyDescent="0.2">
      <c r="A58" s="11">
        <v>43905</v>
      </c>
      <c r="B58" s="9">
        <v>66</v>
      </c>
      <c r="D58" s="9" t="s">
        <v>26</v>
      </c>
      <c r="E58" s="9" t="s">
        <v>67</v>
      </c>
      <c r="F58" s="9" t="s">
        <v>16</v>
      </c>
      <c r="G58" s="9" t="s">
        <v>28</v>
      </c>
      <c r="H58" s="9" t="s">
        <v>400</v>
      </c>
      <c r="I58" s="9" t="s">
        <v>16</v>
      </c>
      <c r="J58" s="9">
        <v>57</v>
      </c>
      <c r="K58" s="9" t="s">
        <v>338</v>
      </c>
      <c r="L58" s="10">
        <v>43899</v>
      </c>
    </row>
    <row r="59" spans="1:12" hidden="1" x14ac:dyDescent="0.2">
      <c r="A59" s="11">
        <v>43906</v>
      </c>
      <c r="B59" s="9">
        <v>26</v>
      </c>
      <c r="C59" s="13">
        <f t="shared" ref="C59:C61" si="2">30-DAY(A59)</f>
        <v>14</v>
      </c>
      <c r="D59" s="9" t="s">
        <v>32</v>
      </c>
      <c r="E59" s="9" t="s">
        <v>8</v>
      </c>
      <c r="F59" s="9" t="s">
        <v>33</v>
      </c>
      <c r="G59" s="9" t="s">
        <v>28</v>
      </c>
      <c r="H59" s="9" t="s">
        <v>400</v>
      </c>
      <c r="I59" s="9" t="s">
        <v>100</v>
      </c>
      <c r="J59" s="9">
        <v>58</v>
      </c>
    </row>
    <row r="60" spans="1:12" hidden="1" x14ac:dyDescent="0.2">
      <c r="A60" s="11">
        <v>43906</v>
      </c>
      <c r="B60" s="9">
        <v>26</v>
      </c>
      <c r="C60" s="13">
        <f t="shared" si="2"/>
        <v>14</v>
      </c>
      <c r="D60" s="9" t="s">
        <v>32</v>
      </c>
      <c r="E60" s="9" t="s">
        <v>8</v>
      </c>
      <c r="F60" s="9" t="s">
        <v>33</v>
      </c>
      <c r="G60" s="9" t="s">
        <v>28</v>
      </c>
      <c r="H60" s="9" t="s">
        <v>400</v>
      </c>
      <c r="I60" s="9" t="s">
        <v>16</v>
      </c>
      <c r="J60" s="9">
        <v>59</v>
      </c>
      <c r="K60" s="9" t="s">
        <v>338</v>
      </c>
      <c r="L60" s="10">
        <v>43892</v>
      </c>
    </row>
    <row r="61" spans="1:12" hidden="1" x14ac:dyDescent="0.2">
      <c r="A61" s="11">
        <v>43906</v>
      </c>
      <c r="B61" s="9">
        <v>29</v>
      </c>
      <c r="C61" s="13">
        <f t="shared" si="2"/>
        <v>14</v>
      </c>
      <c r="D61" s="9" t="s">
        <v>26</v>
      </c>
      <c r="E61" s="9" t="s">
        <v>8</v>
      </c>
      <c r="F61" s="9" t="s">
        <v>100</v>
      </c>
      <c r="G61" s="9" t="s">
        <v>28</v>
      </c>
      <c r="H61" s="9" t="s">
        <v>400</v>
      </c>
      <c r="I61" s="9" t="s">
        <v>100</v>
      </c>
      <c r="J61" s="9">
        <v>60</v>
      </c>
    </row>
    <row r="62" spans="1:12" hidden="1" x14ac:dyDescent="0.2">
      <c r="A62" s="11">
        <v>43937</v>
      </c>
      <c r="B62" s="9">
        <v>42</v>
      </c>
      <c r="D62" s="9" t="s">
        <v>26</v>
      </c>
      <c r="E62" s="9" t="s">
        <v>102</v>
      </c>
      <c r="F62" s="9" t="s">
        <v>33</v>
      </c>
      <c r="G62" s="9" t="s">
        <v>28</v>
      </c>
      <c r="H62" s="9" t="s">
        <v>400</v>
      </c>
      <c r="I62" s="9" t="s">
        <v>404</v>
      </c>
      <c r="J62" s="9">
        <v>61</v>
      </c>
    </row>
    <row r="63" spans="1:12" hidden="1" x14ac:dyDescent="0.2">
      <c r="A63" s="11">
        <v>43907</v>
      </c>
      <c r="B63" s="9">
        <v>18</v>
      </c>
      <c r="C63" s="13">
        <f>30-DAY(A63)</f>
        <v>13</v>
      </c>
      <c r="D63" s="9" t="s">
        <v>26</v>
      </c>
      <c r="E63" s="9" t="s">
        <v>13</v>
      </c>
      <c r="F63" s="9" t="s">
        <v>33</v>
      </c>
      <c r="G63" s="9" t="s">
        <v>28</v>
      </c>
      <c r="H63" s="9" t="s">
        <v>400</v>
      </c>
      <c r="I63" s="9" t="s">
        <v>16</v>
      </c>
      <c r="J63" s="9">
        <v>62</v>
      </c>
    </row>
    <row r="64" spans="1:12" hidden="1" x14ac:dyDescent="0.2">
      <c r="A64" s="11">
        <v>43907</v>
      </c>
      <c r="B64" s="9">
        <v>20</v>
      </c>
      <c r="C64" s="14">
        <f>DATEDIF(A64,DATE(2020,4,2),"d")</f>
        <v>16</v>
      </c>
      <c r="D64" s="9" t="s">
        <v>32</v>
      </c>
      <c r="E64" s="9" t="s">
        <v>8</v>
      </c>
      <c r="F64" s="9" t="s">
        <v>33</v>
      </c>
      <c r="G64" s="9" t="s">
        <v>28</v>
      </c>
      <c r="H64" s="9" t="s">
        <v>400</v>
      </c>
      <c r="I64" s="9" t="s">
        <v>16</v>
      </c>
      <c r="J64" s="9">
        <v>63</v>
      </c>
    </row>
    <row r="65" spans="1:12" hidden="1" x14ac:dyDescent="0.2">
      <c r="A65" s="11">
        <v>43907</v>
      </c>
      <c r="B65" s="9">
        <v>36</v>
      </c>
      <c r="C65" s="9">
        <f>29-17</f>
        <v>12</v>
      </c>
      <c r="D65" s="9" t="s">
        <v>32</v>
      </c>
      <c r="E65" s="9" t="s">
        <v>27</v>
      </c>
      <c r="F65" s="9" t="s">
        <v>33</v>
      </c>
      <c r="G65" s="9" t="s">
        <v>28</v>
      </c>
      <c r="H65" s="9" t="s">
        <v>400</v>
      </c>
      <c r="I65" s="9" t="s">
        <v>16</v>
      </c>
      <c r="J65" s="9">
        <v>64</v>
      </c>
    </row>
    <row r="66" spans="1:12" hidden="1" x14ac:dyDescent="0.2">
      <c r="A66" s="11">
        <v>43907</v>
      </c>
      <c r="B66" s="9">
        <v>28</v>
      </c>
      <c r="D66" s="9" t="s">
        <v>32</v>
      </c>
      <c r="E66" s="9" t="s">
        <v>27</v>
      </c>
      <c r="F66" s="9" t="s">
        <v>33</v>
      </c>
      <c r="G66" s="9" t="s">
        <v>28</v>
      </c>
      <c r="H66" s="9" t="s">
        <v>401</v>
      </c>
      <c r="I66" s="9" t="s">
        <v>337</v>
      </c>
      <c r="J66" s="9">
        <v>65</v>
      </c>
    </row>
    <row r="67" spans="1:12" hidden="1" x14ac:dyDescent="0.2">
      <c r="A67" s="11">
        <v>43907</v>
      </c>
      <c r="B67" s="9">
        <v>21</v>
      </c>
      <c r="C67" s="9">
        <f>29-17</f>
        <v>12</v>
      </c>
      <c r="D67" s="9" t="s">
        <v>32</v>
      </c>
      <c r="E67" s="9" t="s">
        <v>27</v>
      </c>
      <c r="F67" s="9" t="s">
        <v>33</v>
      </c>
      <c r="G67" s="9" t="s">
        <v>28</v>
      </c>
      <c r="H67" s="9" t="s">
        <v>400</v>
      </c>
      <c r="I67" s="9" t="s">
        <v>16</v>
      </c>
      <c r="J67" s="9">
        <v>66</v>
      </c>
      <c r="K67" s="9" t="s">
        <v>338</v>
      </c>
      <c r="L67" s="10">
        <v>43899</v>
      </c>
    </row>
    <row r="68" spans="1:12" hidden="1" x14ac:dyDescent="0.2">
      <c r="A68" s="11">
        <v>43908</v>
      </c>
      <c r="B68" s="9">
        <v>36</v>
      </c>
      <c r="D68" s="9" t="s">
        <v>26</v>
      </c>
      <c r="E68" s="9" t="s">
        <v>102</v>
      </c>
      <c r="F68" s="9" t="s">
        <v>33</v>
      </c>
      <c r="G68" s="9" t="s">
        <v>28</v>
      </c>
      <c r="H68" s="9" t="s">
        <v>400</v>
      </c>
      <c r="I68" s="9" t="s">
        <v>404</v>
      </c>
      <c r="J68" s="9">
        <v>67</v>
      </c>
      <c r="K68" s="9">
        <v>61</v>
      </c>
    </row>
    <row r="69" spans="1:12" hidden="1" x14ac:dyDescent="0.2">
      <c r="A69" s="11">
        <v>43908</v>
      </c>
      <c r="B69" s="9">
        <v>41</v>
      </c>
      <c r="C69" s="9">
        <f>DATEDIF(A69,DATE(2020,4,4),"d")</f>
        <v>17</v>
      </c>
      <c r="D69" s="9" t="s">
        <v>26</v>
      </c>
      <c r="E69" s="9" t="s">
        <v>15</v>
      </c>
      <c r="F69" s="9" t="s">
        <v>39</v>
      </c>
      <c r="G69" s="9" t="s">
        <v>28</v>
      </c>
      <c r="H69" s="9" t="s">
        <v>400</v>
      </c>
      <c r="I69" s="9" t="s">
        <v>9</v>
      </c>
      <c r="J69" s="9">
        <v>68</v>
      </c>
    </row>
    <row r="70" spans="1:12" hidden="1" x14ac:dyDescent="0.2">
      <c r="A70" s="11">
        <v>43908</v>
      </c>
      <c r="B70" s="9">
        <v>30</v>
      </c>
      <c r="C70" s="13">
        <f t="shared" ref="C70:C72" si="3">30-DAY(A70)</f>
        <v>12</v>
      </c>
      <c r="D70" s="9" t="s">
        <v>26</v>
      </c>
      <c r="E70" s="9" t="s">
        <v>8</v>
      </c>
      <c r="F70" s="9" t="s">
        <v>94</v>
      </c>
      <c r="G70" s="9" t="s">
        <v>28</v>
      </c>
      <c r="H70" s="9" t="s">
        <v>400</v>
      </c>
      <c r="I70" s="9" t="s">
        <v>9</v>
      </c>
      <c r="J70" s="9">
        <v>69</v>
      </c>
      <c r="K70" s="9" t="s">
        <v>340</v>
      </c>
      <c r="L70" s="10">
        <v>43903</v>
      </c>
    </row>
    <row r="71" spans="1:12" hidden="1" x14ac:dyDescent="0.2">
      <c r="A71" s="11">
        <v>43908</v>
      </c>
      <c r="B71" s="9">
        <v>19</v>
      </c>
      <c r="C71" s="13">
        <f t="shared" si="3"/>
        <v>12</v>
      </c>
      <c r="D71" s="9" t="s">
        <v>26</v>
      </c>
      <c r="E71" s="9" t="s">
        <v>8</v>
      </c>
      <c r="F71" s="9" t="s">
        <v>33</v>
      </c>
      <c r="G71" s="9" t="s">
        <v>28</v>
      </c>
      <c r="H71" s="9" t="s">
        <v>400</v>
      </c>
      <c r="I71" s="9" t="s">
        <v>16</v>
      </c>
      <c r="J71" s="9">
        <v>70</v>
      </c>
      <c r="K71" s="9" t="s">
        <v>405</v>
      </c>
      <c r="L71" s="10">
        <v>43906</v>
      </c>
    </row>
    <row r="72" spans="1:12" hidden="1" x14ac:dyDescent="0.2">
      <c r="A72" s="11">
        <v>43908</v>
      </c>
      <c r="B72" s="9">
        <v>19</v>
      </c>
      <c r="C72" s="13">
        <f t="shared" si="3"/>
        <v>12</v>
      </c>
      <c r="D72" s="9" t="s">
        <v>32</v>
      </c>
      <c r="E72" s="9" t="s">
        <v>8</v>
      </c>
      <c r="F72" s="9" t="s">
        <v>33</v>
      </c>
      <c r="G72" s="9" t="s">
        <v>28</v>
      </c>
      <c r="H72" s="9" t="s">
        <v>400</v>
      </c>
      <c r="I72" s="9" t="s">
        <v>16</v>
      </c>
      <c r="J72" s="9">
        <v>71</v>
      </c>
      <c r="K72" s="9" t="s">
        <v>405</v>
      </c>
      <c r="L72" s="10">
        <v>43906</v>
      </c>
    </row>
    <row r="73" spans="1:12" hidden="1" x14ac:dyDescent="0.2">
      <c r="A73" s="11">
        <v>43908</v>
      </c>
      <c r="B73" s="9">
        <v>25</v>
      </c>
      <c r="D73" s="9" t="s">
        <v>32</v>
      </c>
      <c r="E73" s="9" t="s">
        <v>8</v>
      </c>
      <c r="F73" s="9" t="s">
        <v>100</v>
      </c>
      <c r="G73" s="9" t="s">
        <v>28</v>
      </c>
      <c r="H73" s="9" t="s">
        <v>401</v>
      </c>
      <c r="I73" s="9">
        <v>60</v>
      </c>
      <c r="J73" s="9">
        <v>72</v>
      </c>
    </row>
    <row r="74" spans="1:12" hidden="1" x14ac:dyDescent="0.2">
      <c r="A74" s="11">
        <v>43908</v>
      </c>
      <c r="B74" s="9">
        <v>11</v>
      </c>
      <c r="D74" s="9" t="s">
        <v>26</v>
      </c>
      <c r="E74" s="9" t="s">
        <v>115</v>
      </c>
      <c r="F74" s="9" t="s">
        <v>33</v>
      </c>
      <c r="G74" s="9" t="s">
        <v>28</v>
      </c>
      <c r="H74" s="9" t="s">
        <v>400</v>
      </c>
      <c r="I74" s="9" t="s">
        <v>16</v>
      </c>
      <c r="J74" s="9">
        <v>73</v>
      </c>
      <c r="K74" s="9" t="s">
        <v>338</v>
      </c>
      <c r="L74" s="10">
        <v>43899</v>
      </c>
    </row>
    <row r="75" spans="1:12" hidden="1" x14ac:dyDescent="0.2">
      <c r="A75" s="11">
        <v>43908</v>
      </c>
      <c r="B75" s="9">
        <v>23</v>
      </c>
      <c r="D75" s="9" t="s">
        <v>26</v>
      </c>
      <c r="E75" s="9" t="s">
        <v>8</v>
      </c>
      <c r="F75" s="9" t="s">
        <v>33</v>
      </c>
      <c r="G75" s="9" t="s">
        <v>53</v>
      </c>
      <c r="H75" s="9" t="s">
        <v>400</v>
      </c>
      <c r="I75" s="9" t="s">
        <v>100</v>
      </c>
      <c r="J75" s="9">
        <v>74</v>
      </c>
    </row>
    <row r="76" spans="1:12" hidden="1" x14ac:dyDescent="0.2">
      <c r="A76" s="11">
        <v>43908</v>
      </c>
      <c r="B76" s="9">
        <v>40</v>
      </c>
      <c r="C76" s="13">
        <f>30-DAY(A76)</f>
        <v>12</v>
      </c>
      <c r="D76" s="9" t="s">
        <v>32</v>
      </c>
      <c r="E76" s="9" t="s">
        <v>27</v>
      </c>
      <c r="F76" s="9" t="s">
        <v>33</v>
      </c>
      <c r="G76" s="9" t="s">
        <v>28</v>
      </c>
      <c r="H76" s="9" t="s">
        <v>400</v>
      </c>
      <c r="I76" s="9" t="s">
        <v>16</v>
      </c>
      <c r="J76" s="9">
        <v>75</v>
      </c>
    </row>
    <row r="77" spans="1:12" hidden="1" x14ac:dyDescent="0.2">
      <c r="A77" s="11">
        <v>43908</v>
      </c>
      <c r="B77" s="9">
        <v>52</v>
      </c>
      <c r="C77" s="14">
        <f>DATEDIF(A77,DATE(2020,4,2),"d")</f>
        <v>15</v>
      </c>
      <c r="D77" s="9" t="s">
        <v>26</v>
      </c>
      <c r="E77" s="9" t="s">
        <v>8</v>
      </c>
      <c r="F77" s="9" t="s">
        <v>100</v>
      </c>
      <c r="G77" s="9" t="s">
        <v>28</v>
      </c>
      <c r="H77" s="9" t="s">
        <v>400</v>
      </c>
      <c r="I77" s="9" t="s">
        <v>9</v>
      </c>
      <c r="J77" s="9">
        <v>76</v>
      </c>
      <c r="K77" s="9" t="s">
        <v>406</v>
      </c>
      <c r="L77" s="10">
        <v>43900</v>
      </c>
    </row>
    <row r="78" spans="1:12" hidden="1" x14ac:dyDescent="0.2">
      <c r="A78" s="11">
        <v>43909</v>
      </c>
      <c r="B78" s="9">
        <v>25</v>
      </c>
      <c r="C78" s="13">
        <f>30-DAY(A78)</f>
        <v>11</v>
      </c>
      <c r="D78" s="9" t="s">
        <v>32</v>
      </c>
      <c r="E78" s="9" t="s">
        <v>120</v>
      </c>
      <c r="F78" s="9" t="s">
        <v>33</v>
      </c>
      <c r="G78" s="9" t="s">
        <v>28</v>
      </c>
      <c r="H78" s="9" t="s">
        <v>400</v>
      </c>
      <c r="I78" s="9" t="s">
        <v>16</v>
      </c>
      <c r="J78" s="9">
        <v>77</v>
      </c>
      <c r="K78" s="9" t="s">
        <v>407</v>
      </c>
      <c r="L78" s="10">
        <v>43907</v>
      </c>
    </row>
    <row r="79" spans="1:12" hidden="1" x14ac:dyDescent="0.2">
      <c r="A79" s="11">
        <v>43909</v>
      </c>
      <c r="B79" s="9">
        <v>22</v>
      </c>
      <c r="C79" s="14">
        <f>DATEDIF(A79,DATE(2020,4,2),"d")</f>
        <v>14</v>
      </c>
      <c r="D79" s="9" t="s">
        <v>26</v>
      </c>
      <c r="E79" s="9" t="s">
        <v>8</v>
      </c>
      <c r="F79" s="9" t="s">
        <v>33</v>
      </c>
      <c r="G79" s="9" t="s">
        <v>28</v>
      </c>
      <c r="H79" s="9" t="s">
        <v>400</v>
      </c>
      <c r="I79" s="9" t="s">
        <v>16</v>
      </c>
      <c r="J79" s="9">
        <v>78</v>
      </c>
      <c r="K79" s="9" t="s">
        <v>365</v>
      </c>
      <c r="L79" s="10">
        <v>43907</v>
      </c>
    </row>
    <row r="80" spans="1:12" hidden="1" x14ac:dyDescent="0.2">
      <c r="A80" s="11">
        <v>43909</v>
      </c>
      <c r="B80" s="9">
        <v>48</v>
      </c>
      <c r="C80" s="9">
        <f>29-19</f>
        <v>10</v>
      </c>
      <c r="D80" s="9" t="s">
        <v>32</v>
      </c>
      <c r="E80" s="9" t="s">
        <v>27</v>
      </c>
      <c r="F80" s="9" t="s">
        <v>33</v>
      </c>
      <c r="G80" s="9" t="s">
        <v>28</v>
      </c>
      <c r="H80" s="9" t="s">
        <v>400</v>
      </c>
      <c r="I80" s="9" t="s">
        <v>16</v>
      </c>
      <c r="J80" s="9">
        <v>79</v>
      </c>
      <c r="K80" s="9" t="s">
        <v>408</v>
      </c>
      <c r="L80" s="10">
        <v>43905</v>
      </c>
    </row>
    <row r="81" spans="1:12" hidden="1" x14ac:dyDescent="0.2">
      <c r="A81" s="11">
        <v>43909</v>
      </c>
      <c r="B81" s="9">
        <v>18</v>
      </c>
      <c r="C81" s="9">
        <f t="shared" ref="C81:C84" si="4">DATEDIF(A81,DATE(2020,4,4),"d")</f>
        <v>16</v>
      </c>
      <c r="D81" s="9" t="s">
        <v>26</v>
      </c>
      <c r="E81" s="9" t="s">
        <v>27</v>
      </c>
      <c r="F81" s="9" t="s">
        <v>33</v>
      </c>
      <c r="G81" s="9" t="s">
        <v>28</v>
      </c>
      <c r="H81" s="9" t="s">
        <v>400</v>
      </c>
      <c r="I81" s="9" t="s">
        <v>16</v>
      </c>
      <c r="J81" s="9">
        <v>80</v>
      </c>
      <c r="K81" s="9">
        <v>79</v>
      </c>
    </row>
    <row r="82" spans="1:12" hidden="1" x14ac:dyDescent="0.2">
      <c r="A82" s="11">
        <v>43909</v>
      </c>
      <c r="B82" s="9">
        <v>20</v>
      </c>
      <c r="C82" s="9">
        <f t="shared" si="4"/>
        <v>16</v>
      </c>
      <c r="D82" s="9" t="s">
        <v>26</v>
      </c>
      <c r="E82" s="9" t="s">
        <v>27</v>
      </c>
      <c r="F82" s="9" t="s">
        <v>33</v>
      </c>
      <c r="G82" s="9" t="s">
        <v>28</v>
      </c>
      <c r="H82" s="9" t="s">
        <v>400</v>
      </c>
      <c r="I82" s="9" t="s">
        <v>100</v>
      </c>
      <c r="J82" s="9">
        <v>81</v>
      </c>
      <c r="K82" s="9" t="s">
        <v>409</v>
      </c>
      <c r="L82" s="10">
        <v>43905</v>
      </c>
    </row>
    <row r="83" spans="1:12" hidden="1" x14ac:dyDescent="0.2">
      <c r="A83" s="11">
        <v>43909</v>
      </c>
      <c r="B83" s="9">
        <v>16</v>
      </c>
      <c r="C83" s="9">
        <f t="shared" si="4"/>
        <v>16</v>
      </c>
      <c r="D83" s="9" t="s">
        <v>32</v>
      </c>
      <c r="E83" s="9" t="s">
        <v>27</v>
      </c>
      <c r="F83" s="9" t="s">
        <v>33</v>
      </c>
      <c r="G83" s="9" t="s">
        <v>28</v>
      </c>
      <c r="H83" s="9" t="s">
        <v>400</v>
      </c>
      <c r="I83" s="9" t="s">
        <v>16</v>
      </c>
      <c r="J83" s="9">
        <v>82</v>
      </c>
      <c r="K83" s="9" t="s">
        <v>410</v>
      </c>
      <c r="L83" s="10">
        <v>43905</v>
      </c>
    </row>
    <row r="84" spans="1:12" hidden="1" x14ac:dyDescent="0.2">
      <c r="A84" s="11">
        <v>43909</v>
      </c>
      <c r="B84" s="9">
        <v>50</v>
      </c>
      <c r="C84" s="9">
        <f t="shared" si="4"/>
        <v>16</v>
      </c>
      <c r="D84" s="9" t="s">
        <v>32</v>
      </c>
      <c r="E84" s="9" t="s">
        <v>27</v>
      </c>
      <c r="F84" s="9" t="s">
        <v>39</v>
      </c>
      <c r="G84" s="9" t="s">
        <v>28</v>
      </c>
      <c r="H84" s="9" t="s">
        <v>400</v>
      </c>
      <c r="I84" s="9" t="s">
        <v>9</v>
      </c>
      <c r="J84" s="9">
        <v>83</v>
      </c>
      <c r="K84" s="9" t="s">
        <v>369</v>
      </c>
      <c r="L84" s="10">
        <v>43905</v>
      </c>
    </row>
    <row r="85" spans="1:12" hidden="1" x14ac:dyDescent="0.2">
      <c r="A85" s="11">
        <v>43909</v>
      </c>
      <c r="B85" s="9">
        <v>21</v>
      </c>
      <c r="D85" s="9" t="s">
        <v>26</v>
      </c>
      <c r="E85" s="9" t="s">
        <v>8</v>
      </c>
      <c r="F85" s="9" t="s">
        <v>33</v>
      </c>
      <c r="G85" s="9" t="s">
        <v>28</v>
      </c>
      <c r="H85" s="9" t="s">
        <v>400</v>
      </c>
      <c r="I85" s="9" t="s">
        <v>16</v>
      </c>
      <c r="J85" s="9">
        <v>84</v>
      </c>
      <c r="K85" s="9" t="s">
        <v>338</v>
      </c>
      <c r="L85" s="10">
        <v>43908</v>
      </c>
    </row>
    <row r="86" spans="1:12" hidden="1" x14ac:dyDescent="0.2">
      <c r="A86" s="11">
        <v>43909</v>
      </c>
      <c r="B86" s="9">
        <v>20</v>
      </c>
      <c r="C86" s="13">
        <f>30-DAY(A86)</f>
        <v>11</v>
      </c>
      <c r="D86" s="9" t="s">
        <v>26</v>
      </c>
      <c r="E86" s="9" t="s">
        <v>8</v>
      </c>
      <c r="F86" s="9" t="s">
        <v>33</v>
      </c>
      <c r="G86" s="9" t="s">
        <v>28</v>
      </c>
      <c r="H86" s="9" t="s">
        <v>400</v>
      </c>
      <c r="I86" s="9" t="s">
        <v>16</v>
      </c>
      <c r="J86" s="9">
        <v>85</v>
      </c>
      <c r="K86" s="9" t="s">
        <v>338</v>
      </c>
      <c r="L86" s="10">
        <v>43908</v>
      </c>
    </row>
    <row r="87" spans="1:12" hidden="1" x14ac:dyDescent="0.2">
      <c r="A87" s="11">
        <v>43910</v>
      </c>
      <c r="B87" s="9">
        <v>54</v>
      </c>
      <c r="C87" s="9">
        <f>DATEDIF(A87,DATE(2020,4,10),"d")</f>
        <v>21</v>
      </c>
      <c r="D87" s="9" t="s">
        <v>32</v>
      </c>
      <c r="E87" s="9" t="s">
        <v>8</v>
      </c>
      <c r="F87" s="9" t="s">
        <v>33</v>
      </c>
      <c r="G87" s="9" t="s">
        <v>28</v>
      </c>
      <c r="H87" s="9" t="s">
        <v>401</v>
      </c>
      <c r="I87" s="9" t="s">
        <v>342</v>
      </c>
      <c r="J87" s="9">
        <v>86</v>
      </c>
    </row>
    <row r="88" spans="1:12" hidden="1" x14ac:dyDescent="0.2">
      <c r="A88" s="11">
        <v>43910</v>
      </c>
      <c r="B88" s="9">
        <v>34</v>
      </c>
      <c r="C88" s="9">
        <f>DATEDIF(A88,DATE(2020,4,14),"d")</f>
        <v>25</v>
      </c>
      <c r="D88" s="9" t="s">
        <v>32</v>
      </c>
      <c r="E88" s="9" t="s">
        <v>8</v>
      </c>
      <c r="F88" s="9" t="s">
        <v>33</v>
      </c>
      <c r="G88" s="9" t="s">
        <v>28</v>
      </c>
      <c r="H88" s="9" t="s">
        <v>401</v>
      </c>
      <c r="I88" s="9" t="s">
        <v>342</v>
      </c>
      <c r="J88" s="9">
        <v>87</v>
      </c>
    </row>
    <row r="89" spans="1:12" hidden="1" x14ac:dyDescent="0.2">
      <c r="A89" s="11">
        <v>43910</v>
      </c>
      <c r="B89" s="9">
        <v>25</v>
      </c>
      <c r="C89" s="13">
        <f t="shared" ref="C89:C90" si="5">30-DAY(A89)</f>
        <v>10</v>
      </c>
      <c r="D89" s="9" t="s">
        <v>32</v>
      </c>
      <c r="E89" s="9" t="s">
        <v>8</v>
      </c>
      <c r="F89" s="9" t="s">
        <v>33</v>
      </c>
      <c r="G89" s="9" t="s">
        <v>28</v>
      </c>
      <c r="H89" s="9" t="s">
        <v>400</v>
      </c>
      <c r="I89" s="9" t="s">
        <v>16</v>
      </c>
      <c r="J89" s="9">
        <v>88</v>
      </c>
    </row>
    <row r="90" spans="1:12" hidden="1" x14ac:dyDescent="0.2">
      <c r="A90" s="11">
        <v>43910</v>
      </c>
      <c r="B90" s="9">
        <v>22</v>
      </c>
      <c r="C90" s="13">
        <f t="shared" si="5"/>
        <v>10</v>
      </c>
      <c r="D90" s="9" t="s">
        <v>32</v>
      </c>
      <c r="E90" s="9" t="s">
        <v>27</v>
      </c>
      <c r="F90" s="9" t="s">
        <v>33</v>
      </c>
      <c r="G90" s="9" t="s">
        <v>28</v>
      </c>
      <c r="H90" s="9" t="s">
        <v>400</v>
      </c>
      <c r="I90" s="9" t="s">
        <v>39</v>
      </c>
      <c r="J90" s="9">
        <v>89</v>
      </c>
    </row>
    <row r="91" spans="1:12" hidden="1" x14ac:dyDescent="0.2">
      <c r="A91" s="11">
        <v>43910</v>
      </c>
      <c r="B91" s="9">
        <v>21</v>
      </c>
      <c r="C91" s="9">
        <f>29-20</f>
        <v>9</v>
      </c>
      <c r="D91" s="9" t="s">
        <v>32</v>
      </c>
      <c r="E91" s="9" t="s">
        <v>27</v>
      </c>
      <c r="F91" s="9" t="s">
        <v>33</v>
      </c>
      <c r="G91" s="9" t="s">
        <v>28</v>
      </c>
      <c r="H91" s="9" t="s">
        <v>400</v>
      </c>
      <c r="I91" s="9" t="s">
        <v>9</v>
      </c>
      <c r="J91" s="9">
        <v>90</v>
      </c>
    </row>
    <row r="92" spans="1:12" hidden="1" x14ac:dyDescent="0.2">
      <c r="A92" s="11">
        <v>43910</v>
      </c>
      <c r="B92" s="9">
        <v>43</v>
      </c>
      <c r="D92" s="9" t="s">
        <v>26</v>
      </c>
      <c r="E92" s="9" t="s">
        <v>27</v>
      </c>
      <c r="F92" s="9" t="s">
        <v>16</v>
      </c>
      <c r="G92" s="9" t="s">
        <v>53</v>
      </c>
      <c r="H92" s="9" t="s">
        <v>400</v>
      </c>
      <c r="I92" s="9" t="s">
        <v>9</v>
      </c>
      <c r="J92" s="9">
        <v>91</v>
      </c>
    </row>
    <row r="93" spans="1:12" hidden="1" x14ac:dyDescent="0.2">
      <c r="A93" s="11">
        <v>43911</v>
      </c>
      <c r="B93" s="9">
        <v>21</v>
      </c>
      <c r="D93" s="9" t="s">
        <v>26</v>
      </c>
      <c r="E93" s="9" t="s">
        <v>27</v>
      </c>
      <c r="F93" s="9" t="s">
        <v>33</v>
      </c>
      <c r="G93" s="9" t="s">
        <v>53</v>
      </c>
      <c r="H93" s="9" t="s">
        <v>400</v>
      </c>
      <c r="I93" s="9" t="s">
        <v>100</v>
      </c>
      <c r="J93" s="9">
        <v>92</v>
      </c>
    </row>
    <row r="94" spans="1:12" hidden="1" x14ac:dyDescent="0.2">
      <c r="A94" s="11">
        <v>43911</v>
      </c>
      <c r="B94" s="9">
        <v>20</v>
      </c>
      <c r="C94" s="13">
        <f>30-DAY(A94)</f>
        <v>9</v>
      </c>
      <c r="D94" s="9" t="s">
        <v>26</v>
      </c>
      <c r="E94" s="9" t="s">
        <v>8</v>
      </c>
      <c r="F94" s="9" t="s">
        <v>33</v>
      </c>
      <c r="G94" s="9" t="s">
        <v>28</v>
      </c>
      <c r="H94" s="9" t="s">
        <v>400</v>
      </c>
      <c r="I94" s="9" t="s">
        <v>9</v>
      </c>
      <c r="J94" s="9">
        <v>93</v>
      </c>
    </row>
    <row r="95" spans="1:12" hidden="1" x14ac:dyDescent="0.2">
      <c r="A95" s="11">
        <v>43911</v>
      </c>
      <c r="B95" s="9">
        <v>64</v>
      </c>
      <c r="C95" s="9">
        <f>DATEDIF(A95,DATE(2020,4,10),"d")</f>
        <v>20</v>
      </c>
      <c r="D95" s="9" t="s">
        <v>32</v>
      </c>
      <c r="E95" s="9" t="s">
        <v>138</v>
      </c>
      <c r="F95" s="9" t="s">
        <v>33</v>
      </c>
      <c r="G95" s="9" t="s">
        <v>28</v>
      </c>
      <c r="H95" s="9" t="s">
        <v>400</v>
      </c>
      <c r="I95" s="9" t="s">
        <v>9</v>
      </c>
      <c r="J95" s="9">
        <v>94</v>
      </c>
      <c r="K95" s="9">
        <v>93</v>
      </c>
    </row>
    <row r="96" spans="1:12" hidden="1" x14ac:dyDescent="0.2">
      <c r="A96" s="11">
        <v>43912</v>
      </c>
      <c r="B96" s="9">
        <v>20</v>
      </c>
      <c r="D96" s="9" t="s">
        <v>26</v>
      </c>
      <c r="E96" s="9" t="s">
        <v>27</v>
      </c>
      <c r="F96" s="9" t="s">
        <v>33</v>
      </c>
      <c r="G96" s="9" t="s">
        <v>28</v>
      </c>
      <c r="H96" s="9" t="s">
        <v>400</v>
      </c>
      <c r="I96" s="9" t="s">
        <v>100</v>
      </c>
      <c r="J96" s="9">
        <v>95</v>
      </c>
    </row>
    <row r="97" spans="1:12" hidden="1" x14ac:dyDescent="0.2">
      <c r="A97" s="11">
        <v>43912</v>
      </c>
      <c r="B97" s="9">
        <v>21</v>
      </c>
      <c r="D97" s="9" t="s">
        <v>32</v>
      </c>
      <c r="E97" s="9" t="s">
        <v>27</v>
      </c>
      <c r="F97" s="9" t="s">
        <v>33</v>
      </c>
      <c r="G97" s="9" t="s">
        <v>28</v>
      </c>
      <c r="H97" s="9" t="s">
        <v>400</v>
      </c>
      <c r="I97" s="9" t="s">
        <v>9</v>
      </c>
      <c r="J97" s="9">
        <v>96</v>
      </c>
    </row>
    <row r="98" spans="1:12" hidden="1" x14ac:dyDescent="0.2">
      <c r="A98" s="11">
        <v>43912</v>
      </c>
      <c r="B98" s="9">
        <v>34</v>
      </c>
      <c r="D98" s="9" t="s">
        <v>26</v>
      </c>
      <c r="E98" s="9" t="s">
        <v>27</v>
      </c>
      <c r="F98" s="9" t="s">
        <v>16</v>
      </c>
      <c r="G98" s="9" t="s">
        <v>28</v>
      </c>
      <c r="H98" s="9" t="s">
        <v>401</v>
      </c>
      <c r="I98" s="9">
        <v>91</v>
      </c>
      <c r="J98" s="9">
        <v>97</v>
      </c>
    </row>
    <row r="99" spans="1:12" hidden="1" x14ac:dyDescent="0.2">
      <c r="A99" s="11">
        <v>43912</v>
      </c>
      <c r="B99" s="9">
        <v>34</v>
      </c>
      <c r="D99" s="9" t="s">
        <v>26</v>
      </c>
      <c r="E99" s="9" t="s">
        <v>27</v>
      </c>
      <c r="F99" s="9" t="s">
        <v>16</v>
      </c>
      <c r="G99" s="9" t="s">
        <v>28</v>
      </c>
      <c r="H99" s="9" t="s">
        <v>401</v>
      </c>
      <c r="I99" s="9">
        <v>91</v>
      </c>
      <c r="J99" s="9">
        <v>98</v>
      </c>
    </row>
    <row r="100" spans="1:12" hidden="1" x14ac:dyDescent="0.2">
      <c r="A100" s="11">
        <v>43912</v>
      </c>
      <c r="B100" s="9">
        <v>29</v>
      </c>
      <c r="D100" s="9" t="s">
        <v>26</v>
      </c>
      <c r="E100" s="9" t="s">
        <v>27</v>
      </c>
      <c r="F100" s="9" t="s">
        <v>33</v>
      </c>
      <c r="G100" s="9" t="s">
        <v>28</v>
      </c>
      <c r="H100" s="9" t="s">
        <v>400</v>
      </c>
      <c r="I100" s="9" t="s">
        <v>100</v>
      </c>
      <c r="J100" s="9">
        <v>99</v>
      </c>
      <c r="K100" s="9" t="s">
        <v>409</v>
      </c>
      <c r="L100" s="10">
        <v>43908</v>
      </c>
    </row>
    <row r="101" spans="1:12" hidden="1" x14ac:dyDescent="0.2">
      <c r="A101" s="11">
        <v>43912</v>
      </c>
      <c r="B101" s="9">
        <v>55</v>
      </c>
      <c r="C101" s="9">
        <f>DATEDIF(DATE(2020,3,21),DATE(2020,4,3),"d")</f>
        <v>13</v>
      </c>
      <c r="D101" s="9" t="s">
        <v>26</v>
      </c>
      <c r="E101" s="9" t="s">
        <v>27</v>
      </c>
      <c r="F101" s="9" t="s">
        <v>33</v>
      </c>
      <c r="G101" s="9" t="s">
        <v>28</v>
      </c>
      <c r="H101" s="9" t="s">
        <v>400</v>
      </c>
      <c r="I101" s="9" t="s">
        <v>404</v>
      </c>
      <c r="J101" s="9">
        <v>100</v>
      </c>
      <c r="K101" s="9" t="s">
        <v>411</v>
      </c>
    </row>
    <row r="102" spans="1:12" hidden="1" x14ac:dyDescent="0.2">
      <c r="A102" s="11">
        <v>43912</v>
      </c>
      <c r="B102" s="9">
        <v>26</v>
      </c>
      <c r="D102" s="9" t="s">
        <v>32</v>
      </c>
      <c r="E102" s="9" t="s">
        <v>146</v>
      </c>
      <c r="F102" s="9" t="s">
        <v>33</v>
      </c>
      <c r="G102" s="9" t="s">
        <v>28</v>
      </c>
      <c r="H102" s="9" t="s">
        <v>400</v>
      </c>
      <c r="I102" s="9" t="s">
        <v>16</v>
      </c>
      <c r="J102" s="9">
        <v>101</v>
      </c>
      <c r="K102" s="9" t="s">
        <v>349</v>
      </c>
      <c r="L102" s="10">
        <v>43908</v>
      </c>
    </row>
    <row r="103" spans="1:12" hidden="1" x14ac:dyDescent="0.2">
      <c r="A103" s="11">
        <v>43912</v>
      </c>
      <c r="B103" s="9">
        <v>9</v>
      </c>
      <c r="D103" s="9" t="s">
        <v>32</v>
      </c>
      <c r="E103" s="9" t="s">
        <v>146</v>
      </c>
      <c r="F103" s="9" t="s">
        <v>33</v>
      </c>
      <c r="G103" s="9" t="s">
        <v>28</v>
      </c>
      <c r="H103" s="9" t="s">
        <v>400</v>
      </c>
      <c r="I103" s="9" t="s">
        <v>16</v>
      </c>
      <c r="J103" s="9">
        <v>102</v>
      </c>
      <c r="K103" s="9" t="s">
        <v>349</v>
      </c>
      <c r="L103" s="10">
        <v>43908</v>
      </c>
    </row>
    <row r="104" spans="1:12" hidden="1" x14ac:dyDescent="0.2">
      <c r="A104" s="11">
        <v>43912</v>
      </c>
      <c r="B104" s="9">
        <v>22</v>
      </c>
      <c r="D104" s="9" t="s">
        <v>26</v>
      </c>
      <c r="E104" s="9" t="s">
        <v>146</v>
      </c>
      <c r="F104" s="9" t="s">
        <v>33</v>
      </c>
      <c r="G104" s="9" t="s">
        <v>28</v>
      </c>
      <c r="H104" s="9" t="s">
        <v>400</v>
      </c>
      <c r="I104" s="9" t="s">
        <v>16</v>
      </c>
      <c r="J104" s="9">
        <v>103</v>
      </c>
      <c r="K104" s="9" t="s">
        <v>349</v>
      </c>
      <c r="L104" s="10">
        <v>43908</v>
      </c>
    </row>
    <row r="105" spans="1:12" hidden="1" x14ac:dyDescent="0.2">
      <c r="A105" s="11">
        <v>43912</v>
      </c>
      <c r="B105" s="9">
        <v>33</v>
      </c>
      <c r="D105" s="9" t="s">
        <v>32</v>
      </c>
      <c r="E105" s="9" t="s">
        <v>146</v>
      </c>
      <c r="F105" s="9" t="s">
        <v>33</v>
      </c>
      <c r="G105" s="9" t="s">
        <v>28</v>
      </c>
      <c r="H105" s="9" t="s">
        <v>400</v>
      </c>
      <c r="I105" s="9" t="s">
        <v>16</v>
      </c>
      <c r="J105" s="9">
        <v>104</v>
      </c>
      <c r="K105" s="9" t="s">
        <v>349</v>
      </c>
      <c r="L105" s="10">
        <v>43908</v>
      </c>
    </row>
    <row r="106" spans="1:12" hidden="1" x14ac:dyDescent="0.2">
      <c r="A106" s="11">
        <v>43912</v>
      </c>
      <c r="B106" s="9">
        <v>35</v>
      </c>
      <c r="C106" s="9">
        <f>DATEDIF(A106,DATE(2020,4,17),"d")</f>
        <v>26</v>
      </c>
      <c r="D106" s="9" t="s">
        <v>32</v>
      </c>
      <c r="E106" s="9" t="s">
        <v>151</v>
      </c>
      <c r="F106" s="9" t="s">
        <v>33</v>
      </c>
      <c r="G106" s="9" t="s">
        <v>28</v>
      </c>
      <c r="H106" s="9" t="s">
        <v>400</v>
      </c>
      <c r="I106" s="9" t="s">
        <v>404</v>
      </c>
      <c r="J106" s="9">
        <v>105</v>
      </c>
    </row>
    <row r="107" spans="1:12" hidden="1" x14ac:dyDescent="0.2">
      <c r="A107" s="11">
        <v>43912</v>
      </c>
      <c r="B107" s="9">
        <v>20</v>
      </c>
      <c r="C107" s="9">
        <f>DATEDIF(A107,DATE(2020,4,17),"d")</f>
        <v>26</v>
      </c>
      <c r="D107" s="9" t="s">
        <v>32</v>
      </c>
      <c r="E107" s="9" t="s">
        <v>151</v>
      </c>
      <c r="F107" s="9" t="s">
        <v>33</v>
      </c>
      <c r="G107" s="9" t="s">
        <v>28</v>
      </c>
      <c r="H107" s="9" t="s">
        <v>400</v>
      </c>
      <c r="I107" s="9" t="s">
        <v>404</v>
      </c>
      <c r="J107" s="9">
        <v>106</v>
      </c>
    </row>
    <row r="108" spans="1:12" hidden="1" x14ac:dyDescent="0.2">
      <c r="A108" s="11">
        <v>43912</v>
      </c>
      <c r="B108" s="9">
        <v>25</v>
      </c>
      <c r="C108" s="14">
        <f>DATEDIF(A108,DATE(2020,4,2),"d")</f>
        <v>11</v>
      </c>
      <c r="D108" s="9" t="s">
        <v>32</v>
      </c>
      <c r="E108" s="9" t="s">
        <v>8</v>
      </c>
      <c r="F108" s="9" t="s">
        <v>33</v>
      </c>
      <c r="G108" s="9" t="s">
        <v>28</v>
      </c>
      <c r="H108" s="9" t="s">
        <v>401</v>
      </c>
      <c r="I108" s="9">
        <v>86</v>
      </c>
      <c r="J108" s="9">
        <v>107</v>
      </c>
    </row>
    <row r="109" spans="1:12" hidden="1" x14ac:dyDescent="0.2">
      <c r="A109" s="11">
        <v>43912</v>
      </c>
      <c r="B109" s="9">
        <v>19</v>
      </c>
      <c r="C109" s="9">
        <f>DATEDIF(A109,DATE(2020,4,17),"d")</f>
        <v>26</v>
      </c>
      <c r="D109" s="9" t="s">
        <v>26</v>
      </c>
      <c r="E109" s="9" t="s">
        <v>8</v>
      </c>
      <c r="F109" s="9" t="s">
        <v>33</v>
      </c>
      <c r="G109" s="9" t="s">
        <v>28</v>
      </c>
      <c r="H109" s="9" t="s">
        <v>400</v>
      </c>
      <c r="I109" s="9" t="s">
        <v>16</v>
      </c>
      <c r="J109" s="9">
        <v>108</v>
      </c>
      <c r="K109" s="9" t="s">
        <v>338</v>
      </c>
      <c r="L109" s="10">
        <v>43908</v>
      </c>
    </row>
    <row r="110" spans="1:12" hidden="1" x14ac:dyDescent="0.2">
      <c r="A110" s="11">
        <v>43912</v>
      </c>
      <c r="B110" s="9">
        <v>42</v>
      </c>
      <c r="C110" s="9">
        <f>DATEDIF(A110,DATE(2020,4,14),"d")</f>
        <v>23</v>
      </c>
      <c r="D110" s="9" t="s">
        <v>26</v>
      </c>
      <c r="E110" s="9" t="s">
        <v>8</v>
      </c>
      <c r="F110" s="9" t="s">
        <v>33</v>
      </c>
      <c r="G110" s="9" t="s">
        <v>28</v>
      </c>
      <c r="H110" s="9" t="s">
        <v>400</v>
      </c>
      <c r="I110" s="9" t="s">
        <v>16</v>
      </c>
      <c r="J110" s="9">
        <v>109</v>
      </c>
      <c r="K110" s="9" t="s">
        <v>412</v>
      </c>
      <c r="L110" s="10" t="s">
        <v>413</v>
      </c>
    </row>
    <row r="111" spans="1:12" hidden="1" x14ac:dyDescent="0.2">
      <c r="A111" s="11">
        <v>43912</v>
      </c>
      <c r="B111" s="9">
        <v>19</v>
      </c>
      <c r="C111" s="13">
        <f>30-DAY(A111)</f>
        <v>8</v>
      </c>
      <c r="D111" s="9" t="s">
        <v>26</v>
      </c>
      <c r="E111" s="9" t="s">
        <v>8</v>
      </c>
      <c r="F111" s="9" t="s">
        <v>33</v>
      </c>
      <c r="G111" s="9" t="s">
        <v>28</v>
      </c>
      <c r="H111" s="9" t="s">
        <v>400</v>
      </c>
      <c r="I111" s="9" t="s">
        <v>39</v>
      </c>
      <c r="J111" s="9">
        <v>110</v>
      </c>
      <c r="L111" s="10" t="s">
        <v>414</v>
      </c>
    </row>
    <row r="112" spans="1:12" hidden="1" x14ac:dyDescent="0.2">
      <c r="A112" s="11">
        <v>43912</v>
      </c>
      <c r="B112" s="9">
        <v>25</v>
      </c>
      <c r="D112" s="9" t="s">
        <v>32</v>
      </c>
      <c r="E112" s="9" t="s">
        <v>8</v>
      </c>
      <c r="F112" s="9" t="s">
        <v>33</v>
      </c>
      <c r="G112" s="9" t="s">
        <v>28</v>
      </c>
      <c r="H112" s="9" t="s">
        <v>400</v>
      </c>
      <c r="I112" s="9" t="s">
        <v>100</v>
      </c>
      <c r="J112" s="9">
        <v>111</v>
      </c>
      <c r="K112" s="9" t="s">
        <v>351</v>
      </c>
      <c r="L112" s="10">
        <v>43908</v>
      </c>
    </row>
    <row r="113" spans="1:13" hidden="1" x14ac:dyDescent="0.2">
      <c r="A113" s="11">
        <v>43912</v>
      </c>
      <c r="B113" s="9">
        <v>30</v>
      </c>
      <c r="C113" s="13">
        <f t="shared" ref="C113:C114" si="6">30-DAY(A113)</f>
        <v>8</v>
      </c>
      <c r="D113" s="9" t="s">
        <v>32</v>
      </c>
      <c r="E113" s="9" t="s">
        <v>8</v>
      </c>
      <c r="F113" s="9" t="s">
        <v>33</v>
      </c>
      <c r="G113" s="9" t="s">
        <v>28</v>
      </c>
      <c r="H113" s="9" t="s">
        <v>400</v>
      </c>
      <c r="I113" s="9" t="s">
        <v>100</v>
      </c>
      <c r="J113" s="9">
        <v>112</v>
      </c>
      <c r="K113" s="9" t="s">
        <v>351</v>
      </c>
      <c r="L113" s="10">
        <v>43908</v>
      </c>
    </row>
    <row r="114" spans="1:13" hidden="1" x14ac:dyDescent="0.2">
      <c r="A114" s="11">
        <v>43912</v>
      </c>
      <c r="B114" s="9">
        <v>18</v>
      </c>
      <c r="C114" s="13">
        <f t="shared" si="6"/>
        <v>8</v>
      </c>
      <c r="D114" s="9" t="s">
        <v>32</v>
      </c>
      <c r="E114" s="9" t="s">
        <v>8</v>
      </c>
      <c r="F114" s="9" t="s">
        <v>33</v>
      </c>
      <c r="G114" s="9" t="s">
        <v>28</v>
      </c>
      <c r="H114" s="9" t="s">
        <v>400</v>
      </c>
      <c r="I114" s="9" t="s">
        <v>16</v>
      </c>
      <c r="J114" s="9">
        <v>113</v>
      </c>
      <c r="K114" s="9" t="s">
        <v>338</v>
      </c>
      <c r="L114" s="10">
        <v>43908</v>
      </c>
    </row>
    <row r="115" spans="1:13" hidden="1" x14ac:dyDescent="0.2">
      <c r="A115" s="11">
        <v>43913</v>
      </c>
      <c r="B115" s="9">
        <v>19</v>
      </c>
      <c r="C115" s="9">
        <f t="shared" ref="C115:C116" si="7">DATEDIF(A115,DATE(2020,4,14),"d")</f>
        <v>22</v>
      </c>
      <c r="D115" s="9" t="s">
        <v>26</v>
      </c>
      <c r="E115" s="9" t="s">
        <v>8</v>
      </c>
      <c r="F115" s="9" t="s">
        <v>33</v>
      </c>
      <c r="G115" s="9" t="s">
        <v>28</v>
      </c>
      <c r="H115" s="9" t="s">
        <v>400</v>
      </c>
      <c r="I115" s="9" t="s">
        <v>9</v>
      </c>
      <c r="J115" s="9">
        <v>114</v>
      </c>
    </row>
    <row r="116" spans="1:13" hidden="1" x14ac:dyDescent="0.2">
      <c r="A116" s="11">
        <v>43913</v>
      </c>
      <c r="B116" s="9">
        <v>44</v>
      </c>
      <c r="C116" s="9">
        <f t="shared" si="7"/>
        <v>22</v>
      </c>
      <c r="D116" s="9" t="s">
        <v>32</v>
      </c>
      <c r="E116" s="9" t="s">
        <v>8</v>
      </c>
      <c r="F116" s="9" t="s">
        <v>33</v>
      </c>
      <c r="G116" s="9" t="s">
        <v>28</v>
      </c>
      <c r="H116" s="9" t="s">
        <v>400</v>
      </c>
      <c r="I116" s="9" t="s">
        <v>9</v>
      </c>
      <c r="J116" s="9">
        <v>115</v>
      </c>
      <c r="K116" s="9" t="s">
        <v>340</v>
      </c>
      <c r="L116" s="10">
        <v>43908</v>
      </c>
    </row>
    <row r="117" spans="1:13" hidden="1" x14ac:dyDescent="0.2">
      <c r="A117" s="11">
        <v>43913</v>
      </c>
      <c r="B117" s="9">
        <v>29</v>
      </c>
      <c r="D117" s="9" t="s">
        <v>26</v>
      </c>
      <c r="E117" s="9" t="s">
        <v>8</v>
      </c>
      <c r="F117" s="9" t="s">
        <v>33</v>
      </c>
      <c r="G117" s="9" t="s">
        <v>28</v>
      </c>
      <c r="H117" s="9" t="s">
        <v>401</v>
      </c>
      <c r="I117" s="9">
        <v>28</v>
      </c>
      <c r="J117" s="9">
        <v>116</v>
      </c>
    </row>
    <row r="118" spans="1:13" hidden="1" x14ac:dyDescent="0.2">
      <c r="A118" s="11">
        <v>43913</v>
      </c>
      <c r="B118" s="9">
        <v>30</v>
      </c>
      <c r="C118" s="9">
        <f>DATEDIF(A118,DATE(2020,4,6),"d")</f>
        <v>14</v>
      </c>
      <c r="D118" s="9" t="s">
        <v>26</v>
      </c>
      <c r="E118" s="9" t="s">
        <v>164</v>
      </c>
      <c r="F118" s="9" t="s">
        <v>33</v>
      </c>
      <c r="G118" s="9" t="s">
        <v>28</v>
      </c>
      <c r="H118" s="9" t="s">
        <v>400</v>
      </c>
      <c r="I118" s="9" t="s">
        <v>391</v>
      </c>
      <c r="J118" s="9">
        <v>117</v>
      </c>
    </row>
    <row r="119" spans="1:13" hidden="1" x14ac:dyDescent="0.2">
      <c r="A119" s="11">
        <v>43913</v>
      </c>
      <c r="B119" s="9">
        <v>23</v>
      </c>
      <c r="C119" s="9">
        <f>DATEDIF(A119,DATE(2020,4,6),"d")</f>
        <v>14</v>
      </c>
      <c r="D119" s="9" t="s">
        <v>32</v>
      </c>
      <c r="E119" s="9" t="s">
        <v>164</v>
      </c>
      <c r="F119" s="9" t="s">
        <v>33</v>
      </c>
      <c r="G119" s="9" t="s">
        <v>28</v>
      </c>
      <c r="H119" s="9" t="s">
        <v>400</v>
      </c>
      <c r="I119" s="9" t="s">
        <v>391</v>
      </c>
      <c r="J119" s="9">
        <v>118</v>
      </c>
    </row>
    <row r="120" spans="1:13" hidden="1" x14ac:dyDescent="0.2">
      <c r="A120" s="11">
        <v>43913</v>
      </c>
      <c r="B120" s="9">
        <v>29</v>
      </c>
      <c r="D120" s="9" t="s">
        <v>26</v>
      </c>
      <c r="E120" s="9" t="s">
        <v>27</v>
      </c>
      <c r="F120" s="9" t="s">
        <v>39</v>
      </c>
      <c r="G120" s="9" t="s">
        <v>28</v>
      </c>
      <c r="H120" s="9" t="s">
        <v>400</v>
      </c>
      <c r="I120" s="9" t="s">
        <v>415</v>
      </c>
      <c r="J120" s="9">
        <v>119</v>
      </c>
    </row>
    <row r="121" spans="1:13" hidden="1" x14ac:dyDescent="0.2">
      <c r="A121" s="11">
        <v>43913</v>
      </c>
      <c r="B121" s="9">
        <v>27</v>
      </c>
      <c r="D121" s="9" t="s">
        <v>26</v>
      </c>
      <c r="E121" s="9" t="s">
        <v>27</v>
      </c>
      <c r="F121" s="9" t="s">
        <v>168</v>
      </c>
      <c r="G121" s="9" t="s">
        <v>28</v>
      </c>
      <c r="H121" s="9" t="s">
        <v>401</v>
      </c>
      <c r="I121" s="9">
        <v>91</v>
      </c>
      <c r="J121" s="9">
        <v>120</v>
      </c>
    </row>
    <row r="122" spans="1:13" hidden="1" x14ac:dyDescent="0.2">
      <c r="A122" s="11">
        <v>43913</v>
      </c>
      <c r="B122" s="9">
        <v>58</v>
      </c>
      <c r="C122" s="9">
        <f>DATEDIF(DATE(2020,3,20),DATE(2020,4,3),"d")</f>
        <v>14</v>
      </c>
      <c r="D122" s="9" t="s">
        <v>26</v>
      </c>
      <c r="E122" s="9" t="s">
        <v>27</v>
      </c>
      <c r="F122" s="9" t="s">
        <v>33</v>
      </c>
      <c r="G122" s="9" t="s">
        <v>28</v>
      </c>
      <c r="H122" s="9" t="s">
        <v>400</v>
      </c>
      <c r="I122" s="9" t="s">
        <v>39</v>
      </c>
      <c r="J122" s="9">
        <v>121</v>
      </c>
      <c r="K122" s="9" t="s">
        <v>416</v>
      </c>
      <c r="L122" s="10">
        <v>43909</v>
      </c>
      <c r="M122" s="9" t="s">
        <v>417</v>
      </c>
    </row>
    <row r="123" spans="1:13" hidden="1" x14ac:dyDescent="0.2">
      <c r="A123" s="11">
        <v>43913</v>
      </c>
      <c r="B123" s="9">
        <v>24</v>
      </c>
      <c r="C123" s="9">
        <f>DATEDIF(A123,DATE(2020,4,6),"d")</f>
        <v>14</v>
      </c>
      <c r="D123" s="9" t="s">
        <v>32</v>
      </c>
      <c r="E123" s="9" t="s">
        <v>15</v>
      </c>
      <c r="F123" s="9" t="s">
        <v>33</v>
      </c>
      <c r="G123" s="9" t="s">
        <v>28</v>
      </c>
      <c r="H123" s="9" t="s">
        <v>400</v>
      </c>
      <c r="I123" s="9" t="s">
        <v>418</v>
      </c>
      <c r="J123" s="9">
        <v>122</v>
      </c>
    </row>
    <row r="124" spans="1:13" hidden="1" x14ac:dyDescent="0.2">
      <c r="A124" s="11">
        <v>43913</v>
      </c>
      <c r="B124" s="9">
        <v>17</v>
      </c>
      <c r="D124" s="9" t="s">
        <v>32</v>
      </c>
      <c r="E124" s="9" t="s">
        <v>172</v>
      </c>
      <c r="F124" s="9" t="s">
        <v>33</v>
      </c>
      <c r="G124" s="9" t="s">
        <v>28</v>
      </c>
      <c r="H124" s="9" t="s">
        <v>400</v>
      </c>
      <c r="I124" s="9" t="s">
        <v>404</v>
      </c>
      <c r="J124" s="9">
        <v>123</v>
      </c>
    </row>
    <row r="125" spans="1:13" hidden="1" x14ac:dyDescent="0.2">
      <c r="A125" s="11">
        <v>43914</v>
      </c>
      <c r="B125" s="9">
        <v>52</v>
      </c>
      <c r="D125" s="9" t="s">
        <v>26</v>
      </c>
      <c r="E125" s="9" t="s">
        <v>27</v>
      </c>
      <c r="F125" s="9" t="s">
        <v>174</v>
      </c>
      <c r="G125" s="9" t="s">
        <v>28</v>
      </c>
      <c r="H125" s="9" t="s">
        <v>401</v>
      </c>
      <c r="I125" s="9">
        <v>91</v>
      </c>
      <c r="J125" s="9">
        <v>124</v>
      </c>
    </row>
    <row r="126" spans="1:13" hidden="1" x14ac:dyDescent="0.2">
      <c r="A126" s="11">
        <v>43914</v>
      </c>
      <c r="B126" s="9">
        <v>22</v>
      </c>
      <c r="C126" s="9">
        <f>DATEDIF(A126,DATE(2020,4,8),"d")</f>
        <v>15</v>
      </c>
      <c r="D126" s="9" t="s">
        <v>32</v>
      </c>
      <c r="E126" s="9" t="s">
        <v>27</v>
      </c>
      <c r="F126" s="9" t="s">
        <v>176</v>
      </c>
      <c r="G126" s="9" t="s">
        <v>28</v>
      </c>
      <c r="H126" s="9" t="s">
        <v>401</v>
      </c>
      <c r="I126" s="9">
        <v>91</v>
      </c>
      <c r="J126" s="9">
        <v>125</v>
      </c>
    </row>
    <row r="127" spans="1:13" hidden="1" x14ac:dyDescent="0.2">
      <c r="A127" s="11">
        <v>43914</v>
      </c>
      <c r="B127" s="9">
        <v>28</v>
      </c>
      <c r="C127" s="9">
        <f>DATEDIF(A127,DATE(2020,4,8),"d")</f>
        <v>15</v>
      </c>
      <c r="D127" s="9" t="s">
        <v>26</v>
      </c>
      <c r="E127" s="9" t="s">
        <v>27</v>
      </c>
      <c r="F127" s="9" t="s">
        <v>176</v>
      </c>
      <c r="G127" s="9" t="s">
        <v>28</v>
      </c>
      <c r="H127" s="9" t="s">
        <v>401</v>
      </c>
      <c r="I127" s="14">
        <v>91125</v>
      </c>
      <c r="J127" s="9">
        <v>126</v>
      </c>
    </row>
    <row r="128" spans="1:13" hidden="1" x14ac:dyDescent="0.2">
      <c r="A128" s="11">
        <v>43914</v>
      </c>
      <c r="B128" s="9">
        <v>23</v>
      </c>
      <c r="D128" s="9" t="s">
        <v>26</v>
      </c>
      <c r="E128" s="9" t="s">
        <v>27</v>
      </c>
      <c r="F128" s="9" t="s">
        <v>33</v>
      </c>
      <c r="G128" s="9" t="s">
        <v>28</v>
      </c>
      <c r="H128" s="9" t="s">
        <v>401</v>
      </c>
      <c r="I128" s="9">
        <v>91</v>
      </c>
      <c r="J128" s="9">
        <v>127</v>
      </c>
    </row>
    <row r="129" spans="1:14" hidden="1" x14ac:dyDescent="0.2">
      <c r="A129" s="11">
        <v>43914</v>
      </c>
      <c r="B129" s="9">
        <v>20</v>
      </c>
      <c r="C129" s="9">
        <f>DATEDIF(A129,DATE(2020,4,17),"d")</f>
        <v>24</v>
      </c>
      <c r="D129" s="9" t="s">
        <v>26</v>
      </c>
      <c r="E129" s="9" t="s">
        <v>8</v>
      </c>
      <c r="F129" s="9" t="s">
        <v>33</v>
      </c>
      <c r="G129" s="9" t="s">
        <v>28</v>
      </c>
      <c r="H129" s="9" t="s">
        <v>400</v>
      </c>
      <c r="I129" s="9" t="s">
        <v>16</v>
      </c>
      <c r="J129" s="9">
        <v>128</v>
      </c>
      <c r="K129" s="9" t="s">
        <v>338</v>
      </c>
      <c r="L129" s="10">
        <v>43910</v>
      </c>
      <c r="M129" s="9" t="s">
        <v>339</v>
      </c>
    </row>
    <row r="130" spans="1:14" hidden="1" x14ac:dyDescent="0.2">
      <c r="A130" s="11">
        <v>43914</v>
      </c>
      <c r="B130" s="9">
        <v>20</v>
      </c>
      <c r="C130" s="14">
        <f>DATEDIF(A130,DATE(2020,4,2),"d")</f>
        <v>9</v>
      </c>
      <c r="D130" s="9" t="s">
        <v>26</v>
      </c>
      <c r="E130" s="9" t="s">
        <v>8</v>
      </c>
      <c r="F130" s="9" t="s">
        <v>33</v>
      </c>
      <c r="G130" s="9" t="s">
        <v>28</v>
      </c>
      <c r="H130" s="9" t="s">
        <v>400</v>
      </c>
      <c r="I130" s="9" t="s">
        <v>16</v>
      </c>
      <c r="J130" s="9">
        <v>129</v>
      </c>
      <c r="K130" s="9" t="s">
        <v>338</v>
      </c>
      <c r="L130" s="10">
        <v>43910</v>
      </c>
      <c r="M130" s="9" t="s">
        <v>339</v>
      </c>
    </row>
    <row r="131" spans="1:14" hidden="1" x14ac:dyDescent="0.2">
      <c r="A131" s="11">
        <v>43914</v>
      </c>
      <c r="B131" s="9">
        <v>30</v>
      </c>
      <c r="C131" s="13">
        <f>30-DAY(A131)</f>
        <v>6</v>
      </c>
      <c r="D131" s="9" t="s">
        <v>26</v>
      </c>
      <c r="E131" s="9" t="s">
        <v>138</v>
      </c>
      <c r="F131" s="9" t="s">
        <v>33</v>
      </c>
      <c r="G131" s="9" t="s">
        <v>53</v>
      </c>
      <c r="H131" s="9" t="s">
        <v>400</v>
      </c>
      <c r="I131" s="9" t="s">
        <v>9</v>
      </c>
      <c r="J131" s="9">
        <v>130</v>
      </c>
      <c r="K131" s="9" t="s">
        <v>340</v>
      </c>
      <c r="L131" s="10">
        <v>43912</v>
      </c>
      <c r="M131" s="9" t="s">
        <v>341</v>
      </c>
    </row>
    <row r="132" spans="1:14" hidden="1" x14ac:dyDescent="0.2">
      <c r="A132" s="11">
        <v>43914</v>
      </c>
      <c r="B132" s="9">
        <v>23</v>
      </c>
      <c r="C132" s="14">
        <f t="shared" ref="C132:C133" si="8">DATEDIF(A132,DATE(2020,4,2),"d")</f>
        <v>9</v>
      </c>
      <c r="D132" s="9" t="s">
        <v>26</v>
      </c>
      <c r="E132" s="9" t="s">
        <v>138</v>
      </c>
      <c r="F132" s="9" t="s">
        <v>33</v>
      </c>
      <c r="G132" s="9" t="s">
        <v>28</v>
      </c>
      <c r="H132" s="9" t="s">
        <v>400</v>
      </c>
      <c r="I132" s="9" t="s">
        <v>9</v>
      </c>
      <c r="J132" s="9">
        <v>131</v>
      </c>
      <c r="K132" s="9" t="s">
        <v>340</v>
      </c>
      <c r="L132" s="10">
        <v>43912</v>
      </c>
      <c r="M132" s="9" t="s">
        <v>341</v>
      </c>
    </row>
    <row r="133" spans="1:14" hidden="1" x14ac:dyDescent="0.2">
      <c r="A133" s="11">
        <v>43914</v>
      </c>
      <c r="B133" s="9">
        <v>25</v>
      </c>
      <c r="C133" s="14">
        <f t="shared" si="8"/>
        <v>9</v>
      </c>
      <c r="D133" s="9" t="s">
        <v>32</v>
      </c>
      <c r="E133" s="9" t="s">
        <v>138</v>
      </c>
      <c r="F133" s="9" t="s">
        <v>33</v>
      </c>
      <c r="G133" s="9" t="s">
        <v>28</v>
      </c>
      <c r="H133" s="9" t="s">
        <v>400</v>
      </c>
      <c r="I133" s="9" t="s">
        <v>9</v>
      </c>
      <c r="J133" s="9">
        <v>132</v>
      </c>
      <c r="K133" s="9" t="s">
        <v>340</v>
      </c>
      <c r="L133" s="10">
        <v>43912</v>
      </c>
      <c r="M133" s="9" t="s">
        <v>341</v>
      </c>
    </row>
    <row r="134" spans="1:14" hidden="1" x14ac:dyDescent="0.2">
      <c r="A134" s="11">
        <v>43914</v>
      </c>
      <c r="B134" s="9">
        <v>66</v>
      </c>
      <c r="C134" s="9">
        <f>DATEDIF(A134,DATE(2020,4,17),"d")</f>
        <v>24</v>
      </c>
      <c r="D134" s="9" t="s">
        <v>32</v>
      </c>
      <c r="E134" s="9" t="s">
        <v>185</v>
      </c>
      <c r="F134" s="9" t="s">
        <v>33</v>
      </c>
      <c r="G134" s="9" t="s">
        <v>28</v>
      </c>
      <c r="H134" s="9" t="s">
        <v>401</v>
      </c>
      <c r="I134" s="9" t="s">
        <v>342</v>
      </c>
      <c r="J134" s="9">
        <v>133</v>
      </c>
    </row>
    <row r="135" spans="1:14" hidden="1" x14ac:dyDescent="0.2">
      <c r="A135" s="11">
        <v>43914</v>
      </c>
      <c r="B135" s="9">
        <v>10</v>
      </c>
      <c r="D135" s="9" t="s">
        <v>26</v>
      </c>
      <c r="E135" s="9" t="s">
        <v>5</v>
      </c>
      <c r="F135" s="9" t="s">
        <v>33</v>
      </c>
      <c r="G135" s="9" t="s">
        <v>53</v>
      </c>
      <c r="H135" s="9" t="s">
        <v>400</v>
      </c>
      <c r="I135" s="9" t="s">
        <v>9</v>
      </c>
      <c r="J135" s="9">
        <v>134</v>
      </c>
      <c r="K135" s="9" t="s">
        <v>340</v>
      </c>
      <c r="M135" s="9" t="s">
        <v>341</v>
      </c>
    </row>
    <row r="136" spans="1:14" hidden="1" x14ac:dyDescent="0.2">
      <c r="A136" s="11">
        <v>43915</v>
      </c>
      <c r="B136" s="9">
        <v>27</v>
      </c>
      <c r="C136" s="9">
        <f>DATEDIF(A136,DATE(2020,4,10),"d")</f>
        <v>16</v>
      </c>
      <c r="D136" s="9" t="s">
        <v>32</v>
      </c>
      <c r="E136" s="9" t="s">
        <v>15</v>
      </c>
      <c r="F136" s="9" t="s">
        <v>33</v>
      </c>
      <c r="G136" s="9" t="s">
        <v>28</v>
      </c>
      <c r="H136" s="9" t="s">
        <v>400</v>
      </c>
      <c r="I136" s="9" t="s">
        <v>9</v>
      </c>
      <c r="J136" s="9">
        <v>135</v>
      </c>
      <c r="K136" s="9" t="s">
        <v>343</v>
      </c>
      <c r="M136" s="9" t="s">
        <v>344</v>
      </c>
    </row>
    <row r="137" spans="1:14" hidden="1" x14ac:dyDescent="0.2">
      <c r="A137" s="11">
        <v>43915</v>
      </c>
      <c r="B137" s="9">
        <v>23</v>
      </c>
      <c r="D137" s="9" t="s">
        <v>32</v>
      </c>
      <c r="E137" s="9" t="s">
        <v>8</v>
      </c>
      <c r="F137" s="9" t="s">
        <v>33</v>
      </c>
      <c r="G137" s="9" t="s">
        <v>28</v>
      </c>
      <c r="H137" s="9" t="s">
        <v>400</v>
      </c>
      <c r="I137" s="9" t="s">
        <v>39</v>
      </c>
      <c r="J137" s="9">
        <v>136</v>
      </c>
      <c r="L137" s="10">
        <v>43906</v>
      </c>
      <c r="M137" s="9" t="s">
        <v>345</v>
      </c>
    </row>
    <row r="138" spans="1:14" hidden="1" x14ac:dyDescent="0.2">
      <c r="A138" s="11">
        <v>43915</v>
      </c>
      <c r="B138" s="9">
        <v>36</v>
      </c>
      <c r="D138" s="9" t="s">
        <v>26</v>
      </c>
      <c r="E138" s="9" t="s">
        <v>8</v>
      </c>
      <c r="F138" s="9" t="s">
        <v>33</v>
      </c>
      <c r="G138" s="9" t="s">
        <v>53</v>
      </c>
      <c r="H138" s="9" t="s">
        <v>400</v>
      </c>
      <c r="I138" s="9" t="s">
        <v>94</v>
      </c>
      <c r="J138" s="9">
        <v>137</v>
      </c>
      <c r="L138" s="10">
        <v>43905</v>
      </c>
      <c r="M138" s="9" t="s">
        <v>374</v>
      </c>
    </row>
    <row r="139" spans="1:14" hidden="1" x14ac:dyDescent="0.2">
      <c r="A139" s="11">
        <v>43915</v>
      </c>
      <c r="B139" s="9">
        <v>23</v>
      </c>
      <c r="C139" s="14">
        <f>DATEDIF(A139,DATE(2020,4,2),"d")</f>
        <v>8</v>
      </c>
      <c r="D139" s="9" t="s">
        <v>26</v>
      </c>
      <c r="E139" s="9" t="s">
        <v>8</v>
      </c>
      <c r="F139" s="9" t="s">
        <v>33</v>
      </c>
      <c r="G139" s="9" t="s">
        <v>28</v>
      </c>
      <c r="H139" s="9" t="s">
        <v>400</v>
      </c>
      <c r="I139" s="9" t="s">
        <v>16</v>
      </c>
      <c r="J139" s="9">
        <v>138</v>
      </c>
      <c r="K139" s="9" t="s">
        <v>338</v>
      </c>
      <c r="L139" s="10">
        <v>43911</v>
      </c>
      <c r="M139" s="9" t="s">
        <v>339</v>
      </c>
    </row>
    <row r="140" spans="1:14" hidden="1" x14ac:dyDescent="0.2">
      <c r="A140" s="11">
        <v>43915</v>
      </c>
      <c r="B140" s="9">
        <v>24</v>
      </c>
      <c r="C140" s="9">
        <f>DATEDIF(A140,DATE(2020,4,17),"d")</f>
        <v>23</v>
      </c>
      <c r="D140" s="9" t="s">
        <v>32</v>
      </c>
      <c r="E140" s="9" t="s">
        <v>8</v>
      </c>
      <c r="F140" s="9" t="s">
        <v>33</v>
      </c>
      <c r="G140" s="9" t="s">
        <v>28</v>
      </c>
      <c r="H140" s="9" t="s">
        <v>400</v>
      </c>
      <c r="I140" s="9" t="s">
        <v>16</v>
      </c>
      <c r="J140" s="9">
        <v>139</v>
      </c>
      <c r="K140" s="9" t="s">
        <v>338</v>
      </c>
      <c r="L140" s="10">
        <v>43911</v>
      </c>
      <c r="M140" s="9" t="s">
        <v>339</v>
      </c>
    </row>
    <row r="141" spans="1:14" hidden="1" x14ac:dyDescent="0.2">
      <c r="A141" s="11">
        <v>43915</v>
      </c>
      <c r="B141" s="9">
        <v>21</v>
      </c>
      <c r="C141" s="13">
        <f>30-DAY(A141)</f>
        <v>5</v>
      </c>
      <c r="D141" s="9" t="s">
        <v>26</v>
      </c>
      <c r="E141" s="9" t="s">
        <v>8</v>
      </c>
      <c r="F141" s="9" t="s">
        <v>33</v>
      </c>
      <c r="G141" s="9" t="s">
        <v>28</v>
      </c>
      <c r="H141" s="9" t="s">
        <v>400</v>
      </c>
      <c r="I141" s="9" t="s">
        <v>16</v>
      </c>
      <c r="J141" s="9">
        <v>140</v>
      </c>
      <c r="K141" s="9" t="s">
        <v>338</v>
      </c>
      <c r="L141" s="10">
        <v>43911</v>
      </c>
      <c r="M141" s="9" t="s">
        <v>339</v>
      </c>
    </row>
    <row r="142" spans="1:14" hidden="1" x14ac:dyDescent="0.2">
      <c r="A142" s="11">
        <v>43915</v>
      </c>
      <c r="B142" s="9">
        <v>29</v>
      </c>
      <c r="D142" s="9" t="s">
        <v>32</v>
      </c>
      <c r="E142" s="9" t="s">
        <v>8</v>
      </c>
      <c r="F142" s="9" t="s">
        <v>33</v>
      </c>
      <c r="G142" s="9" t="s">
        <v>53</v>
      </c>
      <c r="H142" s="9" t="s">
        <v>401</v>
      </c>
      <c r="I142" s="16">
        <v>28</v>
      </c>
      <c r="J142" s="9">
        <v>141</v>
      </c>
      <c r="N142" s="9" t="s">
        <v>346</v>
      </c>
    </row>
    <row r="143" spans="1:14" hidden="1" x14ac:dyDescent="0.2">
      <c r="A143" s="11">
        <v>43916</v>
      </c>
      <c r="B143" s="9">
        <v>26</v>
      </c>
      <c r="D143" s="9" t="s">
        <v>26</v>
      </c>
      <c r="E143" s="9" t="s">
        <v>27</v>
      </c>
      <c r="F143" s="9" t="s">
        <v>33</v>
      </c>
      <c r="G143" s="9" t="s">
        <v>28</v>
      </c>
      <c r="H143" s="9" t="s">
        <v>400</v>
      </c>
      <c r="I143" s="9" t="s">
        <v>39</v>
      </c>
      <c r="J143" s="9">
        <v>142</v>
      </c>
      <c r="K143" s="9" t="s">
        <v>347</v>
      </c>
      <c r="L143" s="10">
        <v>43900</v>
      </c>
      <c r="M143" s="9" t="s">
        <v>348</v>
      </c>
    </row>
    <row r="144" spans="1:14" hidden="1" x14ac:dyDescent="0.2">
      <c r="A144" s="11">
        <v>43916</v>
      </c>
      <c r="B144" s="9">
        <v>58</v>
      </c>
      <c r="D144" s="9" t="s">
        <v>32</v>
      </c>
      <c r="E144" s="9" t="s">
        <v>27</v>
      </c>
      <c r="F144" s="9" t="s">
        <v>176</v>
      </c>
      <c r="G144" s="9" t="s">
        <v>28</v>
      </c>
      <c r="H144" s="9" t="s">
        <v>400</v>
      </c>
      <c r="I144" s="9" t="s">
        <v>39</v>
      </c>
      <c r="J144" s="9">
        <v>143</v>
      </c>
      <c r="K144" s="9" t="s">
        <v>347</v>
      </c>
      <c r="L144" s="10">
        <v>43911</v>
      </c>
      <c r="M144" s="9" t="s">
        <v>348</v>
      </c>
    </row>
    <row r="145" spans="1:14" hidden="1" x14ac:dyDescent="0.2">
      <c r="A145" s="11">
        <v>43916</v>
      </c>
      <c r="B145" s="9">
        <v>22</v>
      </c>
      <c r="C145" s="9">
        <f>DATEDIF(A145,DATE(2020,4,17),"d")</f>
        <v>22</v>
      </c>
      <c r="D145" s="9" t="s">
        <v>26</v>
      </c>
      <c r="E145" s="9" t="s">
        <v>27</v>
      </c>
      <c r="F145" s="9" t="s">
        <v>33</v>
      </c>
      <c r="G145" s="9" t="s">
        <v>28</v>
      </c>
      <c r="H145" s="9" t="s">
        <v>400</v>
      </c>
      <c r="I145" s="9" t="s">
        <v>16</v>
      </c>
      <c r="J145" s="9">
        <v>144</v>
      </c>
      <c r="K145" s="9" t="s">
        <v>349</v>
      </c>
      <c r="L145" s="10">
        <v>43912</v>
      </c>
      <c r="M145" s="9" t="s">
        <v>350</v>
      </c>
    </row>
    <row r="146" spans="1:14" hidden="1" x14ac:dyDescent="0.2">
      <c r="A146" s="11">
        <v>43916</v>
      </c>
      <c r="B146" s="9">
        <v>34</v>
      </c>
      <c r="D146" s="9" t="s">
        <v>26</v>
      </c>
      <c r="E146" s="9" t="s">
        <v>198</v>
      </c>
      <c r="F146" s="9" t="s">
        <v>33</v>
      </c>
      <c r="G146" s="9" t="s">
        <v>28</v>
      </c>
      <c r="H146" s="9" t="s">
        <v>400</v>
      </c>
      <c r="I146" s="9" t="s">
        <v>16</v>
      </c>
      <c r="J146" s="9">
        <v>145</v>
      </c>
      <c r="K146" s="9" t="s">
        <v>349</v>
      </c>
      <c r="L146" s="10">
        <v>43912</v>
      </c>
      <c r="M146" s="9" t="s">
        <v>350</v>
      </c>
    </row>
    <row r="147" spans="1:14" hidden="1" x14ac:dyDescent="0.2">
      <c r="A147" s="11">
        <v>43916</v>
      </c>
      <c r="B147" s="9">
        <v>17</v>
      </c>
      <c r="D147" s="9" t="s">
        <v>32</v>
      </c>
      <c r="E147" s="9" t="s">
        <v>200</v>
      </c>
      <c r="F147" s="9" t="s">
        <v>33</v>
      </c>
      <c r="G147" s="9" t="s">
        <v>28</v>
      </c>
      <c r="H147" s="9" t="s">
        <v>400</v>
      </c>
      <c r="I147" s="9" t="s">
        <v>418</v>
      </c>
      <c r="J147" s="9">
        <v>146</v>
      </c>
      <c r="L147" s="10">
        <v>43910</v>
      </c>
    </row>
    <row r="148" spans="1:14" hidden="1" x14ac:dyDescent="0.2">
      <c r="A148" s="11">
        <v>43916</v>
      </c>
      <c r="B148" s="9">
        <v>19</v>
      </c>
      <c r="D148" s="9" t="s">
        <v>26</v>
      </c>
      <c r="E148" s="9" t="s">
        <v>8</v>
      </c>
      <c r="F148" s="9" t="s">
        <v>33</v>
      </c>
      <c r="G148" s="9" t="s">
        <v>53</v>
      </c>
      <c r="H148" s="9" t="s">
        <v>400</v>
      </c>
      <c r="I148" s="9" t="s">
        <v>16</v>
      </c>
      <c r="J148" s="9">
        <v>147</v>
      </c>
      <c r="K148" s="9" t="s">
        <v>338</v>
      </c>
      <c r="L148" s="10">
        <v>43911</v>
      </c>
      <c r="M148" s="9" t="s">
        <v>339</v>
      </c>
    </row>
    <row r="149" spans="1:14" hidden="1" x14ac:dyDescent="0.2">
      <c r="A149" s="11">
        <v>43916</v>
      </c>
      <c r="B149" s="9">
        <v>58</v>
      </c>
      <c r="C149" s="9">
        <f>DATEDIF(A149,DATE(2020,4,10),"d")</f>
        <v>15</v>
      </c>
      <c r="D149" s="9" t="s">
        <v>26</v>
      </c>
      <c r="E149" s="9" t="s">
        <v>8</v>
      </c>
      <c r="F149" s="9" t="s">
        <v>100</v>
      </c>
      <c r="G149" s="9" t="s">
        <v>28</v>
      </c>
      <c r="H149" s="9" t="s">
        <v>400</v>
      </c>
      <c r="I149" s="9" t="s">
        <v>100</v>
      </c>
      <c r="J149" s="9">
        <v>148</v>
      </c>
      <c r="K149" s="9" t="s">
        <v>351</v>
      </c>
      <c r="L149" s="10">
        <v>43902</v>
      </c>
      <c r="M149" s="9" t="s">
        <v>352</v>
      </c>
    </row>
    <row r="150" spans="1:14" hidden="1" x14ac:dyDescent="0.2">
      <c r="A150" s="11">
        <v>43916</v>
      </c>
      <c r="B150" s="9">
        <v>40</v>
      </c>
      <c r="C150" s="15">
        <f>DATEDIF(A150,DATE(2020,4,16),"d")</f>
        <v>21</v>
      </c>
      <c r="D150" s="9" t="s">
        <v>26</v>
      </c>
      <c r="E150" s="9" t="s">
        <v>13</v>
      </c>
      <c r="F150" s="9" t="s">
        <v>33</v>
      </c>
      <c r="G150" s="9" t="s">
        <v>53</v>
      </c>
      <c r="H150" s="9" t="s">
        <v>400</v>
      </c>
      <c r="I150" s="9" t="s">
        <v>94</v>
      </c>
      <c r="J150" s="9">
        <v>149</v>
      </c>
      <c r="K150" s="9" t="s">
        <v>353</v>
      </c>
      <c r="L150" s="10">
        <v>43913</v>
      </c>
      <c r="M150" s="9" t="s">
        <v>354</v>
      </c>
    </row>
    <row r="151" spans="1:14" hidden="1" x14ac:dyDescent="0.2">
      <c r="A151" s="11">
        <v>43916</v>
      </c>
      <c r="B151" s="9">
        <v>55</v>
      </c>
      <c r="D151" s="9" t="s">
        <v>26</v>
      </c>
      <c r="E151" s="9" t="s">
        <v>27</v>
      </c>
      <c r="F151" s="9" t="s">
        <v>33</v>
      </c>
      <c r="G151" s="9" t="s">
        <v>28</v>
      </c>
      <c r="H151" s="9" t="s">
        <v>400</v>
      </c>
      <c r="I151" s="9" t="s">
        <v>39</v>
      </c>
      <c r="J151" s="9">
        <v>150</v>
      </c>
      <c r="K151" s="9" t="s">
        <v>347</v>
      </c>
      <c r="L151" s="10">
        <v>43903</v>
      </c>
      <c r="M151" s="9" t="s">
        <v>348</v>
      </c>
    </row>
    <row r="152" spans="1:14" hidden="1" x14ac:dyDescent="0.2">
      <c r="A152" s="11">
        <v>43916</v>
      </c>
      <c r="B152" s="9">
        <v>45</v>
      </c>
      <c r="D152" s="9" t="s">
        <v>32</v>
      </c>
      <c r="E152" s="9" t="s">
        <v>27</v>
      </c>
      <c r="F152" s="9" t="s">
        <v>174</v>
      </c>
      <c r="G152" s="9" t="s">
        <v>53</v>
      </c>
      <c r="H152" s="9" t="s">
        <v>401</v>
      </c>
      <c r="I152" s="9">
        <v>124</v>
      </c>
      <c r="J152" s="9">
        <v>151</v>
      </c>
    </row>
    <row r="153" spans="1:14" hidden="1" x14ac:dyDescent="0.2">
      <c r="A153" s="11">
        <v>43916</v>
      </c>
      <c r="B153" s="9">
        <v>27</v>
      </c>
      <c r="C153" s="9">
        <f t="shared" ref="C153:C154" si="9">DATEDIF(A153,DATE(2020,4,8),"d")</f>
        <v>13</v>
      </c>
      <c r="D153" s="9" t="s">
        <v>32</v>
      </c>
      <c r="E153" s="9" t="s">
        <v>27</v>
      </c>
      <c r="F153" s="9" t="s">
        <v>33</v>
      </c>
      <c r="G153" s="9" t="s">
        <v>28</v>
      </c>
      <c r="H153" s="9" t="s">
        <v>401</v>
      </c>
      <c r="I153" s="16">
        <v>91127</v>
      </c>
      <c r="J153" s="9">
        <v>152</v>
      </c>
    </row>
    <row r="154" spans="1:14" hidden="1" x14ac:dyDescent="0.2">
      <c r="A154" s="11">
        <v>43916</v>
      </c>
      <c r="B154" s="9">
        <v>60</v>
      </c>
      <c r="C154" s="9">
        <f t="shared" si="9"/>
        <v>13</v>
      </c>
      <c r="D154" s="9" t="s">
        <v>32</v>
      </c>
      <c r="E154" s="9" t="s">
        <v>27</v>
      </c>
      <c r="F154" s="9" t="s">
        <v>33</v>
      </c>
      <c r="G154" s="9" t="s">
        <v>28</v>
      </c>
      <c r="H154" s="9" t="s">
        <v>400</v>
      </c>
      <c r="I154" s="9" t="s">
        <v>428</v>
      </c>
      <c r="J154" s="9">
        <v>153</v>
      </c>
      <c r="K154" s="9" t="s">
        <v>355</v>
      </c>
      <c r="L154" s="10">
        <v>43911</v>
      </c>
      <c r="M154" s="9" t="s">
        <v>356</v>
      </c>
      <c r="N154" s="9">
        <v>143</v>
      </c>
    </row>
    <row r="155" spans="1:14" hidden="1" x14ac:dyDescent="0.2">
      <c r="A155" s="11">
        <v>43917</v>
      </c>
      <c r="B155" s="9">
        <v>23</v>
      </c>
      <c r="C155" s="9">
        <f>DATEDIF(A155,DATE(2020,4,6),"d")</f>
        <v>10</v>
      </c>
      <c r="D155" s="9" t="s">
        <v>32</v>
      </c>
      <c r="E155" s="9" t="s">
        <v>198</v>
      </c>
      <c r="F155" s="9" t="s">
        <v>33</v>
      </c>
      <c r="G155" s="9" t="s">
        <v>28</v>
      </c>
      <c r="H155" s="9" t="s">
        <v>400</v>
      </c>
      <c r="I155" s="9" t="s">
        <v>16</v>
      </c>
      <c r="J155" s="9">
        <v>154</v>
      </c>
      <c r="K155" s="9" t="s">
        <v>349</v>
      </c>
      <c r="L155" s="10">
        <v>43912</v>
      </c>
      <c r="M155" s="9" t="s">
        <v>350</v>
      </c>
    </row>
    <row r="156" spans="1:14" hidden="1" x14ac:dyDescent="0.2">
      <c r="A156" s="11">
        <v>43917</v>
      </c>
      <c r="B156" s="9">
        <v>21</v>
      </c>
      <c r="D156" s="9" t="s">
        <v>32</v>
      </c>
      <c r="E156" s="9" t="s">
        <v>210</v>
      </c>
      <c r="F156" s="9" t="s">
        <v>33</v>
      </c>
      <c r="G156" s="9" t="s">
        <v>28</v>
      </c>
      <c r="H156" s="9" t="s">
        <v>400</v>
      </c>
      <c r="I156" s="9" t="s">
        <v>16</v>
      </c>
      <c r="J156" s="9">
        <v>155</v>
      </c>
      <c r="K156" s="9" t="s">
        <v>349</v>
      </c>
      <c r="L156" s="10">
        <v>43912</v>
      </c>
      <c r="M156" s="9" t="s">
        <v>350</v>
      </c>
    </row>
    <row r="157" spans="1:14" hidden="1" x14ac:dyDescent="0.2">
      <c r="A157" s="11">
        <v>43917</v>
      </c>
      <c r="B157" s="9">
        <v>21</v>
      </c>
      <c r="D157" s="9" t="s">
        <v>26</v>
      </c>
      <c r="E157" s="9" t="s">
        <v>210</v>
      </c>
      <c r="F157" s="9" t="s">
        <v>33</v>
      </c>
      <c r="G157" s="9" t="s">
        <v>28</v>
      </c>
      <c r="H157" s="9" t="s">
        <v>400</v>
      </c>
      <c r="I157" s="9" t="s">
        <v>16</v>
      </c>
      <c r="J157" s="9">
        <v>156</v>
      </c>
      <c r="K157" s="15" t="s">
        <v>349</v>
      </c>
      <c r="L157" s="10">
        <v>43912</v>
      </c>
      <c r="M157" s="15" t="s">
        <v>350</v>
      </c>
    </row>
    <row r="158" spans="1:14" hidden="1" x14ac:dyDescent="0.2">
      <c r="A158" s="11">
        <v>43917</v>
      </c>
      <c r="B158" s="9">
        <v>31</v>
      </c>
      <c r="C158" s="9">
        <f>DATEDIF(A158,DATE(2020,4,10),"d")</f>
        <v>14</v>
      </c>
      <c r="D158" s="9" t="s">
        <v>32</v>
      </c>
      <c r="E158" s="9" t="s">
        <v>27</v>
      </c>
      <c r="F158" s="9" t="s">
        <v>16</v>
      </c>
      <c r="G158" s="9" t="s">
        <v>28</v>
      </c>
      <c r="H158" s="9" t="s">
        <v>401</v>
      </c>
      <c r="I158" s="9">
        <v>91</v>
      </c>
      <c r="J158" s="9">
        <v>157</v>
      </c>
    </row>
    <row r="159" spans="1:14" hidden="1" x14ac:dyDescent="0.2">
      <c r="A159" s="11">
        <v>43917</v>
      </c>
      <c r="B159" s="9">
        <v>45</v>
      </c>
      <c r="D159" s="9" t="s">
        <v>26</v>
      </c>
      <c r="E159" s="9" t="s">
        <v>27</v>
      </c>
      <c r="F159" s="9" t="s">
        <v>174</v>
      </c>
      <c r="G159" s="9" t="s">
        <v>28</v>
      </c>
      <c r="H159" s="9" t="s">
        <v>401</v>
      </c>
      <c r="I159" s="9">
        <v>91</v>
      </c>
      <c r="J159" s="9">
        <v>158</v>
      </c>
    </row>
    <row r="160" spans="1:14" hidden="1" x14ac:dyDescent="0.2">
      <c r="A160" s="11">
        <v>43917</v>
      </c>
      <c r="B160" s="9">
        <v>33</v>
      </c>
      <c r="D160" s="9" t="s">
        <v>26</v>
      </c>
      <c r="E160" s="9" t="s">
        <v>27</v>
      </c>
      <c r="F160" s="9" t="s">
        <v>174</v>
      </c>
      <c r="G160" s="9" t="s">
        <v>28</v>
      </c>
      <c r="H160" s="9" t="s">
        <v>401</v>
      </c>
      <c r="I160" s="9">
        <v>91</v>
      </c>
      <c r="J160" s="9">
        <v>159</v>
      </c>
    </row>
    <row r="161" spans="1:14" hidden="1" x14ac:dyDescent="0.2">
      <c r="A161" s="11">
        <v>43917</v>
      </c>
      <c r="B161" s="9">
        <v>30</v>
      </c>
      <c r="D161" s="9" t="s">
        <v>32</v>
      </c>
      <c r="E161" s="9" t="s">
        <v>27</v>
      </c>
      <c r="F161" s="9" t="s">
        <v>33</v>
      </c>
      <c r="G161" s="9" t="s">
        <v>28</v>
      </c>
      <c r="H161" s="9" t="s">
        <v>400</v>
      </c>
      <c r="I161" s="9" t="s">
        <v>9</v>
      </c>
      <c r="J161" s="9">
        <v>160</v>
      </c>
      <c r="M161" s="9" t="s">
        <v>357</v>
      </c>
    </row>
    <row r="162" spans="1:14" hidden="1" x14ac:dyDescent="0.2">
      <c r="A162" s="11">
        <v>43917</v>
      </c>
      <c r="B162" s="9">
        <v>88</v>
      </c>
      <c r="D162" s="9" t="s">
        <v>32</v>
      </c>
      <c r="E162" s="9" t="s">
        <v>8</v>
      </c>
      <c r="F162" s="9" t="s">
        <v>33</v>
      </c>
      <c r="G162" s="9" t="s">
        <v>53</v>
      </c>
      <c r="H162" s="9" t="s">
        <v>401</v>
      </c>
      <c r="I162" s="9" t="s">
        <v>342</v>
      </c>
      <c r="J162" s="9">
        <v>161</v>
      </c>
      <c r="L162" s="10" t="s">
        <v>430</v>
      </c>
    </row>
    <row r="163" spans="1:14" hidden="1" x14ac:dyDescent="0.2">
      <c r="A163" s="11">
        <v>43917</v>
      </c>
      <c r="B163" s="9">
        <v>63</v>
      </c>
      <c r="D163" s="9" t="s">
        <v>32</v>
      </c>
      <c r="E163" s="9" t="s">
        <v>8</v>
      </c>
      <c r="F163" s="9" t="s">
        <v>33</v>
      </c>
      <c r="G163" s="9" t="s">
        <v>53</v>
      </c>
      <c r="H163" s="9" t="s">
        <v>401</v>
      </c>
      <c r="I163" s="9">
        <v>161</v>
      </c>
      <c r="J163" s="9">
        <v>162</v>
      </c>
    </row>
    <row r="164" spans="1:14" hidden="1" x14ac:dyDescent="0.2">
      <c r="A164" s="11">
        <v>43917</v>
      </c>
      <c r="B164" s="9">
        <v>43</v>
      </c>
      <c r="D164" s="9" t="s">
        <v>32</v>
      </c>
      <c r="E164" s="9" t="s">
        <v>8</v>
      </c>
      <c r="F164" s="9" t="s">
        <v>33</v>
      </c>
      <c r="G164" s="9" t="s">
        <v>53</v>
      </c>
      <c r="H164" s="9" t="s">
        <v>401</v>
      </c>
      <c r="I164" s="9">
        <v>161</v>
      </c>
      <c r="J164" s="9">
        <v>163</v>
      </c>
    </row>
    <row r="165" spans="1:14" hidden="1" x14ac:dyDescent="0.2">
      <c r="A165" s="11">
        <v>43918</v>
      </c>
      <c r="B165" s="9">
        <v>23</v>
      </c>
      <c r="D165" s="9" t="s">
        <v>26</v>
      </c>
      <c r="E165" s="9" t="s">
        <v>10</v>
      </c>
      <c r="F165" s="9" t="s">
        <v>33</v>
      </c>
      <c r="G165" s="9" t="s">
        <v>28</v>
      </c>
      <c r="H165" s="9" t="s">
        <v>400</v>
      </c>
      <c r="I165" s="9" t="s">
        <v>16</v>
      </c>
      <c r="J165" s="9">
        <v>164</v>
      </c>
      <c r="K165" s="9" t="s">
        <v>338</v>
      </c>
      <c r="L165" s="10">
        <v>43913</v>
      </c>
      <c r="M165" s="9" t="s">
        <v>358</v>
      </c>
      <c r="N165" s="11">
        <v>43913</v>
      </c>
    </row>
    <row r="166" spans="1:14" hidden="1" x14ac:dyDescent="0.2">
      <c r="A166" s="11">
        <v>43918</v>
      </c>
      <c r="B166" s="9">
        <v>58</v>
      </c>
      <c r="D166" s="9" t="s">
        <v>26</v>
      </c>
      <c r="E166" s="9" t="s">
        <v>10</v>
      </c>
      <c r="F166" s="9" t="s">
        <v>33</v>
      </c>
      <c r="G166" s="9" t="s">
        <v>28</v>
      </c>
      <c r="H166" s="9" t="s">
        <v>400</v>
      </c>
      <c r="I166" s="9" t="s">
        <v>16</v>
      </c>
      <c r="J166" s="9">
        <v>165</v>
      </c>
      <c r="K166" s="9" t="s">
        <v>338</v>
      </c>
      <c r="L166" s="10">
        <v>43913</v>
      </c>
      <c r="M166" s="9" t="s">
        <v>358</v>
      </c>
      <c r="N166" s="11">
        <v>43913</v>
      </c>
    </row>
    <row r="167" spans="1:14" x14ac:dyDescent="0.2">
      <c r="A167" s="11">
        <v>43918</v>
      </c>
      <c r="B167" s="9">
        <v>25</v>
      </c>
      <c r="D167" s="9" t="s">
        <v>32</v>
      </c>
      <c r="E167" s="9" t="s">
        <v>10</v>
      </c>
      <c r="F167" s="9" t="s">
        <v>33</v>
      </c>
      <c r="G167" s="9" t="s">
        <v>53</v>
      </c>
      <c r="H167" s="9" t="s">
        <v>400</v>
      </c>
      <c r="I167" s="9" t="s">
        <v>419</v>
      </c>
      <c r="J167" s="9">
        <v>166</v>
      </c>
      <c r="K167" s="9" t="s">
        <v>359</v>
      </c>
      <c r="L167" s="10">
        <v>43910</v>
      </c>
      <c r="M167" s="9" t="s">
        <v>360</v>
      </c>
    </row>
    <row r="168" spans="1:14" hidden="1" x14ac:dyDescent="0.2">
      <c r="A168" s="11">
        <v>43918</v>
      </c>
      <c r="B168" s="9">
        <v>20</v>
      </c>
      <c r="D168" s="9" t="s">
        <v>32</v>
      </c>
      <c r="E168" s="9" t="s">
        <v>8</v>
      </c>
      <c r="F168" s="9" t="s">
        <v>223</v>
      </c>
      <c r="G168" s="9" t="s">
        <v>28</v>
      </c>
      <c r="H168" s="9" t="s">
        <v>400</v>
      </c>
      <c r="I168" s="9" t="s">
        <v>223</v>
      </c>
      <c r="J168" s="9">
        <v>167</v>
      </c>
      <c r="K168" s="9" t="s">
        <v>361</v>
      </c>
      <c r="L168" s="10">
        <v>43897</v>
      </c>
    </row>
    <row r="169" spans="1:14" hidden="1" x14ac:dyDescent="0.2">
      <c r="A169" s="11">
        <v>43918</v>
      </c>
      <c r="B169" s="9">
        <v>35</v>
      </c>
      <c r="C169" s="15">
        <f>DATEDIF(A169,DATE(2020,4,16),"d")</f>
        <v>19</v>
      </c>
      <c r="D169" s="9" t="s">
        <v>32</v>
      </c>
      <c r="E169" s="9" t="s">
        <v>225</v>
      </c>
      <c r="F169" s="9" t="s">
        <v>33</v>
      </c>
      <c r="G169" s="9" t="s">
        <v>28</v>
      </c>
      <c r="H169" s="9" t="s">
        <v>401</v>
      </c>
      <c r="I169" s="9" t="s">
        <v>342</v>
      </c>
      <c r="J169" s="9">
        <v>168</v>
      </c>
    </row>
    <row r="170" spans="1:14" hidden="1" x14ac:dyDescent="0.2">
      <c r="A170" s="11">
        <v>43918</v>
      </c>
      <c r="B170" s="9">
        <v>47</v>
      </c>
      <c r="C170" s="9">
        <f>DATEDIF(A170,DATE(2020,4,17),"d")</f>
        <v>20</v>
      </c>
      <c r="D170" s="9" t="s">
        <v>32</v>
      </c>
      <c r="E170" s="9" t="s">
        <v>8</v>
      </c>
      <c r="F170" s="9" t="s">
        <v>33</v>
      </c>
      <c r="G170" s="9" t="s">
        <v>28</v>
      </c>
      <c r="H170" s="9" t="s">
        <v>401</v>
      </c>
      <c r="I170" s="9" t="s">
        <v>342</v>
      </c>
      <c r="J170" s="9">
        <v>169</v>
      </c>
    </row>
    <row r="171" spans="1:14" hidden="1" x14ac:dyDescent="0.2">
      <c r="A171" s="11">
        <v>43918</v>
      </c>
      <c r="B171" s="9">
        <v>27</v>
      </c>
      <c r="D171" s="9" t="s">
        <v>26</v>
      </c>
      <c r="E171" s="9" t="s">
        <v>10</v>
      </c>
      <c r="F171" s="9" t="s">
        <v>33</v>
      </c>
      <c r="G171" s="9" t="s">
        <v>53</v>
      </c>
      <c r="H171" s="9" t="s">
        <v>401</v>
      </c>
      <c r="I171" s="9" t="s">
        <v>342</v>
      </c>
      <c r="J171" s="9">
        <v>170</v>
      </c>
    </row>
    <row r="172" spans="1:14" hidden="1" x14ac:dyDescent="0.2">
      <c r="A172" s="11">
        <v>43918</v>
      </c>
      <c r="B172" s="9">
        <v>19</v>
      </c>
      <c r="C172" s="9">
        <f>DATEDIF(A172,DATE(2020,4,10),"d")</f>
        <v>13</v>
      </c>
      <c r="D172" s="9" t="s">
        <v>32</v>
      </c>
      <c r="E172" s="9" t="s">
        <v>27</v>
      </c>
      <c r="F172" s="9" t="s">
        <v>33</v>
      </c>
      <c r="G172" s="9" t="s">
        <v>28</v>
      </c>
      <c r="H172" s="9" t="s">
        <v>400</v>
      </c>
      <c r="I172" s="9" t="s">
        <v>39</v>
      </c>
      <c r="J172" s="9">
        <v>171</v>
      </c>
      <c r="L172" s="10">
        <v>43903</v>
      </c>
      <c r="M172" s="9" t="s">
        <v>362</v>
      </c>
    </row>
    <row r="173" spans="1:14" hidden="1" x14ac:dyDescent="0.2">
      <c r="A173" s="11">
        <v>43918</v>
      </c>
      <c r="B173" s="9">
        <v>35</v>
      </c>
      <c r="C173" s="9">
        <f t="shared" ref="C173:C175" si="10">DATEDIF(A173,DATE(2020,4,17),"d")</f>
        <v>20</v>
      </c>
      <c r="D173" s="9" t="s">
        <v>32</v>
      </c>
      <c r="E173" s="9" t="s">
        <v>8</v>
      </c>
      <c r="F173" s="9" t="s">
        <v>33</v>
      </c>
      <c r="G173" s="9" t="s">
        <v>28</v>
      </c>
      <c r="H173" s="9" t="s">
        <v>401</v>
      </c>
      <c r="I173" s="9" t="s">
        <v>342</v>
      </c>
      <c r="J173" s="9">
        <v>172</v>
      </c>
      <c r="L173" s="10" t="s">
        <v>430</v>
      </c>
    </row>
    <row r="174" spans="1:14" hidden="1" x14ac:dyDescent="0.2">
      <c r="A174" s="11">
        <v>43918</v>
      </c>
      <c r="B174" s="9">
        <v>43</v>
      </c>
      <c r="C174" s="9">
        <f t="shared" si="10"/>
        <v>20</v>
      </c>
      <c r="D174" s="9" t="s">
        <v>32</v>
      </c>
      <c r="E174" s="9" t="s">
        <v>8</v>
      </c>
      <c r="F174" s="9" t="s">
        <v>33</v>
      </c>
      <c r="G174" s="9" t="s">
        <v>28</v>
      </c>
      <c r="H174" s="9" t="s">
        <v>400</v>
      </c>
      <c r="I174" s="9" t="s">
        <v>420</v>
      </c>
      <c r="J174" s="9">
        <v>173</v>
      </c>
      <c r="L174" s="10">
        <v>43915</v>
      </c>
    </row>
    <row r="175" spans="1:14" hidden="1" x14ac:dyDescent="0.2">
      <c r="A175" s="11">
        <v>43918</v>
      </c>
      <c r="B175" s="9">
        <v>57</v>
      </c>
      <c r="C175" s="9">
        <f t="shared" si="10"/>
        <v>20</v>
      </c>
      <c r="D175" s="9" t="s">
        <v>32</v>
      </c>
      <c r="E175" s="9" t="s">
        <v>8</v>
      </c>
      <c r="F175" s="9" t="s">
        <v>33</v>
      </c>
      <c r="G175" s="9" t="s">
        <v>28</v>
      </c>
      <c r="H175" s="9" t="s">
        <v>401</v>
      </c>
      <c r="I175" s="9" t="s">
        <v>342</v>
      </c>
      <c r="J175" s="9">
        <v>174</v>
      </c>
    </row>
    <row r="176" spans="1:14" hidden="1" x14ac:dyDescent="0.2">
      <c r="A176" s="11">
        <v>43919</v>
      </c>
      <c r="B176" s="9">
        <v>57</v>
      </c>
      <c r="C176" s="9">
        <f>DATEDIF(A176,DATE(2020,4,14),"d")</f>
        <v>16</v>
      </c>
      <c r="D176" s="9" t="s">
        <v>26</v>
      </c>
      <c r="E176" s="9" t="s">
        <v>8</v>
      </c>
      <c r="F176" s="9" t="s">
        <v>33</v>
      </c>
      <c r="G176" s="9" t="s">
        <v>28</v>
      </c>
      <c r="H176" s="9" t="s">
        <v>401</v>
      </c>
      <c r="I176" s="9" t="s">
        <v>364</v>
      </c>
      <c r="J176" s="9">
        <v>175</v>
      </c>
    </row>
    <row r="177" spans="1:13" hidden="1" x14ac:dyDescent="0.2">
      <c r="A177" s="11">
        <v>43919</v>
      </c>
      <c r="B177" s="9">
        <v>38</v>
      </c>
      <c r="D177" s="9" t="s">
        <v>32</v>
      </c>
      <c r="E177" s="9" t="s">
        <v>8</v>
      </c>
      <c r="F177" s="9" t="s">
        <v>33</v>
      </c>
      <c r="G177" s="9" t="s">
        <v>28</v>
      </c>
      <c r="H177" s="9" t="s">
        <v>401</v>
      </c>
      <c r="I177" s="9" t="s">
        <v>364</v>
      </c>
      <c r="J177" s="9">
        <v>176</v>
      </c>
    </row>
    <row r="178" spans="1:13" hidden="1" x14ac:dyDescent="0.2">
      <c r="A178" s="11">
        <v>43919</v>
      </c>
      <c r="B178" s="9">
        <v>49</v>
      </c>
      <c r="C178" s="9">
        <f>DATEDIF(A178,DATE(2020,4,14),"d")</f>
        <v>16</v>
      </c>
      <c r="D178" s="9" t="s">
        <v>32</v>
      </c>
      <c r="E178" s="9" t="s">
        <v>8</v>
      </c>
      <c r="F178" s="9" t="s">
        <v>33</v>
      </c>
      <c r="G178" s="9" t="s">
        <v>28</v>
      </c>
      <c r="H178" s="9" t="s">
        <v>401</v>
      </c>
      <c r="I178" s="9" t="s">
        <v>364</v>
      </c>
      <c r="J178" s="9">
        <v>177</v>
      </c>
    </row>
    <row r="179" spans="1:13" hidden="1" x14ac:dyDescent="0.2">
      <c r="A179" s="11">
        <v>43919</v>
      </c>
      <c r="B179" s="9">
        <v>44</v>
      </c>
      <c r="D179" s="9" t="s">
        <v>32</v>
      </c>
      <c r="E179" s="9" t="s">
        <v>236</v>
      </c>
      <c r="F179" s="9" t="s">
        <v>33</v>
      </c>
      <c r="G179" s="9" t="s">
        <v>53</v>
      </c>
      <c r="H179" s="9" t="s">
        <v>401</v>
      </c>
      <c r="I179" s="9" t="s">
        <v>364</v>
      </c>
      <c r="J179" s="9">
        <v>178</v>
      </c>
    </row>
    <row r="180" spans="1:13" hidden="1" x14ac:dyDescent="0.2">
      <c r="A180" s="11">
        <v>43919</v>
      </c>
      <c r="B180" s="9">
        <v>62</v>
      </c>
      <c r="C180" s="14">
        <f>DATEDIF(A180,DATE(2020,4,2),"d")</f>
        <v>4</v>
      </c>
      <c r="D180" s="9" t="s">
        <v>26</v>
      </c>
      <c r="E180" s="9" t="s">
        <v>5</v>
      </c>
      <c r="F180" s="9" t="s">
        <v>33</v>
      </c>
      <c r="G180" s="9" t="s">
        <v>28</v>
      </c>
      <c r="H180" s="9" t="s">
        <v>400</v>
      </c>
      <c r="I180" s="9" t="s">
        <v>9</v>
      </c>
      <c r="J180" s="9">
        <v>179</v>
      </c>
      <c r="K180" s="9" t="s">
        <v>365</v>
      </c>
      <c r="L180" s="10">
        <v>43908</v>
      </c>
    </row>
    <row r="181" spans="1:13" hidden="1" x14ac:dyDescent="0.2">
      <c r="A181" s="11">
        <v>43919</v>
      </c>
      <c r="B181" s="9">
        <v>27</v>
      </c>
      <c r="D181" s="9" t="s">
        <v>32</v>
      </c>
      <c r="E181" s="9" t="s">
        <v>10</v>
      </c>
      <c r="F181" s="9" t="s">
        <v>33</v>
      </c>
      <c r="G181" s="9" t="s">
        <v>28</v>
      </c>
      <c r="H181" s="9" t="s">
        <v>400</v>
      </c>
      <c r="I181" s="9" t="s">
        <v>100</v>
      </c>
      <c r="J181" s="9">
        <v>180</v>
      </c>
      <c r="K181" s="9" t="s">
        <v>359</v>
      </c>
      <c r="L181" s="10">
        <v>43910</v>
      </c>
      <c r="M181" s="9" t="s">
        <v>366</v>
      </c>
    </row>
    <row r="182" spans="1:13" hidden="1" x14ac:dyDescent="0.2">
      <c r="A182" s="11">
        <v>43919</v>
      </c>
      <c r="B182" s="9">
        <v>33</v>
      </c>
      <c r="D182" s="9" t="s">
        <v>26</v>
      </c>
      <c r="E182" s="9" t="s">
        <v>10</v>
      </c>
      <c r="F182" s="9" t="s">
        <v>33</v>
      </c>
      <c r="G182" s="9" t="s">
        <v>28</v>
      </c>
      <c r="H182" s="9" t="s">
        <v>400</v>
      </c>
      <c r="I182" s="9" t="s">
        <v>100</v>
      </c>
      <c r="J182" s="9">
        <v>181</v>
      </c>
      <c r="K182" s="9" t="s">
        <v>359</v>
      </c>
      <c r="L182" s="10">
        <v>43910</v>
      </c>
      <c r="M182" s="9" t="s">
        <v>366</v>
      </c>
    </row>
    <row r="183" spans="1:13" hidden="1" x14ac:dyDescent="0.2">
      <c r="A183" s="11">
        <v>43919</v>
      </c>
      <c r="B183" s="9">
        <v>19</v>
      </c>
      <c r="D183" s="9" t="s">
        <v>32</v>
      </c>
      <c r="E183" s="9" t="s">
        <v>10</v>
      </c>
      <c r="F183" s="9" t="s">
        <v>33</v>
      </c>
      <c r="G183" s="9" t="s">
        <v>28</v>
      </c>
      <c r="H183" s="9" t="s">
        <v>400</v>
      </c>
      <c r="I183" s="9" t="s">
        <v>9</v>
      </c>
      <c r="J183" s="9">
        <v>182</v>
      </c>
      <c r="K183" s="9" t="s">
        <v>367</v>
      </c>
      <c r="L183" s="10">
        <v>43910</v>
      </c>
      <c r="M183" s="9" t="s">
        <v>368</v>
      </c>
    </row>
    <row r="184" spans="1:13" hidden="1" x14ac:dyDescent="0.2">
      <c r="A184" s="11">
        <v>43919</v>
      </c>
      <c r="B184" s="9">
        <v>43</v>
      </c>
      <c r="C184" s="9">
        <f>DATEDIF(A184,DATE(2020,4,17),"d")</f>
        <v>19</v>
      </c>
      <c r="D184" s="9" t="s">
        <v>32</v>
      </c>
      <c r="E184" s="9" t="s">
        <v>8</v>
      </c>
      <c r="F184" s="9" t="s">
        <v>33</v>
      </c>
      <c r="G184" s="9" t="s">
        <v>28</v>
      </c>
      <c r="H184" s="9" t="s">
        <v>401</v>
      </c>
      <c r="I184" s="9">
        <v>148</v>
      </c>
      <c r="J184" s="9">
        <v>183</v>
      </c>
    </row>
    <row r="185" spans="1:13" hidden="1" x14ac:dyDescent="0.2">
      <c r="A185" s="11">
        <v>43919</v>
      </c>
      <c r="B185" s="9">
        <v>42</v>
      </c>
      <c r="C185" s="9">
        <f>DATEDIF(A185,DATE(2020,4,22),"d")</f>
        <v>24</v>
      </c>
      <c r="D185" s="9" t="s">
        <v>32</v>
      </c>
      <c r="E185" s="9" t="s">
        <v>8</v>
      </c>
      <c r="F185" s="9" t="s">
        <v>33</v>
      </c>
      <c r="G185" s="9" t="s">
        <v>28</v>
      </c>
      <c r="H185" s="9" t="s">
        <v>401</v>
      </c>
      <c r="I185" s="9" t="s">
        <v>364</v>
      </c>
      <c r="J185" s="9">
        <v>184</v>
      </c>
    </row>
    <row r="186" spans="1:13" hidden="1" x14ac:dyDescent="0.2">
      <c r="A186" s="11">
        <v>43919</v>
      </c>
      <c r="B186" s="9">
        <v>38</v>
      </c>
      <c r="D186" s="9" t="s">
        <v>26</v>
      </c>
      <c r="E186" s="9" t="s">
        <v>8</v>
      </c>
      <c r="F186" s="9" t="s">
        <v>33</v>
      </c>
      <c r="G186" s="9" t="s">
        <v>53</v>
      </c>
      <c r="H186" s="9" t="s">
        <v>401</v>
      </c>
      <c r="I186" s="9" t="s">
        <v>342</v>
      </c>
      <c r="J186" s="9">
        <v>185</v>
      </c>
    </row>
    <row r="187" spans="1:13" hidden="1" x14ac:dyDescent="0.2">
      <c r="A187" s="11">
        <v>43919</v>
      </c>
      <c r="B187" s="9">
        <v>52</v>
      </c>
      <c r="C187" s="9">
        <f>DATEDIF(A187,DATE(2020,4,14),"d")</f>
        <v>16</v>
      </c>
      <c r="D187" s="9" t="s">
        <v>32</v>
      </c>
      <c r="E187" s="9" t="s">
        <v>8</v>
      </c>
      <c r="F187" s="9" t="s">
        <v>100</v>
      </c>
      <c r="G187" s="9" t="s">
        <v>28</v>
      </c>
      <c r="H187" s="9" t="s">
        <v>401</v>
      </c>
      <c r="I187" s="9">
        <v>76</v>
      </c>
      <c r="J187" s="9">
        <v>186</v>
      </c>
      <c r="K187" s="9" t="s">
        <v>369</v>
      </c>
      <c r="L187" s="10">
        <v>43900</v>
      </c>
    </row>
    <row r="188" spans="1:13" hidden="1" x14ac:dyDescent="0.2">
      <c r="A188" s="11">
        <v>43919</v>
      </c>
      <c r="B188" s="9">
        <v>30</v>
      </c>
      <c r="C188" s="13">
        <f>30-DAY(A188)+4</f>
        <v>5</v>
      </c>
      <c r="D188" s="17" t="s">
        <v>26</v>
      </c>
      <c r="E188" s="17" t="s">
        <v>8</v>
      </c>
      <c r="F188" s="17" t="s">
        <v>39</v>
      </c>
      <c r="G188" s="17" t="s">
        <v>28</v>
      </c>
      <c r="H188" s="9" t="s">
        <v>400</v>
      </c>
      <c r="I188" s="17" t="s">
        <v>16</v>
      </c>
      <c r="J188" s="17">
        <v>187</v>
      </c>
      <c r="K188" s="9" t="s">
        <v>370</v>
      </c>
      <c r="L188" s="10">
        <v>43903</v>
      </c>
    </row>
    <row r="189" spans="1:13" hidden="1" x14ac:dyDescent="0.2">
      <c r="A189" s="11">
        <v>43919</v>
      </c>
      <c r="B189" s="9">
        <v>44</v>
      </c>
      <c r="C189" s="15">
        <f>DATEDIF(A189,DATE(2020,4,16),"d")</f>
        <v>18</v>
      </c>
      <c r="D189" s="9" t="s">
        <v>32</v>
      </c>
      <c r="E189" s="9" t="s">
        <v>225</v>
      </c>
      <c r="F189" s="9" t="s">
        <v>33</v>
      </c>
      <c r="G189" s="9" t="s">
        <v>53</v>
      </c>
      <c r="H189" s="9" t="s">
        <v>401</v>
      </c>
      <c r="I189" s="9" t="s">
        <v>364</v>
      </c>
      <c r="J189" s="9">
        <v>188</v>
      </c>
    </row>
    <row r="190" spans="1:13" hidden="1" x14ac:dyDescent="0.2">
      <c r="A190" s="11">
        <v>43920</v>
      </c>
      <c r="B190" s="9">
        <v>46</v>
      </c>
      <c r="C190" s="9">
        <f t="shared" ref="C190:C191" si="11">DATEDIF(A190,DATE(2020,4,14),"d")</f>
        <v>15</v>
      </c>
      <c r="D190" s="9" t="s">
        <v>32</v>
      </c>
      <c r="E190" s="9" t="s">
        <v>8</v>
      </c>
      <c r="F190" s="9" t="s">
        <v>33</v>
      </c>
      <c r="G190" s="9" t="s">
        <v>28</v>
      </c>
      <c r="H190" s="9" t="s">
        <v>401</v>
      </c>
      <c r="I190" s="9" t="s">
        <v>364</v>
      </c>
      <c r="J190" s="9">
        <v>189</v>
      </c>
    </row>
    <row r="191" spans="1:13" hidden="1" x14ac:dyDescent="0.2">
      <c r="A191" s="11">
        <v>43920</v>
      </c>
      <c r="B191" s="9">
        <v>49</v>
      </c>
      <c r="C191" s="9">
        <f t="shared" si="11"/>
        <v>15</v>
      </c>
      <c r="D191" s="9" t="s">
        <v>32</v>
      </c>
      <c r="E191" s="9" t="s">
        <v>8</v>
      </c>
      <c r="F191" s="9" t="s">
        <v>33</v>
      </c>
      <c r="G191" s="9" t="s">
        <v>28</v>
      </c>
      <c r="H191" s="9" t="s">
        <v>401</v>
      </c>
      <c r="I191" s="9" t="s">
        <v>364</v>
      </c>
      <c r="J191" s="9">
        <v>190</v>
      </c>
    </row>
    <row r="192" spans="1:13" hidden="1" x14ac:dyDescent="0.2">
      <c r="A192" s="11">
        <v>43920</v>
      </c>
      <c r="B192" s="9">
        <v>36</v>
      </c>
      <c r="C192" s="9">
        <f>DATEDIF(A192,DATE(2020,4,17),"d")</f>
        <v>18</v>
      </c>
      <c r="D192" s="9" t="s">
        <v>32</v>
      </c>
      <c r="E192" s="9" t="s">
        <v>8</v>
      </c>
      <c r="F192" s="9" t="s">
        <v>33</v>
      </c>
      <c r="G192" s="9" t="s">
        <v>28</v>
      </c>
      <c r="H192" s="9" t="s">
        <v>401</v>
      </c>
      <c r="I192" s="9" t="s">
        <v>364</v>
      </c>
      <c r="J192" s="9">
        <v>191</v>
      </c>
    </row>
    <row r="193" spans="1:13" hidden="1" x14ac:dyDescent="0.2">
      <c r="A193" s="11">
        <v>43920</v>
      </c>
      <c r="B193" s="9">
        <v>21</v>
      </c>
      <c r="D193" s="9" t="s">
        <v>32</v>
      </c>
      <c r="E193" s="9" t="s">
        <v>8</v>
      </c>
      <c r="F193" s="9" t="s">
        <v>33</v>
      </c>
      <c r="G193" s="9" t="s">
        <v>28</v>
      </c>
      <c r="H193" s="9" t="s">
        <v>401</v>
      </c>
      <c r="I193" s="9" t="s">
        <v>364</v>
      </c>
      <c r="J193" s="9">
        <v>192</v>
      </c>
    </row>
    <row r="194" spans="1:13" hidden="1" x14ac:dyDescent="0.2">
      <c r="A194" s="11">
        <v>43920</v>
      </c>
      <c r="B194" s="9">
        <v>23</v>
      </c>
      <c r="D194" s="9" t="s">
        <v>32</v>
      </c>
      <c r="E194" s="9" t="s">
        <v>8</v>
      </c>
      <c r="F194" s="9" t="s">
        <v>33</v>
      </c>
      <c r="G194" s="9" t="s">
        <v>53</v>
      </c>
      <c r="H194" s="9" t="s">
        <v>401</v>
      </c>
      <c r="I194" s="9" t="s">
        <v>364</v>
      </c>
      <c r="J194" s="9">
        <v>193</v>
      </c>
    </row>
    <row r="195" spans="1:13" hidden="1" x14ac:dyDescent="0.2">
      <c r="A195" s="11">
        <v>43920</v>
      </c>
      <c r="B195" s="9">
        <v>42</v>
      </c>
      <c r="C195" s="9">
        <f>DATEDIF(A195,DATE(2020,4,10),"d")</f>
        <v>11</v>
      </c>
      <c r="D195" s="9" t="s">
        <v>32</v>
      </c>
      <c r="E195" s="9" t="s">
        <v>8</v>
      </c>
      <c r="F195" s="9" t="s">
        <v>33</v>
      </c>
      <c r="G195" s="9" t="s">
        <v>28</v>
      </c>
      <c r="H195" s="9" t="s">
        <v>401</v>
      </c>
      <c r="I195" s="9" t="s">
        <v>364</v>
      </c>
      <c r="J195" s="9">
        <v>194</v>
      </c>
    </row>
    <row r="196" spans="1:13" hidden="1" x14ac:dyDescent="0.2">
      <c r="A196" s="11">
        <v>43920</v>
      </c>
      <c r="B196" s="9">
        <v>41</v>
      </c>
      <c r="D196" s="9" t="s">
        <v>32</v>
      </c>
      <c r="E196" s="9" t="s">
        <v>8</v>
      </c>
      <c r="F196" s="9" t="s">
        <v>33</v>
      </c>
      <c r="G196" s="9" t="s">
        <v>28</v>
      </c>
      <c r="H196" s="9" t="s">
        <v>401</v>
      </c>
      <c r="I196" s="9" t="s">
        <v>364</v>
      </c>
      <c r="J196" s="9">
        <v>195</v>
      </c>
    </row>
    <row r="197" spans="1:13" hidden="1" x14ac:dyDescent="0.2">
      <c r="A197" s="11">
        <v>43920</v>
      </c>
      <c r="B197" s="9">
        <v>34</v>
      </c>
      <c r="D197" s="9" t="s">
        <v>32</v>
      </c>
      <c r="E197" s="9" t="s">
        <v>8</v>
      </c>
      <c r="F197" s="9" t="s">
        <v>33</v>
      </c>
      <c r="G197" s="9" t="s">
        <v>53</v>
      </c>
      <c r="H197" s="9" t="s">
        <v>401</v>
      </c>
      <c r="I197" s="9" t="s">
        <v>364</v>
      </c>
      <c r="J197" s="9">
        <v>196</v>
      </c>
    </row>
    <row r="198" spans="1:13" hidden="1" x14ac:dyDescent="0.2">
      <c r="A198" s="11">
        <v>43920</v>
      </c>
      <c r="B198" s="9">
        <v>41</v>
      </c>
      <c r="D198" s="9" t="s">
        <v>26</v>
      </c>
      <c r="E198" s="9" t="s">
        <v>8</v>
      </c>
      <c r="F198" s="9" t="s">
        <v>33</v>
      </c>
      <c r="G198" s="9" t="s">
        <v>28</v>
      </c>
      <c r="H198" s="9" t="s">
        <v>401</v>
      </c>
      <c r="I198" s="9" t="s">
        <v>342</v>
      </c>
      <c r="J198" s="9">
        <v>197</v>
      </c>
    </row>
    <row r="199" spans="1:13" hidden="1" x14ac:dyDescent="0.2">
      <c r="A199" s="11">
        <v>43920</v>
      </c>
      <c r="B199" s="9">
        <v>53</v>
      </c>
      <c r="C199" s="14">
        <f>DATEDIF(A199,DATE(2020,4,2),"d")</f>
        <v>3</v>
      </c>
      <c r="D199" s="9" t="s">
        <v>32</v>
      </c>
      <c r="E199" s="9" t="s">
        <v>8</v>
      </c>
      <c r="F199" s="9" t="s">
        <v>33</v>
      </c>
      <c r="G199" s="9" t="s">
        <v>28</v>
      </c>
      <c r="H199" s="9" t="s">
        <v>401</v>
      </c>
      <c r="I199" s="9" t="s">
        <v>364</v>
      </c>
      <c r="J199" s="9">
        <v>198</v>
      </c>
    </row>
    <row r="200" spans="1:13" hidden="1" x14ac:dyDescent="0.2">
      <c r="A200" s="11">
        <v>43920</v>
      </c>
      <c r="B200" s="9">
        <v>57</v>
      </c>
      <c r="C200" s="9">
        <f>DATEDIF(A200,DATE(2020,4,14),"d")</f>
        <v>15</v>
      </c>
      <c r="D200" s="9" t="s">
        <v>32</v>
      </c>
      <c r="E200" s="9" t="s">
        <v>8</v>
      </c>
      <c r="F200" s="9" t="s">
        <v>33</v>
      </c>
      <c r="G200" s="9" t="s">
        <v>28</v>
      </c>
      <c r="H200" s="9" t="s">
        <v>401</v>
      </c>
      <c r="I200" s="9" t="s">
        <v>364</v>
      </c>
      <c r="J200" s="9">
        <v>199</v>
      </c>
    </row>
    <row r="201" spans="1:13" hidden="1" x14ac:dyDescent="0.2">
      <c r="A201" s="11">
        <v>43920</v>
      </c>
      <c r="B201" s="9">
        <v>61</v>
      </c>
      <c r="D201" s="9" t="s">
        <v>32</v>
      </c>
      <c r="E201" s="9" t="s">
        <v>8</v>
      </c>
      <c r="F201" s="9" t="s">
        <v>33</v>
      </c>
      <c r="G201" s="9" t="s">
        <v>28</v>
      </c>
      <c r="H201" s="9" t="s">
        <v>401</v>
      </c>
      <c r="I201" s="9" t="s">
        <v>364</v>
      </c>
      <c r="J201" s="9">
        <v>200</v>
      </c>
    </row>
    <row r="202" spans="1:13" hidden="1" x14ac:dyDescent="0.2">
      <c r="A202" s="11">
        <v>43920</v>
      </c>
      <c r="B202" s="9">
        <v>23</v>
      </c>
      <c r="D202" s="9" t="s">
        <v>32</v>
      </c>
      <c r="E202" s="9" t="s">
        <v>8</v>
      </c>
      <c r="F202" s="9" t="s">
        <v>33</v>
      </c>
      <c r="G202" s="9" t="s">
        <v>53</v>
      </c>
      <c r="H202" s="9" t="s">
        <v>401</v>
      </c>
      <c r="I202" s="9" t="s">
        <v>364</v>
      </c>
      <c r="J202" s="9">
        <v>201</v>
      </c>
    </row>
    <row r="203" spans="1:13" hidden="1" x14ac:dyDescent="0.2">
      <c r="A203" s="11">
        <v>43920</v>
      </c>
      <c r="B203" s="9">
        <v>57</v>
      </c>
      <c r="C203" s="9">
        <f>DATEDIF(A203,DATE(2020,4,10),"d")</f>
        <v>11</v>
      </c>
      <c r="D203" s="9" t="s">
        <v>32</v>
      </c>
      <c r="E203" s="9" t="s">
        <v>8</v>
      </c>
      <c r="F203" s="9" t="s">
        <v>33</v>
      </c>
      <c r="G203" s="9" t="s">
        <v>28</v>
      </c>
      <c r="H203" s="9" t="s">
        <v>401</v>
      </c>
      <c r="I203" s="9" t="s">
        <v>364</v>
      </c>
      <c r="J203" s="9">
        <v>202</v>
      </c>
    </row>
    <row r="204" spans="1:13" hidden="1" x14ac:dyDescent="0.2">
      <c r="A204" s="11">
        <v>43920</v>
      </c>
      <c r="B204" s="9">
        <v>35</v>
      </c>
      <c r="D204" s="9" t="s">
        <v>32</v>
      </c>
      <c r="E204" s="9" t="s">
        <v>27</v>
      </c>
      <c r="F204" s="9" t="s">
        <v>33</v>
      </c>
      <c r="G204" s="9" t="s">
        <v>28</v>
      </c>
      <c r="H204" s="9" t="s">
        <v>400</v>
      </c>
      <c r="I204" s="9" t="s">
        <v>9</v>
      </c>
      <c r="J204" s="9">
        <v>203</v>
      </c>
      <c r="K204" s="9" t="s">
        <v>369</v>
      </c>
      <c r="L204" s="10">
        <v>43907</v>
      </c>
      <c r="M204" s="9" t="s">
        <v>371</v>
      </c>
    </row>
    <row r="205" spans="1:13" hidden="1" x14ac:dyDescent="0.2">
      <c r="A205" s="11">
        <v>43921</v>
      </c>
      <c r="B205" s="9">
        <v>10</v>
      </c>
      <c r="C205" s="9">
        <f t="shared" ref="C205:C206" si="12">DATEDIF(A205,DATE(2020,4,10),"d")</f>
        <v>10</v>
      </c>
      <c r="D205" s="9" t="s">
        <v>26</v>
      </c>
      <c r="E205" s="9" t="s">
        <v>27</v>
      </c>
      <c r="F205" s="9" t="s">
        <v>33</v>
      </c>
      <c r="G205" s="9" t="s">
        <v>28</v>
      </c>
      <c r="H205" s="9" t="s">
        <v>400</v>
      </c>
      <c r="I205" s="9" t="s">
        <v>9</v>
      </c>
      <c r="J205" s="9">
        <v>204</v>
      </c>
      <c r="K205" s="9" t="s">
        <v>369</v>
      </c>
      <c r="L205" s="10">
        <v>43905</v>
      </c>
      <c r="M205" s="9" t="s">
        <v>372</v>
      </c>
    </row>
    <row r="206" spans="1:13" hidden="1" x14ac:dyDescent="0.2">
      <c r="A206" s="11">
        <v>43921</v>
      </c>
      <c r="B206" s="9">
        <v>41</v>
      </c>
      <c r="C206" s="9">
        <f t="shared" si="12"/>
        <v>10</v>
      </c>
      <c r="D206" s="9" t="s">
        <v>26</v>
      </c>
      <c r="E206" s="9" t="s">
        <v>8</v>
      </c>
      <c r="F206" s="9" t="s">
        <v>33</v>
      </c>
      <c r="G206" s="9" t="s">
        <v>28</v>
      </c>
      <c r="H206" s="9" t="s">
        <v>401</v>
      </c>
      <c r="I206" s="9" t="s">
        <v>364</v>
      </c>
      <c r="J206" s="9">
        <v>205</v>
      </c>
    </row>
    <row r="207" spans="1:13" hidden="1" x14ac:dyDescent="0.2">
      <c r="A207" s="11">
        <v>43921</v>
      </c>
      <c r="B207" s="9">
        <v>48</v>
      </c>
      <c r="D207" s="9" t="s">
        <v>26</v>
      </c>
      <c r="E207" s="9" t="s">
        <v>27</v>
      </c>
      <c r="F207" s="9" t="s">
        <v>33</v>
      </c>
      <c r="G207" s="9" t="s">
        <v>28</v>
      </c>
      <c r="H207" s="9" t="s">
        <v>401</v>
      </c>
      <c r="I207" s="16">
        <v>124151</v>
      </c>
      <c r="J207" s="9">
        <v>206</v>
      </c>
    </row>
    <row r="208" spans="1:13" hidden="1" x14ac:dyDescent="0.2">
      <c r="A208" s="11">
        <v>43921</v>
      </c>
      <c r="B208" s="9">
        <v>49</v>
      </c>
      <c r="D208" s="9" t="s">
        <v>26</v>
      </c>
      <c r="E208" s="9" t="s">
        <v>27</v>
      </c>
      <c r="F208" s="9" t="s">
        <v>174</v>
      </c>
      <c r="G208" s="9" t="s">
        <v>53</v>
      </c>
      <c r="H208" s="9" t="s">
        <v>401</v>
      </c>
      <c r="I208" s="16">
        <v>124151</v>
      </c>
      <c r="J208" s="9">
        <v>207</v>
      </c>
    </row>
    <row r="209" spans="1:13" hidden="1" x14ac:dyDescent="0.2">
      <c r="A209" s="11">
        <v>43922</v>
      </c>
      <c r="B209" s="9">
        <v>38</v>
      </c>
      <c r="C209" s="9">
        <f>DATEDIF(A209,DATE(2020,4,14),"d")</f>
        <v>13</v>
      </c>
      <c r="D209" s="9" t="s">
        <v>32</v>
      </c>
      <c r="E209" s="9" t="s">
        <v>8</v>
      </c>
      <c r="F209" s="9" t="s">
        <v>33</v>
      </c>
      <c r="G209" s="9" t="s">
        <v>28</v>
      </c>
      <c r="H209" s="9" t="s">
        <v>401</v>
      </c>
      <c r="I209" s="9" t="s">
        <v>364</v>
      </c>
      <c r="J209" s="9">
        <v>208</v>
      </c>
    </row>
    <row r="210" spans="1:13" hidden="1" x14ac:dyDescent="0.2">
      <c r="A210" s="11">
        <v>43922</v>
      </c>
      <c r="B210" s="9">
        <v>55</v>
      </c>
      <c r="D210" s="9" t="s">
        <v>32</v>
      </c>
      <c r="E210" s="9" t="s">
        <v>8</v>
      </c>
      <c r="F210" s="9" t="s">
        <v>33</v>
      </c>
      <c r="G210" s="9" t="s">
        <v>53</v>
      </c>
      <c r="H210" s="9" t="s">
        <v>401</v>
      </c>
      <c r="I210" s="9">
        <v>163</v>
      </c>
      <c r="J210" s="9">
        <v>209</v>
      </c>
    </row>
    <row r="211" spans="1:13" hidden="1" x14ac:dyDescent="0.2">
      <c r="A211" s="11">
        <v>43922</v>
      </c>
      <c r="B211" s="9">
        <v>26</v>
      </c>
      <c r="D211" s="9" t="s">
        <v>32</v>
      </c>
      <c r="E211" s="9" t="s">
        <v>200</v>
      </c>
      <c r="F211" s="9" t="s">
        <v>33</v>
      </c>
      <c r="G211" s="9" t="s">
        <v>28</v>
      </c>
      <c r="H211" s="9" t="s">
        <v>401</v>
      </c>
      <c r="I211" s="9">
        <v>146</v>
      </c>
      <c r="J211" s="9">
        <v>210</v>
      </c>
    </row>
    <row r="212" spans="1:13" hidden="1" x14ac:dyDescent="0.2">
      <c r="A212" s="11">
        <v>43922</v>
      </c>
      <c r="B212" s="9">
        <v>23</v>
      </c>
      <c r="C212" s="9">
        <f>DATEDIF(A212,DATE(2020,4,16),"d")</f>
        <v>15</v>
      </c>
      <c r="D212" s="9" t="s">
        <v>32</v>
      </c>
      <c r="E212" s="9" t="s">
        <v>10</v>
      </c>
      <c r="F212" s="9" t="s">
        <v>33</v>
      </c>
      <c r="G212" s="9" t="s">
        <v>28</v>
      </c>
      <c r="H212" s="9" t="s">
        <v>400</v>
      </c>
      <c r="I212" s="9" t="s">
        <v>39</v>
      </c>
      <c r="J212" s="9">
        <v>211</v>
      </c>
      <c r="L212" s="10">
        <v>43910</v>
      </c>
      <c r="M212" s="9" t="s">
        <v>373</v>
      </c>
    </row>
    <row r="213" spans="1:13" hidden="1" x14ac:dyDescent="0.2">
      <c r="A213" s="11">
        <v>43922</v>
      </c>
      <c r="B213" s="9">
        <v>35</v>
      </c>
      <c r="D213" s="9" t="s">
        <v>32</v>
      </c>
      <c r="E213" s="9" t="s">
        <v>6</v>
      </c>
      <c r="F213" s="9" t="s">
        <v>33</v>
      </c>
      <c r="G213" s="9" t="s">
        <v>53</v>
      </c>
      <c r="H213" s="9" t="s">
        <v>400</v>
      </c>
      <c r="I213" s="9" t="s">
        <v>9</v>
      </c>
      <c r="J213" s="9">
        <v>212</v>
      </c>
      <c r="K213" s="9" t="s">
        <v>340</v>
      </c>
      <c r="L213" s="10">
        <v>43917</v>
      </c>
      <c r="M213" s="9" t="s">
        <v>341</v>
      </c>
    </row>
    <row r="214" spans="1:13" hidden="1" x14ac:dyDescent="0.2">
      <c r="A214" s="11">
        <v>43922</v>
      </c>
      <c r="B214" s="9">
        <v>40</v>
      </c>
      <c r="C214" s="9">
        <f>DATEDIF(A214,DATE(2020,4,17),"d")</f>
        <v>16</v>
      </c>
      <c r="D214" s="9" t="s">
        <v>32</v>
      </c>
      <c r="E214" s="9" t="s">
        <v>8</v>
      </c>
      <c r="F214" s="9" t="s">
        <v>33</v>
      </c>
      <c r="G214" s="9" t="s">
        <v>28</v>
      </c>
      <c r="H214" s="9" t="s">
        <v>401</v>
      </c>
      <c r="I214" s="9" t="s">
        <v>342</v>
      </c>
      <c r="J214" s="9">
        <v>213</v>
      </c>
    </row>
    <row r="215" spans="1:13" hidden="1" x14ac:dyDescent="0.2">
      <c r="A215" s="11">
        <v>43922</v>
      </c>
      <c r="B215" s="9">
        <v>45</v>
      </c>
      <c r="D215" s="9" t="s">
        <v>32</v>
      </c>
      <c r="E215" s="9" t="s">
        <v>8</v>
      </c>
      <c r="F215" s="9" t="s">
        <v>33</v>
      </c>
      <c r="G215" s="9" t="s">
        <v>28</v>
      </c>
      <c r="H215" s="9" t="s">
        <v>401</v>
      </c>
      <c r="I215" s="9" t="s">
        <v>364</v>
      </c>
      <c r="J215" s="9">
        <v>214</v>
      </c>
    </row>
    <row r="216" spans="1:13" hidden="1" x14ac:dyDescent="0.2">
      <c r="A216" s="11">
        <v>43922</v>
      </c>
      <c r="B216" s="9">
        <v>31</v>
      </c>
      <c r="C216" s="9">
        <f t="shared" ref="C216:C217" si="13">DATEDIF(A216,DATE(2020,4,22),"d")</f>
        <v>21</v>
      </c>
      <c r="D216" s="9" t="s">
        <v>26</v>
      </c>
      <c r="E216" s="9" t="s">
        <v>8</v>
      </c>
      <c r="F216" s="9" t="s">
        <v>33</v>
      </c>
      <c r="G216" s="9" t="s">
        <v>28</v>
      </c>
      <c r="H216" s="9" t="s">
        <v>401</v>
      </c>
      <c r="I216" s="9" t="s">
        <v>364</v>
      </c>
      <c r="J216" s="9">
        <v>215</v>
      </c>
    </row>
    <row r="217" spans="1:13" hidden="1" x14ac:dyDescent="0.2">
      <c r="A217" s="11">
        <v>43922</v>
      </c>
      <c r="B217" s="9">
        <v>48</v>
      </c>
      <c r="C217" s="9">
        <f t="shared" si="13"/>
        <v>21</v>
      </c>
      <c r="D217" s="9" t="s">
        <v>32</v>
      </c>
      <c r="E217" s="9" t="s">
        <v>8</v>
      </c>
      <c r="F217" s="9" t="s">
        <v>33</v>
      </c>
      <c r="G217" s="9" t="s">
        <v>28</v>
      </c>
      <c r="H217" s="9" t="s">
        <v>400</v>
      </c>
      <c r="I217" s="9" t="s">
        <v>94</v>
      </c>
      <c r="J217" s="9">
        <v>216</v>
      </c>
      <c r="K217" s="9" t="s">
        <v>340</v>
      </c>
      <c r="L217" s="10">
        <v>43913</v>
      </c>
      <c r="M217" s="9" t="s">
        <v>374</v>
      </c>
    </row>
    <row r="218" spans="1:13" hidden="1" x14ac:dyDescent="0.2">
      <c r="A218" s="11">
        <v>43922</v>
      </c>
      <c r="B218" s="9">
        <v>25</v>
      </c>
      <c r="C218" s="9">
        <f>DATEDIF(A218,DATE(2020,4,17),"d")</f>
        <v>16</v>
      </c>
      <c r="D218" s="9" t="s">
        <v>32</v>
      </c>
      <c r="E218" s="9" t="s">
        <v>8</v>
      </c>
      <c r="F218" s="9" t="s">
        <v>33</v>
      </c>
      <c r="G218" s="9" t="s">
        <v>28</v>
      </c>
      <c r="H218" s="9" t="s">
        <v>400</v>
      </c>
      <c r="I218" s="9" t="s">
        <v>398</v>
      </c>
      <c r="J218" s="9">
        <v>217</v>
      </c>
      <c r="K218" s="9" t="s">
        <v>375</v>
      </c>
      <c r="M218" s="9" t="s">
        <v>376</v>
      </c>
    </row>
    <row r="219" spans="1:13" hidden="1" x14ac:dyDescent="0.2">
      <c r="A219" s="11">
        <v>43922</v>
      </c>
      <c r="B219" s="9">
        <v>43</v>
      </c>
      <c r="D219" s="9" t="s">
        <v>32</v>
      </c>
      <c r="E219" s="9" t="s">
        <v>8</v>
      </c>
      <c r="F219" s="9" t="s">
        <v>33</v>
      </c>
      <c r="G219" s="9" t="s">
        <v>53</v>
      </c>
      <c r="H219" s="9" t="s">
        <v>400</v>
      </c>
      <c r="I219" s="9" t="s">
        <v>94</v>
      </c>
      <c r="J219" s="9">
        <v>218</v>
      </c>
      <c r="K219" s="9" t="s">
        <v>340</v>
      </c>
      <c r="L219" s="10">
        <v>43913</v>
      </c>
      <c r="M219" s="9" t="s">
        <v>374</v>
      </c>
    </row>
    <row r="220" spans="1:13" hidden="1" x14ac:dyDescent="0.2">
      <c r="A220" s="11">
        <v>43923</v>
      </c>
      <c r="B220" s="9">
        <v>59</v>
      </c>
      <c r="C220" s="9">
        <f>DATEDIF(A220,DATE(2020,4,17),"d")</f>
        <v>15</v>
      </c>
      <c r="D220" s="9" t="s">
        <v>32</v>
      </c>
      <c r="E220" s="9" t="s">
        <v>278</v>
      </c>
      <c r="F220" s="9" t="s">
        <v>33</v>
      </c>
      <c r="G220" s="9" t="s">
        <v>28</v>
      </c>
      <c r="H220" s="9" t="s">
        <v>401</v>
      </c>
      <c r="I220" s="9" t="s">
        <v>363</v>
      </c>
      <c r="J220" s="9">
        <v>219</v>
      </c>
    </row>
    <row r="221" spans="1:13" hidden="1" x14ac:dyDescent="0.2">
      <c r="A221" s="11">
        <v>43923</v>
      </c>
      <c r="B221" s="9">
        <v>20</v>
      </c>
      <c r="C221" s="9">
        <f>DATEDIF(A221,DATE(2020,4,14),"d")</f>
        <v>12</v>
      </c>
      <c r="D221" s="9" t="s">
        <v>26</v>
      </c>
      <c r="E221" s="9" t="s">
        <v>8</v>
      </c>
      <c r="F221" s="9" t="s">
        <v>33</v>
      </c>
      <c r="G221" s="9" t="s">
        <v>28</v>
      </c>
      <c r="H221" s="9" t="s">
        <v>400</v>
      </c>
      <c r="I221" s="9" t="s">
        <v>100</v>
      </c>
      <c r="J221" s="9">
        <v>220</v>
      </c>
      <c r="L221" s="10">
        <v>43907</v>
      </c>
      <c r="M221" s="9" t="s">
        <v>352</v>
      </c>
    </row>
    <row r="222" spans="1:13" hidden="1" x14ac:dyDescent="0.2">
      <c r="A222" s="11">
        <v>43923</v>
      </c>
      <c r="B222" s="9">
        <v>24</v>
      </c>
      <c r="C222" s="9">
        <f>DATEDIF(A222,DATE(2020,4,17),"d")</f>
        <v>15</v>
      </c>
      <c r="D222" s="9" t="s">
        <v>32</v>
      </c>
      <c r="E222" s="9" t="s">
        <v>6</v>
      </c>
      <c r="F222" s="9" t="s">
        <v>33</v>
      </c>
      <c r="G222" s="9" t="s">
        <v>28</v>
      </c>
      <c r="H222" s="9" t="s">
        <v>400</v>
      </c>
      <c r="I222" s="9" t="s">
        <v>168</v>
      </c>
      <c r="J222" s="9">
        <v>221</v>
      </c>
      <c r="L222" s="10">
        <v>43914</v>
      </c>
      <c r="M222" s="9" t="s">
        <v>377</v>
      </c>
    </row>
    <row r="223" spans="1:13" hidden="1" x14ac:dyDescent="0.2">
      <c r="A223" s="11">
        <v>43923</v>
      </c>
      <c r="B223" s="9">
        <v>22</v>
      </c>
      <c r="D223" s="9" t="s">
        <v>32</v>
      </c>
      <c r="E223" s="9" t="s">
        <v>8</v>
      </c>
      <c r="F223" s="9" t="s">
        <v>33</v>
      </c>
      <c r="G223" s="9" t="s">
        <v>28</v>
      </c>
      <c r="H223" s="9" t="s">
        <v>400</v>
      </c>
      <c r="I223" s="9" t="s">
        <v>39</v>
      </c>
      <c r="J223" s="9">
        <v>222</v>
      </c>
      <c r="K223" s="9" t="s">
        <v>421</v>
      </c>
      <c r="L223" s="10">
        <v>43910</v>
      </c>
      <c r="M223" s="9" t="s">
        <v>345</v>
      </c>
    </row>
    <row r="224" spans="1:13" hidden="1" x14ac:dyDescent="0.2">
      <c r="A224" s="11">
        <v>43923</v>
      </c>
      <c r="B224" s="9">
        <v>29</v>
      </c>
      <c r="C224" s="9">
        <f>DATEDIF(A224,DATE(2020,4,17),"d")</f>
        <v>15</v>
      </c>
      <c r="D224" s="9" t="s">
        <v>32</v>
      </c>
      <c r="E224" s="9" t="s">
        <v>8</v>
      </c>
      <c r="F224" s="9" t="s">
        <v>33</v>
      </c>
      <c r="G224" s="9" t="s">
        <v>28</v>
      </c>
      <c r="H224" s="9" t="s">
        <v>401</v>
      </c>
      <c r="I224" s="9" t="s">
        <v>364</v>
      </c>
      <c r="J224" s="9">
        <v>223</v>
      </c>
    </row>
    <row r="225" spans="1:13" hidden="1" x14ac:dyDescent="0.2">
      <c r="A225" s="11">
        <v>43923</v>
      </c>
      <c r="B225" s="9">
        <v>39</v>
      </c>
      <c r="D225" s="9" t="s">
        <v>26</v>
      </c>
      <c r="E225" s="9" t="s">
        <v>27</v>
      </c>
      <c r="F225" s="9" t="s">
        <v>174</v>
      </c>
      <c r="G225" s="9" t="s">
        <v>53</v>
      </c>
      <c r="H225" s="9" t="s">
        <v>401</v>
      </c>
      <c r="I225" s="9">
        <v>158</v>
      </c>
      <c r="J225" s="9">
        <v>224</v>
      </c>
    </row>
    <row r="226" spans="1:13" hidden="1" x14ac:dyDescent="0.2">
      <c r="A226" s="11">
        <v>43923</v>
      </c>
      <c r="B226" s="9">
        <v>35</v>
      </c>
      <c r="D226" s="9" t="s">
        <v>26</v>
      </c>
      <c r="E226" s="9" t="s">
        <v>8</v>
      </c>
      <c r="F226" s="9" t="s">
        <v>33</v>
      </c>
      <c r="G226" s="9" t="s">
        <v>53</v>
      </c>
      <c r="H226" s="9" t="s">
        <v>400</v>
      </c>
      <c r="I226" s="9" t="s">
        <v>420</v>
      </c>
      <c r="J226" s="9">
        <v>225</v>
      </c>
      <c r="K226" s="9" t="s">
        <v>340</v>
      </c>
      <c r="L226" s="10">
        <v>43915</v>
      </c>
      <c r="M226" s="9" t="s">
        <v>378</v>
      </c>
    </row>
    <row r="227" spans="1:13" hidden="1" x14ac:dyDescent="0.2">
      <c r="A227" s="11">
        <v>43923</v>
      </c>
      <c r="B227" s="9">
        <v>22</v>
      </c>
      <c r="D227" s="9" t="s">
        <v>26</v>
      </c>
      <c r="E227" s="9" t="s">
        <v>6</v>
      </c>
      <c r="F227" s="9" t="s">
        <v>33</v>
      </c>
      <c r="G227" s="9" t="s">
        <v>53</v>
      </c>
      <c r="H227" s="9" t="s">
        <v>401</v>
      </c>
      <c r="I227" s="9">
        <v>212</v>
      </c>
      <c r="J227" s="9">
        <v>226</v>
      </c>
      <c r="L227" s="10" t="s">
        <v>12</v>
      </c>
    </row>
    <row r="228" spans="1:13" hidden="1" x14ac:dyDescent="0.2">
      <c r="A228" s="11">
        <v>43923</v>
      </c>
      <c r="B228" s="9">
        <v>32</v>
      </c>
      <c r="C228" s="9">
        <f>DATEDIF(A228,DATE(2020,4,22),"d")</f>
        <v>20</v>
      </c>
      <c r="D228" s="9" t="s">
        <v>26</v>
      </c>
      <c r="E228" s="9" t="s">
        <v>8</v>
      </c>
      <c r="F228" s="9" t="s">
        <v>33</v>
      </c>
      <c r="G228" s="9" t="s">
        <v>28</v>
      </c>
      <c r="H228" s="9" t="s">
        <v>401</v>
      </c>
      <c r="I228" s="9">
        <v>209</v>
      </c>
      <c r="J228" s="9">
        <v>227</v>
      </c>
    </row>
    <row r="229" spans="1:13" hidden="1" x14ac:dyDescent="0.2">
      <c r="A229" s="11">
        <v>43924</v>
      </c>
      <c r="B229" s="9">
        <v>29</v>
      </c>
      <c r="D229" s="9" t="s">
        <v>26</v>
      </c>
      <c r="E229" s="9" t="s">
        <v>10</v>
      </c>
      <c r="F229" s="9" t="s">
        <v>33</v>
      </c>
      <c r="G229" s="9" t="s">
        <v>28</v>
      </c>
      <c r="H229" s="9" t="s">
        <v>400</v>
      </c>
      <c r="I229" s="9" t="s">
        <v>422</v>
      </c>
      <c r="J229" s="9">
        <v>228</v>
      </c>
      <c r="M229" s="9" t="s">
        <v>379</v>
      </c>
    </row>
    <row r="230" spans="1:13" hidden="1" x14ac:dyDescent="0.2">
      <c r="A230" s="11">
        <v>43924</v>
      </c>
      <c r="B230" s="9">
        <v>30</v>
      </c>
      <c r="C230" s="9">
        <f>DATEDIF(A230,DATE(2020,4,17),"d")</f>
        <v>14</v>
      </c>
      <c r="D230" s="9" t="s">
        <v>32</v>
      </c>
      <c r="E230" s="9" t="s">
        <v>10</v>
      </c>
      <c r="F230" s="9" t="s">
        <v>33</v>
      </c>
      <c r="G230" s="9" t="s">
        <v>28</v>
      </c>
      <c r="H230" s="9" t="s">
        <v>400</v>
      </c>
      <c r="I230" s="9" t="s">
        <v>422</v>
      </c>
      <c r="J230" s="9">
        <v>229</v>
      </c>
      <c r="M230" s="9" t="s">
        <v>379</v>
      </c>
    </row>
    <row r="231" spans="1:13" hidden="1" x14ac:dyDescent="0.2">
      <c r="A231" s="11">
        <v>43924</v>
      </c>
      <c r="B231" s="9">
        <v>28</v>
      </c>
      <c r="D231" s="9" t="s">
        <v>32</v>
      </c>
      <c r="E231" s="9" t="s">
        <v>10</v>
      </c>
      <c r="F231" s="9" t="s">
        <v>33</v>
      </c>
      <c r="G231" s="9" t="s">
        <v>28</v>
      </c>
      <c r="H231" s="9" t="s">
        <v>400</v>
      </c>
      <c r="I231" s="9" t="s">
        <v>422</v>
      </c>
      <c r="J231" s="9">
        <v>230</v>
      </c>
      <c r="M231" s="9" t="s">
        <v>379</v>
      </c>
    </row>
    <row r="232" spans="1:13" hidden="1" x14ac:dyDescent="0.2">
      <c r="A232" s="11">
        <v>43924</v>
      </c>
      <c r="B232" s="9">
        <v>57</v>
      </c>
      <c r="C232" s="15">
        <f>DATEDIF(A232,DATE(2020,4,16),"d")</f>
        <v>13</v>
      </c>
      <c r="D232" s="9" t="s">
        <v>32</v>
      </c>
      <c r="E232" s="9" t="s">
        <v>225</v>
      </c>
      <c r="F232" s="9" t="s">
        <v>33</v>
      </c>
      <c r="G232" s="9" t="s">
        <v>28</v>
      </c>
      <c r="H232" s="9" t="s">
        <v>401</v>
      </c>
      <c r="I232" s="9" t="s">
        <v>364</v>
      </c>
      <c r="J232" s="9">
        <v>231</v>
      </c>
    </row>
    <row r="233" spans="1:13" hidden="1" x14ac:dyDescent="0.2">
      <c r="A233" s="11">
        <v>43924</v>
      </c>
      <c r="B233" s="9">
        <v>67</v>
      </c>
      <c r="C233" s="9">
        <f>DATEDIF(A233,DATE(2020,4,14),"d")</f>
        <v>11</v>
      </c>
      <c r="D233" s="9" t="s">
        <v>26</v>
      </c>
      <c r="E233" s="9" t="s">
        <v>6</v>
      </c>
      <c r="F233" s="9" t="s">
        <v>33</v>
      </c>
      <c r="G233" s="9" t="s">
        <v>28</v>
      </c>
      <c r="H233" s="9" t="s">
        <v>400</v>
      </c>
      <c r="I233" s="9" t="s">
        <v>420</v>
      </c>
      <c r="J233" s="9">
        <v>232</v>
      </c>
      <c r="K233" s="9" t="s">
        <v>340</v>
      </c>
      <c r="L233" s="10">
        <v>43917</v>
      </c>
    </row>
    <row r="234" spans="1:13" hidden="1" x14ac:dyDescent="0.2">
      <c r="A234" s="11">
        <v>43924</v>
      </c>
      <c r="B234" s="9">
        <v>24</v>
      </c>
      <c r="D234" s="9" t="s">
        <v>32</v>
      </c>
      <c r="E234" s="9" t="s">
        <v>6</v>
      </c>
      <c r="F234" s="9" t="s">
        <v>33</v>
      </c>
      <c r="G234" s="9" t="s">
        <v>53</v>
      </c>
      <c r="H234" s="9" t="s">
        <v>400</v>
      </c>
      <c r="I234" s="9" t="s">
        <v>420</v>
      </c>
      <c r="J234" s="9">
        <v>233</v>
      </c>
      <c r="K234" s="9" t="s">
        <v>340</v>
      </c>
      <c r="L234" s="10">
        <v>43917</v>
      </c>
    </row>
    <row r="235" spans="1:13" hidden="1" x14ac:dyDescent="0.2">
      <c r="A235" s="11">
        <v>43924</v>
      </c>
      <c r="B235" s="9">
        <v>69</v>
      </c>
      <c r="D235" s="9" t="s">
        <v>32</v>
      </c>
      <c r="E235" s="9" t="s">
        <v>27</v>
      </c>
      <c r="F235" s="9" t="s">
        <v>33</v>
      </c>
      <c r="G235" s="9" t="s">
        <v>28</v>
      </c>
      <c r="H235" s="9" t="s">
        <v>400</v>
      </c>
      <c r="I235" s="9" t="s">
        <v>100</v>
      </c>
      <c r="J235" s="9">
        <v>234</v>
      </c>
      <c r="K235" s="9" t="s">
        <v>380</v>
      </c>
      <c r="L235" s="10">
        <v>43907</v>
      </c>
      <c r="M235" s="9" t="s">
        <v>381</v>
      </c>
    </row>
    <row r="236" spans="1:13" hidden="1" x14ac:dyDescent="0.2">
      <c r="A236" s="11">
        <v>43924</v>
      </c>
      <c r="B236" s="9">
        <v>25</v>
      </c>
      <c r="D236" s="9" t="s">
        <v>26</v>
      </c>
      <c r="E236" s="9" t="s">
        <v>27</v>
      </c>
      <c r="F236" s="9" t="s">
        <v>16</v>
      </c>
      <c r="G236" s="9" t="s">
        <v>28</v>
      </c>
      <c r="H236" s="9" t="s">
        <v>401</v>
      </c>
      <c r="I236" s="9">
        <v>91</v>
      </c>
      <c r="J236" s="9">
        <v>235</v>
      </c>
    </row>
    <row r="237" spans="1:13" hidden="1" x14ac:dyDescent="0.2">
      <c r="A237" s="11">
        <v>43924</v>
      </c>
      <c r="B237" s="9">
        <v>26</v>
      </c>
      <c r="D237" s="9" t="s">
        <v>32</v>
      </c>
      <c r="E237" s="9" t="s">
        <v>27</v>
      </c>
      <c r="F237" s="9" t="s">
        <v>16</v>
      </c>
      <c r="G237" s="9" t="s">
        <v>28</v>
      </c>
      <c r="H237" s="9" t="s">
        <v>401</v>
      </c>
      <c r="I237" s="9">
        <v>91</v>
      </c>
      <c r="J237" s="9">
        <v>236</v>
      </c>
    </row>
    <row r="238" spans="1:13" hidden="1" x14ac:dyDescent="0.2">
      <c r="A238" s="11">
        <v>43924</v>
      </c>
      <c r="B238" s="9">
        <v>64</v>
      </c>
      <c r="C238" s="9">
        <f>DATEDIF(A238,DATE(2020,4,10),"d")</f>
        <v>7</v>
      </c>
      <c r="D238" s="9" t="s">
        <v>26</v>
      </c>
      <c r="E238" s="9" t="s">
        <v>8</v>
      </c>
      <c r="F238" s="9" t="s">
        <v>297</v>
      </c>
      <c r="G238" s="9" t="s">
        <v>28</v>
      </c>
      <c r="H238" s="9" t="s">
        <v>429</v>
      </c>
      <c r="J238" s="9">
        <v>237</v>
      </c>
      <c r="K238" s="9" t="s">
        <v>382</v>
      </c>
    </row>
    <row r="239" spans="1:13" hidden="1" x14ac:dyDescent="0.2">
      <c r="A239" s="11">
        <v>43925</v>
      </c>
      <c r="B239" s="9">
        <v>17</v>
      </c>
      <c r="D239" s="9" t="s">
        <v>32</v>
      </c>
      <c r="E239" s="9" t="s">
        <v>200</v>
      </c>
      <c r="F239" s="9" t="s">
        <v>33</v>
      </c>
      <c r="G239" s="9" t="s">
        <v>28</v>
      </c>
      <c r="H239" s="9" t="s">
        <v>400</v>
      </c>
      <c r="I239" s="9" t="s">
        <v>418</v>
      </c>
      <c r="J239" s="9">
        <v>238</v>
      </c>
      <c r="L239" s="10">
        <v>43908</v>
      </c>
      <c r="M239" s="9" t="s">
        <v>383</v>
      </c>
    </row>
    <row r="240" spans="1:13" hidden="1" x14ac:dyDescent="0.2">
      <c r="A240" s="11">
        <v>43925</v>
      </c>
      <c r="B240" s="9">
        <v>71</v>
      </c>
      <c r="C240" s="9">
        <f>DATEDIF(A240,DATE(2020,4,14),"d")</f>
        <v>10</v>
      </c>
      <c r="D240" s="9" t="s">
        <v>26</v>
      </c>
      <c r="E240" s="9" t="s">
        <v>6</v>
      </c>
      <c r="F240" s="9" t="s">
        <v>33</v>
      </c>
      <c r="G240" s="9" t="s">
        <v>28</v>
      </c>
      <c r="H240" s="9" t="s">
        <v>401</v>
      </c>
      <c r="I240" s="9" t="s">
        <v>342</v>
      </c>
      <c r="J240" s="9">
        <v>239</v>
      </c>
    </row>
    <row r="241" spans="1:13" x14ac:dyDescent="0.2">
      <c r="A241" s="11">
        <v>43925</v>
      </c>
      <c r="B241" s="9">
        <v>29</v>
      </c>
      <c r="D241" s="9" t="s">
        <v>32</v>
      </c>
      <c r="E241" s="9" t="s">
        <v>10</v>
      </c>
      <c r="F241" s="9" t="s">
        <v>33</v>
      </c>
      <c r="G241" s="9" t="s">
        <v>28</v>
      </c>
      <c r="H241" s="9" t="s">
        <v>401</v>
      </c>
      <c r="I241" s="9">
        <v>166</v>
      </c>
      <c r="J241" s="9">
        <v>240</v>
      </c>
      <c r="M241" s="9" t="s">
        <v>383</v>
      </c>
    </row>
    <row r="242" spans="1:13" hidden="1" x14ac:dyDescent="0.2">
      <c r="A242" s="11">
        <v>43926</v>
      </c>
      <c r="B242" s="9">
        <v>20</v>
      </c>
      <c r="D242" s="9" t="s">
        <v>26</v>
      </c>
      <c r="E242" s="9" t="s">
        <v>210</v>
      </c>
      <c r="F242" s="9" t="s">
        <v>33</v>
      </c>
      <c r="G242" s="9" t="s">
        <v>28</v>
      </c>
      <c r="H242" s="9" t="s">
        <v>400</v>
      </c>
      <c r="I242" s="9" t="s">
        <v>16</v>
      </c>
      <c r="J242" s="9">
        <v>241</v>
      </c>
      <c r="K242" s="9" t="s">
        <v>349</v>
      </c>
      <c r="L242" s="10">
        <v>43912</v>
      </c>
      <c r="M242" s="9" t="s">
        <v>384</v>
      </c>
    </row>
    <row r="243" spans="1:13" hidden="1" x14ac:dyDescent="0.2">
      <c r="A243" s="11">
        <v>43927</v>
      </c>
      <c r="B243" s="9">
        <v>34</v>
      </c>
      <c r="C243" s="9">
        <f>DATEDIF(A243,DATE(2020,4,17),"d")</f>
        <v>11</v>
      </c>
      <c r="D243" s="9" t="s">
        <v>32</v>
      </c>
      <c r="E243" s="9" t="s">
        <v>8</v>
      </c>
      <c r="F243" s="9" t="s">
        <v>33</v>
      </c>
      <c r="G243" s="9" t="s">
        <v>28</v>
      </c>
      <c r="H243" s="9" t="s">
        <v>400</v>
      </c>
      <c r="I243" s="9" t="s">
        <v>420</v>
      </c>
      <c r="J243" s="9">
        <v>242</v>
      </c>
      <c r="K243" s="9" t="s">
        <v>340</v>
      </c>
      <c r="L243" s="10">
        <v>43915</v>
      </c>
    </row>
    <row r="244" spans="1:13" hidden="1" x14ac:dyDescent="0.2">
      <c r="A244" s="11">
        <v>43927</v>
      </c>
      <c r="B244" s="9">
        <v>47</v>
      </c>
      <c r="D244" s="9" t="s">
        <v>26</v>
      </c>
      <c r="E244" s="9" t="s">
        <v>8</v>
      </c>
      <c r="F244" s="9" t="s">
        <v>33</v>
      </c>
      <c r="G244" s="9" t="s">
        <v>53</v>
      </c>
      <c r="H244" s="9" t="s">
        <v>401</v>
      </c>
      <c r="I244" s="9" t="s">
        <v>395</v>
      </c>
      <c r="J244" s="9">
        <v>243</v>
      </c>
    </row>
    <row r="245" spans="1:13" hidden="1" x14ac:dyDescent="0.2">
      <c r="A245" s="11">
        <v>43927</v>
      </c>
      <c r="B245" s="9">
        <v>44</v>
      </c>
      <c r="D245" s="9" t="s">
        <v>32</v>
      </c>
      <c r="E245" s="9" t="s">
        <v>8</v>
      </c>
      <c r="F245" s="9" t="s">
        <v>33</v>
      </c>
      <c r="G245" s="9" t="s">
        <v>53</v>
      </c>
      <c r="H245" s="9" t="s">
        <v>400</v>
      </c>
      <c r="I245" s="9" t="s">
        <v>94</v>
      </c>
      <c r="J245" s="9">
        <v>244</v>
      </c>
      <c r="K245" s="9" t="s">
        <v>340</v>
      </c>
      <c r="L245" s="10">
        <v>43915</v>
      </c>
      <c r="M245" s="9" t="s">
        <v>385</v>
      </c>
    </row>
    <row r="246" spans="1:13" hidden="1" x14ac:dyDescent="0.2">
      <c r="A246" s="11">
        <v>43927</v>
      </c>
      <c r="B246" s="9">
        <v>21</v>
      </c>
      <c r="D246" s="9" t="s">
        <v>32</v>
      </c>
      <c r="E246" s="9" t="s">
        <v>8</v>
      </c>
      <c r="F246" s="9" t="s">
        <v>33</v>
      </c>
      <c r="G246" s="9" t="s">
        <v>53</v>
      </c>
      <c r="H246" s="9" t="s">
        <v>400</v>
      </c>
      <c r="I246" s="9" t="s">
        <v>403</v>
      </c>
      <c r="J246" s="9">
        <v>245</v>
      </c>
      <c r="K246" s="9" t="s">
        <v>386</v>
      </c>
      <c r="L246" s="10">
        <v>43914</v>
      </c>
      <c r="M246" s="9" t="s">
        <v>357</v>
      </c>
    </row>
    <row r="247" spans="1:13" hidden="1" x14ac:dyDescent="0.2">
      <c r="A247" s="11">
        <v>43928</v>
      </c>
      <c r="B247" s="9">
        <v>33</v>
      </c>
      <c r="C247" s="9">
        <f>DATEDIF(A247,DATE(2020,4,22),"d")</f>
        <v>15</v>
      </c>
      <c r="D247" s="9" t="s">
        <v>26</v>
      </c>
      <c r="E247" s="9" t="s">
        <v>8</v>
      </c>
      <c r="F247" s="9" t="s">
        <v>33</v>
      </c>
      <c r="G247" s="9" t="s">
        <v>28</v>
      </c>
      <c r="H247" s="9" t="s">
        <v>400</v>
      </c>
      <c r="I247" s="9" t="s">
        <v>420</v>
      </c>
      <c r="J247" s="9">
        <v>246</v>
      </c>
      <c r="K247" s="9" t="s">
        <v>340</v>
      </c>
      <c r="L247" s="10">
        <v>43915</v>
      </c>
      <c r="M247" s="9" t="s">
        <v>341</v>
      </c>
    </row>
    <row r="248" spans="1:13" hidden="1" x14ac:dyDescent="0.2">
      <c r="A248" s="11">
        <v>43928</v>
      </c>
      <c r="B248" s="9">
        <v>28</v>
      </c>
      <c r="D248" s="9" t="s">
        <v>26</v>
      </c>
      <c r="E248" s="9" t="s">
        <v>308</v>
      </c>
      <c r="F248" s="9" t="s">
        <v>33</v>
      </c>
      <c r="G248" s="9" t="s">
        <v>28</v>
      </c>
      <c r="H248" s="9" t="s">
        <v>401</v>
      </c>
      <c r="I248" s="16">
        <v>124151</v>
      </c>
      <c r="J248" s="9">
        <v>247</v>
      </c>
    </row>
    <row r="249" spans="1:13" hidden="1" x14ac:dyDescent="0.2">
      <c r="A249" s="11">
        <v>43928</v>
      </c>
      <c r="B249" s="9">
        <v>20</v>
      </c>
      <c r="D249" s="9" t="s">
        <v>26</v>
      </c>
      <c r="E249" s="9" t="s">
        <v>27</v>
      </c>
      <c r="F249" s="9" t="s">
        <v>33</v>
      </c>
      <c r="G249" s="9" t="s">
        <v>28</v>
      </c>
      <c r="H249" s="9" t="s">
        <v>400</v>
      </c>
      <c r="I249" s="9" t="s">
        <v>39</v>
      </c>
      <c r="J249" s="9">
        <v>248</v>
      </c>
      <c r="K249" s="9" t="s">
        <v>387</v>
      </c>
      <c r="L249" s="10">
        <v>43913</v>
      </c>
      <c r="M249" s="9" t="s">
        <v>388</v>
      </c>
    </row>
    <row r="250" spans="1:13" hidden="1" x14ac:dyDescent="0.2">
      <c r="A250" s="11">
        <v>43928</v>
      </c>
      <c r="B250" s="9">
        <v>55</v>
      </c>
      <c r="C250" s="9">
        <f>DATEDIF(A250,DATE(2020,4,10),"d")</f>
        <v>3</v>
      </c>
      <c r="D250" s="9" t="s">
        <v>26</v>
      </c>
      <c r="E250" s="9" t="s">
        <v>8</v>
      </c>
      <c r="F250" s="9" t="s">
        <v>33</v>
      </c>
      <c r="G250" s="9" t="s">
        <v>28</v>
      </c>
      <c r="H250" s="9" t="s">
        <v>400</v>
      </c>
      <c r="I250" s="9" t="s">
        <v>39</v>
      </c>
      <c r="J250" s="9">
        <v>249</v>
      </c>
      <c r="L250" s="10">
        <v>43912</v>
      </c>
      <c r="M250" s="9" t="s">
        <v>389</v>
      </c>
    </row>
    <row r="251" spans="1:13" hidden="1" x14ac:dyDescent="0.2">
      <c r="A251" s="11">
        <v>43929</v>
      </c>
      <c r="B251" s="9">
        <v>50</v>
      </c>
      <c r="D251" s="9" t="s">
        <v>32</v>
      </c>
      <c r="E251" s="9" t="s">
        <v>8</v>
      </c>
      <c r="F251" s="9" t="s">
        <v>33</v>
      </c>
      <c r="G251" s="9" t="s">
        <v>53</v>
      </c>
      <c r="H251" s="9" t="s">
        <v>401</v>
      </c>
      <c r="I251" s="9" t="s">
        <v>392</v>
      </c>
      <c r="J251" s="9">
        <v>250</v>
      </c>
    </row>
    <row r="252" spans="1:13" hidden="1" x14ac:dyDescent="0.2">
      <c r="A252" s="11">
        <v>43929</v>
      </c>
      <c r="B252" s="9">
        <v>64</v>
      </c>
      <c r="C252" s="9">
        <f>DATEDIF(A252,DATE(2020,4,17),"d")</f>
        <v>9</v>
      </c>
      <c r="D252" s="9" t="s">
        <v>26</v>
      </c>
      <c r="E252" s="9" t="s">
        <v>225</v>
      </c>
      <c r="F252" s="9" t="s">
        <v>33</v>
      </c>
      <c r="G252" s="9" t="s">
        <v>28</v>
      </c>
      <c r="H252" s="9" t="s">
        <v>429</v>
      </c>
      <c r="J252" s="9">
        <v>251</v>
      </c>
      <c r="K252" s="9" t="s">
        <v>390</v>
      </c>
    </row>
    <row r="253" spans="1:13" hidden="1" x14ac:dyDescent="0.2">
      <c r="A253" s="11">
        <v>43930</v>
      </c>
      <c r="B253" s="9">
        <v>6</v>
      </c>
      <c r="C253" s="9">
        <f>DATEDIF(A253,DATE(2020,4,22),"d")</f>
        <v>13</v>
      </c>
      <c r="D253" s="9" t="s">
        <v>26</v>
      </c>
      <c r="E253" s="9" t="s">
        <v>164</v>
      </c>
      <c r="F253" s="9" t="s">
        <v>33</v>
      </c>
      <c r="G253" s="9" t="s">
        <v>28</v>
      </c>
      <c r="H253" s="9" t="s">
        <v>400</v>
      </c>
      <c r="I253" s="9" t="s">
        <v>391</v>
      </c>
      <c r="J253" s="9">
        <v>252</v>
      </c>
    </row>
    <row r="254" spans="1:13" hidden="1" x14ac:dyDescent="0.2">
      <c r="A254" s="11">
        <v>43930</v>
      </c>
      <c r="B254" s="9">
        <v>41</v>
      </c>
      <c r="D254" s="9" t="s">
        <v>32</v>
      </c>
      <c r="E254" s="9" t="s">
        <v>8</v>
      </c>
      <c r="F254" s="9" t="s">
        <v>33</v>
      </c>
      <c r="G254" s="9" t="s">
        <v>28</v>
      </c>
      <c r="H254" s="9" t="s">
        <v>401</v>
      </c>
      <c r="I254" s="9">
        <v>243</v>
      </c>
      <c r="J254" s="9">
        <v>253</v>
      </c>
    </row>
    <row r="255" spans="1:13" hidden="1" x14ac:dyDescent="0.2">
      <c r="A255" s="11">
        <v>43930</v>
      </c>
      <c r="B255" s="9">
        <v>51</v>
      </c>
      <c r="D255" s="9" t="s">
        <v>26</v>
      </c>
      <c r="E255" s="9" t="s">
        <v>8</v>
      </c>
      <c r="F255" s="9" t="s">
        <v>33</v>
      </c>
      <c r="G255" s="9" t="s">
        <v>53</v>
      </c>
      <c r="H255" s="9" t="s">
        <v>401</v>
      </c>
      <c r="I255" s="16">
        <v>243250</v>
      </c>
      <c r="J255" s="9">
        <v>254</v>
      </c>
    </row>
    <row r="256" spans="1:13" hidden="1" x14ac:dyDescent="0.2">
      <c r="A256" s="11">
        <v>43930</v>
      </c>
      <c r="B256" s="9">
        <v>29</v>
      </c>
      <c r="D256" s="9" t="s">
        <v>26</v>
      </c>
      <c r="E256" s="9" t="s">
        <v>6</v>
      </c>
      <c r="F256" s="9" t="s">
        <v>33</v>
      </c>
      <c r="G256" s="9" t="s">
        <v>53</v>
      </c>
      <c r="H256" s="9" t="s">
        <v>400</v>
      </c>
      <c r="I256" s="9" t="s">
        <v>420</v>
      </c>
      <c r="J256" s="9">
        <v>255</v>
      </c>
      <c r="K256" s="9" t="s">
        <v>340</v>
      </c>
      <c r="L256" s="10">
        <v>43917</v>
      </c>
    </row>
    <row r="257" spans="1:13" hidden="1" x14ac:dyDescent="0.2">
      <c r="A257" s="11">
        <v>43931</v>
      </c>
      <c r="B257" s="9">
        <v>52</v>
      </c>
      <c r="D257" s="9" t="s">
        <v>26</v>
      </c>
      <c r="E257" s="9" t="s">
        <v>6</v>
      </c>
      <c r="F257" s="9" t="s">
        <v>33</v>
      </c>
      <c r="G257" s="9" t="s">
        <v>53</v>
      </c>
      <c r="H257" s="9" t="s">
        <v>400</v>
      </c>
      <c r="I257" s="9" t="s">
        <v>420</v>
      </c>
      <c r="J257" s="9">
        <v>256</v>
      </c>
      <c r="K257" s="9" t="s">
        <v>340</v>
      </c>
      <c r="L257" s="10">
        <v>43917</v>
      </c>
      <c r="M257" s="9" t="s">
        <v>341</v>
      </c>
    </row>
    <row r="258" spans="1:13" hidden="1" x14ac:dyDescent="0.2">
      <c r="A258" s="11">
        <v>43931</v>
      </c>
      <c r="B258" s="9">
        <v>15</v>
      </c>
      <c r="D258" s="9" t="s">
        <v>32</v>
      </c>
      <c r="E258" s="9" t="s">
        <v>8</v>
      </c>
      <c r="F258" s="9" t="s">
        <v>33</v>
      </c>
      <c r="G258" s="9" t="s">
        <v>53</v>
      </c>
      <c r="H258" s="9" t="s">
        <v>401</v>
      </c>
      <c r="I258" s="9" t="s">
        <v>392</v>
      </c>
      <c r="J258" s="9">
        <v>257</v>
      </c>
    </row>
    <row r="259" spans="1:13" hidden="1" x14ac:dyDescent="0.2">
      <c r="A259" s="11">
        <v>43932</v>
      </c>
      <c r="B259" s="9">
        <v>47</v>
      </c>
      <c r="D259" s="9" t="s">
        <v>32</v>
      </c>
      <c r="E259" s="9" t="s">
        <v>8</v>
      </c>
      <c r="F259" s="9" t="s">
        <v>33</v>
      </c>
      <c r="G259" s="9" t="s">
        <v>28</v>
      </c>
      <c r="H259" s="9" t="s">
        <v>401</v>
      </c>
      <c r="I259" s="9" t="s">
        <v>393</v>
      </c>
      <c r="J259" s="9">
        <v>258</v>
      </c>
    </row>
    <row r="260" spans="1:13" hidden="1" x14ac:dyDescent="0.2">
      <c r="A260" s="11">
        <v>43933</v>
      </c>
      <c r="B260" s="9">
        <v>41</v>
      </c>
      <c r="D260" s="9" t="s">
        <v>32</v>
      </c>
      <c r="E260" s="9" t="s">
        <v>8</v>
      </c>
      <c r="F260" s="9" t="s">
        <v>33</v>
      </c>
      <c r="G260" s="9" t="s">
        <v>53</v>
      </c>
      <c r="H260" s="9" t="s">
        <v>401</v>
      </c>
      <c r="I260" s="9" t="s">
        <v>394</v>
      </c>
      <c r="J260" s="9">
        <v>259</v>
      </c>
    </row>
    <row r="261" spans="1:13" hidden="1" x14ac:dyDescent="0.2">
      <c r="A261" s="11">
        <v>43933</v>
      </c>
      <c r="B261" s="9">
        <v>35</v>
      </c>
      <c r="D261" s="9" t="s">
        <v>32</v>
      </c>
      <c r="E261" s="9" t="s">
        <v>8</v>
      </c>
      <c r="F261" s="9" t="s">
        <v>33</v>
      </c>
      <c r="G261" s="9" t="s">
        <v>53</v>
      </c>
      <c r="H261" s="9" t="s">
        <v>401</v>
      </c>
      <c r="I261" s="9" t="s">
        <v>394</v>
      </c>
      <c r="J261" s="9">
        <v>260</v>
      </c>
    </row>
    <row r="262" spans="1:13" hidden="1" x14ac:dyDescent="0.2">
      <c r="A262" s="11">
        <v>43934</v>
      </c>
      <c r="B262" s="9">
        <v>60</v>
      </c>
      <c r="D262" s="9" t="s">
        <v>32</v>
      </c>
      <c r="E262" s="9" t="s">
        <v>8</v>
      </c>
      <c r="F262" s="9" t="s">
        <v>33</v>
      </c>
      <c r="G262" s="9" t="s">
        <v>53</v>
      </c>
      <c r="H262" s="9" t="s">
        <v>401</v>
      </c>
      <c r="I262" s="9" t="s">
        <v>394</v>
      </c>
      <c r="J262" s="9">
        <v>261</v>
      </c>
    </row>
    <row r="263" spans="1:13" hidden="1" x14ac:dyDescent="0.2">
      <c r="A263" s="11">
        <v>43934</v>
      </c>
      <c r="B263" s="9">
        <v>26</v>
      </c>
      <c r="D263" s="9" t="s">
        <v>26</v>
      </c>
      <c r="E263" s="9" t="s">
        <v>8</v>
      </c>
      <c r="F263" s="9" t="s">
        <v>33</v>
      </c>
      <c r="G263" s="9" t="s">
        <v>53</v>
      </c>
      <c r="H263" s="9" t="s">
        <v>401</v>
      </c>
      <c r="I263" s="9" t="s">
        <v>394</v>
      </c>
      <c r="J263" s="9">
        <v>262</v>
      </c>
    </row>
    <row r="264" spans="1:13" hidden="1" x14ac:dyDescent="0.2">
      <c r="A264" s="11">
        <v>43934</v>
      </c>
      <c r="B264" s="9">
        <v>45</v>
      </c>
      <c r="D264" s="9" t="s">
        <v>32</v>
      </c>
      <c r="E264" s="9" t="s">
        <v>8</v>
      </c>
      <c r="F264" s="9" t="s">
        <v>33</v>
      </c>
      <c r="G264" s="9" t="s">
        <v>53</v>
      </c>
      <c r="H264" s="9" t="s">
        <v>401</v>
      </c>
      <c r="I264" s="9" t="s">
        <v>394</v>
      </c>
      <c r="J264" s="9">
        <v>263</v>
      </c>
    </row>
    <row r="265" spans="1:13" hidden="1" x14ac:dyDescent="0.2">
      <c r="A265" s="11">
        <v>43934</v>
      </c>
      <c r="B265" s="9">
        <v>24</v>
      </c>
      <c r="D265" s="9" t="s">
        <v>32</v>
      </c>
      <c r="E265" s="9" t="s">
        <v>8</v>
      </c>
      <c r="F265" s="9" t="s">
        <v>33</v>
      </c>
      <c r="G265" s="9" t="s">
        <v>53</v>
      </c>
      <c r="H265" s="9" t="s">
        <v>401</v>
      </c>
      <c r="I265" s="9" t="s">
        <v>394</v>
      </c>
      <c r="J265" s="9">
        <v>264</v>
      </c>
    </row>
    <row r="266" spans="1:13" hidden="1" x14ac:dyDescent="0.2">
      <c r="A266" s="11">
        <v>43934</v>
      </c>
      <c r="B266" s="9">
        <v>26</v>
      </c>
      <c r="D266" s="9" t="s">
        <v>26</v>
      </c>
      <c r="E266" s="9" t="s">
        <v>200</v>
      </c>
      <c r="F266" s="9" t="s">
        <v>33</v>
      </c>
      <c r="G266" s="9" t="s">
        <v>53</v>
      </c>
      <c r="H266" s="9" t="s">
        <v>400</v>
      </c>
      <c r="I266" s="9" t="s">
        <v>418</v>
      </c>
      <c r="J266" s="9">
        <v>265</v>
      </c>
      <c r="L266" s="10">
        <v>43913</v>
      </c>
      <c r="M266" s="9" t="s">
        <v>396</v>
      </c>
    </row>
    <row r="267" spans="1:13" hidden="1" x14ac:dyDescent="0.2">
      <c r="A267" s="11">
        <v>43935</v>
      </c>
      <c r="B267" s="9">
        <v>36</v>
      </c>
      <c r="C267" s="9">
        <f>DATEDIF(A267,DATE(2020,4,22),"d")</f>
        <v>8</v>
      </c>
      <c r="D267" s="9" t="s">
        <v>32</v>
      </c>
      <c r="E267" s="9" t="s">
        <v>8</v>
      </c>
      <c r="F267" s="9" t="s">
        <v>33</v>
      </c>
      <c r="G267" s="9" t="s">
        <v>28</v>
      </c>
      <c r="H267" s="9" t="s">
        <v>401</v>
      </c>
      <c r="I267" s="9" t="s">
        <v>342</v>
      </c>
      <c r="J267" s="9">
        <v>266</v>
      </c>
    </row>
    <row r="268" spans="1:13" hidden="1" x14ac:dyDescent="0.2">
      <c r="A268" s="11">
        <v>43936</v>
      </c>
      <c r="B268" s="9">
        <v>46</v>
      </c>
      <c r="D268" s="9" t="s">
        <v>26</v>
      </c>
      <c r="E268" s="9" t="s">
        <v>8</v>
      </c>
      <c r="F268" s="9" t="s">
        <v>33</v>
      </c>
      <c r="G268" s="9" t="s">
        <v>53</v>
      </c>
      <c r="H268" s="9" t="s">
        <v>401</v>
      </c>
      <c r="I268" s="9" t="s">
        <v>394</v>
      </c>
      <c r="J268" s="9">
        <v>267</v>
      </c>
    </row>
    <row r="269" spans="1:13" hidden="1" x14ac:dyDescent="0.2">
      <c r="A269" s="11">
        <v>43937</v>
      </c>
      <c r="B269" s="9">
        <v>16</v>
      </c>
      <c r="D269" s="9" t="s">
        <v>32</v>
      </c>
      <c r="E269" s="9" t="s">
        <v>330</v>
      </c>
      <c r="F269" s="9" t="s">
        <v>33</v>
      </c>
      <c r="G269" s="9" t="s">
        <v>28</v>
      </c>
      <c r="H269" s="9" t="s">
        <v>400</v>
      </c>
      <c r="I269" s="9" t="s">
        <v>29</v>
      </c>
      <c r="J269" s="9">
        <v>268</v>
      </c>
      <c r="M269" s="9" t="s">
        <v>397</v>
      </c>
    </row>
    <row r="270" spans="1:13" hidden="1" x14ac:dyDescent="0.2">
      <c r="A270" s="11">
        <v>43945</v>
      </c>
      <c r="B270" s="9">
        <v>23</v>
      </c>
      <c r="D270" s="9" t="s">
        <v>26</v>
      </c>
      <c r="E270" s="9" t="s">
        <v>332</v>
      </c>
      <c r="F270" s="9" t="s">
        <v>33</v>
      </c>
      <c r="G270" s="9" t="s">
        <v>53</v>
      </c>
      <c r="H270" s="9" t="s">
        <v>400</v>
      </c>
      <c r="I270" s="9" t="s">
        <v>398</v>
      </c>
      <c r="J270" s="9">
        <v>269</v>
      </c>
      <c r="M270" s="9" t="s">
        <v>398</v>
      </c>
    </row>
    <row r="271" spans="1:13" hidden="1" x14ac:dyDescent="0.2">
      <c r="A271" s="11">
        <v>43945</v>
      </c>
      <c r="B271" s="9">
        <v>22</v>
      </c>
      <c r="D271" s="9" t="s">
        <v>32</v>
      </c>
      <c r="E271" s="9" t="s">
        <v>332</v>
      </c>
      <c r="F271" s="9" t="s">
        <v>33</v>
      </c>
      <c r="G271" s="9" t="s">
        <v>53</v>
      </c>
      <c r="H271" s="9" t="s">
        <v>400</v>
      </c>
      <c r="I271" s="9" t="s">
        <v>398</v>
      </c>
      <c r="J271" s="9">
        <v>270</v>
      </c>
      <c r="M271" s="9" t="s">
        <v>398</v>
      </c>
    </row>
    <row r="272" spans="1:13" hidden="1" x14ac:dyDescent="0.2">
      <c r="A272" s="18">
        <v>43954</v>
      </c>
      <c r="B272" s="19">
        <v>37</v>
      </c>
      <c r="C272" s="19"/>
      <c r="D272" s="19" t="s">
        <v>26</v>
      </c>
      <c r="E272" s="19" t="s">
        <v>27</v>
      </c>
      <c r="F272" s="19" t="s">
        <v>16</v>
      </c>
      <c r="G272" s="9" t="s">
        <v>53</v>
      </c>
      <c r="H272" s="9" t="s">
        <v>400</v>
      </c>
      <c r="I272" s="19" t="s">
        <v>16</v>
      </c>
      <c r="J272" s="9">
        <v>271</v>
      </c>
    </row>
    <row r="273" spans="1:10" hidden="1" x14ac:dyDescent="0.2">
      <c r="A273" s="18">
        <v>43958</v>
      </c>
      <c r="B273" s="19">
        <v>58</v>
      </c>
      <c r="C273" s="19"/>
      <c r="D273" s="19" t="s">
        <v>26</v>
      </c>
      <c r="E273" s="19" t="s">
        <v>210</v>
      </c>
      <c r="F273" s="19" t="s">
        <v>33</v>
      </c>
      <c r="G273" s="9" t="s">
        <v>53</v>
      </c>
      <c r="H273" s="9" t="s">
        <v>400</v>
      </c>
      <c r="I273" s="19" t="s">
        <v>432</v>
      </c>
      <c r="J273" s="9">
        <v>272</v>
      </c>
    </row>
    <row r="274" spans="1:10" hidden="1" x14ac:dyDescent="0.2">
      <c r="A274" s="18">
        <v>43958</v>
      </c>
      <c r="B274" s="19">
        <v>30</v>
      </c>
      <c r="C274" s="19"/>
      <c r="D274" s="19" t="s">
        <v>32</v>
      </c>
      <c r="E274" s="19" t="s">
        <v>210</v>
      </c>
      <c r="F274" s="19" t="s">
        <v>33</v>
      </c>
      <c r="G274" s="9" t="s">
        <v>53</v>
      </c>
      <c r="H274" s="9" t="s">
        <v>400</v>
      </c>
      <c r="I274" s="19" t="s">
        <v>432</v>
      </c>
      <c r="J274" s="9">
        <v>273</v>
      </c>
    </row>
    <row r="275" spans="1:10" hidden="1" x14ac:dyDescent="0.2">
      <c r="A275" s="18">
        <v>43958</v>
      </c>
      <c r="B275" s="19" t="s">
        <v>431</v>
      </c>
      <c r="C275" s="19"/>
      <c r="D275" s="19" t="s">
        <v>26</v>
      </c>
      <c r="E275" s="19" t="s">
        <v>210</v>
      </c>
      <c r="F275" s="19" t="s">
        <v>33</v>
      </c>
      <c r="G275" s="9" t="s">
        <v>53</v>
      </c>
      <c r="H275" s="9" t="s">
        <v>400</v>
      </c>
      <c r="I275" s="19" t="s">
        <v>432</v>
      </c>
      <c r="J275" s="9">
        <v>274</v>
      </c>
    </row>
    <row r="276" spans="1:10" hidden="1" x14ac:dyDescent="0.2">
      <c r="A276" s="18">
        <v>43958</v>
      </c>
      <c r="B276" s="19">
        <v>33</v>
      </c>
      <c r="C276" s="19"/>
      <c r="D276" s="19" t="s">
        <v>26</v>
      </c>
      <c r="E276" s="19" t="s">
        <v>210</v>
      </c>
      <c r="F276" s="19" t="s">
        <v>33</v>
      </c>
      <c r="G276" s="9" t="s">
        <v>53</v>
      </c>
      <c r="H276" s="9" t="s">
        <v>400</v>
      </c>
      <c r="I276" s="19" t="s">
        <v>432</v>
      </c>
      <c r="J276" s="9">
        <v>275</v>
      </c>
    </row>
    <row r="277" spans="1:10" hidden="1" x14ac:dyDescent="0.2">
      <c r="A277" s="18">
        <v>43958</v>
      </c>
      <c r="B277" s="19">
        <v>36</v>
      </c>
      <c r="C277" s="19"/>
      <c r="D277" s="19" t="s">
        <v>26</v>
      </c>
      <c r="E277" s="19" t="s">
        <v>210</v>
      </c>
      <c r="F277" s="19" t="s">
        <v>33</v>
      </c>
      <c r="G277" s="9" t="s">
        <v>53</v>
      </c>
      <c r="H277" s="9" t="s">
        <v>400</v>
      </c>
      <c r="I277" s="19" t="s">
        <v>432</v>
      </c>
      <c r="J277" s="9">
        <v>276</v>
      </c>
    </row>
    <row r="278" spans="1:10" hidden="1" x14ac:dyDescent="0.2">
      <c r="A278" s="18">
        <v>43958</v>
      </c>
      <c r="B278" s="19">
        <v>22</v>
      </c>
      <c r="C278" s="19"/>
      <c r="D278" s="19" t="s">
        <v>32</v>
      </c>
      <c r="E278" s="19" t="s">
        <v>210</v>
      </c>
      <c r="F278" s="19" t="s">
        <v>33</v>
      </c>
      <c r="G278" s="9" t="s">
        <v>53</v>
      </c>
      <c r="H278" s="9" t="s">
        <v>400</v>
      </c>
      <c r="I278" s="19" t="s">
        <v>432</v>
      </c>
      <c r="J278" s="9">
        <v>277</v>
      </c>
    </row>
    <row r="279" spans="1:10" hidden="1" x14ac:dyDescent="0.2">
      <c r="A279" s="18">
        <v>43958</v>
      </c>
      <c r="B279" s="19">
        <v>50</v>
      </c>
      <c r="C279" s="19"/>
      <c r="D279" s="19" t="s">
        <v>32</v>
      </c>
      <c r="E279" s="19" t="s">
        <v>210</v>
      </c>
      <c r="F279" s="19" t="s">
        <v>33</v>
      </c>
      <c r="G279" s="9" t="s">
        <v>53</v>
      </c>
      <c r="H279" s="9" t="s">
        <v>400</v>
      </c>
      <c r="I279" s="19" t="s">
        <v>432</v>
      </c>
      <c r="J279" s="9">
        <v>278</v>
      </c>
    </row>
    <row r="280" spans="1:10" hidden="1" x14ac:dyDescent="0.2">
      <c r="A280" s="18">
        <v>43958</v>
      </c>
      <c r="B280" s="19">
        <v>20</v>
      </c>
      <c r="C280" s="19"/>
      <c r="D280" s="19" t="s">
        <v>26</v>
      </c>
      <c r="E280" s="19" t="s">
        <v>210</v>
      </c>
      <c r="F280" s="19" t="s">
        <v>33</v>
      </c>
      <c r="G280" s="9" t="s">
        <v>53</v>
      </c>
      <c r="H280" s="9" t="s">
        <v>400</v>
      </c>
      <c r="I280" s="19" t="s">
        <v>432</v>
      </c>
      <c r="J280" s="9">
        <v>279</v>
      </c>
    </row>
    <row r="281" spans="1:10" hidden="1" x14ac:dyDescent="0.2">
      <c r="A281" s="18">
        <v>43958</v>
      </c>
      <c r="B281" s="19">
        <v>29</v>
      </c>
      <c r="C281" s="19"/>
      <c r="D281" s="19" t="s">
        <v>32</v>
      </c>
      <c r="E281" s="19" t="s">
        <v>210</v>
      </c>
      <c r="F281" s="19" t="s">
        <v>33</v>
      </c>
      <c r="G281" s="9" t="s">
        <v>53</v>
      </c>
      <c r="H281" s="9" t="s">
        <v>400</v>
      </c>
      <c r="I281" s="19" t="s">
        <v>432</v>
      </c>
      <c r="J281" s="9">
        <v>280</v>
      </c>
    </row>
    <row r="282" spans="1:10" hidden="1" x14ac:dyDescent="0.2">
      <c r="A282" s="18">
        <v>43958</v>
      </c>
      <c r="B282" s="19">
        <v>30</v>
      </c>
      <c r="C282" s="19"/>
      <c r="D282" s="19" t="s">
        <v>32</v>
      </c>
      <c r="E282" s="19" t="s">
        <v>210</v>
      </c>
      <c r="F282" s="19" t="s">
        <v>33</v>
      </c>
      <c r="G282" s="9" t="s">
        <v>53</v>
      </c>
      <c r="H282" s="9" t="s">
        <v>400</v>
      </c>
      <c r="I282" s="19" t="s">
        <v>432</v>
      </c>
      <c r="J282" s="9">
        <v>281</v>
      </c>
    </row>
    <row r="283" spans="1:10" hidden="1" x14ac:dyDescent="0.2">
      <c r="A283" s="18">
        <v>43958</v>
      </c>
      <c r="B283" s="19">
        <v>37</v>
      </c>
      <c r="C283" s="19"/>
      <c r="D283" s="19" t="s">
        <v>32</v>
      </c>
      <c r="E283" s="19" t="s">
        <v>210</v>
      </c>
      <c r="F283" s="19" t="s">
        <v>33</v>
      </c>
      <c r="G283" s="9" t="s">
        <v>53</v>
      </c>
      <c r="H283" s="9" t="s">
        <v>400</v>
      </c>
      <c r="I283" s="19" t="s">
        <v>432</v>
      </c>
      <c r="J283" s="9">
        <v>282</v>
      </c>
    </row>
    <row r="284" spans="1:10" hidden="1" x14ac:dyDescent="0.2">
      <c r="A284" s="18">
        <v>43958</v>
      </c>
      <c r="B284" s="19">
        <v>20</v>
      </c>
      <c r="C284" s="19"/>
      <c r="D284" s="19" t="s">
        <v>32</v>
      </c>
      <c r="E284" s="19" t="s">
        <v>210</v>
      </c>
      <c r="F284" s="19" t="s">
        <v>33</v>
      </c>
      <c r="G284" s="9" t="s">
        <v>53</v>
      </c>
      <c r="H284" s="9" t="s">
        <v>400</v>
      </c>
      <c r="I284" s="19" t="s">
        <v>432</v>
      </c>
      <c r="J284" s="9">
        <v>283</v>
      </c>
    </row>
    <row r="285" spans="1:10" hidden="1" x14ac:dyDescent="0.2">
      <c r="A285" s="18">
        <v>43958</v>
      </c>
      <c r="B285" s="19">
        <v>30</v>
      </c>
      <c r="C285" s="19"/>
      <c r="D285" s="19" t="s">
        <v>32</v>
      </c>
      <c r="E285" s="19" t="s">
        <v>210</v>
      </c>
      <c r="F285" s="19" t="s">
        <v>33</v>
      </c>
      <c r="G285" s="9" t="s">
        <v>53</v>
      </c>
      <c r="H285" s="9" t="s">
        <v>400</v>
      </c>
      <c r="I285" s="19" t="s">
        <v>432</v>
      </c>
      <c r="J285" s="9">
        <v>284</v>
      </c>
    </row>
    <row r="286" spans="1:10" hidden="1" x14ac:dyDescent="0.2">
      <c r="A286" s="18">
        <v>43958</v>
      </c>
      <c r="B286" s="19">
        <v>30</v>
      </c>
      <c r="C286" s="19"/>
      <c r="D286" s="19" t="s">
        <v>32</v>
      </c>
      <c r="E286" s="19" t="s">
        <v>210</v>
      </c>
      <c r="F286" s="19" t="s">
        <v>33</v>
      </c>
      <c r="G286" s="9" t="s">
        <v>53</v>
      </c>
      <c r="H286" s="9" t="s">
        <v>400</v>
      </c>
      <c r="I286" s="19" t="s">
        <v>432</v>
      </c>
      <c r="J286" s="9">
        <v>285</v>
      </c>
    </row>
    <row r="287" spans="1:10" hidden="1" x14ac:dyDescent="0.2">
      <c r="A287" s="18">
        <v>43958</v>
      </c>
      <c r="B287" s="19">
        <v>23</v>
      </c>
      <c r="C287" s="19"/>
      <c r="D287" s="19" t="s">
        <v>32</v>
      </c>
      <c r="E287" s="19" t="s">
        <v>210</v>
      </c>
      <c r="F287" s="19" t="s">
        <v>33</v>
      </c>
      <c r="G287" s="9" t="s">
        <v>53</v>
      </c>
      <c r="H287" s="9" t="s">
        <v>400</v>
      </c>
      <c r="I287" s="19" t="s">
        <v>432</v>
      </c>
      <c r="J287" s="9">
        <v>286</v>
      </c>
    </row>
    <row r="288" spans="1:10" hidden="1" x14ac:dyDescent="0.2">
      <c r="A288" s="18">
        <v>43958</v>
      </c>
      <c r="B288" s="19">
        <v>28</v>
      </c>
      <c r="C288" s="19"/>
      <c r="D288" s="19" t="s">
        <v>26</v>
      </c>
      <c r="E288" s="19" t="s">
        <v>210</v>
      </c>
      <c r="F288" s="19" t="s">
        <v>33</v>
      </c>
      <c r="G288" s="9" t="s">
        <v>53</v>
      </c>
      <c r="H288" s="9" t="s">
        <v>400</v>
      </c>
      <c r="I288" s="19" t="s">
        <v>432</v>
      </c>
      <c r="J288" s="9">
        <v>287</v>
      </c>
    </row>
    <row r="289" spans="1:10" hidden="1" x14ac:dyDescent="0.2">
      <c r="A289" s="18">
        <v>43958</v>
      </c>
      <c r="B289" s="19">
        <v>32</v>
      </c>
      <c r="C289" s="19"/>
      <c r="D289" s="9" t="s">
        <v>32</v>
      </c>
      <c r="E289" s="19" t="s">
        <v>210</v>
      </c>
      <c r="F289" s="19" t="s">
        <v>33</v>
      </c>
      <c r="G289" s="9" t="s">
        <v>53</v>
      </c>
      <c r="H289" s="9" t="s">
        <v>400</v>
      </c>
      <c r="I289" s="19" t="s">
        <v>432</v>
      </c>
      <c r="J289" s="9">
        <v>288</v>
      </c>
    </row>
  </sheetData>
  <autoFilter ref="A1:N289" xr:uid="{00000000-0009-0000-0000-000000000000}">
    <filterColumn colId="9">
      <filters>
        <filter val="166"/>
        <filter val="240"/>
      </filters>
    </filterColumn>
  </autoFilter>
  <conditionalFormatting sqref="K247 K249 K252 K256:L257 K47 K55 K70:K72 K77:K80 K82:K86 K101:K105 K109:K110 L110 K112:K113 K122 M122 J1:J1048576">
    <cfRule type="duplicateValues" dxfId="13" priority="10"/>
  </conditionalFormatting>
  <conditionalFormatting sqref="K50">
    <cfRule type="duplicateValues" dxfId="12" priority="9"/>
  </conditionalFormatting>
  <conditionalFormatting sqref="K53">
    <cfRule type="duplicateValues" dxfId="11" priority="8"/>
  </conditionalFormatting>
  <conditionalFormatting sqref="K20:K32">
    <cfRule type="duplicateValues" dxfId="10" priority="7"/>
  </conditionalFormatting>
  <conditionalFormatting sqref="K34">
    <cfRule type="duplicateValues" dxfId="9" priority="6"/>
  </conditionalFormatting>
  <conditionalFormatting sqref="K67">
    <cfRule type="duplicateValues" dxfId="8" priority="5"/>
  </conditionalFormatting>
  <conditionalFormatting sqref="K58">
    <cfRule type="duplicateValues" dxfId="7" priority="4"/>
  </conditionalFormatting>
  <conditionalFormatting sqref="K60">
    <cfRule type="duplicateValues" dxfId="6" priority="3"/>
  </conditionalFormatting>
  <conditionalFormatting sqref="K74">
    <cfRule type="duplicateValues" dxfId="5" priority="2"/>
  </conditionalFormatting>
  <conditionalFormatting sqref="K114">
    <cfRule type="duplicateValues" dxfId="4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271"/>
  <sheetViews>
    <sheetView workbookViewId="0">
      <selection activeCell="J1" sqref="A1:J1"/>
    </sheetView>
  </sheetViews>
  <sheetFormatPr baseColWidth="10" defaultRowHeight="16" x14ac:dyDescent="0.2"/>
  <sheetData>
    <row r="1" spans="1:12" x14ac:dyDescent="0.2">
      <c r="A1" t="s">
        <v>335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12" hidden="1" x14ac:dyDescent="0.2">
      <c r="A2">
        <v>269</v>
      </c>
      <c r="B2" t="s">
        <v>25</v>
      </c>
      <c r="C2">
        <v>66</v>
      </c>
      <c r="D2" t="s">
        <v>26</v>
      </c>
      <c r="E2" t="s">
        <v>27</v>
      </c>
      <c r="F2" t="s">
        <v>28</v>
      </c>
      <c r="G2" t="s">
        <v>29</v>
      </c>
      <c r="H2">
        <f>RIGHT(B2,LEN(B2)-2)*1</f>
        <v>1</v>
      </c>
      <c r="I2">
        <f>1</f>
        <v>1</v>
      </c>
      <c r="J2" t="b">
        <f>I2=H2</f>
        <v>1</v>
      </c>
    </row>
    <row r="3" spans="1:12" hidden="1" x14ac:dyDescent="0.2">
      <c r="A3">
        <v>268</v>
      </c>
      <c r="B3" t="s">
        <v>30</v>
      </c>
      <c r="C3">
        <v>28</v>
      </c>
      <c r="D3" t="s">
        <v>26</v>
      </c>
      <c r="E3" t="s">
        <v>27</v>
      </c>
      <c r="F3" t="s">
        <v>28</v>
      </c>
      <c r="G3" t="s">
        <v>29</v>
      </c>
      <c r="H3">
        <f t="shared" ref="H3:H66" si="0">RIGHT(B3,LEN(B3)-2)*1</f>
        <v>2</v>
      </c>
      <c r="I3">
        <f>I2+1</f>
        <v>2</v>
      </c>
      <c r="J3" t="b">
        <f t="shared" ref="J3:J66" si="1">I3=H3</f>
        <v>1</v>
      </c>
      <c r="K3" s="2">
        <f>DATE(2020,4,2)</f>
        <v>43923</v>
      </c>
      <c r="L3" s="2">
        <f ca="1">TODAY()</f>
        <v>43962</v>
      </c>
    </row>
    <row r="4" spans="1:12" hidden="1" x14ac:dyDescent="0.2">
      <c r="A4">
        <v>267</v>
      </c>
      <c r="B4" t="s">
        <v>31</v>
      </c>
      <c r="C4">
        <v>25</v>
      </c>
      <c r="D4" t="s">
        <v>32</v>
      </c>
      <c r="E4" t="s">
        <v>5</v>
      </c>
      <c r="F4" t="s">
        <v>28</v>
      </c>
      <c r="G4" t="s">
        <v>33</v>
      </c>
      <c r="H4">
        <f t="shared" si="0"/>
        <v>3</v>
      </c>
      <c r="I4">
        <f t="shared" ref="I4:I67" si="2">I3+1</f>
        <v>3</v>
      </c>
      <c r="J4" t="b">
        <f t="shared" si="1"/>
        <v>1</v>
      </c>
      <c r="K4">
        <f ca="1">DATEDIF(DATE(2020,4,2),L3,"d")</f>
        <v>39</v>
      </c>
    </row>
    <row r="5" spans="1:12" hidden="1" x14ac:dyDescent="0.2">
      <c r="A5">
        <v>266</v>
      </c>
      <c r="B5" t="s">
        <v>34</v>
      </c>
      <c r="C5">
        <v>29</v>
      </c>
      <c r="D5" t="s">
        <v>26</v>
      </c>
      <c r="E5" t="s">
        <v>6</v>
      </c>
      <c r="F5" t="s">
        <v>28</v>
      </c>
      <c r="G5" t="s">
        <v>33</v>
      </c>
      <c r="H5">
        <f t="shared" si="0"/>
        <v>4</v>
      </c>
      <c r="I5">
        <f t="shared" si="2"/>
        <v>4</v>
      </c>
      <c r="J5" t="b">
        <f t="shared" si="1"/>
        <v>1</v>
      </c>
    </row>
    <row r="6" spans="1:12" hidden="1" x14ac:dyDescent="0.2">
      <c r="A6">
        <v>265</v>
      </c>
      <c r="B6" t="s">
        <v>35</v>
      </c>
      <c r="C6">
        <v>23</v>
      </c>
      <c r="D6" t="s">
        <v>32</v>
      </c>
      <c r="E6" t="s">
        <v>6</v>
      </c>
      <c r="F6" t="s">
        <v>28</v>
      </c>
      <c r="G6" t="s">
        <v>33</v>
      </c>
      <c r="H6">
        <f t="shared" si="0"/>
        <v>5</v>
      </c>
      <c r="I6">
        <f t="shared" si="2"/>
        <v>5</v>
      </c>
      <c r="J6" t="b">
        <f t="shared" si="1"/>
        <v>1</v>
      </c>
    </row>
    <row r="7" spans="1:12" hidden="1" x14ac:dyDescent="0.2">
      <c r="A7">
        <v>264</v>
      </c>
      <c r="B7" t="s">
        <v>36</v>
      </c>
      <c r="C7">
        <v>25</v>
      </c>
      <c r="D7" t="s">
        <v>32</v>
      </c>
      <c r="E7" t="s">
        <v>37</v>
      </c>
      <c r="F7" t="s">
        <v>28</v>
      </c>
      <c r="G7" t="s">
        <v>33</v>
      </c>
      <c r="H7">
        <f t="shared" si="0"/>
        <v>6</v>
      </c>
      <c r="I7">
        <f t="shared" si="2"/>
        <v>6</v>
      </c>
      <c r="J7" t="b">
        <f t="shared" si="1"/>
        <v>1</v>
      </c>
    </row>
    <row r="8" spans="1:12" hidden="1" x14ac:dyDescent="0.2">
      <c r="A8">
        <v>263</v>
      </c>
      <c r="B8" t="s">
        <v>38</v>
      </c>
      <c r="C8">
        <v>73</v>
      </c>
      <c r="D8" t="s">
        <v>26</v>
      </c>
      <c r="E8" t="s">
        <v>27</v>
      </c>
      <c r="F8" t="s">
        <v>28</v>
      </c>
      <c r="G8" t="s">
        <v>39</v>
      </c>
      <c r="H8">
        <f t="shared" si="0"/>
        <v>7</v>
      </c>
      <c r="I8">
        <f t="shared" si="2"/>
        <v>7</v>
      </c>
      <c r="J8" t="b">
        <f t="shared" si="1"/>
        <v>1</v>
      </c>
    </row>
    <row r="9" spans="1:12" hidden="1" x14ac:dyDescent="0.2">
      <c r="A9">
        <v>262</v>
      </c>
      <c r="B9" t="s">
        <v>40</v>
      </c>
      <c r="C9">
        <v>29</v>
      </c>
      <c r="D9" t="s">
        <v>32</v>
      </c>
      <c r="E9" t="s">
        <v>6</v>
      </c>
      <c r="F9" t="s">
        <v>28</v>
      </c>
      <c r="G9" t="s">
        <v>33</v>
      </c>
      <c r="H9">
        <f t="shared" si="0"/>
        <v>8</v>
      </c>
      <c r="I9">
        <f t="shared" si="2"/>
        <v>8</v>
      </c>
      <c r="J9" t="b">
        <f t="shared" si="1"/>
        <v>1</v>
      </c>
    </row>
    <row r="10" spans="1:12" hidden="1" x14ac:dyDescent="0.2">
      <c r="A10">
        <v>261</v>
      </c>
      <c r="B10" t="s">
        <v>41</v>
      </c>
      <c r="C10">
        <v>30</v>
      </c>
      <c r="D10" t="s">
        <v>26</v>
      </c>
      <c r="E10" t="s">
        <v>6</v>
      </c>
      <c r="F10" t="s">
        <v>28</v>
      </c>
      <c r="G10" t="s">
        <v>33</v>
      </c>
      <c r="H10">
        <f t="shared" si="0"/>
        <v>9</v>
      </c>
      <c r="I10">
        <f t="shared" si="2"/>
        <v>9</v>
      </c>
      <c r="J10" t="b">
        <f t="shared" si="1"/>
        <v>1</v>
      </c>
    </row>
    <row r="11" spans="1:12" hidden="1" x14ac:dyDescent="0.2">
      <c r="A11">
        <v>260</v>
      </c>
      <c r="B11" t="s">
        <v>42</v>
      </c>
      <c r="C11">
        <v>42</v>
      </c>
      <c r="D11" t="s">
        <v>32</v>
      </c>
      <c r="E11" t="s">
        <v>6</v>
      </c>
      <c r="F11" t="s">
        <v>28</v>
      </c>
      <c r="G11" t="s">
        <v>33</v>
      </c>
      <c r="H11">
        <f t="shared" si="0"/>
        <v>10</v>
      </c>
      <c r="I11">
        <f t="shared" si="2"/>
        <v>10</v>
      </c>
      <c r="J11" t="b">
        <f t="shared" si="1"/>
        <v>1</v>
      </c>
    </row>
    <row r="12" spans="1:12" hidden="1" x14ac:dyDescent="0.2">
      <c r="A12">
        <v>259</v>
      </c>
      <c r="B12" t="s">
        <v>43</v>
      </c>
      <c r="C12">
        <v>49</v>
      </c>
      <c r="D12" t="s">
        <v>32</v>
      </c>
      <c r="E12" t="s">
        <v>6</v>
      </c>
      <c r="F12" t="s">
        <v>28</v>
      </c>
      <c r="G12" t="s">
        <v>33</v>
      </c>
      <c r="H12">
        <f t="shared" si="0"/>
        <v>11</v>
      </c>
      <c r="I12">
        <f t="shared" si="2"/>
        <v>11</v>
      </c>
      <c r="J12" t="b">
        <f t="shared" si="1"/>
        <v>1</v>
      </c>
    </row>
    <row r="13" spans="1:12" hidden="1" x14ac:dyDescent="0.2">
      <c r="A13">
        <v>258</v>
      </c>
      <c r="B13" t="s">
        <v>44</v>
      </c>
      <c r="C13">
        <v>16</v>
      </c>
      <c r="D13" t="s">
        <v>32</v>
      </c>
      <c r="E13" t="s">
        <v>6</v>
      </c>
      <c r="F13" t="s">
        <v>28</v>
      </c>
      <c r="G13" t="s">
        <v>33</v>
      </c>
      <c r="H13">
        <f t="shared" si="0"/>
        <v>12</v>
      </c>
      <c r="I13">
        <f t="shared" si="2"/>
        <v>12</v>
      </c>
      <c r="J13" t="b">
        <f t="shared" si="1"/>
        <v>1</v>
      </c>
    </row>
    <row r="14" spans="1:12" hidden="1" x14ac:dyDescent="0.2">
      <c r="A14">
        <v>257</v>
      </c>
      <c r="B14" t="s">
        <v>45</v>
      </c>
      <c r="C14">
        <v>29</v>
      </c>
      <c r="D14" t="s">
        <v>32</v>
      </c>
      <c r="E14" t="s">
        <v>6</v>
      </c>
      <c r="F14" t="s">
        <v>28</v>
      </c>
      <c r="G14" t="s">
        <v>33</v>
      </c>
      <c r="H14">
        <f t="shared" si="0"/>
        <v>13</v>
      </c>
      <c r="I14">
        <f t="shared" si="2"/>
        <v>13</v>
      </c>
      <c r="J14" t="b">
        <f t="shared" si="1"/>
        <v>1</v>
      </c>
    </row>
    <row r="15" spans="1:12" hidden="1" x14ac:dyDescent="0.2">
      <c r="A15">
        <v>256</v>
      </c>
      <c r="B15" t="s">
        <v>46</v>
      </c>
      <c r="C15">
        <v>55</v>
      </c>
      <c r="D15" t="s">
        <v>32</v>
      </c>
      <c r="E15" t="s">
        <v>6</v>
      </c>
      <c r="F15" t="s">
        <v>28</v>
      </c>
      <c r="G15" t="s">
        <v>33</v>
      </c>
      <c r="H15">
        <f t="shared" si="0"/>
        <v>14</v>
      </c>
      <c r="I15">
        <f t="shared" si="2"/>
        <v>14</v>
      </c>
      <c r="J15" t="b">
        <f t="shared" si="1"/>
        <v>1</v>
      </c>
    </row>
    <row r="16" spans="1:12" hidden="1" x14ac:dyDescent="0.2">
      <c r="A16">
        <v>255</v>
      </c>
      <c r="B16" t="s">
        <v>47</v>
      </c>
      <c r="C16">
        <v>0</v>
      </c>
      <c r="D16" t="s">
        <v>32</v>
      </c>
      <c r="E16" t="s">
        <v>6</v>
      </c>
      <c r="F16" t="s">
        <v>28</v>
      </c>
      <c r="G16" t="s">
        <v>33</v>
      </c>
      <c r="H16">
        <f t="shared" si="0"/>
        <v>15</v>
      </c>
      <c r="I16">
        <f t="shared" si="2"/>
        <v>15</v>
      </c>
      <c r="J16" t="b">
        <f t="shared" si="1"/>
        <v>1</v>
      </c>
    </row>
    <row r="17" spans="1:10" hidden="1" x14ac:dyDescent="0.2">
      <c r="A17" s="1">
        <v>254</v>
      </c>
      <c r="B17" s="1" t="s">
        <v>48</v>
      </c>
      <c r="C17" s="1">
        <v>50</v>
      </c>
      <c r="D17" s="1" t="s">
        <v>26</v>
      </c>
      <c r="E17" s="1" t="s">
        <v>6</v>
      </c>
      <c r="F17" s="1" t="s">
        <v>28</v>
      </c>
      <c r="G17" s="1" t="s">
        <v>33</v>
      </c>
      <c r="H17">
        <f t="shared" si="0"/>
        <v>16</v>
      </c>
      <c r="I17">
        <f t="shared" si="2"/>
        <v>16</v>
      </c>
      <c r="J17" t="b">
        <f t="shared" si="1"/>
        <v>1</v>
      </c>
    </row>
    <row r="18" spans="1:10" hidden="1" x14ac:dyDescent="0.2">
      <c r="A18" s="1">
        <v>253</v>
      </c>
      <c r="B18" s="1" t="s">
        <v>49</v>
      </c>
      <c r="C18" s="1">
        <v>26</v>
      </c>
      <c r="D18" s="1" t="s">
        <v>32</v>
      </c>
      <c r="E18" s="1" t="s">
        <v>8</v>
      </c>
      <c r="F18" s="1" t="s">
        <v>28</v>
      </c>
      <c r="G18" s="1" t="s">
        <v>33</v>
      </c>
      <c r="H18">
        <f t="shared" si="0"/>
        <v>17</v>
      </c>
      <c r="I18">
        <f t="shared" si="2"/>
        <v>17</v>
      </c>
      <c r="J18" t="b">
        <f t="shared" si="1"/>
        <v>1</v>
      </c>
    </row>
    <row r="19" spans="1:10" hidden="1" x14ac:dyDescent="0.2">
      <c r="A19" s="1">
        <v>252</v>
      </c>
      <c r="B19" s="1" t="s">
        <v>50</v>
      </c>
      <c r="C19" s="1">
        <v>27</v>
      </c>
      <c r="D19" s="1" t="s">
        <v>26</v>
      </c>
      <c r="E19" s="1" t="s">
        <v>10</v>
      </c>
      <c r="F19" s="1" t="s">
        <v>28</v>
      </c>
      <c r="G19" s="1" t="s">
        <v>33</v>
      </c>
      <c r="H19">
        <f t="shared" si="0"/>
        <v>18</v>
      </c>
      <c r="I19">
        <f t="shared" si="2"/>
        <v>18</v>
      </c>
      <c r="J19" t="b">
        <f t="shared" si="1"/>
        <v>1</v>
      </c>
    </row>
    <row r="20" spans="1:10" x14ac:dyDescent="0.2">
      <c r="A20" s="1">
        <v>251</v>
      </c>
      <c r="B20" s="1" t="s">
        <v>51</v>
      </c>
      <c r="C20" s="1">
        <v>28</v>
      </c>
      <c r="D20" s="1" t="s">
        <v>26</v>
      </c>
      <c r="E20" s="1" t="s">
        <v>8</v>
      </c>
      <c r="F20" s="1" t="s">
        <v>28</v>
      </c>
      <c r="G20" s="1" t="s">
        <v>33</v>
      </c>
      <c r="H20">
        <f t="shared" si="0"/>
        <v>20</v>
      </c>
      <c r="I20">
        <f t="shared" si="2"/>
        <v>19</v>
      </c>
      <c r="J20" t="b">
        <f t="shared" si="1"/>
        <v>0</v>
      </c>
    </row>
    <row r="21" spans="1:10" x14ac:dyDescent="0.2">
      <c r="A21" s="1">
        <v>250</v>
      </c>
      <c r="B21" s="1" t="s">
        <v>52</v>
      </c>
      <c r="C21" s="1">
        <v>64</v>
      </c>
      <c r="D21" s="1" t="s">
        <v>32</v>
      </c>
      <c r="E21" s="1" t="s">
        <v>8</v>
      </c>
      <c r="F21" s="1" t="s">
        <v>53</v>
      </c>
      <c r="G21" s="1" t="s">
        <v>33</v>
      </c>
      <c r="H21">
        <f t="shared" si="0"/>
        <v>19</v>
      </c>
      <c r="I21">
        <f t="shared" si="2"/>
        <v>20</v>
      </c>
      <c r="J21" t="b">
        <f t="shared" si="1"/>
        <v>0</v>
      </c>
    </row>
    <row r="22" spans="1:10" hidden="1" x14ac:dyDescent="0.2">
      <c r="A22">
        <v>249</v>
      </c>
      <c r="B22" t="s">
        <v>54</v>
      </c>
      <c r="C22">
        <v>61</v>
      </c>
      <c r="D22" t="s">
        <v>26</v>
      </c>
      <c r="E22" t="s">
        <v>8</v>
      </c>
      <c r="F22" t="s">
        <v>28</v>
      </c>
      <c r="G22" t="s">
        <v>33</v>
      </c>
      <c r="H22">
        <f t="shared" si="0"/>
        <v>21</v>
      </c>
      <c r="I22">
        <f t="shared" si="2"/>
        <v>21</v>
      </c>
      <c r="J22" t="b">
        <f t="shared" si="1"/>
        <v>1</v>
      </c>
    </row>
    <row r="23" spans="1:10" hidden="1" x14ac:dyDescent="0.2">
      <c r="A23">
        <v>248</v>
      </c>
      <c r="B23" t="s">
        <v>55</v>
      </c>
      <c r="C23">
        <v>60</v>
      </c>
      <c r="D23" t="s">
        <v>26</v>
      </c>
      <c r="E23" t="s">
        <v>13</v>
      </c>
      <c r="F23" t="s">
        <v>28</v>
      </c>
      <c r="G23" t="s">
        <v>16</v>
      </c>
      <c r="H23">
        <f t="shared" si="0"/>
        <v>22</v>
      </c>
      <c r="I23">
        <f t="shared" si="2"/>
        <v>22</v>
      </c>
      <c r="J23" t="b">
        <f t="shared" si="1"/>
        <v>1</v>
      </c>
    </row>
    <row r="24" spans="1:10" hidden="1" x14ac:dyDescent="0.2">
      <c r="A24">
        <v>247</v>
      </c>
      <c r="B24" t="s">
        <v>56</v>
      </c>
      <c r="C24">
        <v>66</v>
      </c>
      <c r="D24" t="s">
        <v>26</v>
      </c>
      <c r="E24" t="s">
        <v>13</v>
      </c>
      <c r="F24" t="s">
        <v>28</v>
      </c>
      <c r="G24" t="s">
        <v>16</v>
      </c>
      <c r="H24">
        <f t="shared" si="0"/>
        <v>23</v>
      </c>
      <c r="I24">
        <f t="shared" si="2"/>
        <v>23</v>
      </c>
      <c r="J24" t="b">
        <f t="shared" si="1"/>
        <v>1</v>
      </c>
    </row>
    <row r="25" spans="1:10" hidden="1" x14ac:dyDescent="0.2">
      <c r="A25">
        <v>246</v>
      </c>
      <c r="B25" t="s">
        <v>57</v>
      </c>
      <c r="C25">
        <v>69</v>
      </c>
      <c r="D25" t="s">
        <v>26</v>
      </c>
      <c r="E25" t="s">
        <v>13</v>
      </c>
      <c r="F25" t="s">
        <v>28</v>
      </c>
      <c r="G25" t="s">
        <v>16</v>
      </c>
      <c r="H25">
        <f t="shared" si="0"/>
        <v>24</v>
      </c>
      <c r="I25">
        <f t="shared" si="2"/>
        <v>24</v>
      </c>
      <c r="J25" t="b">
        <f t="shared" si="1"/>
        <v>1</v>
      </c>
    </row>
    <row r="26" spans="1:10" hidden="1" x14ac:dyDescent="0.2">
      <c r="A26">
        <v>245</v>
      </c>
      <c r="B26" t="s">
        <v>58</v>
      </c>
      <c r="C26">
        <v>70</v>
      </c>
      <c r="D26" t="s">
        <v>32</v>
      </c>
      <c r="E26" t="s">
        <v>13</v>
      </c>
      <c r="F26" t="s">
        <v>28</v>
      </c>
      <c r="G26" t="s">
        <v>16</v>
      </c>
      <c r="H26">
        <f t="shared" si="0"/>
        <v>25</v>
      </c>
      <c r="I26">
        <f t="shared" si="2"/>
        <v>25</v>
      </c>
      <c r="J26" t="b">
        <f t="shared" si="1"/>
        <v>1</v>
      </c>
    </row>
    <row r="27" spans="1:10" hidden="1" x14ac:dyDescent="0.2">
      <c r="A27">
        <v>244</v>
      </c>
      <c r="B27" t="s">
        <v>59</v>
      </c>
      <c r="C27">
        <v>50</v>
      </c>
      <c r="D27" t="s">
        <v>32</v>
      </c>
      <c r="E27" t="s">
        <v>14</v>
      </c>
      <c r="F27" t="s">
        <v>28</v>
      </c>
      <c r="G27" t="s">
        <v>60</v>
      </c>
      <c r="H27">
        <f t="shared" si="0"/>
        <v>26</v>
      </c>
      <c r="I27">
        <f t="shared" si="2"/>
        <v>26</v>
      </c>
      <c r="J27" t="b">
        <f t="shared" si="1"/>
        <v>1</v>
      </c>
    </row>
    <row r="28" spans="1:10" hidden="1" x14ac:dyDescent="0.2">
      <c r="A28">
        <v>243</v>
      </c>
      <c r="B28" t="s">
        <v>61</v>
      </c>
      <c r="C28">
        <v>67</v>
      </c>
      <c r="D28" t="s">
        <v>26</v>
      </c>
      <c r="E28" t="s">
        <v>14</v>
      </c>
      <c r="F28" t="s">
        <v>28</v>
      </c>
      <c r="G28" t="s">
        <v>16</v>
      </c>
      <c r="H28">
        <f t="shared" si="0"/>
        <v>27</v>
      </c>
      <c r="I28">
        <f t="shared" si="2"/>
        <v>27</v>
      </c>
      <c r="J28" t="b">
        <f t="shared" si="1"/>
        <v>1</v>
      </c>
    </row>
    <row r="29" spans="1:10" hidden="1" x14ac:dyDescent="0.2">
      <c r="A29">
        <v>242</v>
      </c>
      <c r="B29" t="s">
        <v>62</v>
      </c>
      <c r="C29">
        <v>74</v>
      </c>
      <c r="D29" t="s">
        <v>26</v>
      </c>
      <c r="E29" t="s">
        <v>15</v>
      </c>
      <c r="F29" t="s">
        <v>28</v>
      </c>
      <c r="G29" t="s">
        <v>16</v>
      </c>
      <c r="H29">
        <f t="shared" si="0"/>
        <v>28</v>
      </c>
      <c r="I29">
        <f t="shared" si="2"/>
        <v>28</v>
      </c>
      <c r="J29" t="b">
        <f t="shared" si="1"/>
        <v>1</v>
      </c>
    </row>
    <row r="30" spans="1:10" hidden="1" x14ac:dyDescent="0.2">
      <c r="A30">
        <v>241</v>
      </c>
      <c r="B30" t="s">
        <v>63</v>
      </c>
      <c r="C30">
        <v>58</v>
      </c>
      <c r="D30" t="s">
        <v>26</v>
      </c>
      <c r="E30" t="s">
        <v>15</v>
      </c>
      <c r="F30" t="s">
        <v>28</v>
      </c>
      <c r="G30" t="s">
        <v>16</v>
      </c>
      <c r="H30">
        <f t="shared" si="0"/>
        <v>29</v>
      </c>
      <c r="I30">
        <f t="shared" si="2"/>
        <v>29</v>
      </c>
      <c r="J30" t="b">
        <f t="shared" si="1"/>
        <v>1</v>
      </c>
    </row>
    <row r="31" spans="1:10" hidden="1" x14ac:dyDescent="0.2">
      <c r="A31">
        <v>240</v>
      </c>
      <c r="B31" t="s">
        <v>64</v>
      </c>
      <c r="C31">
        <v>66</v>
      </c>
      <c r="D31" t="s">
        <v>32</v>
      </c>
      <c r="E31" t="s">
        <v>65</v>
      </c>
      <c r="F31" t="s">
        <v>28</v>
      </c>
      <c r="G31" t="s">
        <v>16</v>
      </c>
      <c r="H31">
        <f t="shared" si="0"/>
        <v>30</v>
      </c>
      <c r="I31">
        <f t="shared" si="2"/>
        <v>30</v>
      </c>
      <c r="J31" t="b">
        <f t="shared" si="1"/>
        <v>1</v>
      </c>
    </row>
    <row r="32" spans="1:10" hidden="1" x14ac:dyDescent="0.2">
      <c r="A32">
        <v>239</v>
      </c>
      <c r="B32" t="s">
        <v>66</v>
      </c>
      <c r="C32">
        <v>49</v>
      </c>
      <c r="D32" t="s">
        <v>26</v>
      </c>
      <c r="E32" t="s">
        <v>67</v>
      </c>
      <c r="F32" t="s">
        <v>28</v>
      </c>
      <c r="G32" t="s">
        <v>16</v>
      </c>
      <c r="H32">
        <f t="shared" si="0"/>
        <v>31</v>
      </c>
      <c r="I32">
        <f t="shared" si="2"/>
        <v>31</v>
      </c>
      <c r="J32" t="b">
        <f t="shared" si="1"/>
        <v>1</v>
      </c>
    </row>
    <row r="33" spans="1:10" hidden="1" x14ac:dyDescent="0.2">
      <c r="A33">
        <v>238</v>
      </c>
      <c r="B33" t="s">
        <v>68</v>
      </c>
      <c r="C33">
        <v>24</v>
      </c>
      <c r="D33" t="s">
        <v>32</v>
      </c>
      <c r="E33" t="s">
        <v>27</v>
      </c>
      <c r="F33" t="s">
        <v>28</v>
      </c>
      <c r="G33" t="s">
        <v>33</v>
      </c>
      <c r="H33">
        <f t="shared" si="0"/>
        <v>32</v>
      </c>
      <c r="I33">
        <f t="shared" si="2"/>
        <v>32</v>
      </c>
      <c r="J33" t="b">
        <f t="shared" si="1"/>
        <v>1</v>
      </c>
    </row>
    <row r="34" spans="1:10" hidden="1" x14ac:dyDescent="0.2">
      <c r="A34">
        <v>237</v>
      </c>
      <c r="B34" t="s">
        <v>69</v>
      </c>
      <c r="C34">
        <v>58</v>
      </c>
      <c r="D34" t="s">
        <v>26</v>
      </c>
      <c r="E34" t="s">
        <v>67</v>
      </c>
      <c r="F34" t="s">
        <v>28</v>
      </c>
      <c r="G34" t="s">
        <v>16</v>
      </c>
      <c r="H34">
        <f t="shared" si="0"/>
        <v>33</v>
      </c>
      <c r="I34">
        <f t="shared" si="2"/>
        <v>33</v>
      </c>
      <c r="J34" t="b">
        <f t="shared" si="1"/>
        <v>1</v>
      </c>
    </row>
    <row r="35" spans="1:10" hidden="1" x14ac:dyDescent="0.2">
      <c r="A35">
        <v>236</v>
      </c>
      <c r="B35" t="s">
        <v>70</v>
      </c>
      <c r="C35">
        <v>51</v>
      </c>
      <c r="D35" t="s">
        <v>32</v>
      </c>
      <c r="E35" t="s">
        <v>17</v>
      </c>
      <c r="F35" t="s">
        <v>28</v>
      </c>
      <c r="G35" t="s">
        <v>33</v>
      </c>
      <c r="H35">
        <f t="shared" si="0"/>
        <v>34</v>
      </c>
      <c r="I35">
        <f t="shared" si="2"/>
        <v>34</v>
      </c>
      <c r="J35" t="b">
        <f t="shared" si="1"/>
        <v>1</v>
      </c>
    </row>
    <row r="36" spans="1:10" hidden="1" x14ac:dyDescent="0.2">
      <c r="A36">
        <v>235</v>
      </c>
      <c r="B36" t="s">
        <v>71</v>
      </c>
      <c r="C36">
        <v>29</v>
      </c>
      <c r="D36" t="s">
        <v>32</v>
      </c>
      <c r="E36" t="s">
        <v>15</v>
      </c>
      <c r="F36" t="s">
        <v>28</v>
      </c>
      <c r="G36" t="s">
        <v>33</v>
      </c>
      <c r="H36">
        <f t="shared" si="0"/>
        <v>35</v>
      </c>
      <c r="I36">
        <f t="shared" si="2"/>
        <v>35</v>
      </c>
      <c r="J36" t="b">
        <f t="shared" si="1"/>
        <v>1</v>
      </c>
    </row>
    <row r="37" spans="1:10" hidden="1" x14ac:dyDescent="0.2">
      <c r="A37">
        <v>234</v>
      </c>
      <c r="B37" t="s">
        <v>72</v>
      </c>
      <c r="C37">
        <v>64</v>
      </c>
      <c r="D37" t="s">
        <v>32</v>
      </c>
      <c r="E37" t="s">
        <v>17</v>
      </c>
      <c r="F37" t="s">
        <v>53</v>
      </c>
      <c r="G37" t="s">
        <v>33</v>
      </c>
      <c r="H37">
        <f t="shared" si="0"/>
        <v>36</v>
      </c>
      <c r="I37">
        <f t="shared" si="2"/>
        <v>36</v>
      </c>
      <c r="J37" t="b">
        <f t="shared" si="1"/>
        <v>1</v>
      </c>
    </row>
    <row r="38" spans="1:10" hidden="1" x14ac:dyDescent="0.2">
      <c r="A38">
        <v>233</v>
      </c>
      <c r="B38" t="s">
        <v>73</v>
      </c>
      <c r="C38">
        <v>37</v>
      </c>
      <c r="D38" t="s">
        <v>32</v>
      </c>
      <c r="E38" t="s">
        <v>17</v>
      </c>
      <c r="F38" t="s">
        <v>28</v>
      </c>
      <c r="G38" t="s">
        <v>33</v>
      </c>
      <c r="H38">
        <f t="shared" si="0"/>
        <v>37</v>
      </c>
      <c r="I38">
        <f t="shared" si="2"/>
        <v>37</v>
      </c>
      <c r="J38" t="b">
        <f t="shared" si="1"/>
        <v>1</v>
      </c>
    </row>
    <row r="39" spans="1:10" hidden="1" x14ac:dyDescent="0.2">
      <c r="A39">
        <v>232</v>
      </c>
      <c r="B39" t="s">
        <v>74</v>
      </c>
      <c r="C39">
        <v>28</v>
      </c>
      <c r="D39" t="s">
        <v>32</v>
      </c>
      <c r="E39" t="s">
        <v>17</v>
      </c>
      <c r="F39" t="s">
        <v>28</v>
      </c>
      <c r="G39" t="s">
        <v>33</v>
      </c>
      <c r="H39">
        <f t="shared" si="0"/>
        <v>38</v>
      </c>
      <c r="I39">
        <f t="shared" si="2"/>
        <v>38</v>
      </c>
      <c r="J39" t="b">
        <f t="shared" si="1"/>
        <v>1</v>
      </c>
    </row>
    <row r="40" spans="1:10" hidden="1" x14ac:dyDescent="0.2">
      <c r="A40">
        <v>231</v>
      </c>
      <c r="B40" t="s">
        <v>75</v>
      </c>
      <c r="C40">
        <v>25</v>
      </c>
      <c r="D40" t="s">
        <v>26</v>
      </c>
      <c r="E40" t="s">
        <v>8</v>
      </c>
      <c r="F40" t="s">
        <v>28</v>
      </c>
      <c r="G40" t="s">
        <v>33</v>
      </c>
      <c r="H40">
        <f t="shared" si="0"/>
        <v>39</v>
      </c>
      <c r="I40">
        <f t="shared" si="2"/>
        <v>39</v>
      </c>
      <c r="J40" t="b">
        <f t="shared" si="1"/>
        <v>1</v>
      </c>
    </row>
    <row r="41" spans="1:10" hidden="1" x14ac:dyDescent="0.2">
      <c r="A41">
        <v>230</v>
      </c>
      <c r="B41" t="s">
        <v>76</v>
      </c>
      <c r="C41">
        <v>2</v>
      </c>
      <c r="D41" t="s">
        <v>32</v>
      </c>
      <c r="E41" t="s">
        <v>17</v>
      </c>
      <c r="F41" t="s">
        <v>28</v>
      </c>
      <c r="G41" t="s">
        <v>33</v>
      </c>
      <c r="H41">
        <f t="shared" si="0"/>
        <v>40</v>
      </c>
      <c r="I41">
        <f t="shared" si="2"/>
        <v>40</v>
      </c>
      <c r="J41" t="b">
        <f t="shared" si="1"/>
        <v>1</v>
      </c>
    </row>
    <row r="42" spans="1:10" hidden="1" x14ac:dyDescent="0.2">
      <c r="A42">
        <v>229</v>
      </c>
      <c r="B42" t="s">
        <v>77</v>
      </c>
      <c r="C42">
        <v>59</v>
      </c>
      <c r="D42" t="s">
        <v>26</v>
      </c>
      <c r="E42" t="s">
        <v>17</v>
      </c>
      <c r="F42" t="s">
        <v>28</v>
      </c>
      <c r="G42" t="s">
        <v>33</v>
      </c>
      <c r="H42">
        <f t="shared" si="0"/>
        <v>41</v>
      </c>
      <c r="I42">
        <f t="shared" si="2"/>
        <v>41</v>
      </c>
      <c r="J42" t="b">
        <f t="shared" si="1"/>
        <v>1</v>
      </c>
    </row>
    <row r="43" spans="1:10" hidden="1" x14ac:dyDescent="0.2">
      <c r="A43">
        <v>228</v>
      </c>
      <c r="B43" t="s">
        <v>78</v>
      </c>
      <c r="C43">
        <v>28</v>
      </c>
      <c r="D43" t="s">
        <v>26</v>
      </c>
      <c r="E43" t="s">
        <v>17</v>
      </c>
      <c r="F43" t="s">
        <v>28</v>
      </c>
      <c r="G43" t="s">
        <v>33</v>
      </c>
      <c r="H43">
        <f t="shared" si="0"/>
        <v>42</v>
      </c>
      <c r="I43">
        <f t="shared" si="2"/>
        <v>42</v>
      </c>
      <c r="J43" t="b">
        <f t="shared" si="1"/>
        <v>1</v>
      </c>
    </row>
    <row r="44" spans="1:10" hidden="1" x14ac:dyDescent="0.2">
      <c r="A44">
        <v>227</v>
      </c>
      <c r="B44" t="s">
        <v>79</v>
      </c>
      <c r="C44">
        <v>47</v>
      </c>
      <c r="D44" t="s">
        <v>32</v>
      </c>
      <c r="E44" t="s">
        <v>17</v>
      </c>
      <c r="F44" t="s">
        <v>28</v>
      </c>
      <c r="G44" t="s">
        <v>33</v>
      </c>
      <c r="H44">
        <f t="shared" si="0"/>
        <v>43</v>
      </c>
      <c r="I44">
        <f t="shared" si="2"/>
        <v>43</v>
      </c>
      <c r="J44" t="b">
        <f t="shared" si="1"/>
        <v>1</v>
      </c>
    </row>
    <row r="45" spans="1:10" hidden="1" x14ac:dyDescent="0.2">
      <c r="A45">
        <v>226</v>
      </c>
      <c r="B45" t="s">
        <v>80</v>
      </c>
      <c r="C45">
        <v>13</v>
      </c>
      <c r="D45" t="s">
        <v>26</v>
      </c>
      <c r="E45" t="s">
        <v>17</v>
      </c>
      <c r="F45" t="s">
        <v>28</v>
      </c>
      <c r="G45" t="s">
        <v>33</v>
      </c>
      <c r="H45">
        <f t="shared" si="0"/>
        <v>44</v>
      </c>
      <c r="I45">
        <f t="shared" si="2"/>
        <v>44</v>
      </c>
      <c r="J45" t="b">
        <f t="shared" si="1"/>
        <v>1</v>
      </c>
    </row>
    <row r="46" spans="1:10" hidden="1" x14ac:dyDescent="0.2">
      <c r="A46">
        <v>225</v>
      </c>
      <c r="B46" t="s">
        <v>81</v>
      </c>
      <c r="C46">
        <v>25</v>
      </c>
      <c r="D46" t="s">
        <v>26</v>
      </c>
      <c r="E46" t="s">
        <v>27</v>
      </c>
      <c r="F46" t="s">
        <v>28</v>
      </c>
      <c r="G46" t="s">
        <v>33</v>
      </c>
      <c r="H46">
        <f t="shared" si="0"/>
        <v>45</v>
      </c>
      <c r="I46">
        <f t="shared" si="2"/>
        <v>45</v>
      </c>
      <c r="J46" t="b">
        <f t="shared" si="1"/>
        <v>1</v>
      </c>
    </row>
    <row r="47" spans="1:10" hidden="1" x14ac:dyDescent="0.2">
      <c r="A47">
        <v>224</v>
      </c>
      <c r="B47" t="s">
        <v>82</v>
      </c>
      <c r="C47">
        <v>30</v>
      </c>
      <c r="D47" t="s">
        <v>32</v>
      </c>
      <c r="E47" t="s">
        <v>8</v>
      </c>
      <c r="F47" t="s">
        <v>28</v>
      </c>
      <c r="G47" t="s">
        <v>33</v>
      </c>
      <c r="H47">
        <f t="shared" si="0"/>
        <v>46</v>
      </c>
      <c r="I47">
        <f t="shared" si="2"/>
        <v>46</v>
      </c>
      <c r="J47" t="b">
        <f t="shared" si="1"/>
        <v>1</v>
      </c>
    </row>
    <row r="48" spans="1:10" hidden="1" x14ac:dyDescent="0.2">
      <c r="A48">
        <v>223</v>
      </c>
      <c r="B48" t="s">
        <v>83</v>
      </c>
      <c r="C48">
        <v>43</v>
      </c>
      <c r="D48" t="s">
        <v>32</v>
      </c>
      <c r="E48" t="s">
        <v>8</v>
      </c>
      <c r="F48" t="s">
        <v>28</v>
      </c>
      <c r="G48" t="s">
        <v>33</v>
      </c>
      <c r="H48">
        <f t="shared" si="0"/>
        <v>47</v>
      </c>
      <c r="I48">
        <f t="shared" si="2"/>
        <v>47</v>
      </c>
      <c r="J48" t="b">
        <f t="shared" si="1"/>
        <v>1</v>
      </c>
    </row>
    <row r="49" spans="1:10" hidden="1" x14ac:dyDescent="0.2">
      <c r="A49">
        <v>222</v>
      </c>
      <c r="B49" t="s">
        <v>84</v>
      </c>
      <c r="C49">
        <v>31</v>
      </c>
      <c r="D49" t="s">
        <v>26</v>
      </c>
      <c r="E49" t="s">
        <v>27</v>
      </c>
      <c r="F49" t="s">
        <v>28</v>
      </c>
      <c r="G49" t="s">
        <v>33</v>
      </c>
      <c r="H49">
        <f t="shared" si="0"/>
        <v>48</v>
      </c>
      <c r="I49">
        <f t="shared" si="2"/>
        <v>48</v>
      </c>
      <c r="J49" t="b">
        <f t="shared" si="1"/>
        <v>1</v>
      </c>
    </row>
    <row r="50" spans="1:10" hidden="1" x14ac:dyDescent="0.2">
      <c r="A50">
        <v>221</v>
      </c>
      <c r="B50" t="s">
        <v>85</v>
      </c>
      <c r="C50">
        <v>71</v>
      </c>
      <c r="D50" t="s">
        <v>26</v>
      </c>
      <c r="E50" t="s">
        <v>65</v>
      </c>
      <c r="F50" t="s">
        <v>28</v>
      </c>
      <c r="G50" t="s">
        <v>16</v>
      </c>
      <c r="H50">
        <f t="shared" si="0"/>
        <v>49</v>
      </c>
      <c r="I50">
        <f t="shared" si="2"/>
        <v>49</v>
      </c>
      <c r="J50" t="b">
        <f t="shared" si="1"/>
        <v>1</v>
      </c>
    </row>
    <row r="51" spans="1:10" hidden="1" x14ac:dyDescent="0.2">
      <c r="A51">
        <v>220</v>
      </c>
      <c r="B51" t="s">
        <v>86</v>
      </c>
      <c r="C51">
        <v>50</v>
      </c>
      <c r="D51" t="s">
        <v>26</v>
      </c>
      <c r="E51" t="s">
        <v>8</v>
      </c>
      <c r="F51" t="s">
        <v>53</v>
      </c>
      <c r="G51" t="s">
        <v>33</v>
      </c>
      <c r="H51">
        <f t="shared" si="0"/>
        <v>50</v>
      </c>
      <c r="I51">
        <f t="shared" si="2"/>
        <v>50</v>
      </c>
      <c r="J51" t="b">
        <f t="shared" si="1"/>
        <v>1</v>
      </c>
    </row>
    <row r="52" spans="1:10" hidden="1" x14ac:dyDescent="0.2">
      <c r="A52">
        <v>219</v>
      </c>
      <c r="B52" t="s">
        <v>87</v>
      </c>
      <c r="C52">
        <v>22</v>
      </c>
      <c r="D52" t="s">
        <v>32</v>
      </c>
      <c r="E52" t="s">
        <v>8</v>
      </c>
      <c r="F52" t="s">
        <v>28</v>
      </c>
      <c r="G52" t="s">
        <v>33</v>
      </c>
      <c r="H52">
        <f t="shared" si="0"/>
        <v>51</v>
      </c>
      <c r="I52">
        <f t="shared" si="2"/>
        <v>51</v>
      </c>
      <c r="J52" t="b">
        <f t="shared" si="1"/>
        <v>1</v>
      </c>
    </row>
    <row r="53" spans="1:10" hidden="1" x14ac:dyDescent="0.2">
      <c r="A53">
        <v>218</v>
      </c>
      <c r="B53" t="s">
        <v>88</v>
      </c>
      <c r="C53">
        <v>24</v>
      </c>
      <c r="D53" t="s">
        <v>32</v>
      </c>
      <c r="E53" t="s">
        <v>13</v>
      </c>
      <c r="F53" t="s">
        <v>53</v>
      </c>
      <c r="G53" t="s">
        <v>33</v>
      </c>
      <c r="H53">
        <f t="shared" si="0"/>
        <v>52</v>
      </c>
      <c r="I53">
        <f t="shared" si="2"/>
        <v>52</v>
      </c>
      <c r="J53" t="b">
        <f t="shared" si="1"/>
        <v>1</v>
      </c>
    </row>
    <row r="54" spans="1:10" hidden="1" x14ac:dyDescent="0.2">
      <c r="A54">
        <v>217</v>
      </c>
      <c r="B54" t="s">
        <v>89</v>
      </c>
      <c r="C54">
        <v>53</v>
      </c>
      <c r="D54" t="s">
        <v>26</v>
      </c>
      <c r="E54" t="s">
        <v>27</v>
      </c>
      <c r="F54" t="s">
        <v>28</v>
      </c>
      <c r="G54" t="s">
        <v>90</v>
      </c>
      <c r="H54">
        <f t="shared" si="0"/>
        <v>53</v>
      </c>
      <c r="I54">
        <f t="shared" si="2"/>
        <v>53</v>
      </c>
      <c r="J54" t="b">
        <f t="shared" si="1"/>
        <v>1</v>
      </c>
    </row>
    <row r="55" spans="1:10" hidden="1" x14ac:dyDescent="0.2">
      <c r="A55">
        <v>216</v>
      </c>
      <c r="B55" t="s">
        <v>91</v>
      </c>
      <c r="C55">
        <v>33</v>
      </c>
      <c r="D55" t="s">
        <v>26</v>
      </c>
      <c r="E55" t="s">
        <v>27</v>
      </c>
      <c r="F55" t="s">
        <v>28</v>
      </c>
      <c r="G55" t="s">
        <v>92</v>
      </c>
      <c r="H55">
        <f t="shared" si="0"/>
        <v>54</v>
      </c>
      <c r="I55">
        <f t="shared" si="2"/>
        <v>54</v>
      </c>
      <c r="J55" t="b">
        <f t="shared" si="1"/>
        <v>1</v>
      </c>
    </row>
    <row r="56" spans="1:10" hidden="1" x14ac:dyDescent="0.2">
      <c r="A56">
        <v>215</v>
      </c>
      <c r="B56" t="s">
        <v>93</v>
      </c>
      <c r="C56">
        <v>35</v>
      </c>
      <c r="D56" t="s">
        <v>26</v>
      </c>
      <c r="E56" t="s">
        <v>8</v>
      </c>
      <c r="F56" t="s">
        <v>28</v>
      </c>
      <c r="G56" t="s">
        <v>94</v>
      </c>
      <c r="H56">
        <f t="shared" si="0"/>
        <v>55</v>
      </c>
      <c r="I56">
        <f t="shared" si="2"/>
        <v>55</v>
      </c>
      <c r="J56" t="b">
        <f t="shared" si="1"/>
        <v>1</v>
      </c>
    </row>
    <row r="57" spans="1:10" hidden="1" x14ac:dyDescent="0.2">
      <c r="A57">
        <v>214</v>
      </c>
      <c r="B57" t="s">
        <v>95</v>
      </c>
      <c r="C57">
        <v>30</v>
      </c>
      <c r="D57" t="s">
        <v>26</v>
      </c>
      <c r="E57" t="s">
        <v>8</v>
      </c>
      <c r="F57" t="s">
        <v>28</v>
      </c>
      <c r="G57" t="s">
        <v>16</v>
      </c>
      <c r="H57">
        <f t="shared" si="0"/>
        <v>56</v>
      </c>
      <c r="I57">
        <f t="shared" si="2"/>
        <v>56</v>
      </c>
      <c r="J57" t="b">
        <f t="shared" si="1"/>
        <v>1</v>
      </c>
    </row>
    <row r="58" spans="1:10" hidden="1" x14ac:dyDescent="0.2">
      <c r="A58">
        <v>213</v>
      </c>
      <c r="B58" t="s">
        <v>96</v>
      </c>
      <c r="C58">
        <v>66</v>
      </c>
      <c r="D58" t="s">
        <v>26</v>
      </c>
      <c r="E58" t="s">
        <v>67</v>
      </c>
      <c r="F58" t="s">
        <v>28</v>
      </c>
      <c r="G58" t="s">
        <v>16</v>
      </c>
      <c r="H58">
        <f t="shared" si="0"/>
        <v>57</v>
      </c>
      <c r="I58">
        <f t="shared" si="2"/>
        <v>57</v>
      </c>
      <c r="J58" t="b">
        <f t="shared" si="1"/>
        <v>1</v>
      </c>
    </row>
    <row r="59" spans="1:10" hidden="1" x14ac:dyDescent="0.2">
      <c r="A59">
        <v>212</v>
      </c>
      <c r="B59" t="s">
        <v>97</v>
      </c>
      <c r="C59">
        <v>26</v>
      </c>
      <c r="D59" t="s">
        <v>32</v>
      </c>
      <c r="E59" t="s">
        <v>8</v>
      </c>
      <c r="F59" t="s">
        <v>28</v>
      </c>
      <c r="G59" t="s">
        <v>33</v>
      </c>
      <c r="H59">
        <f t="shared" si="0"/>
        <v>58</v>
      </c>
      <c r="I59">
        <f t="shared" si="2"/>
        <v>58</v>
      </c>
      <c r="J59" t="b">
        <f t="shared" si="1"/>
        <v>1</v>
      </c>
    </row>
    <row r="60" spans="1:10" hidden="1" x14ac:dyDescent="0.2">
      <c r="A60">
        <v>211</v>
      </c>
      <c r="B60" t="s">
        <v>98</v>
      </c>
      <c r="C60">
        <v>26</v>
      </c>
      <c r="D60" t="s">
        <v>32</v>
      </c>
      <c r="E60" t="s">
        <v>8</v>
      </c>
      <c r="F60" t="s">
        <v>28</v>
      </c>
      <c r="G60" t="s">
        <v>33</v>
      </c>
      <c r="H60">
        <f t="shared" si="0"/>
        <v>59</v>
      </c>
      <c r="I60">
        <f t="shared" si="2"/>
        <v>59</v>
      </c>
      <c r="J60" t="b">
        <f t="shared" si="1"/>
        <v>1</v>
      </c>
    </row>
    <row r="61" spans="1:10" hidden="1" x14ac:dyDescent="0.2">
      <c r="A61">
        <v>210</v>
      </c>
      <c r="B61" t="s">
        <v>99</v>
      </c>
      <c r="C61">
        <v>29</v>
      </c>
      <c r="D61" t="s">
        <v>26</v>
      </c>
      <c r="E61" t="s">
        <v>8</v>
      </c>
      <c r="F61" t="s">
        <v>28</v>
      </c>
      <c r="G61" t="s">
        <v>100</v>
      </c>
      <c r="H61">
        <f t="shared" si="0"/>
        <v>60</v>
      </c>
      <c r="I61">
        <f t="shared" si="2"/>
        <v>60</v>
      </c>
      <c r="J61" t="b">
        <f t="shared" si="1"/>
        <v>1</v>
      </c>
    </row>
    <row r="62" spans="1:10" hidden="1" x14ac:dyDescent="0.2">
      <c r="A62">
        <v>209</v>
      </c>
      <c r="B62" t="s">
        <v>101</v>
      </c>
      <c r="C62">
        <v>42</v>
      </c>
      <c r="D62" t="s">
        <v>26</v>
      </c>
      <c r="E62" t="s">
        <v>102</v>
      </c>
      <c r="F62" t="s">
        <v>28</v>
      </c>
      <c r="G62" t="s">
        <v>33</v>
      </c>
      <c r="H62">
        <f t="shared" si="0"/>
        <v>61</v>
      </c>
      <c r="I62">
        <f t="shared" si="2"/>
        <v>61</v>
      </c>
      <c r="J62" t="b">
        <f t="shared" si="1"/>
        <v>1</v>
      </c>
    </row>
    <row r="63" spans="1:10" hidden="1" x14ac:dyDescent="0.2">
      <c r="A63">
        <v>208</v>
      </c>
      <c r="B63" t="s">
        <v>103</v>
      </c>
      <c r="C63">
        <v>18</v>
      </c>
      <c r="D63" t="s">
        <v>26</v>
      </c>
      <c r="E63" t="s">
        <v>13</v>
      </c>
      <c r="F63" t="s">
        <v>28</v>
      </c>
      <c r="G63" t="s">
        <v>33</v>
      </c>
      <c r="H63">
        <f t="shared" si="0"/>
        <v>62</v>
      </c>
      <c r="I63">
        <f t="shared" si="2"/>
        <v>62</v>
      </c>
      <c r="J63" t="b">
        <f t="shared" si="1"/>
        <v>1</v>
      </c>
    </row>
    <row r="64" spans="1:10" hidden="1" x14ac:dyDescent="0.2">
      <c r="A64">
        <v>207</v>
      </c>
      <c r="B64" t="s">
        <v>104</v>
      </c>
      <c r="C64">
        <v>20</v>
      </c>
      <c r="D64" t="s">
        <v>32</v>
      </c>
      <c r="E64" t="s">
        <v>8</v>
      </c>
      <c r="F64" t="s">
        <v>28</v>
      </c>
      <c r="G64" t="s">
        <v>33</v>
      </c>
      <c r="H64">
        <f t="shared" si="0"/>
        <v>63</v>
      </c>
      <c r="I64">
        <f t="shared" si="2"/>
        <v>63</v>
      </c>
      <c r="J64" t="b">
        <f t="shared" si="1"/>
        <v>1</v>
      </c>
    </row>
    <row r="65" spans="1:10" hidden="1" x14ac:dyDescent="0.2">
      <c r="A65">
        <v>206</v>
      </c>
      <c r="B65" t="s">
        <v>105</v>
      </c>
      <c r="C65">
        <v>36</v>
      </c>
      <c r="D65" t="s">
        <v>32</v>
      </c>
      <c r="E65" t="s">
        <v>27</v>
      </c>
      <c r="F65" t="s">
        <v>28</v>
      </c>
      <c r="G65" t="s">
        <v>33</v>
      </c>
      <c r="H65">
        <f t="shared" si="0"/>
        <v>64</v>
      </c>
      <c r="I65">
        <f t="shared" si="2"/>
        <v>64</v>
      </c>
      <c r="J65" t="b">
        <f t="shared" si="1"/>
        <v>1</v>
      </c>
    </row>
    <row r="66" spans="1:10" hidden="1" x14ac:dyDescent="0.2">
      <c r="A66">
        <v>205</v>
      </c>
      <c r="B66" t="s">
        <v>106</v>
      </c>
      <c r="C66">
        <v>28</v>
      </c>
      <c r="D66" t="s">
        <v>32</v>
      </c>
      <c r="E66" t="s">
        <v>27</v>
      </c>
      <c r="F66" t="s">
        <v>28</v>
      </c>
      <c r="G66" t="s">
        <v>33</v>
      </c>
      <c r="H66">
        <f t="shared" si="0"/>
        <v>65</v>
      </c>
      <c r="I66">
        <f t="shared" si="2"/>
        <v>65</v>
      </c>
      <c r="J66" t="b">
        <f t="shared" si="1"/>
        <v>1</v>
      </c>
    </row>
    <row r="67" spans="1:10" hidden="1" x14ac:dyDescent="0.2">
      <c r="A67">
        <v>204</v>
      </c>
      <c r="B67" t="s">
        <v>107</v>
      </c>
      <c r="C67">
        <v>21</v>
      </c>
      <c r="D67" t="s">
        <v>32</v>
      </c>
      <c r="E67" t="s">
        <v>27</v>
      </c>
      <c r="F67" t="s">
        <v>28</v>
      </c>
      <c r="G67" t="s">
        <v>33</v>
      </c>
      <c r="H67">
        <f t="shared" ref="H67:H130" si="3">RIGHT(B67,LEN(B67)-2)*1</f>
        <v>66</v>
      </c>
      <c r="I67">
        <f t="shared" si="2"/>
        <v>66</v>
      </c>
      <c r="J67" t="b">
        <f t="shared" ref="J67:J130" si="4">I67=H67</f>
        <v>1</v>
      </c>
    </row>
    <row r="68" spans="1:10" hidden="1" x14ac:dyDescent="0.2">
      <c r="A68">
        <v>203</v>
      </c>
      <c r="B68" t="s">
        <v>108</v>
      </c>
      <c r="C68">
        <v>36</v>
      </c>
      <c r="D68" t="s">
        <v>26</v>
      </c>
      <c r="E68" t="s">
        <v>102</v>
      </c>
      <c r="F68" t="s">
        <v>28</v>
      </c>
      <c r="G68" t="s">
        <v>33</v>
      </c>
      <c r="H68">
        <f t="shared" si="3"/>
        <v>67</v>
      </c>
      <c r="I68">
        <f t="shared" ref="I68:I131" si="5">I67+1</f>
        <v>67</v>
      </c>
      <c r="J68" t="b">
        <f t="shared" si="4"/>
        <v>1</v>
      </c>
    </row>
    <row r="69" spans="1:10" hidden="1" x14ac:dyDescent="0.2">
      <c r="A69">
        <v>202</v>
      </c>
      <c r="B69" t="s">
        <v>109</v>
      </c>
      <c r="C69">
        <v>41</v>
      </c>
      <c r="D69" t="s">
        <v>26</v>
      </c>
      <c r="E69" t="s">
        <v>15</v>
      </c>
      <c r="F69" t="s">
        <v>28</v>
      </c>
      <c r="G69" t="s">
        <v>39</v>
      </c>
      <c r="H69">
        <f t="shared" si="3"/>
        <v>68</v>
      </c>
      <c r="I69">
        <f t="shared" si="5"/>
        <v>68</v>
      </c>
      <c r="J69" t="b">
        <f t="shared" si="4"/>
        <v>1</v>
      </c>
    </row>
    <row r="70" spans="1:10" hidden="1" x14ac:dyDescent="0.2">
      <c r="A70">
        <v>201</v>
      </c>
      <c r="B70" t="s">
        <v>110</v>
      </c>
      <c r="C70">
        <v>30</v>
      </c>
      <c r="D70" t="s">
        <v>26</v>
      </c>
      <c r="E70" t="s">
        <v>8</v>
      </c>
      <c r="F70" t="s">
        <v>28</v>
      </c>
      <c r="G70" t="s">
        <v>94</v>
      </c>
      <c r="H70">
        <f t="shared" si="3"/>
        <v>69</v>
      </c>
      <c r="I70">
        <f t="shared" si="5"/>
        <v>69</v>
      </c>
      <c r="J70" t="b">
        <f t="shared" si="4"/>
        <v>1</v>
      </c>
    </row>
    <row r="71" spans="1:10" hidden="1" x14ac:dyDescent="0.2">
      <c r="A71">
        <v>200</v>
      </c>
      <c r="B71" t="s">
        <v>111</v>
      </c>
      <c r="C71">
        <v>19</v>
      </c>
      <c r="D71" t="s">
        <v>26</v>
      </c>
      <c r="E71" t="s">
        <v>8</v>
      </c>
      <c r="F71" t="s">
        <v>28</v>
      </c>
      <c r="G71" t="s">
        <v>33</v>
      </c>
      <c r="H71">
        <f t="shared" si="3"/>
        <v>70</v>
      </c>
      <c r="I71">
        <f t="shared" si="5"/>
        <v>70</v>
      </c>
      <c r="J71" t="b">
        <f t="shared" si="4"/>
        <v>1</v>
      </c>
    </row>
    <row r="72" spans="1:10" hidden="1" x14ac:dyDescent="0.2">
      <c r="A72">
        <v>199</v>
      </c>
      <c r="B72" t="s">
        <v>112</v>
      </c>
      <c r="C72">
        <v>19</v>
      </c>
      <c r="D72" t="s">
        <v>32</v>
      </c>
      <c r="E72" t="s">
        <v>8</v>
      </c>
      <c r="F72" t="s">
        <v>28</v>
      </c>
      <c r="G72" t="s">
        <v>33</v>
      </c>
      <c r="H72">
        <f t="shared" si="3"/>
        <v>71</v>
      </c>
      <c r="I72">
        <f t="shared" si="5"/>
        <v>71</v>
      </c>
      <c r="J72" t="b">
        <f t="shared" si="4"/>
        <v>1</v>
      </c>
    </row>
    <row r="73" spans="1:10" hidden="1" x14ac:dyDescent="0.2">
      <c r="A73">
        <v>198</v>
      </c>
      <c r="B73" t="s">
        <v>113</v>
      </c>
      <c r="C73">
        <v>25</v>
      </c>
      <c r="D73" t="s">
        <v>32</v>
      </c>
      <c r="E73" t="s">
        <v>8</v>
      </c>
      <c r="F73" t="s">
        <v>28</v>
      </c>
      <c r="G73" t="s">
        <v>100</v>
      </c>
      <c r="H73">
        <f t="shared" si="3"/>
        <v>72</v>
      </c>
      <c r="I73">
        <f t="shared" si="5"/>
        <v>72</v>
      </c>
      <c r="J73" t="b">
        <f t="shared" si="4"/>
        <v>1</v>
      </c>
    </row>
    <row r="74" spans="1:10" hidden="1" x14ac:dyDescent="0.2">
      <c r="A74">
        <v>197</v>
      </c>
      <c r="B74" t="s">
        <v>114</v>
      </c>
      <c r="C74">
        <v>11</v>
      </c>
      <c r="D74" t="s">
        <v>26</v>
      </c>
      <c r="E74" t="s">
        <v>115</v>
      </c>
      <c r="F74" t="s">
        <v>28</v>
      </c>
      <c r="G74" t="s">
        <v>33</v>
      </c>
      <c r="H74">
        <f t="shared" si="3"/>
        <v>73</v>
      </c>
      <c r="I74">
        <f t="shared" si="5"/>
        <v>73</v>
      </c>
      <c r="J74" t="b">
        <f t="shared" si="4"/>
        <v>1</v>
      </c>
    </row>
    <row r="75" spans="1:10" hidden="1" x14ac:dyDescent="0.2">
      <c r="A75">
        <v>196</v>
      </c>
      <c r="B75" t="s">
        <v>116</v>
      </c>
      <c r="C75">
        <v>23</v>
      </c>
      <c r="D75" t="s">
        <v>26</v>
      </c>
      <c r="E75" t="s">
        <v>8</v>
      </c>
      <c r="F75" t="s">
        <v>53</v>
      </c>
      <c r="G75" t="s">
        <v>33</v>
      </c>
      <c r="H75">
        <f t="shared" si="3"/>
        <v>74</v>
      </c>
      <c r="I75">
        <f t="shared" si="5"/>
        <v>74</v>
      </c>
      <c r="J75" t="b">
        <f t="shared" si="4"/>
        <v>1</v>
      </c>
    </row>
    <row r="76" spans="1:10" hidden="1" x14ac:dyDescent="0.2">
      <c r="A76">
        <v>195</v>
      </c>
      <c r="B76" t="s">
        <v>117</v>
      </c>
      <c r="C76">
        <v>40</v>
      </c>
      <c r="D76" t="s">
        <v>32</v>
      </c>
      <c r="E76" t="s">
        <v>27</v>
      </c>
      <c r="F76" t="s">
        <v>28</v>
      </c>
      <c r="G76" t="s">
        <v>33</v>
      </c>
      <c r="H76">
        <f t="shared" si="3"/>
        <v>75</v>
      </c>
      <c r="I76">
        <f t="shared" si="5"/>
        <v>75</v>
      </c>
      <c r="J76" t="b">
        <f t="shared" si="4"/>
        <v>1</v>
      </c>
    </row>
    <row r="77" spans="1:10" hidden="1" x14ac:dyDescent="0.2">
      <c r="A77">
        <v>194</v>
      </c>
      <c r="B77" t="s">
        <v>118</v>
      </c>
      <c r="C77">
        <v>52</v>
      </c>
      <c r="D77" t="s">
        <v>26</v>
      </c>
      <c r="E77" t="s">
        <v>8</v>
      </c>
      <c r="F77" t="s">
        <v>28</v>
      </c>
      <c r="G77" t="s">
        <v>100</v>
      </c>
      <c r="H77">
        <f t="shared" si="3"/>
        <v>76</v>
      </c>
      <c r="I77">
        <f t="shared" si="5"/>
        <v>76</v>
      </c>
      <c r="J77" t="b">
        <f t="shared" si="4"/>
        <v>1</v>
      </c>
    </row>
    <row r="78" spans="1:10" hidden="1" x14ac:dyDescent="0.2">
      <c r="A78">
        <v>193</v>
      </c>
      <c r="B78" t="s">
        <v>119</v>
      </c>
      <c r="C78">
        <v>25</v>
      </c>
      <c r="D78" t="s">
        <v>32</v>
      </c>
      <c r="E78" t="s">
        <v>120</v>
      </c>
      <c r="F78" t="s">
        <v>28</v>
      </c>
      <c r="G78" t="s">
        <v>33</v>
      </c>
      <c r="H78">
        <f t="shared" si="3"/>
        <v>77</v>
      </c>
      <c r="I78">
        <f t="shared" si="5"/>
        <v>77</v>
      </c>
      <c r="J78" t="b">
        <f t="shared" si="4"/>
        <v>1</v>
      </c>
    </row>
    <row r="79" spans="1:10" hidden="1" x14ac:dyDescent="0.2">
      <c r="A79">
        <v>192</v>
      </c>
      <c r="B79" t="s">
        <v>121</v>
      </c>
      <c r="C79">
        <v>22</v>
      </c>
      <c r="D79" t="s">
        <v>26</v>
      </c>
      <c r="E79" t="s">
        <v>8</v>
      </c>
      <c r="F79" t="s">
        <v>28</v>
      </c>
      <c r="G79" t="s">
        <v>33</v>
      </c>
      <c r="H79">
        <f t="shared" si="3"/>
        <v>78</v>
      </c>
      <c r="I79">
        <f t="shared" si="5"/>
        <v>78</v>
      </c>
      <c r="J79" t="b">
        <f t="shared" si="4"/>
        <v>1</v>
      </c>
    </row>
    <row r="80" spans="1:10" hidden="1" x14ac:dyDescent="0.2">
      <c r="A80">
        <v>191</v>
      </c>
      <c r="B80" t="s">
        <v>122</v>
      </c>
      <c r="C80">
        <v>48</v>
      </c>
      <c r="D80" t="s">
        <v>32</v>
      </c>
      <c r="E80" t="s">
        <v>27</v>
      </c>
      <c r="F80" t="s">
        <v>28</v>
      </c>
      <c r="G80" t="s">
        <v>33</v>
      </c>
      <c r="H80">
        <f t="shared" si="3"/>
        <v>79</v>
      </c>
      <c r="I80">
        <f t="shared" si="5"/>
        <v>79</v>
      </c>
      <c r="J80" t="b">
        <f t="shared" si="4"/>
        <v>1</v>
      </c>
    </row>
    <row r="81" spans="1:10" hidden="1" x14ac:dyDescent="0.2">
      <c r="A81">
        <v>190</v>
      </c>
      <c r="B81" t="s">
        <v>123</v>
      </c>
      <c r="C81">
        <v>18</v>
      </c>
      <c r="D81" t="s">
        <v>26</v>
      </c>
      <c r="E81" t="s">
        <v>27</v>
      </c>
      <c r="F81" t="s">
        <v>28</v>
      </c>
      <c r="G81" t="s">
        <v>33</v>
      </c>
      <c r="H81">
        <f t="shared" si="3"/>
        <v>80</v>
      </c>
      <c r="I81">
        <f t="shared" si="5"/>
        <v>80</v>
      </c>
      <c r="J81" t="b">
        <f t="shared" si="4"/>
        <v>1</v>
      </c>
    </row>
    <row r="82" spans="1:10" hidden="1" x14ac:dyDescent="0.2">
      <c r="A82">
        <v>189</v>
      </c>
      <c r="B82" t="s">
        <v>124</v>
      </c>
      <c r="C82">
        <v>20</v>
      </c>
      <c r="D82" t="s">
        <v>26</v>
      </c>
      <c r="E82" t="s">
        <v>27</v>
      </c>
      <c r="F82" t="s">
        <v>28</v>
      </c>
      <c r="G82" t="s">
        <v>33</v>
      </c>
      <c r="H82">
        <f t="shared" si="3"/>
        <v>81</v>
      </c>
      <c r="I82">
        <f t="shared" si="5"/>
        <v>81</v>
      </c>
      <c r="J82" t="b">
        <f t="shared" si="4"/>
        <v>1</v>
      </c>
    </row>
    <row r="83" spans="1:10" hidden="1" x14ac:dyDescent="0.2">
      <c r="A83">
        <v>188</v>
      </c>
      <c r="B83" t="s">
        <v>125</v>
      </c>
      <c r="C83">
        <v>16</v>
      </c>
      <c r="D83" t="s">
        <v>32</v>
      </c>
      <c r="E83" t="s">
        <v>27</v>
      </c>
      <c r="F83" t="s">
        <v>28</v>
      </c>
      <c r="G83" t="s">
        <v>33</v>
      </c>
      <c r="H83">
        <f t="shared" si="3"/>
        <v>82</v>
      </c>
      <c r="I83">
        <f t="shared" si="5"/>
        <v>82</v>
      </c>
      <c r="J83" t="b">
        <f t="shared" si="4"/>
        <v>1</v>
      </c>
    </row>
    <row r="84" spans="1:10" hidden="1" x14ac:dyDescent="0.2">
      <c r="A84">
        <v>187</v>
      </c>
      <c r="B84" t="s">
        <v>126</v>
      </c>
      <c r="C84">
        <v>50</v>
      </c>
      <c r="D84" t="s">
        <v>32</v>
      </c>
      <c r="E84" t="s">
        <v>27</v>
      </c>
      <c r="F84" t="s">
        <v>28</v>
      </c>
      <c r="G84" t="s">
        <v>39</v>
      </c>
      <c r="H84">
        <f t="shared" si="3"/>
        <v>83</v>
      </c>
      <c r="I84">
        <f t="shared" si="5"/>
        <v>83</v>
      </c>
      <c r="J84" t="b">
        <f t="shared" si="4"/>
        <v>1</v>
      </c>
    </row>
    <row r="85" spans="1:10" hidden="1" x14ac:dyDescent="0.2">
      <c r="A85">
        <v>186</v>
      </c>
      <c r="B85" t="s">
        <v>127</v>
      </c>
      <c r="C85">
        <v>21</v>
      </c>
      <c r="D85" t="s">
        <v>26</v>
      </c>
      <c r="E85" t="s">
        <v>8</v>
      </c>
      <c r="F85" t="s">
        <v>28</v>
      </c>
      <c r="G85" t="s">
        <v>33</v>
      </c>
      <c r="H85">
        <f t="shared" si="3"/>
        <v>84</v>
      </c>
      <c r="I85">
        <f t="shared" si="5"/>
        <v>84</v>
      </c>
      <c r="J85" t="b">
        <f t="shared" si="4"/>
        <v>1</v>
      </c>
    </row>
    <row r="86" spans="1:10" hidden="1" x14ac:dyDescent="0.2">
      <c r="A86">
        <v>185</v>
      </c>
      <c r="B86" t="s">
        <v>128</v>
      </c>
      <c r="C86">
        <v>20</v>
      </c>
      <c r="D86" t="s">
        <v>26</v>
      </c>
      <c r="E86" t="s">
        <v>8</v>
      </c>
      <c r="F86" t="s">
        <v>28</v>
      </c>
      <c r="G86" t="s">
        <v>33</v>
      </c>
      <c r="H86">
        <f t="shared" si="3"/>
        <v>85</v>
      </c>
      <c r="I86">
        <f t="shared" si="5"/>
        <v>85</v>
      </c>
      <c r="J86" t="b">
        <f t="shared" si="4"/>
        <v>1</v>
      </c>
    </row>
    <row r="87" spans="1:10" hidden="1" x14ac:dyDescent="0.2">
      <c r="A87">
        <v>184</v>
      </c>
      <c r="B87" t="s">
        <v>129</v>
      </c>
      <c r="C87">
        <v>54</v>
      </c>
      <c r="D87" t="s">
        <v>32</v>
      </c>
      <c r="E87" t="s">
        <v>8</v>
      </c>
      <c r="F87" t="s">
        <v>28</v>
      </c>
      <c r="G87" t="s">
        <v>33</v>
      </c>
      <c r="H87">
        <f t="shared" si="3"/>
        <v>86</v>
      </c>
      <c r="I87">
        <f t="shared" si="5"/>
        <v>86</v>
      </c>
      <c r="J87" t="b">
        <f t="shared" si="4"/>
        <v>1</v>
      </c>
    </row>
    <row r="88" spans="1:10" hidden="1" x14ac:dyDescent="0.2">
      <c r="A88">
        <v>183</v>
      </c>
      <c r="B88" t="s">
        <v>130</v>
      </c>
      <c r="C88">
        <v>34</v>
      </c>
      <c r="D88" t="s">
        <v>32</v>
      </c>
      <c r="E88" t="s">
        <v>8</v>
      </c>
      <c r="F88" t="s">
        <v>28</v>
      </c>
      <c r="G88" t="s">
        <v>33</v>
      </c>
      <c r="H88">
        <f t="shared" si="3"/>
        <v>87</v>
      </c>
      <c r="I88">
        <f t="shared" si="5"/>
        <v>87</v>
      </c>
      <c r="J88" t="b">
        <f t="shared" si="4"/>
        <v>1</v>
      </c>
    </row>
    <row r="89" spans="1:10" hidden="1" x14ac:dyDescent="0.2">
      <c r="A89">
        <v>182</v>
      </c>
      <c r="B89" t="s">
        <v>131</v>
      </c>
      <c r="C89">
        <v>25</v>
      </c>
      <c r="D89" t="s">
        <v>32</v>
      </c>
      <c r="E89" t="s">
        <v>8</v>
      </c>
      <c r="F89" t="s">
        <v>28</v>
      </c>
      <c r="G89" t="s">
        <v>33</v>
      </c>
      <c r="H89">
        <f t="shared" si="3"/>
        <v>88</v>
      </c>
      <c r="I89">
        <f t="shared" si="5"/>
        <v>88</v>
      </c>
      <c r="J89" t="b">
        <f t="shared" si="4"/>
        <v>1</v>
      </c>
    </row>
    <row r="90" spans="1:10" hidden="1" x14ac:dyDescent="0.2">
      <c r="A90">
        <v>181</v>
      </c>
      <c r="B90" t="s">
        <v>132</v>
      </c>
      <c r="C90">
        <v>22</v>
      </c>
      <c r="D90" t="s">
        <v>32</v>
      </c>
      <c r="E90" t="s">
        <v>27</v>
      </c>
      <c r="F90" t="s">
        <v>28</v>
      </c>
      <c r="G90" t="s">
        <v>33</v>
      </c>
      <c r="H90">
        <f t="shared" si="3"/>
        <v>89</v>
      </c>
      <c r="I90">
        <f t="shared" si="5"/>
        <v>89</v>
      </c>
      <c r="J90" t="b">
        <f t="shared" si="4"/>
        <v>1</v>
      </c>
    </row>
    <row r="91" spans="1:10" hidden="1" x14ac:dyDescent="0.2">
      <c r="A91">
        <v>180</v>
      </c>
      <c r="B91" t="s">
        <v>133</v>
      </c>
      <c r="C91">
        <v>21</v>
      </c>
      <c r="D91" t="s">
        <v>32</v>
      </c>
      <c r="E91" t="s">
        <v>27</v>
      </c>
      <c r="F91" t="s">
        <v>28</v>
      </c>
      <c r="G91" t="s">
        <v>33</v>
      </c>
      <c r="H91">
        <f t="shared" si="3"/>
        <v>90</v>
      </c>
      <c r="I91">
        <f t="shared" si="5"/>
        <v>90</v>
      </c>
      <c r="J91" t="b">
        <f t="shared" si="4"/>
        <v>1</v>
      </c>
    </row>
    <row r="92" spans="1:10" hidden="1" x14ac:dyDescent="0.2">
      <c r="A92">
        <v>179</v>
      </c>
      <c r="B92" t="s">
        <v>134</v>
      </c>
      <c r="C92">
        <v>43</v>
      </c>
      <c r="D92" t="s">
        <v>26</v>
      </c>
      <c r="E92" t="s">
        <v>27</v>
      </c>
      <c r="F92" t="s">
        <v>53</v>
      </c>
      <c r="G92" t="s">
        <v>16</v>
      </c>
      <c r="H92">
        <f t="shared" si="3"/>
        <v>91</v>
      </c>
      <c r="I92">
        <f t="shared" si="5"/>
        <v>91</v>
      </c>
      <c r="J92" t="b">
        <f t="shared" si="4"/>
        <v>1</v>
      </c>
    </row>
    <row r="93" spans="1:10" hidden="1" x14ac:dyDescent="0.2">
      <c r="A93">
        <v>178</v>
      </c>
      <c r="B93" t="s">
        <v>135</v>
      </c>
      <c r="C93">
        <v>21</v>
      </c>
      <c r="D93" t="s">
        <v>26</v>
      </c>
      <c r="E93" t="s">
        <v>27</v>
      </c>
      <c r="F93" t="s">
        <v>53</v>
      </c>
      <c r="G93" t="s">
        <v>33</v>
      </c>
      <c r="H93">
        <f t="shared" si="3"/>
        <v>92</v>
      </c>
      <c r="I93">
        <f t="shared" si="5"/>
        <v>92</v>
      </c>
      <c r="J93" t="b">
        <f t="shared" si="4"/>
        <v>1</v>
      </c>
    </row>
    <row r="94" spans="1:10" hidden="1" x14ac:dyDescent="0.2">
      <c r="A94">
        <v>177</v>
      </c>
      <c r="B94" t="s">
        <v>136</v>
      </c>
      <c r="C94">
        <v>20</v>
      </c>
      <c r="D94" t="s">
        <v>26</v>
      </c>
      <c r="E94" t="s">
        <v>8</v>
      </c>
      <c r="F94" t="s">
        <v>28</v>
      </c>
      <c r="G94" t="s">
        <v>33</v>
      </c>
      <c r="H94">
        <f t="shared" si="3"/>
        <v>93</v>
      </c>
      <c r="I94">
        <f t="shared" si="5"/>
        <v>93</v>
      </c>
      <c r="J94" t="b">
        <f t="shared" si="4"/>
        <v>1</v>
      </c>
    </row>
    <row r="95" spans="1:10" hidden="1" x14ac:dyDescent="0.2">
      <c r="A95">
        <v>176</v>
      </c>
      <c r="B95" t="s">
        <v>137</v>
      </c>
      <c r="C95">
        <v>64</v>
      </c>
      <c r="D95" t="s">
        <v>32</v>
      </c>
      <c r="E95" t="s">
        <v>138</v>
      </c>
      <c r="F95" t="s">
        <v>28</v>
      </c>
      <c r="G95" t="s">
        <v>33</v>
      </c>
      <c r="H95">
        <f t="shared" si="3"/>
        <v>94</v>
      </c>
      <c r="I95">
        <f t="shared" si="5"/>
        <v>94</v>
      </c>
      <c r="J95" t="b">
        <f t="shared" si="4"/>
        <v>1</v>
      </c>
    </row>
    <row r="96" spans="1:10" hidden="1" x14ac:dyDescent="0.2">
      <c r="A96">
        <v>175</v>
      </c>
      <c r="B96" t="s">
        <v>139</v>
      </c>
      <c r="C96">
        <v>20</v>
      </c>
      <c r="D96" t="s">
        <v>26</v>
      </c>
      <c r="E96" t="s">
        <v>27</v>
      </c>
      <c r="F96" t="s">
        <v>28</v>
      </c>
      <c r="G96" t="s">
        <v>33</v>
      </c>
      <c r="H96">
        <f t="shared" si="3"/>
        <v>95</v>
      </c>
      <c r="I96">
        <f t="shared" si="5"/>
        <v>95</v>
      </c>
      <c r="J96" t="b">
        <f t="shared" si="4"/>
        <v>1</v>
      </c>
    </row>
    <row r="97" spans="1:10" hidden="1" x14ac:dyDescent="0.2">
      <c r="A97">
        <v>174</v>
      </c>
      <c r="B97" t="s">
        <v>140</v>
      </c>
      <c r="C97">
        <v>21</v>
      </c>
      <c r="D97" t="s">
        <v>32</v>
      </c>
      <c r="E97" t="s">
        <v>27</v>
      </c>
      <c r="F97" t="s">
        <v>28</v>
      </c>
      <c r="G97" t="s">
        <v>33</v>
      </c>
      <c r="H97">
        <f t="shared" si="3"/>
        <v>96</v>
      </c>
      <c r="I97">
        <f t="shared" si="5"/>
        <v>96</v>
      </c>
      <c r="J97" t="b">
        <f t="shared" si="4"/>
        <v>1</v>
      </c>
    </row>
    <row r="98" spans="1:10" hidden="1" x14ac:dyDescent="0.2">
      <c r="A98">
        <v>173</v>
      </c>
      <c r="B98" t="s">
        <v>141</v>
      </c>
      <c r="C98">
        <v>34</v>
      </c>
      <c r="D98" t="s">
        <v>26</v>
      </c>
      <c r="E98" t="s">
        <v>27</v>
      </c>
      <c r="F98" t="s">
        <v>28</v>
      </c>
      <c r="G98" t="s">
        <v>16</v>
      </c>
      <c r="H98">
        <f t="shared" si="3"/>
        <v>97</v>
      </c>
      <c r="I98">
        <f t="shared" si="5"/>
        <v>97</v>
      </c>
      <c r="J98" t="b">
        <f t="shared" si="4"/>
        <v>1</v>
      </c>
    </row>
    <row r="99" spans="1:10" hidden="1" x14ac:dyDescent="0.2">
      <c r="A99">
        <v>172</v>
      </c>
      <c r="B99" t="s">
        <v>142</v>
      </c>
      <c r="C99">
        <v>34</v>
      </c>
      <c r="D99" t="s">
        <v>26</v>
      </c>
      <c r="E99" t="s">
        <v>27</v>
      </c>
      <c r="F99" t="s">
        <v>28</v>
      </c>
      <c r="G99" t="s">
        <v>16</v>
      </c>
      <c r="H99">
        <f t="shared" si="3"/>
        <v>98</v>
      </c>
      <c r="I99">
        <f t="shared" si="5"/>
        <v>98</v>
      </c>
      <c r="J99" t="b">
        <f t="shared" si="4"/>
        <v>1</v>
      </c>
    </row>
    <row r="100" spans="1:10" hidden="1" x14ac:dyDescent="0.2">
      <c r="A100">
        <v>171</v>
      </c>
      <c r="B100" t="s">
        <v>143</v>
      </c>
      <c r="C100">
        <v>29</v>
      </c>
      <c r="D100" t="s">
        <v>26</v>
      </c>
      <c r="E100" t="s">
        <v>27</v>
      </c>
      <c r="F100" t="s">
        <v>28</v>
      </c>
      <c r="G100" t="s">
        <v>33</v>
      </c>
      <c r="H100">
        <f t="shared" si="3"/>
        <v>99</v>
      </c>
      <c r="I100">
        <f t="shared" si="5"/>
        <v>99</v>
      </c>
      <c r="J100" t="b">
        <f t="shared" si="4"/>
        <v>1</v>
      </c>
    </row>
    <row r="101" spans="1:10" hidden="1" x14ac:dyDescent="0.2">
      <c r="A101">
        <v>170</v>
      </c>
      <c r="B101" t="s">
        <v>144</v>
      </c>
      <c r="C101">
        <v>55</v>
      </c>
      <c r="D101" t="s">
        <v>26</v>
      </c>
      <c r="E101" t="s">
        <v>27</v>
      </c>
      <c r="F101" t="s">
        <v>28</v>
      </c>
      <c r="G101" t="s">
        <v>33</v>
      </c>
      <c r="H101">
        <f t="shared" si="3"/>
        <v>100</v>
      </c>
      <c r="I101">
        <f t="shared" si="5"/>
        <v>100</v>
      </c>
      <c r="J101" t="b">
        <f t="shared" si="4"/>
        <v>1</v>
      </c>
    </row>
    <row r="102" spans="1:10" hidden="1" x14ac:dyDescent="0.2">
      <c r="A102">
        <v>169</v>
      </c>
      <c r="B102" t="s">
        <v>145</v>
      </c>
      <c r="C102">
        <v>26</v>
      </c>
      <c r="D102" t="s">
        <v>32</v>
      </c>
      <c r="E102" t="s">
        <v>146</v>
      </c>
      <c r="F102" t="s">
        <v>28</v>
      </c>
      <c r="G102" t="s">
        <v>33</v>
      </c>
      <c r="H102">
        <f t="shared" si="3"/>
        <v>101</v>
      </c>
      <c r="I102">
        <f t="shared" si="5"/>
        <v>101</v>
      </c>
      <c r="J102" t="b">
        <f t="shared" si="4"/>
        <v>1</v>
      </c>
    </row>
    <row r="103" spans="1:10" hidden="1" x14ac:dyDescent="0.2">
      <c r="A103">
        <v>168</v>
      </c>
      <c r="B103" t="s">
        <v>147</v>
      </c>
      <c r="C103">
        <v>9</v>
      </c>
      <c r="D103" t="s">
        <v>32</v>
      </c>
      <c r="E103" t="s">
        <v>146</v>
      </c>
      <c r="F103" t="s">
        <v>28</v>
      </c>
      <c r="G103" t="s">
        <v>33</v>
      </c>
      <c r="H103">
        <f t="shared" si="3"/>
        <v>102</v>
      </c>
      <c r="I103">
        <f t="shared" si="5"/>
        <v>102</v>
      </c>
      <c r="J103" t="b">
        <f t="shared" si="4"/>
        <v>1</v>
      </c>
    </row>
    <row r="104" spans="1:10" hidden="1" x14ac:dyDescent="0.2">
      <c r="A104">
        <v>167</v>
      </c>
      <c r="B104" t="s">
        <v>148</v>
      </c>
      <c r="C104">
        <v>22</v>
      </c>
      <c r="D104" t="s">
        <v>26</v>
      </c>
      <c r="E104" t="s">
        <v>146</v>
      </c>
      <c r="F104" t="s">
        <v>28</v>
      </c>
      <c r="G104" t="s">
        <v>33</v>
      </c>
      <c r="H104">
        <f t="shared" si="3"/>
        <v>103</v>
      </c>
      <c r="I104">
        <f t="shared" si="5"/>
        <v>103</v>
      </c>
      <c r="J104" t="b">
        <f t="shared" si="4"/>
        <v>1</v>
      </c>
    </row>
    <row r="105" spans="1:10" hidden="1" x14ac:dyDescent="0.2">
      <c r="A105">
        <v>166</v>
      </c>
      <c r="B105" t="s">
        <v>149</v>
      </c>
      <c r="C105">
        <v>33</v>
      </c>
      <c r="D105" t="s">
        <v>32</v>
      </c>
      <c r="E105" t="s">
        <v>146</v>
      </c>
      <c r="F105" t="s">
        <v>28</v>
      </c>
      <c r="G105" t="s">
        <v>33</v>
      </c>
      <c r="H105">
        <f t="shared" si="3"/>
        <v>104</v>
      </c>
      <c r="I105">
        <f t="shared" si="5"/>
        <v>104</v>
      </c>
      <c r="J105" t="b">
        <f t="shared" si="4"/>
        <v>1</v>
      </c>
    </row>
    <row r="106" spans="1:10" hidden="1" x14ac:dyDescent="0.2">
      <c r="A106">
        <v>165</v>
      </c>
      <c r="B106" t="s">
        <v>150</v>
      </c>
      <c r="C106">
        <v>35</v>
      </c>
      <c r="D106" t="s">
        <v>32</v>
      </c>
      <c r="E106" t="s">
        <v>151</v>
      </c>
      <c r="F106" t="s">
        <v>28</v>
      </c>
      <c r="G106" t="s">
        <v>33</v>
      </c>
      <c r="H106">
        <f t="shared" si="3"/>
        <v>105</v>
      </c>
      <c r="I106">
        <f t="shared" si="5"/>
        <v>105</v>
      </c>
      <c r="J106" t="b">
        <f t="shared" si="4"/>
        <v>1</v>
      </c>
    </row>
    <row r="107" spans="1:10" hidden="1" x14ac:dyDescent="0.2">
      <c r="A107">
        <v>164</v>
      </c>
      <c r="B107" t="s">
        <v>152</v>
      </c>
      <c r="C107">
        <v>20</v>
      </c>
      <c r="D107" t="s">
        <v>32</v>
      </c>
      <c r="E107" t="s">
        <v>151</v>
      </c>
      <c r="F107" t="s">
        <v>28</v>
      </c>
      <c r="G107" t="s">
        <v>33</v>
      </c>
      <c r="H107">
        <f t="shared" si="3"/>
        <v>106</v>
      </c>
      <c r="I107">
        <f t="shared" si="5"/>
        <v>106</v>
      </c>
      <c r="J107" t="b">
        <f t="shared" si="4"/>
        <v>1</v>
      </c>
    </row>
    <row r="108" spans="1:10" hidden="1" x14ac:dyDescent="0.2">
      <c r="A108">
        <v>163</v>
      </c>
      <c r="B108" t="s">
        <v>153</v>
      </c>
      <c r="C108">
        <v>25</v>
      </c>
      <c r="D108" t="s">
        <v>32</v>
      </c>
      <c r="E108" t="s">
        <v>8</v>
      </c>
      <c r="F108" t="s">
        <v>28</v>
      </c>
      <c r="G108" t="s">
        <v>33</v>
      </c>
      <c r="H108">
        <f t="shared" si="3"/>
        <v>107</v>
      </c>
      <c r="I108">
        <f t="shared" si="5"/>
        <v>107</v>
      </c>
      <c r="J108" t="b">
        <f t="shared" si="4"/>
        <v>1</v>
      </c>
    </row>
    <row r="109" spans="1:10" hidden="1" x14ac:dyDescent="0.2">
      <c r="A109">
        <v>162</v>
      </c>
      <c r="B109" t="s">
        <v>154</v>
      </c>
      <c r="C109">
        <v>19</v>
      </c>
      <c r="D109" t="s">
        <v>26</v>
      </c>
      <c r="E109" t="s">
        <v>8</v>
      </c>
      <c r="F109" t="s">
        <v>28</v>
      </c>
      <c r="G109" t="s">
        <v>33</v>
      </c>
      <c r="H109">
        <f t="shared" si="3"/>
        <v>108</v>
      </c>
      <c r="I109">
        <f t="shared" si="5"/>
        <v>108</v>
      </c>
      <c r="J109" t="b">
        <f t="shared" si="4"/>
        <v>1</v>
      </c>
    </row>
    <row r="110" spans="1:10" hidden="1" x14ac:dyDescent="0.2">
      <c r="A110">
        <v>161</v>
      </c>
      <c r="B110" t="s">
        <v>155</v>
      </c>
      <c r="C110">
        <v>42</v>
      </c>
      <c r="D110" t="s">
        <v>26</v>
      </c>
      <c r="E110" t="s">
        <v>8</v>
      </c>
      <c r="F110" t="s">
        <v>28</v>
      </c>
      <c r="G110" t="s">
        <v>33</v>
      </c>
      <c r="H110">
        <f t="shared" si="3"/>
        <v>109</v>
      </c>
      <c r="I110">
        <f t="shared" si="5"/>
        <v>109</v>
      </c>
      <c r="J110" t="b">
        <f t="shared" si="4"/>
        <v>1</v>
      </c>
    </row>
    <row r="111" spans="1:10" hidden="1" x14ac:dyDescent="0.2">
      <c r="A111">
        <v>160</v>
      </c>
      <c r="B111" t="s">
        <v>156</v>
      </c>
      <c r="C111">
        <v>19</v>
      </c>
      <c r="D111" t="s">
        <v>26</v>
      </c>
      <c r="E111" t="s">
        <v>8</v>
      </c>
      <c r="F111" t="s">
        <v>28</v>
      </c>
      <c r="G111" t="s">
        <v>33</v>
      </c>
      <c r="H111">
        <f t="shared" si="3"/>
        <v>110</v>
      </c>
      <c r="I111">
        <f t="shared" si="5"/>
        <v>110</v>
      </c>
      <c r="J111" t="b">
        <f t="shared" si="4"/>
        <v>1</v>
      </c>
    </row>
    <row r="112" spans="1:10" hidden="1" x14ac:dyDescent="0.2">
      <c r="A112">
        <v>159</v>
      </c>
      <c r="B112" t="s">
        <v>157</v>
      </c>
      <c r="C112">
        <v>25</v>
      </c>
      <c r="D112" t="s">
        <v>32</v>
      </c>
      <c r="E112" t="s">
        <v>8</v>
      </c>
      <c r="F112" t="s">
        <v>28</v>
      </c>
      <c r="G112" t="s">
        <v>33</v>
      </c>
      <c r="H112">
        <f t="shared" si="3"/>
        <v>111</v>
      </c>
      <c r="I112">
        <f t="shared" si="5"/>
        <v>111</v>
      </c>
      <c r="J112" t="b">
        <f t="shared" si="4"/>
        <v>1</v>
      </c>
    </row>
    <row r="113" spans="1:10" hidden="1" x14ac:dyDescent="0.2">
      <c r="A113">
        <v>158</v>
      </c>
      <c r="B113" t="s">
        <v>158</v>
      </c>
      <c r="C113">
        <v>30</v>
      </c>
      <c r="D113" t="s">
        <v>32</v>
      </c>
      <c r="E113" t="s">
        <v>8</v>
      </c>
      <c r="F113" t="s">
        <v>28</v>
      </c>
      <c r="G113" t="s">
        <v>33</v>
      </c>
      <c r="H113">
        <f t="shared" si="3"/>
        <v>112</v>
      </c>
      <c r="I113">
        <f t="shared" si="5"/>
        <v>112</v>
      </c>
      <c r="J113" t="b">
        <f t="shared" si="4"/>
        <v>1</v>
      </c>
    </row>
    <row r="114" spans="1:10" hidden="1" x14ac:dyDescent="0.2">
      <c r="A114">
        <v>157</v>
      </c>
      <c r="B114" t="s">
        <v>159</v>
      </c>
      <c r="C114">
        <v>18</v>
      </c>
      <c r="D114" t="s">
        <v>32</v>
      </c>
      <c r="E114" t="s">
        <v>8</v>
      </c>
      <c r="F114" t="s">
        <v>28</v>
      </c>
      <c r="G114" t="s">
        <v>33</v>
      </c>
      <c r="H114">
        <f t="shared" si="3"/>
        <v>113</v>
      </c>
      <c r="I114">
        <f t="shared" si="5"/>
        <v>113</v>
      </c>
      <c r="J114" t="b">
        <f t="shared" si="4"/>
        <v>1</v>
      </c>
    </row>
    <row r="115" spans="1:10" hidden="1" x14ac:dyDescent="0.2">
      <c r="A115">
        <v>156</v>
      </c>
      <c r="B115" t="s">
        <v>160</v>
      </c>
      <c r="C115">
        <v>19</v>
      </c>
      <c r="D115" t="s">
        <v>26</v>
      </c>
      <c r="E115" t="s">
        <v>8</v>
      </c>
      <c r="F115" t="s">
        <v>28</v>
      </c>
      <c r="G115" t="s">
        <v>33</v>
      </c>
      <c r="H115">
        <f t="shared" si="3"/>
        <v>114</v>
      </c>
      <c r="I115">
        <f t="shared" si="5"/>
        <v>114</v>
      </c>
      <c r="J115" t="b">
        <f t="shared" si="4"/>
        <v>1</v>
      </c>
    </row>
    <row r="116" spans="1:10" hidden="1" x14ac:dyDescent="0.2">
      <c r="A116">
        <v>155</v>
      </c>
      <c r="B116" t="s">
        <v>161</v>
      </c>
      <c r="C116">
        <v>44</v>
      </c>
      <c r="D116" t="s">
        <v>32</v>
      </c>
      <c r="E116" t="s">
        <v>8</v>
      </c>
      <c r="F116" t="s">
        <v>28</v>
      </c>
      <c r="G116" t="s">
        <v>33</v>
      </c>
      <c r="H116">
        <f t="shared" si="3"/>
        <v>115</v>
      </c>
      <c r="I116">
        <f t="shared" si="5"/>
        <v>115</v>
      </c>
      <c r="J116" t="b">
        <f t="shared" si="4"/>
        <v>1</v>
      </c>
    </row>
    <row r="117" spans="1:10" hidden="1" x14ac:dyDescent="0.2">
      <c r="A117">
        <v>154</v>
      </c>
      <c r="B117" t="s">
        <v>162</v>
      </c>
      <c r="C117">
        <v>29</v>
      </c>
      <c r="D117" t="s">
        <v>26</v>
      </c>
      <c r="E117" t="s">
        <v>8</v>
      </c>
      <c r="F117" t="s">
        <v>28</v>
      </c>
      <c r="G117" t="s">
        <v>33</v>
      </c>
      <c r="H117">
        <f t="shared" si="3"/>
        <v>116</v>
      </c>
      <c r="I117">
        <f t="shared" si="5"/>
        <v>116</v>
      </c>
      <c r="J117" t="b">
        <f t="shared" si="4"/>
        <v>1</v>
      </c>
    </row>
    <row r="118" spans="1:10" hidden="1" x14ac:dyDescent="0.2">
      <c r="A118">
        <v>153</v>
      </c>
      <c r="B118" t="s">
        <v>163</v>
      </c>
      <c r="C118">
        <v>30</v>
      </c>
      <c r="D118" t="s">
        <v>26</v>
      </c>
      <c r="E118" t="s">
        <v>164</v>
      </c>
      <c r="F118" t="s">
        <v>28</v>
      </c>
      <c r="G118" t="s">
        <v>33</v>
      </c>
      <c r="H118">
        <f t="shared" si="3"/>
        <v>117</v>
      </c>
      <c r="I118">
        <f t="shared" si="5"/>
        <v>117</v>
      </c>
      <c r="J118" t="b">
        <f t="shared" si="4"/>
        <v>1</v>
      </c>
    </row>
    <row r="119" spans="1:10" hidden="1" x14ac:dyDescent="0.2">
      <c r="A119">
        <v>152</v>
      </c>
      <c r="B119" t="s">
        <v>165</v>
      </c>
      <c r="C119">
        <v>23</v>
      </c>
      <c r="D119" t="s">
        <v>32</v>
      </c>
      <c r="E119" t="s">
        <v>164</v>
      </c>
      <c r="F119" t="s">
        <v>28</v>
      </c>
      <c r="G119" t="s">
        <v>33</v>
      </c>
      <c r="H119">
        <f t="shared" si="3"/>
        <v>118</v>
      </c>
      <c r="I119">
        <f t="shared" si="5"/>
        <v>118</v>
      </c>
      <c r="J119" t="b">
        <f t="shared" si="4"/>
        <v>1</v>
      </c>
    </row>
    <row r="120" spans="1:10" hidden="1" x14ac:dyDescent="0.2">
      <c r="A120">
        <v>151</v>
      </c>
      <c r="B120" t="s">
        <v>166</v>
      </c>
      <c r="C120">
        <v>29</v>
      </c>
      <c r="D120" t="s">
        <v>26</v>
      </c>
      <c r="E120" t="s">
        <v>27</v>
      </c>
      <c r="F120" t="s">
        <v>28</v>
      </c>
      <c r="G120" t="s">
        <v>39</v>
      </c>
      <c r="H120">
        <f t="shared" si="3"/>
        <v>119</v>
      </c>
      <c r="I120">
        <f t="shared" si="5"/>
        <v>119</v>
      </c>
      <c r="J120" t="b">
        <f t="shared" si="4"/>
        <v>1</v>
      </c>
    </row>
    <row r="121" spans="1:10" hidden="1" x14ac:dyDescent="0.2">
      <c r="A121">
        <v>150</v>
      </c>
      <c r="B121" t="s">
        <v>167</v>
      </c>
      <c r="C121">
        <v>27</v>
      </c>
      <c r="D121" t="s">
        <v>26</v>
      </c>
      <c r="E121" t="s">
        <v>27</v>
      </c>
      <c r="F121" t="s">
        <v>28</v>
      </c>
      <c r="G121" t="s">
        <v>168</v>
      </c>
      <c r="H121">
        <f t="shared" si="3"/>
        <v>120</v>
      </c>
      <c r="I121">
        <f t="shared" si="5"/>
        <v>120</v>
      </c>
      <c r="J121" t="b">
        <f t="shared" si="4"/>
        <v>1</v>
      </c>
    </row>
    <row r="122" spans="1:10" hidden="1" x14ac:dyDescent="0.2">
      <c r="A122">
        <v>149</v>
      </c>
      <c r="B122" t="s">
        <v>169</v>
      </c>
      <c r="C122">
        <v>58</v>
      </c>
      <c r="D122" t="s">
        <v>26</v>
      </c>
      <c r="E122" t="s">
        <v>27</v>
      </c>
      <c r="F122" t="s">
        <v>28</v>
      </c>
      <c r="G122" t="s">
        <v>33</v>
      </c>
      <c r="H122">
        <f t="shared" si="3"/>
        <v>121</v>
      </c>
      <c r="I122">
        <f t="shared" si="5"/>
        <v>121</v>
      </c>
      <c r="J122" t="b">
        <f t="shared" si="4"/>
        <v>1</v>
      </c>
    </row>
    <row r="123" spans="1:10" hidden="1" x14ac:dyDescent="0.2">
      <c r="A123">
        <v>148</v>
      </c>
      <c r="B123" t="s">
        <v>170</v>
      </c>
      <c r="C123">
        <v>24</v>
      </c>
      <c r="D123" t="s">
        <v>32</v>
      </c>
      <c r="E123" t="s">
        <v>15</v>
      </c>
      <c r="F123" t="s">
        <v>28</v>
      </c>
      <c r="G123" t="s">
        <v>33</v>
      </c>
      <c r="H123">
        <f t="shared" si="3"/>
        <v>122</v>
      </c>
      <c r="I123">
        <f t="shared" si="5"/>
        <v>122</v>
      </c>
      <c r="J123" t="b">
        <f t="shared" si="4"/>
        <v>1</v>
      </c>
    </row>
    <row r="124" spans="1:10" hidden="1" x14ac:dyDescent="0.2">
      <c r="A124">
        <v>147</v>
      </c>
      <c r="B124" t="s">
        <v>171</v>
      </c>
      <c r="C124">
        <v>17</v>
      </c>
      <c r="D124" t="s">
        <v>32</v>
      </c>
      <c r="E124" t="s">
        <v>172</v>
      </c>
      <c r="F124" t="s">
        <v>28</v>
      </c>
      <c r="G124" t="s">
        <v>33</v>
      </c>
      <c r="H124">
        <f t="shared" si="3"/>
        <v>123</v>
      </c>
      <c r="I124">
        <f t="shared" si="5"/>
        <v>123</v>
      </c>
      <c r="J124" t="b">
        <f t="shared" si="4"/>
        <v>1</v>
      </c>
    </row>
    <row r="125" spans="1:10" hidden="1" x14ac:dyDescent="0.2">
      <c r="A125">
        <v>146</v>
      </c>
      <c r="B125" t="s">
        <v>173</v>
      </c>
      <c r="C125">
        <v>52</v>
      </c>
      <c r="D125" t="s">
        <v>26</v>
      </c>
      <c r="E125" t="s">
        <v>27</v>
      </c>
      <c r="F125" t="s">
        <v>28</v>
      </c>
      <c r="G125" t="s">
        <v>174</v>
      </c>
      <c r="H125">
        <f t="shared" si="3"/>
        <v>124</v>
      </c>
      <c r="I125">
        <f t="shared" si="5"/>
        <v>124</v>
      </c>
      <c r="J125" t="b">
        <f t="shared" si="4"/>
        <v>1</v>
      </c>
    </row>
    <row r="126" spans="1:10" hidden="1" x14ac:dyDescent="0.2">
      <c r="A126">
        <v>145</v>
      </c>
      <c r="B126" t="s">
        <v>175</v>
      </c>
      <c r="C126">
        <v>22</v>
      </c>
      <c r="D126" t="s">
        <v>32</v>
      </c>
      <c r="E126" t="s">
        <v>27</v>
      </c>
      <c r="F126" t="s">
        <v>28</v>
      </c>
      <c r="G126" t="s">
        <v>176</v>
      </c>
      <c r="H126">
        <f t="shared" si="3"/>
        <v>125</v>
      </c>
      <c r="I126">
        <f t="shared" si="5"/>
        <v>125</v>
      </c>
      <c r="J126" t="b">
        <f t="shared" si="4"/>
        <v>1</v>
      </c>
    </row>
    <row r="127" spans="1:10" hidden="1" x14ac:dyDescent="0.2">
      <c r="A127">
        <v>144</v>
      </c>
      <c r="B127" t="s">
        <v>177</v>
      </c>
      <c r="C127">
        <v>28</v>
      </c>
      <c r="D127" t="s">
        <v>26</v>
      </c>
      <c r="E127" t="s">
        <v>27</v>
      </c>
      <c r="F127" t="s">
        <v>28</v>
      </c>
      <c r="G127" t="s">
        <v>176</v>
      </c>
      <c r="H127">
        <f t="shared" si="3"/>
        <v>126</v>
      </c>
      <c r="I127">
        <f t="shared" si="5"/>
        <v>126</v>
      </c>
      <c r="J127" t="b">
        <f t="shared" si="4"/>
        <v>1</v>
      </c>
    </row>
    <row r="128" spans="1:10" hidden="1" x14ac:dyDescent="0.2">
      <c r="A128">
        <v>143</v>
      </c>
      <c r="B128" t="s">
        <v>178</v>
      </c>
      <c r="C128">
        <v>23</v>
      </c>
      <c r="D128" t="s">
        <v>26</v>
      </c>
      <c r="E128" t="s">
        <v>27</v>
      </c>
      <c r="F128" t="s">
        <v>28</v>
      </c>
      <c r="G128" t="s">
        <v>33</v>
      </c>
      <c r="H128">
        <f t="shared" si="3"/>
        <v>127</v>
      </c>
      <c r="I128">
        <f t="shared" si="5"/>
        <v>127</v>
      </c>
      <c r="J128" t="b">
        <f t="shared" si="4"/>
        <v>1</v>
      </c>
    </row>
    <row r="129" spans="1:10" hidden="1" x14ac:dyDescent="0.2">
      <c r="A129">
        <v>142</v>
      </c>
      <c r="B129" t="s">
        <v>179</v>
      </c>
      <c r="C129">
        <v>20</v>
      </c>
      <c r="D129" t="s">
        <v>26</v>
      </c>
      <c r="E129" t="s">
        <v>8</v>
      </c>
      <c r="F129" t="s">
        <v>28</v>
      </c>
      <c r="G129" t="s">
        <v>33</v>
      </c>
      <c r="H129">
        <f t="shared" si="3"/>
        <v>128</v>
      </c>
      <c r="I129">
        <f t="shared" si="5"/>
        <v>128</v>
      </c>
      <c r="J129" t="b">
        <f t="shared" si="4"/>
        <v>1</v>
      </c>
    </row>
    <row r="130" spans="1:10" hidden="1" x14ac:dyDescent="0.2">
      <c r="A130">
        <v>141</v>
      </c>
      <c r="B130" t="s">
        <v>180</v>
      </c>
      <c r="C130">
        <v>20</v>
      </c>
      <c r="D130" t="s">
        <v>26</v>
      </c>
      <c r="E130" t="s">
        <v>8</v>
      </c>
      <c r="F130" t="s">
        <v>28</v>
      </c>
      <c r="G130" t="s">
        <v>33</v>
      </c>
      <c r="H130">
        <f t="shared" si="3"/>
        <v>129</v>
      </c>
      <c r="I130">
        <f t="shared" si="5"/>
        <v>129</v>
      </c>
      <c r="J130" t="b">
        <f t="shared" si="4"/>
        <v>1</v>
      </c>
    </row>
    <row r="131" spans="1:10" hidden="1" x14ac:dyDescent="0.2">
      <c r="A131">
        <v>140</v>
      </c>
      <c r="B131" t="s">
        <v>181</v>
      </c>
      <c r="C131">
        <v>30</v>
      </c>
      <c r="D131" t="s">
        <v>26</v>
      </c>
      <c r="E131" t="s">
        <v>138</v>
      </c>
      <c r="F131" t="s">
        <v>53</v>
      </c>
      <c r="G131" t="s">
        <v>33</v>
      </c>
      <c r="H131">
        <f t="shared" ref="H131:H194" si="6">RIGHT(B131,LEN(B131)-2)*1</f>
        <v>130</v>
      </c>
      <c r="I131">
        <f t="shared" si="5"/>
        <v>130</v>
      </c>
      <c r="J131" t="b">
        <f t="shared" ref="J131:J194" si="7">I131=H131</f>
        <v>1</v>
      </c>
    </row>
    <row r="132" spans="1:10" hidden="1" x14ac:dyDescent="0.2">
      <c r="A132">
        <v>139</v>
      </c>
      <c r="B132" t="s">
        <v>182</v>
      </c>
      <c r="C132">
        <v>23</v>
      </c>
      <c r="D132" t="s">
        <v>26</v>
      </c>
      <c r="E132" t="s">
        <v>138</v>
      </c>
      <c r="F132" t="s">
        <v>28</v>
      </c>
      <c r="G132" t="s">
        <v>33</v>
      </c>
      <c r="H132">
        <f t="shared" si="6"/>
        <v>131</v>
      </c>
      <c r="I132">
        <f t="shared" ref="I132:I195" si="8">I131+1</f>
        <v>131</v>
      </c>
      <c r="J132" t="b">
        <f t="shared" si="7"/>
        <v>1</v>
      </c>
    </row>
    <row r="133" spans="1:10" hidden="1" x14ac:dyDescent="0.2">
      <c r="A133">
        <v>138</v>
      </c>
      <c r="B133" t="s">
        <v>183</v>
      </c>
      <c r="C133">
        <v>25</v>
      </c>
      <c r="D133" t="s">
        <v>32</v>
      </c>
      <c r="E133" t="s">
        <v>138</v>
      </c>
      <c r="F133" t="s">
        <v>28</v>
      </c>
      <c r="G133" t="s">
        <v>33</v>
      </c>
      <c r="H133">
        <f t="shared" si="6"/>
        <v>132</v>
      </c>
      <c r="I133">
        <f t="shared" si="8"/>
        <v>132</v>
      </c>
      <c r="J133" t="b">
        <f t="shared" si="7"/>
        <v>1</v>
      </c>
    </row>
    <row r="134" spans="1:10" hidden="1" x14ac:dyDescent="0.2">
      <c r="A134">
        <v>137</v>
      </c>
      <c r="B134" t="s">
        <v>184</v>
      </c>
      <c r="C134">
        <v>66</v>
      </c>
      <c r="D134" t="s">
        <v>32</v>
      </c>
      <c r="E134" t="s">
        <v>185</v>
      </c>
      <c r="F134" t="s">
        <v>28</v>
      </c>
      <c r="G134" t="s">
        <v>33</v>
      </c>
      <c r="H134">
        <f t="shared" si="6"/>
        <v>133</v>
      </c>
      <c r="I134">
        <f t="shared" si="8"/>
        <v>133</v>
      </c>
      <c r="J134" t="b">
        <f t="shared" si="7"/>
        <v>1</v>
      </c>
    </row>
    <row r="135" spans="1:10" hidden="1" x14ac:dyDescent="0.2">
      <c r="A135">
        <v>136</v>
      </c>
      <c r="B135" t="s">
        <v>186</v>
      </c>
      <c r="C135">
        <v>10</v>
      </c>
      <c r="D135" t="s">
        <v>26</v>
      </c>
      <c r="E135" t="s">
        <v>5</v>
      </c>
      <c r="F135" t="s">
        <v>53</v>
      </c>
      <c r="G135" t="s">
        <v>33</v>
      </c>
      <c r="H135">
        <f t="shared" si="6"/>
        <v>134</v>
      </c>
      <c r="I135">
        <f t="shared" si="8"/>
        <v>134</v>
      </c>
      <c r="J135" t="b">
        <f t="shared" si="7"/>
        <v>1</v>
      </c>
    </row>
    <row r="136" spans="1:10" hidden="1" x14ac:dyDescent="0.2">
      <c r="A136">
        <v>135</v>
      </c>
      <c r="B136" t="s">
        <v>187</v>
      </c>
      <c r="C136">
        <v>27</v>
      </c>
      <c r="D136" t="s">
        <v>32</v>
      </c>
      <c r="E136" t="s">
        <v>15</v>
      </c>
      <c r="F136" t="s">
        <v>28</v>
      </c>
      <c r="G136" t="s">
        <v>33</v>
      </c>
      <c r="H136">
        <f t="shared" si="6"/>
        <v>135</v>
      </c>
      <c r="I136">
        <f t="shared" si="8"/>
        <v>135</v>
      </c>
      <c r="J136" t="b">
        <f t="shared" si="7"/>
        <v>1</v>
      </c>
    </row>
    <row r="137" spans="1:10" hidden="1" x14ac:dyDescent="0.2">
      <c r="A137">
        <v>134</v>
      </c>
      <c r="B137" t="s">
        <v>188</v>
      </c>
      <c r="C137">
        <v>23</v>
      </c>
      <c r="D137" t="s">
        <v>32</v>
      </c>
      <c r="E137" t="s">
        <v>8</v>
      </c>
      <c r="F137" t="s">
        <v>28</v>
      </c>
      <c r="G137" t="s">
        <v>33</v>
      </c>
      <c r="H137">
        <f t="shared" si="6"/>
        <v>136</v>
      </c>
      <c r="I137">
        <f t="shared" si="8"/>
        <v>136</v>
      </c>
      <c r="J137" t="b">
        <f t="shared" si="7"/>
        <v>1</v>
      </c>
    </row>
    <row r="138" spans="1:10" hidden="1" x14ac:dyDescent="0.2">
      <c r="A138">
        <v>133</v>
      </c>
      <c r="B138" t="s">
        <v>189</v>
      </c>
      <c r="C138">
        <v>36</v>
      </c>
      <c r="D138" t="s">
        <v>26</v>
      </c>
      <c r="E138" t="s">
        <v>8</v>
      </c>
      <c r="F138" t="s">
        <v>53</v>
      </c>
      <c r="G138" t="s">
        <v>33</v>
      </c>
      <c r="H138">
        <f t="shared" si="6"/>
        <v>137</v>
      </c>
      <c r="I138">
        <f t="shared" si="8"/>
        <v>137</v>
      </c>
      <c r="J138" t="b">
        <f t="shared" si="7"/>
        <v>1</v>
      </c>
    </row>
    <row r="139" spans="1:10" hidden="1" x14ac:dyDescent="0.2">
      <c r="A139">
        <v>132</v>
      </c>
      <c r="B139" t="s">
        <v>190</v>
      </c>
      <c r="C139">
        <v>23</v>
      </c>
      <c r="D139" t="s">
        <v>26</v>
      </c>
      <c r="E139" t="s">
        <v>8</v>
      </c>
      <c r="F139" t="s">
        <v>28</v>
      </c>
      <c r="G139" t="s">
        <v>33</v>
      </c>
      <c r="H139">
        <f t="shared" si="6"/>
        <v>138</v>
      </c>
      <c r="I139">
        <f t="shared" si="8"/>
        <v>138</v>
      </c>
      <c r="J139" t="b">
        <f t="shared" si="7"/>
        <v>1</v>
      </c>
    </row>
    <row r="140" spans="1:10" hidden="1" x14ac:dyDescent="0.2">
      <c r="A140">
        <v>131</v>
      </c>
      <c r="B140" t="s">
        <v>191</v>
      </c>
      <c r="C140">
        <v>24</v>
      </c>
      <c r="D140" t="s">
        <v>32</v>
      </c>
      <c r="E140" t="s">
        <v>8</v>
      </c>
      <c r="F140" t="s">
        <v>28</v>
      </c>
      <c r="G140" t="s">
        <v>33</v>
      </c>
      <c r="H140">
        <f t="shared" si="6"/>
        <v>139</v>
      </c>
      <c r="I140">
        <f t="shared" si="8"/>
        <v>139</v>
      </c>
      <c r="J140" t="b">
        <f t="shared" si="7"/>
        <v>1</v>
      </c>
    </row>
    <row r="141" spans="1:10" hidden="1" x14ac:dyDescent="0.2">
      <c r="A141">
        <v>130</v>
      </c>
      <c r="B141" t="s">
        <v>192</v>
      </c>
      <c r="C141">
        <v>21</v>
      </c>
      <c r="D141" t="s">
        <v>26</v>
      </c>
      <c r="E141" t="s">
        <v>8</v>
      </c>
      <c r="F141" t="s">
        <v>28</v>
      </c>
      <c r="G141" t="s">
        <v>33</v>
      </c>
      <c r="H141">
        <f t="shared" si="6"/>
        <v>140</v>
      </c>
      <c r="I141">
        <f t="shared" si="8"/>
        <v>140</v>
      </c>
      <c r="J141" t="b">
        <f t="shared" si="7"/>
        <v>1</v>
      </c>
    </row>
    <row r="142" spans="1:10" hidden="1" x14ac:dyDescent="0.2">
      <c r="A142">
        <v>129</v>
      </c>
      <c r="B142" t="s">
        <v>193</v>
      </c>
      <c r="C142">
        <v>29</v>
      </c>
      <c r="D142" t="s">
        <v>32</v>
      </c>
      <c r="E142" t="s">
        <v>8</v>
      </c>
      <c r="F142" t="s">
        <v>53</v>
      </c>
      <c r="G142" t="s">
        <v>33</v>
      </c>
      <c r="H142">
        <f t="shared" si="6"/>
        <v>141</v>
      </c>
      <c r="I142">
        <f t="shared" si="8"/>
        <v>141</v>
      </c>
      <c r="J142" t="b">
        <f t="shared" si="7"/>
        <v>1</v>
      </c>
    </row>
    <row r="143" spans="1:10" hidden="1" x14ac:dyDescent="0.2">
      <c r="A143">
        <v>128</v>
      </c>
      <c r="B143" t="s">
        <v>194</v>
      </c>
      <c r="C143">
        <v>26</v>
      </c>
      <c r="D143" t="s">
        <v>26</v>
      </c>
      <c r="E143" t="s">
        <v>27</v>
      </c>
      <c r="F143" t="s">
        <v>28</v>
      </c>
      <c r="G143" t="s">
        <v>33</v>
      </c>
      <c r="H143">
        <f t="shared" si="6"/>
        <v>142</v>
      </c>
      <c r="I143">
        <f t="shared" si="8"/>
        <v>142</v>
      </c>
      <c r="J143" t="b">
        <f t="shared" si="7"/>
        <v>1</v>
      </c>
    </row>
    <row r="144" spans="1:10" hidden="1" x14ac:dyDescent="0.2">
      <c r="A144">
        <v>127</v>
      </c>
      <c r="B144" t="s">
        <v>195</v>
      </c>
      <c r="C144">
        <v>58</v>
      </c>
      <c r="D144" t="s">
        <v>32</v>
      </c>
      <c r="E144" t="s">
        <v>27</v>
      </c>
      <c r="F144" t="s">
        <v>28</v>
      </c>
      <c r="G144" t="s">
        <v>176</v>
      </c>
      <c r="H144">
        <f t="shared" si="6"/>
        <v>143</v>
      </c>
      <c r="I144">
        <f t="shared" si="8"/>
        <v>143</v>
      </c>
      <c r="J144" t="b">
        <f t="shared" si="7"/>
        <v>1</v>
      </c>
    </row>
    <row r="145" spans="1:10" hidden="1" x14ac:dyDescent="0.2">
      <c r="A145">
        <v>126</v>
      </c>
      <c r="B145" t="s">
        <v>196</v>
      </c>
      <c r="C145">
        <v>22</v>
      </c>
      <c r="D145" t="s">
        <v>26</v>
      </c>
      <c r="E145" t="s">
        <v>27</v>
      </c>
      <c r="F145" t="s">
        <v>28</v>
      </c>
      <c r="G145" t="s">
        <v>33</v>
      </c>
      <c r="H145">
        <f t="shared" si="6"/>
        <v>144</v>
      </c>
      <c r="I145">
        <f t="shared" si="8"/>
        <v>144</v>
      </c>
      <c r="J145" t="b">
        <f t="shared" si="7"/>
        <v>1</v>
      </c>
    </row>
    <row r="146" spans="1:10" hidden="1" x14ac:dyDescent="0.2">
      <c r="A146">
        <v>125</v>
      </c>
      <c r="B146" t="s">
        <v>197</v>
      </c>
      <c r="C146">
        <v>34</v>
      </c>
      <c r="D146" t="s">
        <v>26</v>
      </c>
      <c r="E146" t="s">
        <v>198</v>
      </c>
      <c r="F146" t="s">
        <v>28</v>
      </c>
      <c r="G146" t="s">
        <v>33</v>
      </c>
      <c r="H146">
        <f t="shared" si="6"/>
        <v>145</v>
      </c>
      <c r="I146">
        <f t="shared" si="8"/>
        <v>145</v>
      </c>
      <c r="J146" t="b">
        <f t="shared" si="7"/>
        <v>1</v>
      </c>
    </row>
    <row r="147" spans="1:10" hidden="1" x14ac:dyDescent="0.2">
      <c r="A147">
        <v>124</v>
      </c>
      <c r="B147" t="s">
        <v>199</v>
      </c>
      <c r="C147">
        <v>17</v>
      </c>
      <c r="D147" t="s">
        <v>32</v>
      </c>
      <c r="E147" t="s">
        <v>200</v>
      </c>
      <c r="F147" t="s">
        <v>28</v>
      </c>
      <c r="G147" t="s">
        <v>33</v>
      </c>
      <c r="H147">
        <f t="shared" si="6"/>
        <v>146</v>
      </c>
      <c r="I147">
        <f t="shared" si="8"/>
        <v>146</v>
      </c>
      <c r="J147" t="b">
        <f t="shared" si="7"/>
        <v>1</v>
      </c>
    </row>
    <row r="148" spans="1:10" hidden="1" x14ac:dyDescent="0.2">
      <c r="A148">
        <v>123</v>
      </c>
      <c r="B148" t="s">
        <v>201</v>
      </c>
      <c r="C148">
        <v>19</v>
      </c>
      <c r="D148" t="s">
        <v>26</v>
      </c>
      <c r="E148" t="s">
        <v>8</v>
      </c>
      <c r="F148" t="s">
        <v>53</v>
      </c>
      <c r="G148" t="s">
        <v>33</v>
      </c>
      <c r="H148">
        <f t="shared" si="6"/>
        <v>147</v>
      </c>
      <c r="I148">
        <f t="shared" si="8"/>
        <v>147</v>
      </c>
      <c r="J148" t="b">
        <f t="shared" si="7"/>
        <v>1</v>
      </c>
    </row>
    <row r="149" spans="1:10" hidden="1" x14ac:dyDescent="0.2">
      <c r="A149">
        <v>122</v>
      </c>
      <c r="B149" t="s">
        <v>202</v>
      </c>
      <c r="C149">
        <v>58</v>
      </c>
      <c r="D149" t="s">
        <v>26</v>
      </c>
      <c r="E149" t="s">
        <v>8</v>
      </c>
      <c r="F149" t="s">
        <v>28</v>
      </c>
      <c r="G149" t="s">
        <v>100</v>
      </c>
      <c r="H149">
        <f t="shared" si="6"/>
        <v>148</v>
      </c>
      <c r="I149">
        <f t="shared" si="8"/>
        <v>148</v>
      </c>
      <c r="J149" t="b">
        <f t="shared" si="7"/>
        <v>1</v>
      </c>
    </row>
    <row r="150" spans="1:10" hidden="1" x14ac:dyDescent="0.2">
      <c r="A150">
        <v>121</v>
      </c>
      <c r="B150" t="s">
        <v>203</v>
      </c>
      <c r="C150">
        <v>40</v>
      </c>
      <c r="D150" t="s">
        <v>26</v>
      </c>
      <c r="E150" t="s">
        <v>13</v>
      </c>
      <c r="F150" t="s">
        <v>53</v>
      </c>
      <c r="G150" t="s">
        <v>33</v>
      </c>
      <c r="H150">
        <f t="shared" si="6"/>
        <v>149</v>
      </c>
      <c r="I150">
        <f t="shared" si="8"/>
        <v>149</v>
      </c>
      <c r="J150" t="b">
        <f t="shared" si="7"/>
        <v>1</v>
      </c>
    </row>
    <row r="151" spans="1:10" hidden="1" x14ac:dyDescent="0.2">
      <c r="A151">
        <v>120</v>
      </c>
      <c r="B151" t="s">
        <v>204</v>
      </c>
      <c r="C151">
        <v>55</v>
      </c>
      <c r="D151" t="s">
        <v>26</v>
      </c>
      <c r="E151" t="s">
        <v>27</v>
      </c>
      <c r="F151" t="s">
        <v>28</v>
      </c>
      <c r="G151" t="s">
        <v>33</v>
      </c>
      <c r="H151">
        <f t="shared" si="6"/>
        <v>150</v>
      </c>
      <c r="I151">
        <f t="shared" si="8"/>
        <v>150</v>
      </c>
      <c r="J151" t="b">
        <f t="shared" si="7"/>
        <v>1</v>
      </c>
    </row>
    <row r="152" spans="1:10" hidden="1" x14ac:dyDescent="0.2">
      <c r="A152">
        <v>119</v>
      </c>
      <c r="B152" t="s">
        <v>205</v>
      </c>
      <c r="C152">
        <v>45</v>
      </c>
      <c r="D152" t="s">
        <v>32</v>
      </c>
      <c r="E152" t="s">
        <v>27</v>
      </c>
      <c r="F152" t="s">
        <v>53</v>
      </c>
      <c r="G152" t="s">
        <v>174</v>
      </c>
      <c r="H152">
        <f t="shared" si="6"/>
        <v>151</v>
      </c>
      <c r="I152">
        <f t="shared" si="8"/>
        <v>151</v>
      </c>
      <c r="J152" t="b">
        <f t="shared" si="7"/>
        <v>1</v>
      </c>
    </row>
    <row r="153" spans="1:10" hidden="1" x14ac:dyDescent="0.2">
      <c r="A153">
        <v>118</v>
      </c>
      <c r="B153" t="s">
        <v>206</v>
      </c>
      <c r="C153">
        <v>27</v>
      </c>
      <c r="D153" t="s">
        <v>32</v>
      </c>
      <c r="E153" t="s">
        <v>27</v>
      </c>
      <c r="F153" t="s">
        <v>28</v>
      </c>
      <c r="G153" t="s">
        <v>33</v>
      </c>
      <c r="H153">
        <f t="shared" si="6"/>
        <v>152</v>
      </c>
      <c r="I153">
        <f t="shared" si="8"/>
        <v>152</v>
      </c>
      <c r="J153" t="b">
        <f t="shared" si="7"/>
        <v>1</v>
      </c>
    </row>
    <row r="154" spans="1:10" hidden="1" x14ac:dyDescent="0.2">
      <c r="A154">
        <v>117</v>
      </c>
      <c r="B154" t="s">
        <v>207</v>
      </c>
      <c r="C154">
        <v>60</v>
      </c>
      <c r="D154" t="s">
        <v>32</v>
      </c>
      <c r="E154" t="s">
        <v>27</v>
      </c>
      <c r="F154" t="s">
        <v>28</v>
      </c>
      <c r="G154" t="s">
        <v>33</v>
      </c>
      <c r="H154">
        <f t="shared" si="6"/>
        <v>153</v>
      </c>
      <c r="I154">
        <f t="shared" si="8"/>
        <v>153</v>
      </c>
      <c r="J154" t="b">
        <f t="shared" si="7"/>
        <v>1</v>
      </c>
    </row>
    <row r="155" spans="1:10" hidden="1" x14ac:dyDescent="0.2">
      <c r="A155">
        <v>116</v>
      </c>
      <c r="B155" t="s">
        <v>208</v>
      </c>
      <c r="C155">
        <v>23</v>
      </c>
      <c r="D155" t="s">
        <v>32</v>
      </c>
      <c r="E155" t="s">
        <v>198</v>
      </c>
      <c r="F155" t="s">
        <v>28</v>
      </c>
      <c r="G155" t="s">
        <v>33</v>
      </c>
      <c r="H155">
        <f t="shared" si="6"/>
        <v>154</v>
      </c>
      <c r="I155">
        <f t="shared" si="8"/>
        <v>154</v>
      </c>
      <c r="J155" t="b">
        <f t="shared" si="7"/>
        <v>1</v>
      </c>
    </row>
    <row r="156" spans="1:10" hidden="1" x14ac:dyDescent="0.2">
      <c r="A156">
        <v>115</v>
      </c>
      <c r="B156" t="s">
        <v>209</v>
      </c>
      <c r="C156">
        <v>21</v>
      </c>
      <c r="D156" t="s">
        <v>32</v>
      </c>
      <c r="E156" t="s">
        <v>210</v>
      </c>
      <c r="F156" t="s">
        <v>28</v>
      </c>
      <c r="G156" t="s">
        <v>33</v>
      </c>
      <c r="H156">
        <f t="shared" si="6"/>
        <v>155</v>
      </c>
      <c r="I156">
        <f t="shared" si="8"/>
        <v>155</v>
      </c>
      <c r="J156" t="b">
        <f t="shared" si="7"/>
        <v>1</v>
      </c>
    </row>
    <row r="157" spans="1:10" hidden="1" x14ac:dyDescent="0.2">
      <c r="A157">
        <v>114</v>
      </c>
      <c r="B157" t="s">
        <v>211</v>
      </c>
      <c r="C157">
        <v>21</v>
      </c>
      <c r="D157" t="s">
        <v>26</v>
      </c>
      <c r="E157" t="s">
        <v>210</v>
      </c>
      <c r="F157" t="s">
        <v>28</v>
      </c>
      <c r="G157" t="s">
        <v>33</v>
      </c>
      <c r="H157">
        <f t="shared" si="6"/>
        <v>156</v>
      </c>
      <c r="I157">
        <f t="shared" si="8"/>
        <v>156</v>
      </c>
      <c r="J157" t="b">
        <f t="shared" si="7"/>
        <v>1</v>
      </c>
    </row>
    <row r="158" spans="1:10" hidden="1" x14ac:dyDescent="0.2">
      <c r="A158">
        <v>113</v>
      </c>
      <c r="B158" t="s">
        <v>212</v>
      </c>
      <c r="C158">
        <v>31</v>
      </c>
      <c r="D158" t="s">
        <v>32</v>
      </c>
      <c r="E158" t="s">
        <v>27</v>
      </c>
      <c r="F158" t="s">
        <v>28</v>
      </c>
      <c r="G158" t="s">
        <v>16</v>
      </c>
      <c r="H158">
        <f t="shared" si="6"/>
        <v>157</v>
      </c>
      <c r="I158">
        <f t="shared" si="8"/>
        <v>157</v>
      </c>
      <c r="J158" t="b">
        <f t="shared" si="7"/>
        <v>1</v>
      </c>
    </row>
    <row r="159" spans="1:10" hidden="1" x14ac:dyDescent="0.2">
      <c r="A159">
        <v>112</v>
      </c>
      <c r="B159" t="s">
        <v>213</v>
      </c>
      <c r="C159">
        <v>45</v>
      </c>
      <c r="D159" t="s">
        <v>26</v>
      </c>
      <c r="E159" t="s">
        <v>27</v>
      </c>
      <c r="F159" t="s">
        <v>28</v>
      </c>
      <c r="G159" t="s">
        <v>174</v>
      </c>
      <c r="H159">
        <f t="shared" si="6"/>
        <v>158</v>
      </c>
      <c r="I159">
        <f t="shared" si="8"/>
        <v>158</v>
      </c>
      <c r="J159" t="b">
        <f t="shared" si="7"/>
        <v>1</v>
      </c>
    </row>
    <row r="160" spans="1:10" hidden="1" x14ac:dyDescent="0.2">
      <c r="A160">
        <v>111</v>
      </c>
      <c r="B160" t="s">
        <v>214</v>
      </c>
      <c r="C160">
        <v>33</v>
      </c>
      <c r="D160" t="s">
        <v>26</v>
      </c>
      <c r="E160" t="s">
        <v>27</v>
      </c>
      <c r="F160" t="s">
        <v>28</v>
      </c>
      <c r="G160" t="s">
        <v>174</v>
      </c>
      <c r="H160">
        <f t="shared" si="6"/>
        <v>159</v>
      </c>
      <c r="I160">
        <f t="shared" si="8"/>
        <v>159</v>
      </c>
      <c r="J160" t="b">
        <f t="shared" si="7"/>
        <v>1</v>
      </c>
    </row>
    <row r="161" spans="1:10" hidden="1" x14ac:dyDescent="0.2">
      <c r="A161">
        <v>110</v>
      </c>
      <c r="B161" t="s">
        <v>215</v>
      </c>
      <c r="C161">
        <v>30</v>
      </c>
      <c r="D161" t="s">
        <v>32</v>
      </c>
      <c r="E161" t="s">
        <v>27</v>
      </c>
      <c r="F161" t="s">
        <v>28</v>
      </c>
      <c r="G161" t="s">
        <v>33</v>
      </c>
      <c r="H161">
        <f t="shared" si="6"/>
        <v>160</v>
      </c>
      <c r="I161">
        <f t="shared" si="8"/>
        <v>160</v>
      </c>
      <c r="J161" t="b">
        <f t="shared" si="7"/>
        <v>1</v>
      </c>
    </row>
    <row r="162" spans="1:10" hidden="1" x14ac:dyDescent="0.2">
      <c r="A162">
        <v>109</v>
      </c>
      <c r="B162" t="s">
        <v>216</v>
      </c>
      <c r="C162">
        <v>88</v>
      </c>
      <c r="D162" t="s">
        <v>32</v>
      </c>
      <c r="E162" t="s">
        <v>8</v>
      </c>
      <c r="F162" t="s">
        <v>53</v>
      </c>
      <c r="G162" t="s">
        <v>33</v>
      </c>
      <c r="H162">
        <f t="shared" si="6"/>
        <v>161</v>
      </c>
      <c r="I162">
        <f t="shared" si="8"/>
        <v>161</v>
      </c>
      <c r="J162" t="b">
        <f t="shared" si="7"/>
        <v>1</v>
      </c>
    </row>
    <row r="163" spans="1:10" hidden="1" x14ac:dyDescent="0.2">
      <c r="A163">
        <v>108</v>
      </c>
      <c r="B163" t="s">
        <v>217</v>
      </c>
      <c r="C163">
        <v>63</v>
      </c>
      <c r="D163" t="s">
        <v>32</v>
      </c>
      <c r="E163" t="s">
        <v>8</v>
      </c>
      <c r="F163" t="s">
        <v>53</v>
      </c>
      <c r="G163" t="s">
        <v>33</v>
      </c>
      <c r="H163">
        <f t="shared" si="6"/>
        <v>162</v>
      </c>
      <c r="I163">
        <f t="shared" si="8"/>
        <v>162</v>
      </c>
      <c r="J163" t="b">
        <f t="shared" si="7"/>
        <v>1</v>
      </c>
    </row>
    <row r="164" spans="1:10" hidden="1" x14ac:dyDescent="0.2">
      <c r="A164">
        <v>107</v>
      </c>
      <c r="B164" t="s">
        <v>218</v>
      </c>
      <c r="C164">
        <v>43</v>
      </c>
      <c r="D164" t="s">
        <v>32</v>
      </c>
      <c r="E164" t="s">
        <v>8</v>
      </c>
      <c r="F164" t="s">
        <v>53</v>
      </c>
      <c r="G164" t="s">
        <v>33</v>
      </c>
      <c r="H164">
        <f t="shared" si="6"/>
        <v>163</v>
      </c>
      <c r="I164">
        <f t="shared" si="8"/>
        <v>163</v>
      </c>
      <c r="J164" t="b">
        <f t="shared" si="7"/>
        <v>1</v>
      </c>
    </row>
    <row r="165" spans="1:10" hidden="1" x14ac:dyDescent="0.2">
      <c r="A165">
        <v>106</v>
      </c>
      <c r="B165" t="s">
        <v>219</v>
      </c>
      <c r="C165">
        <v>23</v>
      </c>
      <c r="D165" t="s">
        <v>26</v>
      </c>
      <c r="E165" t="s">
        <v>10</v>
      </c>
      <c r="F165" t="s">
        <v>28</v>
      </c>
      <c r="G165" t="s">
        <v>33</v>
      </c>
      <c r="H165">
        <f t="shared" si="6"/>
        <v>164</v>
      </c>
      <c r="I165">
        <f t="shared" si="8"/>
        <v>164</v>
      </c>
      <c r="J165" t="b">
        <f t="shared" si="7"/>
        <v>1</v>
      </c>
    </row>
    <row r="166" spans="1:10" hidden="1" x14ac:dyDescent="0.2">
      <c r="A166">
        <v>105</v>
      </c>
      <c r="B166" t="s">
        <v>220</v>
      </c>
      <c r="C166">
        <v>58</v>
      </c>
      <c r="D166" t="s">
        <v>26</v>
      </c>
      <c r="E166" t="s">
        <v>10</v>
      </c>
      <c r="F166" t="s">
        <v>28</v>
      </c>
      <c r="G166" t="s">
        <v>33</v>
      </c>
      <c r="H166">
        <f t="shared" si="6"/>
        <v>165</v>
      </c>
      <c r="I166">
        <f t="shared" si="8"/>
        <v>165</v>
      </c>
      <c r="J166" t="b">
        <f t="shared" si="7"/>
        <v>1</v>
      </c>
    </row>
    <row r="167" spans="1:10" hidden="1" x14ac:dyDescent="0.2">
      <c r="A167">
        <v>104</v>
      </c>
      <c r="B167" t="s">
        <v>221</v>
      </c>
      <c r="C167">
        <v>25</v>
      </c>
      <c r="D167" t="s">
        <v>32</v>
      </c>
      <c r="E167" t="s">
        <v>10</v>
      </c>
      <c r="F167" t="s">
        <v>53</v>
      </c>
      <c r="G167" t="s">
        <v>33</v>
      </c>
      <c r="H167">
        <f t="shared" si="6"/>
        <v>166</v>
      </c>
      <c r="I167">
        <f t="shared" si="8"/>
        <v>166</v>
      </c>
      <c r="J167" t="b">
        <f t="shared" si="7"/>
        <v>1</v>
      </c>
    </row>
    <row r="168" spans="1:10" hidden="1" x14ac:dyDescent="0.2">
      <c r="A168">
        <v>103</v>
      </c>
      <c r="B168" t="s">
        <v>222</v>
      </c>
      <c r="C168">
        <v>20</v>
      </c>
      <c r="D168" t="s">
        <v>32</v>
      </c>
      <c r="E168" t="s">
        <v>8</v>
      </c>
      <c r="F168" t="s">
        <v>28</v>
      </c>
      <c r="G168" t="s">
        <v>223</v>
      </c>
      <c r="H168">
        <f t="shared" si="6"/>
        <v>167</v>
      </c>
      <c r="I168">
        <f t="shared" si="8"/>
        <v>167</v>
      </c>
      <c r="J168" t="b">
        <f t="shared" si="7"/>
        <v>1</v>
      </c>
    </row>
    <row r="169" spans="1:10" hidden="1" x14ac:dyDescent="0.2">
      <c r="A169">
        <v>102</v>
      </c>
      <c r="B169" t="s">
        <v>224</v>
      </c>
      <c r="C169">
        <v>35</v>
      </c>
      <c r="D169" t="s">
        <v>32</v>
      </c>
      <c r="E169" t="s">
        <v>225</v>
      </c>
      <c r="F169" t="s">
        <v>28</v>
      </c>
      <c r="G169" t="s">
        <v>33</v>
      </c>
      <c r="H169">
        <f t="shared" si="6"/>
        <v>168</v>
      </c>
      <c r="I169">
        <f t="shared" si="8"/>
        <v>168</v>
      </c>
      <c r="J169" t="b">
        <f t="shared" si="7"/>
        <v>1</v>
      </c>
    </row>
    <row r="170" spans="1:10" hidden="1" x14ac:dyDescent="0.2">
      <c r="A170">
        <v>101</v>
      </c>
      <c r="B170" t="s">
        <v>226</v>
      </c>
      <c r="C170">
        <v>47</v>
      </c>
      <c r="D170" t="s">
        <v>32</v>
      </c>
      <c r="E170" t="s">
        <v>8</v>
      </c>
      <c r="F170" t="s">
        <v>28</v>
      </c>
      <c r="G170" t="s">
        <v>33</v>
      </c>
      <c r="H170">
        <f t="shared" si="6"/>
        <v>169</v>
      </c>
      <c r="I170">
        <f t="shared" si="8"/>
        <v>169</v>
      </c>
      <c r="J170" t="b">
        <f t="shared" si="7"/>
        <v>1</v>
      </c>
    </row>
    <row r="171" spans="1:10" hidden="1" x14ac:dyDescent="0.2">
      <c r="A171">
        <v>100</v>
      </c>
      <c r="B171" t="s">
        <v>227</v>
      </c>
      <c r="C171">
        <v>27</v>
      </c>
      <c r="D171" t="s">
        <v>26</v>
      </c>
      <c r="E171" t="s">
        <v>10</v>
      </c>
      <c r="F171" t="s">
        <v>53</v>
      </c>
      <c r="G171" t="s">
        <v>33</v>
      </c>
      <c r="H171">
        <f t="shared" si="6"/>
        <v>170</v>
      </c>
      <c r="I171">
        <f t="shared" si="8"/>
        <v>170</v>
      </c>
      <c r="J171" t="b">
        <f t="shared" si="7"/>
        <v>1</v>
      </c>
    </row>
    <row r="172" spans="1:10" hidden="1" x14ac:dyDescent="0.2">
      <c r="A172">
        <v>99</v>
      </c>
      <c r="B172" t="s">
        <v>228</v>
      </c>
      <c r="C172">
        <v>19</v>
      </c>
      <c r="D172" t="s">
        <v>32</v>
      </c>
      <c r="E172" t="s">
        <v>27</v>
      </c>
      <c r="F172" t="s">
        <v>28</v>
      </c>
      <c r="G172" t="s">
        <v>33</v>
      </c>
      <c r="H172">
        <f t="shared" si="6"/>
        <v>171</v>
      </c>
      <c r="I172">
        <f t="shared" si="8"/>
        <v>171</v>
      </c>
      <c r="J172" t="b">
        <f t="shared" si="7"/>
        <v>1</v>
      </c>
    </row>
    <row r="173" spans="1:10" hidden="1" x14ac:dyDescent="0.2">
      <c r="A173">
        <v>98</v>
      </c>
      <c r="B173" t="s">
        <v>229</v>
      </c>
      <c r="C173">
        <v>35</v>
      </c>
      <c r="D173" t="s">
        <v>32</v>
      </c>
      <c r="E173" t="s">
        <v>8</v>
      </c>
      <c r="F173" t="s">
        <v>28</v>
      </c>
      <c r="G173" t="s">
        <v>33</v>
      </c>
      <c r="H173">
        <f t="shared" si="6"/>
        <v>172</v>
      </c>
      <c r="I173">
        <f t="shared" si="8"/>
        <v>172</v>
      </c>
      <c r="J173" t="b">
        <f t="shared" si="7"/>
        <v>1</v>
      </c>
    </row>
    <row r="174" spans="1:10" hidden="1" x14ac:dyDescent="0.2">
      <c r="A174">
        <v>97</v>
      </c>
      <c r="B174" t="s">
        <v>230</v>
      </c>
      <c r="C174">
        <v>43</v>
      </c>
      <c r="D174" t="s">
        <v>32</v>
      </c>
      <c r="E174" t="s">
        <v>8</v>
      </c>
      <c r="F174" t="s">
        <v>28</v>
      </c>
      <c r="G174" t="s">
        <v>33</v>
      </c>
      <c r="H174">
        <f t="shared" si="6"/>
        <v>173</v>
      </c>
      <c r="I174">
        <f t="shared" si="8"/>
        <v>173</v>
      </c>
      <c r="J174" t="b">
        <f t="shared" si="7"/>
        <v>1</v>
      </c>
    </row>
    <row r="175" spans="1:10" hidden="1" x14ac:dyDescent="0.2">
      <c r="A175">
        <v>96</v>
      </c>
      <c r="B175" t="s">
        <v>231</v>
      </c>
      <c r="C175">
        <v>57</v>
      </c>
      <c r="D175" t="s">
        <v>32</v>
      </c>
      <c r="E175" t="s">
        <v>8</v>
      </c>
      <c r="F175" t="s">
        <v>28</v>
      </c>
      <c r="G175" t="s">
        <v>33</v>
      </c>
      <c r="H175">
        <f t="shared" si="6"/>
        <v>174</v>
      </c>
      <c r="I175">
        <f t="shared" si="8"/>
        <v>174</v>
      </c>
      <c r="J175" t="b">
        <f t="shared" si="7"/>
        <v>1</v>
      </c>
    </row>
    <row r="176" spans="1:10" hidden="1" x14ac:dyDescent="0.2">
      <c r="A176">
        <v>95</v>
      </c>
      <c r="B176" t="s">
        <v>232</v>
      </c>
      <c r="C176">
        <v>57</v>
      </c>
      <c r="D176" t="s">
        <v>26</v>
      </c>
      <c r="E176" t="s">
        <v>8</v>
      </c>
      <c r="F176" t="s">
        <v>28</v>
      </c>
      <c r="G176" t="s">
        <v>33</v>
      </c>
      <c r="H176">
        <f t="shared" si="6"/>
        <v>175</v>
      </c>
      <c r="I176">
        <f t="shared" si="8"/>
        <v>175</v>
      </c>
      <c r="J176" t="b">
        <f t="shared" si="7"/>
        <v>1</v>
      </c>
    </row>
    <row r="177" spans="1:10" hidden="1" x14ac:dyDescent="0.2">
      <c r="A177">
        <v>94</v>
      </c>
      <c r="B177" t="s">
        <v>233</v>
      </c>
      <c r="C177">
        <v>38</v>
      </c>
      <c r="D177" t="s">
        <v>32</v>
      </c>
      <c r="E177" t="s">
        <v>8</v>
      </c>
      <c r="F177" t="s">
        <v>28</v>
      </c>
      <c r="G177" t="s">
        <v>33</v>
      </c>
      <c r="H177">
        <f t="shared" si="6"/>
        <v>176</v>
      </c>
      <c r="I177">
        <f t="shared" si="8"/>
        <v>176</v>
      </c>
      <c r="J177" t="b">
        <f t="shared" si="7"/>
        <v>1</v>
      </c>
    </row>
    <row r="178" spans="1:10" hidden="1" x14ac:dyDescent="0.2">
      <c r="A178">
        <v>93</v>
      </c>
      <c r="B178" t="s">
        <v>234</v>
      </c>
      <c r="C178">
        <v>49</v>
      </c>
      <c r="D178" t="s">
        <v>32</v>
      </c>
      <c r="E178" t="s">
        <v>8</v>
      </c>
      <c r="F178" t="s">
        <v>28</v>
      </c>
      <c r="G178" t="s">
        <v>33</v>
      </c>
      <c r="H178">
        <f t="shared" si="6"/>
        <v>177</v>
      </c>
      <c r="I178">
        <f t="shared" si="8"/>
        <v>177</v>
      </c>
      <c r="J178" t="b">
        <f t="shared" si="7"/>
        <v>1</v>
      </c>
    </row>
    <row r="179" spans="1:10" hidden="1" x14ac:dyDescent="0.2">
      <c r="A179">
        <v>92</v>
      </c>
      <c r="B179" t="s">
        <v>235</v>
      </c>
      <c r="C179">
        <v>44</v>
      </c>
      <c r="D179" t="s">
        <v>32</v>
      </c>
      <c r="E179" t="s">
        <v>236</v>
      </c>
      <c r="F179" t="s">
        <v>53</v>
      </c>
      <c r="G179" t="s">
        <v>33</v>
      </c>
      <c r="H179">
        <f t="shared" si="6"/>
        <v>178</v>
      </c>
      <c r="I179">
        <f t="shared" si="8"/>
        <v>178</v>
      </c>
      <c r="J179" t="b">
        <f t="shared" si="7"/>
        <v>1</v>
      </c>
    </row>
    <row r="180" spans="1:10" hidden="1" x14ac:dyDescent="0.2">
      <c r="A180">
        <v>91</v>
      </c>
      <c r="B180" t="s">
        <v>237</v>
      </c>
      <c r="C180">
        <v>62</v>
      </c>
      <c r="D180" t="s">
        <v>26</v>
      </c>
      <c r="E180" t="s">
        <v>5</v>
      </c>
      <c r="F180" t="s">
        <v>28</v>
      </c>
      <c r="G180" t="s">
        <v>33</v>
      </c>
      <c r="H180">
        <f t="shared" si="6"/>
        <v>179</v>
      </c>
      <c r="I180">
        <f t="shared" si="8"/>
        <v>179</v>
      </c>
      <c r="J180" t="b">
        <f t="shared" si="7"/>
        <v>1</v>
      </c>
    </row>
    <row r="181" spans="1:10" hidden="1" x14ac:dyDescent="0.2">
      <c r="A181">
        <v>90</v>
      </c>
      <c r="B181" t="s">
        <v>238</v>
      </c>
      <c r="C181">
        <v>27</v>
      </c>
      <c r="D181" t="s">
        <v>32</v>
      </c>
      <c r="E181" t="s">
        <v>10</v>
      </c>
      <c r="F181" t="s">
        <v>28</v>
      </c>
      <c r="G181" t="s">
        <v>33</v>
      </c>
      <c r="H181">
        <f t="shared" si="6"/>
        <v>180</v>
      </c>
      <c r="I181">
        <f t="shared" si="8"/>
        <v>180</v>
      </c>
      <c r="J181" t="b">
        <f t="shared" si="7"/>
        <v>1</v>
      </c>
    </row>
    <row r="182" spans="1:10" hidden="1" x14ac:dyDescent="0.2">
      <c r="A182">
        <v>89</v>
      </c>
      <c r="B182" t="s">
        <v>239</v>
      </c>
      <c r="C182">
        <v>33</v>
      </c>
      <c r="D182" t="s">
        <v>26</v>
      </c>
      <c r="E182" t="s">
        <v>10</v>
      </c>
      <c r="F182" t="s">
        <v>28</v>
      </c>
      <c r="G182" t="s">
        <v>33</v>
      </c>
      <c r="H182">
        <f t="shared" si="6"/>
        <v>181</v>
      </c>
      <c r="I182">
        <f t="shared" si="8"/>
        <v>181</v>
      </c>
      <c r="J182" t="b">
        <f t="shared" si="7"/>
        <v>1</v>
      </c>
    </row>
    <row r="183" spans="1:10" hidden="1" x14ac:dyDescent="0.2">
      <c r="A183">
        <v>88</v>
      </c>
      <c r="B183" t="s">
        <v>240</v>
      </c>
      <c r="C183">
        <v>19</v>
      </c>
      <c r="D183" t="s">
        <v>32</v>
      </c>
      <c r="E183" t="s">
        <v>10</v>
      </c>
      <c r="F183" t="s">
        <v>28</v>
      </c>
      <c r="G183" t="s">
        <v>33</v>
      </c>
      <c r="H183">
        <f t="shared" si="6"/>
        <v>182</v>
      </c>
      <c r="I183">
        <f t="shared" si="8"/>
        <v>182</v>
      </c>
      <c r="J183" t="b">
        <f t="shared" si="7"/>
        <v>1</v>
      </c>
    </row>
    <row r="184" spans="1:10" hidden="1" x14ac:dyDescent="0.2">
      <c r="A184">
        <v>87</v>
      </c>
      <c r="B184" t="s">
        <v>241</v>
      </c>
      <c r="C184">
        <v>43</v>
      </c>
      <c r="D184" t="s">
        <v>32</v>
      </c>
      <c r="E184" t="s">
        <v>8</v>
      </c>
      <c r="F184" t="s">
        <v>28</v>
      </c>
      <c r="G184" t="s">
        <v>33</v>
      </c>
      <c r="H184">
        <f t="shared" si="6"/>
        <v>183</v>
      </c>
      <c r="I184">
        <f t="shared" si="8"/>
        <v>183</v>
      </c>
      <c r="J184" t="b">
        <f t="shared" si="7"/>
        <v>1</v>
      </c>
    </row>
    <row r="185" spans="1:10" hidden="1" x14ac:dyDescent="0.2">
      <c r="A185">
        <v>86</v>
      </c>
      <c r="B185" t="s">
        <v>242</v>
      </c>
      <c r="C185">
        <v>42</v>
      </c>
      <c r="D185" t="s">
        <v>32</v>
      </c>
      <c r="E185" t="s">
        <v>8</v>
      </c>
      <c r="F185" t="s">
        <v>28</v>
      </c>
      <c r="G185" t="s">
        <v>33</v>
      </c>
      <c r="H185">
        <f t="shared" si="6"/>
        <v>184</v>
      </c>
      <c r="I185">
        <f t="shared" si="8"/>
        <v>184</v>
      </c>
      <c r="J185" t="b">
        <f t="shared" si="7"/>
        <v>1</v>
      </c>
    </row>
    <row r="186" spans="1:10" hidden="1" x14ac:dyDescent="0.2">
      <c r="A186">
        <v>85</v>
      </c>
      <c r="B186" t="s">
        <v>243</v>
      </c>
      <c r="C186">
        <v>38</v>
      </c>
      <c r="D186" t="s">
        <v>26</v>
      </c>
      <c r="E186" t="s">
        <v>8</v>
      </c>
      <c r="F186" t="s">
        <v>53</v>
      </c>
      <c r="G186" t="s">
        <v>33</v>
      </c>
      <c r="H186">
        <f t="shared" si="6"/>
        <v>185</v>
      </c>
      <c r="I186">
        <f t="shared" si="8"/>
        <v>185</v>
      </c>
      <c r="J186" t="b">
        <f t="shared" si="7"/>
        <v>1</v>
      </c>
    </row>
    <row r="187" spans="1:10" hidden="1" x14ac:dyDescent="0.2">
      <c r="A187">
        <v>84</v>
      </c>
      <c r="B187" t="s">
        <v>244</v>
      </c>
      <c r="C187">
        <v>52</v>
      </c>
      <c r="D187" t="s">
        <v>32</v>
      </c>
      <c r="E187" t="s">
        <v>8</v>
      </c>
      <c r="F187" t="s">
        <v>28</v>
      </c>
      <c r="G187" t="s">
        <v>100</v>
      </c>
      <c r="H187">
        <f t="shared" si="6"/>
        <v>186</v>
      </c>
      <c r="I187">
        <f t="shared" si="8"/>
        <v>186</v>
      </c>
      <c r="J187" t="b">
        <f t="shared" si="7"/>
        <v>1</v>
      </c>
    </row>
    <row r="188" spans="1:10" hidden="1" x14ac:dyDescent="0.2">
      <c r="A188">
        <v>83</v>
      </c>
      <c r="B188" t="s">
        <v>245</v>
      </c>
      <c r="C188">
        <v>30</v>
      </c>
      <c r="D188" t="s">
        <v>26</v>
      </c>
      <c r="E188" t="s">
        <v>8</v>
      </c>
      <c r="F188" t="s">
        <v>28</v>
      </c>
      <c r="G188" t="s">
        <v>39</v>
      </c>
      <c r="H188">
        <f t="shared" si="6"/>
        <v>187</v>
      </c>
      <c r="I188">
        <f t="shared" si="8"/>
        <v>187</v>
      </c>
      <c r="J188" t="b">
        <f t="shared" si="7"/>
        <v>1</v>
      </c>
    </row>
    <row r="189" spans="1:10" hidden="1" x14ac:dyDescent="0.2">
      <c r="A189">
        <v>82</v>
      </c>
      <c r="B189" t="s">
        <v>246</v>
      </c>
      <c r="C189">
        <v>44</v>
      </c>
      <c r="D189" t="s">
        <v>32</v>
      </c>
      <c r="E189" t="s">
        <v>225</v>
      </c>
      <c r="F189" t="s">
        <v>53</v>
      </c>
      <c r="G189" t="s">
        <v>33</v>
      </c>
      <c r="H189">
        <f t="shared" si="6"/>
        <v>188</v>
      </c>
      <c r="I189">
        <f t="shared" si="8"/>
        <v>188</v>
      </c>
      <c r="J189" t="b">
        <f t="shared" si="7"/>
        <v>1</v>
      </c>
    </row>
    <row r="190" spans="1:10" hidden="1" x14ac:dyDescent="0.2">
      <c r="A190">
        <v>81</v>
      </c>
      <c r="B190" t="s">
        <v>247</v>
      </c>
      <c r="C190">
        <v>46</v>
      </c>
      <c r="D190" t="s">
        <v>32</v>
      </c>
      <c r="E190" t="s">
        <v>8</v>
      </c>
      <c r="F190" t="s">
        <v>28</v>
      </c>
      <c r="G190" t="s">
        <v>33</v>
      </c>
      <c r="H190">
        <f t="shared" si="6"/>
        <v>189</v>
      </c>
      <c r="I190">
        <f t="shared" si="8"/>
        <v>189</v>
      </c>
      <c r="J190" t="b">
        <f t="shared" si="7"/>
        <v>1</v>
      </c>
    </row>
    <row r="191" spans="1:10" hidden="1" x14ac:dyDescent="0.2">
      <c r="A191">
        <v>80</v>
      </c>
      <c r="B191" t="s">
        <v>248</v>
      </c>
      <c r="C191">
        <v>49</v>
      </c>
      <c r="D191" t="s">
        <v>32</v>
      </c>
      <c r="E191" t="s">
        <v>8</v>
      </c>
      <c r="F191" t="s">
        <v>28</v>
      </c>
      <c r="G191" t="s">
        <v>33</v>
      </c>
      <c r="H191">
        <f t="shared" si="6"/>
        <v>190</v>
      </c>
      <c r="I191">
        <f t="shared" si="8"/>
        <v>190</v>
      </c>
      <c r="J191" t="b">
        <f t="shared" si="7"/>
        <v>1</v>
      </c>
    </row>
    <row r="192" spans="1:10" hidden="1" x14ac:dyDescent="0.2">
      <c r="A192">
        <v>79</v>
      </c>
      <c r="B192" t="s">
        <v>249</v>
      </c>
      <c r="C192">
        <v>36</v>
      </c>
      <c r="D192" t="s">
        <v>32</v>
      </c>
      <c r="E192" t="s">
        <v>8</v>
      </c>
      <c r="F192" t="s">
        <v>28</v>
      </c>
      <c r="G192" t="s">
        <v>33</v>
      </c>
      <c r="H192">
        <f t="shared" si="6"/>
        <v>191</v>
      </c>
      <c r="I192">
        <f t="shared" si="8"/>
        <v>191</v>
      </c>
      <c r="J192" t="b">
        <f t="shared" si="7"/>
        <v>1</v>
      </c>
    </row>
    <row r="193" spans="1:10" hidden="1" x14ac:dyDescent="0.2">
      <c r="A193">
        <v>78</v>
      </c>
      <c r="B193" t="s">
        <v>250</v>
      </c>
      <c r="C193">
        <v>21</v>
      </c>
      <c r="D193" t="s">
        <v>32</v>
      </c>
      <c r="E193" t="s">
        <v>8</v>
      </c>
      <c r="F193" t="s">
        <v>28</v>
      </c>
      <c r="G193" t="s">
        <v>33</v>
      </c>
      <c r="H193">
        <f t="shared" si="6"/>
        <v>192</v>
      </c>
      <c r="I193">
        <f t="shared" si="8"/>
        <v>192</v>
      </c>
      <c r="J193" t="b">
        <f t="shared" si="7"/>
        <v>1</v>
      </c>
    </row>
    <row r="194" spans="1:10" hidden="1" x14ac:dyDescent="0.2">
      <c r="A194">
        <v>77</v>
      </c>
      <c r="B194" t="s">
        <v>251</v>
      </c>
      <c r="C194">
        <v>23</v>
      </c>
      <c r="D194" t="s">
        <v>32</v>
      </c>
      <c r="E194" t="s">
        <v>8</v>
      </c>
      <c r="F194" t="s">
        <v>53</v>
      </c>
      <c r="G194" t="s">
        <v>33</v>
      </c>
      <c r="H194">
        <f t="shared" si="6"/>
        <v>193</v>
      </c>
      <c r="I194">
        <f t="shared" si="8"/>
        <v>193</v>
      </c>
      <c r="J194" t="b">
        <f t="shared" si="7"/>
        <v>1</v>
      </c>
    </row>
    <row r="195" spans="1:10" hidden="1" x14ac:dyDescent="0.2">
      <c r="A195">
        <v>76</v>
      </c>
      <c r="B195" t="s">
        <v>252</v>
      </c>
      <c r="C195">
        <v>42</v>
      </c>
      <c r="D195" t="s">
        <v>32</v>
      </c>
      <c r="E195" t="s">
        <v>8</v>
      </c>
      <c r="F195" t="s">
        <v>28</v>
      </c>
      <c r="G195" t="s">
        <v>33</v>
      </c>
      <c r="H195">
        <f t="shared" ref="H195:H258" si="9">RIGHT(B195,LEN(B195)-2)*1</f>
        <v>194</v>
      </c>
      <c r="I195">
        <f t="shared" si="8"/>
        <v>194</v>
      </c>
      <c r="J195" t="b">
        <f t="shared" ref="J195:J258" si="10">I195=H195</f>
        <v>1</v>
      </c>
    </row>
    <row r="196" spans="1:10" hidden="1" x14ac:dyDescent="0.2">
      <c r="A196">
        <v>75</v>
      </c>
      <c r="B196" t="s">
        <v>253</v>
      </c>
      <c r="C196">
        <v>41</v>
      </c>
      <c r="D196" t="s">
        <v>32</v>
      </c>
      <c r="E196" t="s">
        <v>8</v>
      </c>
      <c r="F196" t="s">
        <v>28</v>
      </c>
      <c r="G196" t="s">
        <v>33</v>
      </c>
      <c r="H196">
        <f t="shared" si="9"/>
        <v>195</v>
      </c>
      <c r="I196">
        <f t="shared" ref="I196:I259" si="11">I195+1</f>
        <v>195</v>
      </c>
      <c r="J196" t="b">
        <f t="shared" si="10"/>
        <v>1</v>
      </c>
    </row>
    <row r="197" spans="1:10" hidden="1" x14ac:dyDescent="0.2">
      <c r="A197">
        <v>74</v>
      </c>
      <c r="B197" t="s">
        <v>254</v>
      </c>
      <c r="C197">
        <v>34</v>
      </c>
      <c r="D197" t="s">
        <v>32</v>
      </c>
      <c r="E197" t="s">
        <v>8</v>
      </c>
      <c r="F197" t="s">
        <v>53</v>
      </c>
      <c r="G197" t="s">
        <v>33</v>
      </c>
      <c r="H197">
        <f t="shared" si="9"/>
        <v>196</v>
      </c>
      <c r="I197">
        <f t="shared" si="11"/>
        <v>196</v>
      </c>
      <c r="J197" t="b">
        <f t="shared" si="10"/>
        <v>1</v>
      </c>
    </row>
    <row r="198" spans="1:10" hidden="1" x14ac:dyDescent="0.2">
      <c r="A198">
        <v>73</v>
      </c>
      <c r="B198" t="s">
        <v>255</v>
      </c>
      <c r="C198">
        <v>41</v>
      </c>
      <c r="D198" t="s">
        <v>26</v>
      </c>
      <c r="E198" t="s">
        <v>8</v>
      </c>
      <c r="F198" t="s">
        <v>28</v>
      </c>
      <c r="G198" t="s">
        <v>33</v>
      </c>
      <c r="H198">
        <f t="shared" si="9"/>
        <v>197</v>
      </c>
      <c r="I198">
        <f t="shared" si="11"/>
        <v>197</v>
      </c>
      <c r="J198" t="b">
        <f t="shared" si="10"/>
        <v>1</v>
      </c>
    </row>
    <row r="199" spans="1:10" hidden="1" x14ac:dyDescent="0.2">
      <c r="A199">
        <v>72</v>
      </c>
      <c r="B199" t="s">
        <v>256</v>
      </c>
      <c r="C199">
        <v>53</v>
      </c>
      <c r="D199" t="s">
        <v>32</v>
      </c>
      <c r="E199" t="s">
        <v>8</v>
      </c>
      <c r="F199" t="s">
        <v>28</v>
      </c>
      <c r="G199" t="s">
        <v>33</v>
      </c>
      <c r="H199">
        <f t="shared" si="9"/>
        <v>198</v>
      </c>
      <c r="I199">
        <f t="shared" si="11"/>
        <v>198</v>
      </c>
      <c r="J199" t="b">
        <f t="shared" si="10"/>
        <v>1</v>
      </c>
    </row>
    <row r="200" spans="1:10" hidden="1" x14ac:dyDescent="0.2">
      <c r="A200">
        <v>71</v>
      </c>
      <c r="B200" t="s">
        <v>257</v>
      </c>
      <c r="C200">
        <v>57</v>
      </c>
      <c r="D200" t="s">
        <v>32</v>
      </c>
      <c r="E200" t="s">
        <v>8</v>
      </c>
      <c r="F200" t="s">
        <v>28</v>
      </c>
      <c r="G200" t="s">
        <v>33</v>
      </c>
      <c r="H200">
        <f t="shared" si="9"/>
        <v>199</v>
      </c>
      <c r="I200">
        <f t="shared" si="11"/>
        <v>199</v>
      </c>
      <c r="J200" t="b">
        <f t="shared" si="10"/>
        <v>1</v>
      </c>
    </row>
    <row r="201" spans="1:10" hidden="1" x14ac:dyDescent="0.2">
      <c r="A201">
        <v>70</v>
      </c>
      <c r="B201" t="s">
        <v>258</v>
      </c>
      <c r="C201">
        <v>61</v>
      </c>
      <c r="D201" t="s">
        <v>32</v>
      </c>
      <c r="E201" t="s">
        <v>8</v>
      </c>
      <c r="F201" t="s">
        <v>28</v>
      </c>
      <c r="G201" t="s">
        <v>33</v>
      </c>
      <c r="H201">
        <f t="shared" si="9"/>
        <v>200</v>
      </c>
      <c r="I201">
        <f t="shared" si="11"/>
        <v>200</v>
      </c>
      <c r="J201" t="b">
        <f t="shared" si="10"/>
        <v>1</v>
      </c>
    </row>
    <row r="202" spans="1:10" hidden="1" x14ac:dyDescent="0.2">
      <c r="A202">
        <v>69</v>
      </c>
      <c r="B202" t="s">
        <v>259</v>
      </c>
      <c r="C202">
        <v>23</v>
      </c>
      <c r="D202" t="s">
        <v>32</v>
      </c>
      <c r="E202" t="s">
        <v>8</v>
      </c>
      <c r="F202" t="s">
        <v>53</v>
      </c>
      <c r="G202" t="s">
        <v>33</v>
      </c>
      <c r="H202">
        <f t="shared" si="9"/>
        <v>201</v>
      </c>
      <c r="I202">
        <f t="shared" si="11"/>
        <v>201</v>
      </c>
      <c r="J202" t="b">
        <f t="shared" si="10"/>
        <v>1</v>
      </c>
    </row>
    <row r="203" spans="1:10" hidden="1" x14ac:dyDescent="0.2">
      <c r="A203">
        <v>68</v>
      </c>
      <c r="B203" t="s">
        <v>260</v>
      </c>
      <c r="C203">
        <v>57</v>
      </c>
      <c r="D203" t="s">
        <v>32</v>
      </c>
      <c r="E203" t="s">
        <v>8</v>
      </c>
      <c r="F203" t="s">
        <v>28</v>
      </c>
      <c r="G203" t="s">
        <v>33</v>
      </c>
      <c r="H203">
        <f t="shared" si="9"/>
        <v>202</v>
      </c>
      <c r="I203">
        <f t="shared" si="11"/>
        <v>202</v>
      </c>
      <c r="J203" t="b">
        <f t="shared" si="10"/>
        <v>1</v>
      </c>
    </row>
    <row r="204" spans="1:10" hidden="1" x14ac:dyDescent="0.2">
      <c r="A204">
        <v>67</v>
      </c>
      <c r="B204" t="s">
        <v>261</v>
      </c>
      <c r="C204">
        <v>35</v>
      </c>
      <c r="D204" t="s">
        <v>32</v>
      </c>
      <c r="E204" t="s">
        <v>27</v>
      </c>
      <c r="F204" t="s">
        <v>28</v>
      </c>
      <c r="G204" t="s">
        <v>33</v>
      </c>
      <c r="H204">
        <f t="shared" si="9"/>
        <v>203</v>
      </c>
      <c r="I204">
        <f t="shared" si="11"/>
        <v>203</v>
      </c>
      <c r="J204" t="b">
        <f t="shared" si="10"/>
        <v>1</v>
      </c>
    </row>
    <row r="205" spans="1:10" hidden="1" x14ac:dyDescent="0.2">
      <c r="A205">
        <v>66</v>
      </c>
      <c r="B205" t="s">
        <v>262</v>
      </c>
      <c r="C205">
        <v>10</v>
      </c>
      <c r="D205" t="s">
        <v>26</v>
      </c>
      <c r="E205" t="s">
        <v>27</v>
      </c>
      <c r="F205" t="s">
        <v>28</v>
      </c>
      <c r="G205" t="s">
        <v>33</v>
      </c>
      <c r="H205">
        <f t="shared" si="9"/>
        <v>204</v>
      </c>
      <c r="I205">
        <f t="shared" si="11"/>
        <v>204</v>
      </c>
      <c r="J205" t="b">
        <f t="shared" si="10"/>
        <v>1</v>
      </c>
    </row>
    <row r="206" spans="1:10" hidden="1" x14ac:dyDescent="0.2">
      <c r="A206">
        <v>65</v>
      </c>
      <c r="B206" t="s">
        <v>263</v>
      </c>
      <c r="C206">
        <v>41</v>
      </c>
      <c r="D206" t="s">
        <v>26</v>
      </c>
      <c r="E206" t="s">
        <v>8</v>
      </c>
      <c r="F206" t="s">
        <v>28</v>
      </c>
      <c r="G206" t="s">
        <v>33</v>
      </c>
      <c r="H206">
        <f t="shared" si="9"/>
        <v>205</v>
      </c>
      <c r="I206">
        <f t="shared" si="11"/>
        <v>205</v>
      </c>
      <c r="J206" t="b">
        <f t="shared" si="10"/>
        <v>1</v>
      </c>
    </row>
    <row r="207" spans="1:10" hidden="1" x14ac:dyDescent="0.2">
      <c r="A207">
        <v>64</v>
      </c>
      <c r="B207" t="s">
        <v>264</v>
      </c>
      <c r="C207">
        <v>48</v>
      </c>
      <c r="D207" t="s">
        <v>26</v>
      </c>
      <c r="E207" t="s">
        <v>27</v>
      </c>
      <c r="F207" t="s">
        <v>28</v>
      </c>
      <c r="G207" t="s">
        <v>33</v>
      </c>
      <c r="H207">
        <f t="shared" si="9"/>
        <v>206</v>
      </c>
      <c r="I207">
        <f t="shared" si="11"/>
        <v>206</v>
      </c>
      <c r="J207" t="b">
        <f t="shared" si="10"/>
        <v>1</v>
      </c>
    </row>
    <row r="208" spans="1:10" hidden="1" x14ac:dyDescent="0.2">
      <c r="A208">
        <v>63</v>
      </c>
      <c r="B208" t="s">
        <v>265</v>
      </c>
      <c r="C208">
        <v>49</v>
      </c>
      <c r="D208" t="s">
        <v>26</v>
      </c>
      <c r="E208" t="s">
        <v>27</v>
      </c>
      <c r="F208" t="s">
        <v>53</v>
      </c>
      <c r="G208" t="s">
        <v>174</v>
      </c>
      <c r="H208">
        <f t="shared" si="9"/>
        <v>207</v>
      </c>
      <c r="I208">
        <f t="shared" si="11"/>
        <v>207</v>
      </c>
      <c r="J208" t="b">
        <f t="shared" si="10"/>
        <v>1</v>
      </c>
    </row>
    <row r="209" spans="1:10" hidden="1" x14ac:dyDescent="0.2">
      <c r="A209">
        <v>62</v>
      </c>
      <c r="B209" t="s">
        <v>266</v>
      </c>
      <c r="C209">
        <v>38</v>
      </c>
      <c r="D209" t="s">
        <v>32</v>
      </c>
      <c r="E209" t="s">
        <v>8</v>
      </c>
      <c r="F209" t="s">
        <v>28</v>
      </c>
      <c r="G209" t="s">
        <v>33</v>
      </c>
      <c r="H209">
        <f t="shared" si="9"/>
        <v>208</v>
      </c>
      <c r="I209">
        <f t="shared" si="11"/>
        <v>208</v>
      </c>
      <c r="J209" t="b">
        <f t="shared" si="10"/>
        <v>1</v>
      </c>
    </row>
    <row r="210" spans="1:10" hidden="1" x14ac:dyDescent="0.2">
      <c r="A210">
        <v>61</v>
      </c>
      <c r="B210" t="s">
        <v>267</v>
      </c>
      <c r="C210">
        <v>55</v>
      </c>
      <c r="D210" t="s">
        <v>32</v>
      </c>
      <c r="E210" t="s">
        <v>8</v>
      </c>
      <c r="F210" t="s">
        <v>53</v>
      </c>
      <c r="G210" t="s">
        <v>33</v>
      </c>
      <c r="H210">
        <f t="shared" si="9"/>
        <v>209</v>
      </c>
      <c r="I210">
        <f t="shared" si="11"/>
        <v>209</v>
      </c>
      <c r="J210" t="b">
        <f t="shared" si="10"/>
        <v>1</v>
      </c>
    </row>
    <row r="211" spans="1:10" hidden="1" x14ac:dyDescent="0.2">
      <c r="A211">
        <v>60</v>
      </c>
      <c r="B211" t="s">
        <v>268</v>
      </c>
      <c r="C211">
        <v>26</v>
      </c>
      <c r="D211" t="s">
        <v>32</v>
      </c>
      <c r="E211" t="s">
        <v>200</v>
      </c>
      <c r="F211" t="s">
        <v>28</v>
      </c>
      <c r="G211" t="s">
        <v>33</v>
      </c>
      <c r="H211">
        <f t="shared" si="9"/>
        <v>210</v>
      </c>
      <c r="I211">
        <f t="shared" si="11"/>
        <v>210</v>
      </c>
      <c r="J211" t="b">
        <f t="shared" si="10"/>
        <v>1</v>
      </c>
    </row>
    <row r="212" spans="1:10" hidden="1" x14ac:dyDescent="0.2">
      <c r="A212">
        <v>59</v>
      </c>
      <c r="B212" t="s">
        <v>269</v>
      </c>
      <c r="C212">
        <v>23</v>
      </c>
      <c r="D212" t="s">
        <v>32</v>
      </c>
      <c r="E212" t="s">
        <v>10</v>
      </c>
      <c r="F212" t="s">
        <v>28</v>
      </c>
      <c r="G212" t="s">
        <v>33</v>
      </c>
      <c r="H212">
        <f t="shared" si="9"/>
        <v>211</v>
      </c>
      <c r="I212">
        <f t="shared" si="11"/>
        <v>211</v>
      </c>
      <c r="J212" t="b">
        <f t="shared" si="10"/>
        <v>1</v>
      </c>
    </row>
    <row r="213" spans="1:10" hidden="1" x14ac:dyDescent="0.2">
      <c r="A213">
        <v>58</v>
      </c>
      <c r="B213" t="s">
        <v>270</v>
      </c>
      <c r="C213">
        <v>35</v>
      </c>
      <c r="D213" t="s">
        <v>32</v>
      </c>
      <c r="E213" t="s">
        <v>6</v>
      </c>
      <c r="F213" t="s">
        <v>53</v>
      </c>
      <c r="G213" t="s">
        <v>33</v>
      </c>
      <c r="H213">
        <f t="shared" si="9"/>
        <v>212</v>
      </c>
      <c r="I213">
        <f t="shared" si="11"/>
        <v>212</v>
      </c>
      <c r="J213" t="b">
        <f t="shared" si="10"/>
        <v>1</v>
      </c>
    </row>
    <row r="214" spans="1:10" hidden="1" x14ac:dyDescent="0.2">
      <c r="A214">
        <v>57</v>
      </c>
      <c r="B214" t="s">
        <v>271</v>
      </c>
      <c r="C214">
        <v>40</v>
      </c>
      <c r="D214" t="s">
        <v>32</v>
      </c>
      <c r="E214" t="s">
        <v>8</v>
      </c>
      <c r="F214" t="s">
        <v>28</v>
      </c>
      <c r="G214" t="s">
        <v>33</v>
      </c>
      <c r="H214">
        <f t="shared" si="9"/>
        <v>213</v>
      </c>
      <c r="I214">
        <f t="shared" si="11"/>
        <v>213</v>
      </c>
      <c r="J214" t="b">
        <f t="shared" si="10"/>
        <v>1</v>
      </c>
    </row>
    <row r="215" spans="1:10" hidden="1" x14ac:dyDescent="0.2">
      <c r="A215">
        <v>56</v>
      </c>
      <c r="B215" t="s">
        <v>272</v>
      </c>
      <c r="C215">
        <v>45</v>
      </c>
      <c r="D215" t="s">
        <v>32</v>
      </c>
      <c r="E215" t="s">
        <v>8</v>
      </c>
      <c r="F215" t="s">
        <v>28</v>
      </c>
      <c r="G215" t="s">
        <v>33</v>
      </c>
      <c r="H215">
        <f t="shared" si="9"/>
        <v>214</v>
      </c>
      <c r="I215">
        <f t="shared" si="11"/>
        <v>214</v>
      </c>
      <c r="J215" t="b">
        <f t="shared" si="10"/>
        <v>1</v>
      </c>
    </row>
    <row r="216" spans="1:10" hidden="1" x14ac:dyDescent="0.2">
      <c r="A216">
        <v>55</v>
      </c>
      <c r="B216" t="s">
        <v>273</v>
      </c>
      <c r="C216">
        <v>31</v>
      </c>
      <c r="D216" t="s">
        <v>26</v>
      </c>
      <c r="E216" t="s">
        <v>8</v>
      </c>
      <c r="F216" t="s">
        <v>28</v>
      </c>
      <c r="G216" t="s">
        <v>33</v>
      </c>
      <c r="H216">
        <f t="shared" si="9"/>
        <v>215</v>
      </c>
      <c r="I216">
        <f t="shared" si="11"/>
        <v>215</v>
      </c>
      <c r="J216" t="b">
        <f t="shared" si="10"/>
        <v>1</v>
      </c>
    </row>
    <row r="217" spans="1:10" hidden="1" x14ac:dyDescent="0.2">
      <c r="A217">
        <v>54</v>
      </c>
      <c r="B217" t="s">
        <v>274</v>
      </c>
      <c r="C217">
        <v>48</v>
      </c>
      <c r="D217" t="s">
        <v>32</v>
      </c>
      <c r="E217" t="s">
        <v>8</v>
      </c>
      <c r="F217" t="s">
        <v>28</v>
      </c>
      <c r="G217" t="s">
        <v>33</v>
      </c>
      <c r="H217">
        <f t="shared" si="9"/>
        <v>216</v>
      </c>
      <c r="I217">
        <f t="shared" si="11"/>
        <v>216</v>
      </c>
      <c r="J217" t="b">
        <f t="shared" si="10"/>
        <v>1</v>
      </c>
    </row>
    <row r="218" spans="1:10" hidden="1" x14ac:dyDescent="0.2">
      <c r="A218">
        <v>53</v>
      </c>
      <c r="B218" t="s">
        <v>275</v>
      </c>
      <c r="C218">
        <v>25</v>
      </c>
      <c r="D218" t="s">
        <v>32</v>
      </c>
      <c r="E218" t="s">
        <v>8</v>
      </c>
      <c r="F218" t="s">
        <v>28</v>
      </c>
      <c r="G218" t="s">
        <v>33</v>
      </c>
      <c r="H218">
        <f t="shared" si="9"/>
        <v>217</v>
      </c>
      <c r="I218">
        <f t="shared" si="11"/>
        <v>217</v>
      </c>
      <c r="J218" t="b">
        <f t="shared" si="10"/>
        <v>1</v>
      </c>
    </row>
    <row r="219" spans="1:10" hidden="1" x14ac:dyDescent="0.2">
      <c r="A219">
        <v>52</v>
      </c>
      <c r="B219" t="s">
        <v>276</v>
      </c>
      <c r="C219">
        <v>43</v>
      </c>
      <c r="D219" t="s">
        <v>32</v>
      </c>
      <c r="E219" t="s">
        <v>8</v>
      </c>
      <c r="F219" t="s">
        <v>53</v>
      </c>
      <c r="G219" t="s">
        <v>33</v>
      </c>
      <c r="H219">
        <f t="shared" si="9"/>
        <v>218</v>
      </c>
      <c r="I219">
        <f t="shared" si="11"/>
        <v>218</v>
      </c>
      <c r="J219" t="b">
        <f t="shared" si="10"/>
        <v>1</v>
      </c>
    </row>
    <row r="220" spans="1:10" hidden="1" x14ac:dyDescent="0.2">
      <c r="A220">
        <v>51</v>
      </c>
      <c r="B220" t="s">
        <v>277</v>
      </c>
      <c r="C220">
        <v>59</v>
      </c>
      <c r="D220" t="s">
        <v>32</v>
      </c>
      <c r="E220" t="s">
        <v>278</v>
      </c>
      <c r="F220" t="s">
        <v>28</v>
      </c>
      <c r="G220" t="s">
        <v>33</v>
      </c>
      <c r="H220">
        <f t="shared" si="9"/>
        <v>219</v>
      </c>
      <c r="I220">
        <f t="shared" si="11"/>
        <v>219</v>
      </c>
      <c r="J220" t="b">
        <f t="shared" si="10"/>
        <v>1</v>
      </c>
    </row>
    <row r="221" spans="1:10" hidden="1" x14ac:dyDescent="0.2">
      <c r="A221">
        <v>50</v>
      </c>
      <c r="B221" t="s">
        <v>279</v>
      </c>
      <c r="C221">
        <v>20</v>
      </c>
      <c r="D221" t="s">
        <v>26</v>
      </c>
      <c r="E221" t="s">
        <v>8</v>
      </c>
      <c r="F221" t="s">
        <v>28</v>
      </c>
      <c r="G221" t="s">
        <v>33</v>
      </c>
      <c r="H221">
        <f t="shared" si="9"/>
        <v>220</v>
      </c>
      <c r="I221">
        <f t="shared" si="11"/>
        <v>220</v>
      </c>
      <c r="J221" t="b">
        <f t="shared" si="10"/>
        <v>1</v>
      </c>
    </row>
    <row r="222" spans="1:10" hidden="1" x14ac:dyDescent="0.2">
      <c r="A222">
        <v>49</v>
      </c>
      <c r="B222" t="s">
        <v>280</v>
      </c>
      <c r="C222">
        <v>24</v>
      </c>
      <c r="D222" t="s">
        <v>32</v>
      </c>
      <c r="E222" t="s">
        <v>6</v>
      </c>
      <c r="F222" t="s">
        <v>28</v>
      </c>
      <c r="G222" t="s">
        <v>33</v>
      </c>
      <c r="H222">
        <f t="shared" si="9"/>
        <v>221</v>
      </c>
      <c r="I222">
        <f t="shared" si="11"/>
        <v>221</v>
      </c>
      <c r="J222" t="b">
        <f t="shared" si="10"/>
        <v>1</v>
      </c>
    </row>
    <row r="223" spans="1:10" hidden="1" x14ac:dyDescent="0.2">
      <c r="A223">
        <v>48</v>
      </c>
      <c r="B223" t="s">
        <v>281</v>
      </c>
      <c r="C223">
        <v>22</v>
      </c>
      <c r="D223" t="s">
        <v>32</v>
      </c>
      <c r="E223" t="s">
        <v>8</v>
      </c>
      <c r="F223" t="s">
        <v>28</v>
      </c>
      <c r="G223" t="s">
        <v>33</v>
      </c>
      <c r="H223">
        <f t="shared" si="9"/>
        <v>222</v>
      </c>
      <c r="I223">
        <f t="shared" si="11"/>
        <v>222</v>
      </c>
      <c r="J223" t="b">
        <f t="shared" si="10"/>
        <v>1</v>
      </c>
    </row>
    <row r="224" spans="1:10" hidden="1" x14ac:dyDescent="0.2">
      <c r="A224">
        <v>47</v>
      </c>
      <c r="B224" t="s">
        <v>282</v>
      </c>
      <c r="C224">
        <v>29</v>
      </c>
      <c r="D224" t="s">
        <v>32</v>
      </c>
      <c r="E224" t="s">
        <v>8</v>
      </c>
      <c r="F224" t="s">
        <v>28</v>
      </c>
      <c r="G224" t="s">
        <v>33</v>
      </c>
      <c r="H224">
        <f t="shared" si="9"/>
        <v>223</v>
      </c>
      <c r="I224">
        <f t="shared" si="11"/>
        <v>223</v>
      </c>
      <c r="J224" t="b">
        <f t="shared" si="10"/>
        <v>1</v>
      </c>
    </row>
    <row r="225" spans="1:10" hidden="1" x14ac:dyDescent="0.2">
      <c r="A225">
        <v>46</v>
      </c>
      <c r="B225" t="s">
        <v>283</v>
      </c>
      <c r="C225">
        <v>39</v>
      </c>
      <c r="D225" t="s">
        <v>26</v>
      </c>
      <c r="E225" t="s">
        <v>27</v>
      </c>
      <c r="F225" t="s">
        <v>53</v>
      </c>
      <c r="G225" t="s">
        <v>174</v>
      </c>
      <c r="H225">
        <f t="shared" si="9"/>
        <v>224</v>
      </c>
      <c r="I225">
        <f t="shared" si="11"/>
        <v>224</v>
      </c>
      <c r="J225" t="b">
        <f t="shared" si="10"/>
        <v>1</v>
      </c>
    </row>
    <row r="226" spans="1:10" hidden="1" x14ac:dyDescent="0.2">
      <c r="A226">
        <v>45</v>
      </c>
      <c r="B226" t="s">
        <v>284</v>
      </c>
      <c r="C226">
        <v>35</v>
      </c>
      <c r="D226" t="s">
        <v>26</v>
      </c>
      <c r="E226" t="s">
        <v>8</v>
      </c>
      <c r="F226" t="s">
        <v>53</v>
      </c>
      <c r="G226" t="s">
        <v>33</v>
      </c>
      <c r="H226">
        <f t="shared" si="9"/>
        <v>225</v>
      </c>
      <c r="I226">
        <f t="shared" si="11"/>
        <v>225</v>
      </c>
      <c r="J226" t="b">
        <f t="shared" si="10"/>
        <v>1</v>
      </c>
    </row>
    <row r="227" spans="1:10" hidden="1" x14ac:dyDescent="0.2">
      <c r="A227">
        <v>44</v>
      </c>
      <c r="B227" t="s">
        <v>285</v>
      </c>
      <c r="C227">
        <v>22</v>
      </c>
      <c r="D227" t="s">
        <v>26</v>
      </c>
      <c r="E227" t="s">
        <v>6</v>
      </c>
      <c r="F227" t="s">
        <v>53</v>
      </c>
      <c r="G227" t="s">
        <v>33</v>
      </c>
      <c r="H227">
        <f t="shared" si="9"/>
        <v>226</v>
      </c>
      <c r="I227">
        <f t="shared" si="11"/>
        <v>226</v>
      </c>
      <c r="J227" t="b">
        <f t="shared" si="10"/>
        <v>1</v>
      </c>
    </row>
    <row r="228" spans="1:10" hidden="1" x14ac:dyDescent="0.2">
      <c r="A228">
        <v>43</v>
      </c>
      <c r="B228" t="s">
        <v>286</v>
      </c>
      <c r="C228">
        <v>32</v>
      </c>
      <c r="D228" t="s">
        <v>26</v>
      </c>
      <c r="E228" t="s">
        <v>8</v>
      </c>
      <c r="F228" t="s">
        <v>28</v>
      </c>
      <c r="G228" t="s">
        <v>33</v>
      </c>
      <c r="H228">
        <f t="shared" si="9"/>
        <v>227</v>
      </c>
      <c r="I228">
        <f t="shared" si="11"/>
        <v>227</v>
      </c>
      <c r="J228" t="b">
        <f t="shared" si="10"/>
        <v>1</v>
      </c>
    </row>
    <row r="229" spans="1:10" hidden="1" x14ac:dyDescent="0.2">
      <c r="A229">
        <v>42</v>
      </c>
      <c r="B229" t="s">
        <v>287</v>
      </c>
      <c r="C229">
        <v>29</v>
      </c>
      <c r="D229" t="s">
        <v>26</v>
      </c>
      <c r="E229" t="s">
        <v>10</v>
      </c>
      <c r="F229" t="s">
        <v>28</v>
      </c>
      <c r="G229" t="s">
        <v>33</v>
      </c>
      <c r="H229">
        <f t="shared" si="9"/>
        <v>228</v>
      </c>
      <c r="I229">
        <f t="shared" si="11"/>
        <v>228</v>
      </c>
      <c r="J229" t="b">
        <f t="shared" si="10"/>
        <v>1</v>
      </c>
    </row>
    <row r="230" spans="1:10" hidden="1" x14ac:dyDescent="0.2">
      <c r="A230">
        <v>41</v>
      </c>
      <c r="B230" t="s">
        <v>288</v>
      </c>
      <c r="C230">
        <v>30</v>
      </c>
      <c r="D230" t="s">
        <v>32</v>
      </c>
      <c r="E230" t="s">
        <v>10</v>
      </c>
      <c r="F230" t="s">
        <v>28</v>
      </c>
      <c r="G230" t="s">
        <v>33</v>
      </c>
      <c r="H230">
        <f t="shared" si="9"/>
        <v>229</v>
      </c>
      <c r="I230">
        <f t="shared" si="11"/>
        <v>229</v>
      </c>
      <c r="J230" t="b">
        <f t="shared" si="10"/>
        <v>1</v>
      </c>
    </row>
    <row r="231" spans="1:10" hidden="1" x14ac:dyDescent="0.2">
      <c r="A231">
        <v>40</v>
      </c>
      <c r="B231" t="s">
        <v>289</v>
      </c>
      <c r="C231">
        <v>28</v>
      </c>
      <c r="D231" t="s">
        <v>32</v>
      </c>
      <c r="E231" t="s">
        <v>10</v>
      </c>
      <c r="F231" t="s">
        <v>28</v>
      </c>
      <c r="G231" t="s">
        <v>33</v>
      </c>
      <c r="H231">
        <f t="shared" si="9"/>
        <v>230</v>
      </c>
      <c r="I231">
        <f t="shared" si="11"/>
        <v>230</v>
      </c>
      <c r="J231" t="b">
        <f t="shared" si="10"/>
        <v>1</v>
      </c>
    </row>
    <row r="232" spans="1:10" hidden="1" x14ac:dyDescent="0.2">
      <c r="A232">
        <v>39</v>
      </c>
      <c r="B232" t="s">
        <v>290</v>
      </c>
      <c r="C232">
        <v>57</v>
      </c>
      <c r="D232" t="s">
        <v>32</v>
      </c>
      <c r="E232" t="s">
        <v>225</v>
      </c>
      <c r="F232" t="s">
        <v>28</v>
      </c>
      <c r="G232" t="s">
        <v>33</v>
      </c>
      <c r="H232">
        <f t="shared" si="9"/>
        <v>231</v>
      </c>
      <c r="I232">
        <f t="shared" si="11"/>
        <v>231</v>
      </c>
      <c r="J232" t="b">
        <f t="shared" si="10"/>
        <v>1</v>
      </c>
    </row>
    <row r="233" spans="1:10" hidden="1" x14ac:dyDescent="0.2">
      <c r="A233">
        <v>38</v>
      </c>
      <c r="B233" t="s">
        <v>291</v>
      </c>
      <c r="C233">
        <v>67</v>
      </c>
      <c r="D233" t="s">
        <v>26</v>
      </c>
      <c r="E233" t="s">
        <v>6</v>
      </c>
      <c r="F233" t="s">
        <v>28</v>
      </c>
      <c r="G233" t="s">
        <v>33</v>
      </c>
      <c r="H233">
        <f t="shared" si="9"/>
        <v>232</v>
      </c>
      <c r="I233">
        <f t="shared" si="11"/>
        <v>232</v>
      </c>
      <c r="J233" t="b">
        <f t="shared" si="10"/>
        <v>1</v>
      </c>
    </row>
    <row r="234" spans="1:10" hidden="1" x14ac:dyDescent="0.2">
      <c r="A234">
        <v>37</v>
      </c>
      <c r="B234" t="s">
        <v>292</v>
      </c>
      <c r="C234">
        <v>24</v>
      </c>
      <c r="D234" t="s">
        <v>32</v>
      </c>
      <c r="E234" t="s">
        <v>6</v>
      </c>
      <c r="F234" t="s">
        <v>53</v>
      </c>
      <c r="G234" t="s">
        <v>33</v>
      </c>
      <c r="H234">
        <f t="shared" si="9"/>
        <v>233</v>
      </c>
      <c r="I234">
        <f t="shared" si="11"/>
        <v>233</v>
      </c>
      <c r="J234" t="b">
        <f t="shared" si="10"/>
        <v>1</v>
      </c>
    </row>
    <row r="235" spans="1:10" hidden="1" x14ac:dyDescent="0.2">
      <c r="A235">
        <v>36</v>
      </c>
      <c r="B235" t="s">
        <v>293</v>
      </c>
      <c r="C235">
        <v>69</v>
      </c>
      <c r="D235" t="s">
        <v>32</v>
      </c>
      <c r="E235" t="s">
        <v>27</v>
      </c>
      <c r="F235" t="s">
        <v>28</v>
      </c>
      <c r="G235" t="s">
        <v>33</v>
      </c>
      <c r="H235">
        <f t="shared" si="9"/>
        <v>234</v>
      </c>
      <c r="I235">
        <f t="shared" si="11"/>
        <v>234</v>
      </c>
      <c r="J235" t="b">
        <f t="shared" si="10"/>
        <v>1</v>
      </c>
    </row>
    <row r="236" spans="1:10" hidden="1" x14ac:dyDescent="0.2">
      <c r="A236">
        <v>35</v>
      </c>
      <c r="B236" t="s">
        <v>294</v>
      </c>
      <c r="C236">
        <v>25</v>
      </c>
      <c r="D236" t="s">
        <v>26</v>
      </c>
      <c r="E236" t="s">
        <v>27</v>
      </c>
      <c r="F236" t="s">
        <v>28</v>
      </c>
      <c r="G236" t="s">
        <v>16</v>
      </c>
      <c r="H236">
        <f t="shared" si="9"/>
        <v>235</v>
      </c>
      <c r="I236">
        <f t="shared" si="11"/>
        <v>235</v>
      </c>
      <c r="J236" t="b">
        <f t="shared" si="10"/>
        <v>1</v>
      </c>
    </row>
    <row r="237" spans="1:10" hidden="1" x14ac:dyDescent="0.2">
      <c r="A237">
        <v>34</v>
      </c>
      <c r="B237" t="s">
        <v>295</v>
      </c>
      <c r="C237">
        <v>26</v>
      </c>
      <c r="D237" t="s">
        <v>32</v>
      </c>
      <c r="E237" t="s">
        <v>27</v>
      </c>
      <c r="F237" t="s">
        <v>28</v>
      </c>
      <c r="G237" t="s">
        <v>16</v>
      </c>
      <c r="H237">
        <f t="shared" si="9"/>
        <v>236</v>
      </c>
      <c r="I237">
        <f t="shared" si="11"/>
        <v>236</v>
      </c>
      <c r="J237" t="b">
        <f t="shared" si="10"/>
        <v>1</v>
      </c>
    </row>
    <row r="238" spans="1:10" hidden="1" x14ac:dyDescent="0.2">
      <c r="A238">
        <v>33</v>
      </c>
      <c r="B238" t="s">
        <v>296</v>
      </c>
      <c r="C238">
        <v>64</v>
      </c>
      <c r="D238" t="s">
        <v>26</v>
      </c>
      <c r="E238" t="s">
        <v>8</v>
      </c>
      <c r="F238" t="s">
        <v>28</v>
      </c>
      <c r="G238" t="s">
        <v>297</v>
      </c>
      <c r="H238">
        <f t="shared" si="9"/>
        <v>237</v>
      </c>
      <c r="I238">
        <f t="shared" si="11"/>
        <v>237</v>
      </c>
      <c r="J238" t="b">
        <f t="shared" si="10"/>
        <v>1</v>
      </c>
    </row>
    <row r="239" spans="1:10" hidden="1" x14ac:dyDescent="0.2">
      <c r="A239">
        <v>32</v>
      </c>
      <c r="B239" t="s">
        <v>298</v>
      </c>
      <c r="C239">
        <v>17</v>
      </c>
      <c r="D239" t="s">
        <v>32</v>
      </c>
      <c r="E239" t="s">
        <v>200</v>
      </c>
      <c r="F239" t="s">
        <v>28</v>
      </c>
      <c r="G239" t="s">
        <v>33</v>
      </c>
      <c r="H239">
        <f t="shared" si="9"/>
        <v>238</v>
      </c>
      <c r="I239">
        <f t="shared" si="11"/>
        <v>238</v>
      </c>
      <c r="J239" t="b">
        <f t="shared" si="10"/>
        <v>1</v>
      </c>
    </row>
    <row r="240" spans="1:10" hidden="1" x14ac:dyDescent="0.2">
      <c r="A240">
        <v>31</v>
      </c>
      <c r="B240" t="s">
        <v>299</v>
      </c>
      <c r="C240">
        <v>71</v>
      </c>
      <c r="D240" t="s">
        <v>26</v>
      </c>
      <c r="E240" t="s">
        <v>6</v>
      </c>
      <c r="F240" t="s">
        <v>28</v>
      </c>
      <c r="G240" t="s">
        <v>33</v>
      </c>
      <c r="H240">
        <f t="shared" si="9"/>
        <v>239</v>
      </c>
      <c r="I240">
        <f t="shared" si="11"/>
        <v>239</v>
      </c>
      <c r="J240" t="b">
        <f t="shared" si="10"/>
        <v>1</v>
      </c>
    </row>
    <row r="241" spans="1:10" hidden="1" x14ac:dyDescent="0.2">
      <c r="A241">
        <v>30</v>
      </c>
      <c r="B241" t="s">
        <v>300</v>
      </c>
      <c r="C241">
        <v>29</v>
      </c>
      <c r="D241" t="s">
        <v>32</v>
      </c>
      <c r="E241" t="s">
        <v>10</v>
      </c>
      <c r="F241" t="s">
        <v>28</v>
      </c>
      <c r="G241" t="s">
        <v>33</v>
      </c>
      <c r="H241">
        <f t="shared" si="9"/>
        <v>240</v>
      </c>
      <c r="I241">
        <f t="shared" si="11"/>
        <v>240</v>
      </c>
      <c r="J241" t="b">
        <f t="shared" si="10"/>
        <v>1</v>
      </c>
    </row>
    <row r="242" spans="1:10" hidden="1" x14ac:dyDescent="0.2">
      <c r="A242">
        <v>29</v>
      </c>
      <c r="B242" t="s">
        <v>301</v>
      </c>
      <c r="C242">
        <v>20</v>
      </c>
      <c r="D242" t="s">
        <v>26</v>
      </c>
      <c r="E242" t="s">
        <v>210</v>
      </c>
      <c r="F242" t="s">
        <v>28</v>
      </c>
      <c r="G242" t="s">
        <v>33</v>
      </c>
      <c r="H242">
        <f t="shared" si="9"/>
        <v>241</v>
      </c>
      <c r="I242">
        <f t="shared" si="11"/>
        <v>241</v>
      </c>
      <c r="J242" t="b">
        <f t="shared" si="10"/>
        <v>1</v>
      </c>
    </row>
    <row r="243" spans="1:10" hidden="1" x14ac:dyDescent="0.2">
      <c r="A243">
        <v>28</v>
      </c>
      <c r="B243" t="s">
        <v>302</v>
      </c>
      <c r="C243">
        <v>34</v>
      </c>
      <c r="D243" t="s">
        <v>32</v>
      </c>
      <c r="E243" t="s">
        <v>8</v>
      </c>
      <c r="F243" t="s">
        <v>28</v>
      </c>
      <c r="G243" t="s">
        <v>33</v>
      </c>
      <c r="H243">
        <f t="shared" si="9"/>
        <v>242</v>
      </c>
      <c r="I243">
        <f t="shared" si="11"/>
        <v>242</v>
      </c>
      <c r="J243" t="b">
        <f t="shared" si="10"/>
        <v>1</v>
      </c>
    </row>
    <row r="244" spans="1:10" hidden="1" x14ac:dyDescent="0.2">
      <c r="A244">
        <v>27</v>
      </c>
      <c r="B244" t="s">
        <v>303</v>
      </c>
      <c r="C244">
        <v>47</v>
      </c>
      <c r="D244" t="s">
        <v>26</v>
      </c>
      <c r="E244" t="s">
        <v>8</v>
      </c>
      <c r="F244" t="s">
        <v>53</v>
      </c>
      <c r="G244" t="s">
        <v>33</v>
      </c>
      <c r="H244">
        <f t="shared" si="9"/>
        <v>243</v>
      </c>
      <c r="I244">
        <f t="shared" si="11"/>
        <v>243</v>
      </c>
      <c r="J244" t="b">
        <f t="shared" si="10"/>
        <v>1</v>
      </c>
    </row>
    <row r="245" spans="1:10" hidden="1" x14ac:dyDescent="0.2">
      <c r="A245">
        <v>26</v>
      </c>
      <c r="B245" t="s">
        <v>304</v>
      </c>
      <c r="C245">
        <v>44</v>
      </c>
      <c r="D245" t="s">
        <v>32</v>
      </c>
      <c r="E245" t="s">
        <v>8</v>
      </c>
      <c r="F245" t="s">
        <v>53</v>
      </c>
      <c r="G245" t="s">
        <v>33</v>
      </c>
      <c r="H245">
        <f t="shared" si="9"/>
        <v>244</v>
      </c>
      <c r="I245">
        <f t="shared" si="11"/>
        <v>244</v>
      </c>
      <c r="J245" t="b">
        <f t="shared" si="10"/>
        <v>1</v>
      </c>
    </row>
    <row r="246" spans="1:10" hidden="1" x14ac:dyDescent="0.2">
      <c r="A246">
        <v>25</v>
      </c>
      <c r="B246" t="s">
        <v>305</v>
      </c>
      <c r="C246">
        <v>21</v>
      </c>
      <c r="D246" t="s">
        <v>32</v>
      </c>
      <c r="E246" t="s">
        <v>8</v>
      </c>
      <c r="F246" t="s">
        <v>53</v>
      </c>
      <c r="G246" t="s">
        <v>33</v>
      </c>
      <c r="H246">
        <f t="shared" si="9"/>
        <v>245</v>
      </c>
      <c r="I246">
        <f t="shared" si="11"/>
        <v>245</v>
      </c>
      <c r="J246" t="b">
        <f t="shared" si="10"/>
        <v>1</v>
      </c>
    </row>
    <row r="247" spans="1:10" hidden="1" x14ac:dyDescent="0.2">
      <c r="A247">
        <v>24</v>
      </c>
      <c r="B247" t="s">
        <v>306</v>
      </c>
      <c r="C247">
        <v>33</v>
      </c>
      <c r="D247" t="s">
        <v>26</v>
      </c>
      <c r="E247" t="s">
        <v>8</v>
      </c>
      <c r="F247" t="s">
        <v>28</v>
      </c>
      <c r="G247" t="s">
        <v>33</v>
      </c>
      <c r="H247">
        <f t="shared" si="9"/>
        <v>246</v>
      </c>
      <c r="I247">
        <f t="shared" si="11"/>
        <v>246</v>
      </c>
      <c r="J247" t="b">
        <f t="shared" si="10"/>
        <v>1</v>
      </c>
    </row>
    <row r="248" spans="1:10" hidden="1" x14ac:dyDescent="0.2">
      <c r="A248">
        <v>23</v>
      </c>
      <c r="B248" t="s">
        <v>307</v>
      </c>
      <c r="C248">
        <v>28</v>
      </c>
      <c r="D248" t="s">
        <v>26</v>
      </c>
      <c r="E248" t="s">
        <v>308</v>
      </c>
      <c r="F248" t="s">
        <v>28</v>
      </c>
      <c r="G248" t="s">
        <v>33</v>
      </c>
      <c r="H248">
        <f t="shared" si="9"/>
        <v>247</v>
      </c>
      <c r="I248">
        <f t="shared" si="11"/>
        <v>247</v>
      </c>
      <c r="J248" t="b">
        <f t="shared" si="10"/>
        <v>1</v>
      </c>
    </row>
    <row r="249" spans="1:10" hidden="1" x14ac:dyDescent="0.2">
      <c r="A249">
        <v>22</v>
      </c>
      <c r="B249" t="s">
        <v>309</v>
      </c>
      <c r="C249">
        <v>20</v>
      </c>
      <c r="D249" t="s">
        <v>26</v>
      </c>
      <c r="E249" t="s">
        <v>27</v>
      </c>
      <c r="F249" t="s">
        <v>28</v>
      </c>
      <c r="G249" t="s">
        <v>33</v>
      </c>
      <c r="H249">
        <f t="shared" si="9"/>
        <v>248</v>
      </c>
      <c r="I249">
        <f t="shared" si="11"/>
        <v>248</v>
      </c>
      <c r="J249" t="b">
        <f t="shared" si="10"/>
        <v>1</v>
      </c>
    </row>
    <row r="250" spans="1:10" hidden="1" x14ac:dyDescent="0.2">
      <c r="A250">
        <v>21</v>
      </c>
      <c r="B250" t="s">
        <v>310</v>
      </c>
      <c r="C250">
        <v>55</v>
      </c>
      <c r="D250" t="s">
        <v>26</v>
      </c>
      <c r="E250" t="s">
        <v>8</v>
      </c>
      <c r="F250" t="s">
        <v>28</v>
      </c>
      <c r="G250" t="s">
        <v>33</v>
      </c>
      <c r="H250">
        <f t="shared" si="9"/>
        <v>249</v>
      </c>
      <c r="I250">
        <f t="shared" si="11"/>
        <v>249</v>
      </c>
      <c r="J250" t="b">
        <f t="shared" si="10"/>
        <v>1</v>
      </c>
    </row>
    <row r="251" spans="1:10" hidden="1" x14ac:dyDescent="0.2">
      <c r="A251">
        <v>20</v>
      </c>
      <c r="B251" t="s">
        <v>311</v>
      </c>
      <c r="C251">
        <v>50</v>
      </c>
      <c r="D251" t="s">
        <v>32</v>
      </c>
      <c r="E251" t="s">
        <v>8</v>
      </c>
      <c r="F251" t="s">
        <v>53</v>
      </c>
      <c r="G251" t="s">
        <v>33</v>
      </c>
      <c r="H251">
        <f t="shared" si="9"/>
        <v>250</v>
      </c>
      <c r="I251">
        <f t="shared" si="11"/>
        <v>250</v>
      </c>
      <c r="J251" t="b">
        <f t="shared" si="10"/>
        <v>1</v>
      </c>
    </row>
    <row r="252" spans="1:10" hidden="1" x14ac:dyDescent="0.2">
      <c r="A252">
        <v>19</v>
      </c>
      <c r="B252" t="s">
        <v>312</v>
      </c>
      <c r="C252">
        <v>64</v>
      </c>
      <c r="D252" t="s">
        <v>26</v>
      </c>
      <c r="E252" t="s">
        <v>225</v>
      </c>
      <c r="F252" t="s">
        <v>28</v>
      </c>
      <c r="G252" t="s">
        <v>33</v>
      </c>
      <c r="H252">
        <f t="shared" si="9"/>
        <v>251</v>
      </c>
      <c r="I252">
        <f t="shared" si="11"/>
        <v>251</v>
      </c>
      <c r="J252" t="b">
        <f t="shared" si="10"/>
        <v>1</v>
      </c>
    </row>
    <row r="253" spans="1:10" hidden="1" x14ac:dyDescent="0.2">
      <c r="A253">
        <v>18</v>
      </c>
      <c r="B253" t="s">
        <v>313</v>
      </c>
      <c r="C253">
        <v>6</v>
      </c>
      <c r="D253" t="s">
        <v>26</v>
      </c>
      <c r="E253" t="s">
        <v>164</v>
      </c>
      <c r="F253" t="s">
        <v>28</v>
      </c>
      <c r="G253" t="s">
        <v>33</v>
      </c>
      <c r="H253">
        <f t="shared" si="9"/>
        <v>252</v>
      </c>
      <c r="I253">
        <f t="shared" si="11"/>
        <v>252</v>
      </c>
      <c r="J253" t="b">
        <f t="shared" si="10"/>
        <v>1</v>
      </c>
    </row>
    <row r="254" spans="1:10" hidden="1" x14ac:dyDescent="0.2">
      <c r="A254">
        <v>17</v>
      </c>
      <c r="B254" t="s">
        <v>314</v>
      </c>
      <c r="C254">
        <v>41</v>
      </c>
      <c r="D254" t="s">
        <v>32</v>
      </c>
      <c r="E254" t="s">
        <v>8</v>
      </c>
      <c r="F254" t="s">
        <v>28</v>
      </c>
      <c r="G254" t="s">
        <v>33</v>
      </c>
      <c r="H254">
        <f t="shared" si="9"/>
        <v>253</v>
      </c>
      <c r="I254">
        <f t="shared" si="11"/>
        <v>253</v>
      </c>
      <c r="J254" t="b">
        <f t="shared" si="10"/>
        <v>1</v>
      </c>
    </row>
    <row r="255" spans="1:10" hidden="1" x14ac:dyDescent="0.2">
      <c r="A255">
        <v>16</v>
      </c>
      <c r="B255" t="s">
        <v>315</v>
      </c>
      <c r="C255">
        <v>51</v>
      </c>
      <c r="D255" t="s">
        <v>26</v>
      </c>
      <c r="E255" t="s">
        <v>8</v>
      </c>
      <c r="F255" t="s">
        <v>53</v>
      </c>
      <c r="G255" t="s">
        <v>33</v>
      </c>
      <c r="H255">
        <f t="shared" si="9"/>
        <v>254</v>
      </c>
      <c r="I255">
        <f t="shared" si="11"/>
        <v>254</v>
      </c>
      <c r="J255" t="b">
        <f t="shared" si="10"/>
        <v>1</v>
      </c>
    </row>
    <row r="256" spans="1:10" hidden="1" x14ac:dyDescent="0.2">
      <c r="A256">
        <v>15</v>
      </c>
      <c r="B256" t="s">
        <v>316</v>
      </c>
      <c r="C256">
        <v>29</v>
      </c>
      <c r="D256" t="s">
        <v>26</v>
      </c>
      <c r="E256" t="s">
        <v>6</v>
      </c>
      <c r="F256" t="s">
        <v>53</v>
      </c>
      <c r="G256" t="s">
        <v>33</v>
      </c>
      <c r="H256">
        <f t="shared" si="9"/>
        <v>255</v>
      </c>
      <c r="I256">
        <f t="shared" si="11"/>
        <v>255</v>
      </c>
      <c r="J256" t="b">
        <f t="shared" si="10"/>
        <v>1</v>
      </c>
    </row>
    <row r="257" spans="1:10" hidden="1" x14ac:dyDescent="0.2">
      <c r="A257">
        <v>14</v>
      </c>
      <c r="B257" t="s">
        <v>317</v>
      </c>
      <c r="C257">
        <v>52</v>
      </c>
      <c r="D257" t="s">
        <v>26</v>
      </c>
      <c r="E257" t="s">
        <v>6</v>
      </c>
      <c r="F257" t="s">
        <v>53</v>
      </c>
      <c r="G257" t="s">
        <v>33</v>
      </c>
      <c r="H257">
        <f t="shared" si="9"/>
        <v>256</v>
      </c>
      <c r="I257">
        <f t="shared" si="11"/>
        <v>256</v>
      </c>
      <c r="J257" t="b">
        <f t="shared" si="10"/>
        <v>1</v>
      </c>
    </row>
    <row r="258" spans="1:10" hidden="1" x14ac:dyDescent="0.2">
      <c r="A258">
        <v>13</v>
      </c>
      <c r="B258" t="s">
        <v>318</v>
      </c>
      <c r="C258">
        <v>15</v>
      </c>
      <c r="D258" t="s">
        <v>32</v>
      </c>
      <c r="E258" t="s">
        <v>8</v>
      </c>
      <c r="F258" t="s">
        <v>53</v>
      </c>
      <c r="G258" t="s">
        <v>33</v>
      </c>
      <c r="H258">
        <f t="shared" si="9"/>
        <v>257</v>
      </c>
      <c r="I258">
        <f t="shared" si="11"/>
        <v>257</v>
      </c>
      <c r="J258" t="b">
        <f t="shared" si="10"/>
        <v>1</v>
      </c>
    </row>
    <row r="259" spans="1:10" hidden="1" x14ac:dyDescent="0.2">
      <c r="A259">
        <v>12</v>
      </c>
      <c r="B259" t="s">
        <v>319</v>
      </c>
      <c r="C259">
        <v>47</v>
      </c>
      <c r="D259" t="s">
        <v>32</v>
      </c>
      <c r="E259" t="s">
        <v>8</v>
      </c>
      <c r="F259" t="s">
        <v>28</v>
      </c>
      <c r="G259" t="s">
        <v>33</v>
      </c>
      <c r="H259">
        <f t="shared" ref="H259:H271" si="12">RIGHT(B259,LEN(B259)-2)*1</f>
        <v>258</v>
      </c>
      <c r="I259">
        <f t="shared" si="11"/>
        <v>258</v>
      </c>
      <c r="J259" t="b">
        <f t="shared" ref="J259:J271" si="13">I259=H259</f>
        <v>1</v>
      </c>
    </row>
    <row r="260" spans="1:10" hidden="1" x14ac:dyDescent="0.2">
      <c r="A260">
        <v>11</v>
      </c>
      <c r="B260" t="s">
        <v>320</v>
      </c>
      <c r="C260">
        <v>41</v>
      </c>
      <c r="D260" t="s">
        <v>32</v>
      </c>
      <c r="E260" t="s">
        <v>8</v>
      </c>
      <c r="F260" t="s">
        <v>53</v>
      </c>
      <c r="G260" t="s">
        <v>33</v>
      </c>
      <c r="H260">
        <f t="shared" si="12"/>
        <v>259</v>
      </c>
      <c r="I260">
        <f t="shared" ref="I260:I271" si="14">I259+1</f>
        <v>259</v>
      </c>
      <c r="J260" t="b">
        <f t="shared" si="13"/>
        <v>1</v>
      </c>
    </row>
    <row r="261" spans="1:10" hidden="1" x14ac:dyDescent="0.2">
      <c r="A261">
        <v>10</v>
      </c>
      <c r="B261" t="s">
        <v>321</v>
      </c>
      <c r="C261">
        <v>35</v>
      </c>
      <c r="D261" t="s">
        <v>32</v>
      </c>
      <c r="E261" t="s">
        <v>8</v>
      </c>
      <c r="F261" t="s">
        <v>53</v>
      </c>
      <c r="G261" t="s">
        <v>33</v>
      </c>
      <c r="H261">
        <f t="shared" si="12"/>
        <v>260</v>
      </c>
      <c r="I261">
        <f t="shared" si="14"/>
        <v>260</v>
      </c>
      <c r="J261" t="b">
        <f t="shared" si="13"/>
        <v>1</v>
      </c>
    </row>
    <row r="262" spans="1:10" hidden="1" x14ac:dyDescent="0.2">
      <c r="A262">
        <v>9</v>
      </c>
      <c r="B262" t="s">
        <v>322</v>
      </c>
      <c r="C262">
        <v>60</v>
      </c>
      <c r="D262" t="s">
        <v>32</v>
      </c>
      <c r="E262" t="s">
        <v>8</v>
      </c>
      <c r="F262" t="s">
        <v>53</v>
      </c>
      <c r="G262" t="s">
        <v>33</v>
      </c>
      <c r="H262">
        <f t="shared" si="12"/>
        <v>261</v>
      </c>
      <c r="I262">
        <f t="shared" si="14"/>
        <v>261</v>
      </c>
      <c r="J262" t="b">
        <f t="shared" si="13"/>
        <v>1</v>
      </c>
    </row>
    <row r="263" spans="1:10" hidden="1" x14ac:dyDescent="0.2">
      <c r="A263">
        <v>8</v>
      </c>
      <c r="B263" t="s">
        <v>323</v>
      </c>
      <c r="C263">
        <v>26</v>
      </c>
      <c r="D263" t="s">
        <v>26</v>
      </c>
      <c r="E263" t="s">
        <v>8</v>
      </c>
      <c r="F263" t="s">
        <v>53</v>
      </c>
      <c r="G263" t="s">
        <v>33</v>
      </c>
      <c r="H263">
        <f t="shared" si="12"/>
        <v>262</v>
      </c>
      <c r="I263">
        <f t="shared" si="14"/>
        <v>262</v>
      </c>
      <c r="J263" t="b">
        <f t="shared" si="13"/>
        <v>1</v>
      </c>
    </row>
    <row r="264" spans="1:10" hidden="1" x14ac:dyDescent="0.2">
      <c r="A264">
        <v>7</v>
      </c>
      <c r="B264" t="s">
        <v>324</v>
      </c>
      <c r="C264">
        <v>45</v>
      </c>
      <c r="D264" t="s">
        <v>32</v>
      </c>
      <c r="E264" t="s">
        <v>8</v>
      </c>
      <c r="F264" t="s">
        <v>53</v>
      </c>
      <c r="G264" t="s">
        <v>33</v>
      </c>
      <c r="H264">
        <f t="shared" si="12"/>
        <v>263</v>
      </c>
      <c r="I264">
        <f t="shared" si="14"/>
        <v>263</v>
      </c>
      <c r="J264" t="b">
        <f t="shared" si="13"/>
        <v>1</v>
      </c>
    </row>
    <row r="265" spans="1:10" hidden="1" x14ac:dyDescent="0.2">
      <c r="A265">
        <v>6</v>
      </c>
      <c r="B265" t="s">
        <v>325</v>
      </c>
      <c r="C265">
        <v>24</v>
      </c>
      <c r="D265" t="s">
        <v>32</v>
      </c>
      <c r="E265" t="s">
        <v>8</v>
      </c>
      <c r="F265" t="s">
        <v>53</v>
      </c>
      <c r="G265" t="s">
        <v>33</v>
      </c>
      <c r="H265">
        <f t="shared" si="12"/>
        <v>264</v>
      </c>
      <c r="I265">
        <f t="shared" si="14"/>
        <v>264</v>
      </c>
      <c r="J265" t="b">
        <f t="shared" si="13"/>
        <v>1</v>
      </c>
    </row>
    <row r="266" spans="1:10" hidden="1" x14ac:dyDescent="0.2">
      <c r="A266">
        <v>5</v>
      </c>
      <c r="B266" t="s">
        <v>326</v>
      </c>
      <c r="C266">
        <v>26</v>
      </c>
      <c r="D266" t="s">
        <v>26</v>
      </c>
      <c r="E266" t="s">
        <v>200</v>
      </c>
      <c r="F266" t="s">
        <v>53</v>
      </c>
      <c r="G266" t="s">
        <v>33</v>
      </c>
      <c r="H266">
        <f t="shared" si="12"/>
        <v>265</v>
      </c>
      <c r="I266">
        <f t="shared" si="14"/>
        <v>265</v>
      </c>
      <c r="J266" t="b">
        <f t="shared" si="13"/>
        <v>1</v>
      </c>
    </row>
    <row r="267" spans="1:10" hidden="1" x14ac:dyDescent="0.2">
      <c r="A267">
        <v>4</v>
      </c>
      <c r="B267" t="s">
        <v>327</v>
      </c>
      <c r="C267">
        <v>36</v>
      </c>
      <c r="D267" t="s">
        <v>32</v>
      </c>
      <c r="E267" t="s">
        <v>8</v>
      </c>
      <c r="F267" t="s">
        <v>28</v>
      </c>
      <c r="G267" t="s">
        <v>33</v>
      </c>
      <c r="H267">
        <f t="shared" si="12"/>
        <v>266</v>
      </c>
      <c r="I267">
        <f t="shared" si="14"/>
        <v>266</v>
      </c>
      <c r="J267" t="b">
        <f t="shared" si="13"/>
        <v>1</v>
      </c>
    </row>
    <row r="268" spans="1:10" hidden="1" x14ac:dyDescent="0.2">
      <c r="A268">
        <v>3</v>
      </c>
      <c r="B268" t="s">
        <v>328</v>
      </c>
      <c r="C268">
        <v>46</v>
      </c>
      <c r="D268" t="s">
        <v>26</v>
      </c>
      <c r="E268" t="s">
        <v>8</v>
      </c>
      <c r="F268" t="s">
        <v>53</v>
      </c>
      <c r="G268" t="s">
        <v>33</v>
      </c>
      <c r="H268">
        <f t="shared" si="12"/>
        <v>267</v>
      </c>
      <c r="I268">
        <f t="shared" si="14"/>
        <v>267</v>
      </c>
      <c r="J268" t="b">
        <f t="shared" si="13"/>
        <v>1</v>
      </c>
    </row>
    <row r="269" spans="1:10" hidden="1" x14ac:dyDescent="0.2">
      <c r="A269">
        <v>2</v>
      </c>
      <c r="B269" t="s">
        <v>329</v>
      </c>
      <c r="C269">
        <v>16</v>
      </c>
      <c r="D269" t="s">
        <v>32</v>
      </c>
      <c r="E269" t="s">
        <v>330</v>
      </c>
      <c r="F269" t="s">
        <v>28</v>
      </c>
      <c r="G269" t="s">
        <v>33</v>
      </c>
      <c r="H269">
        <f t="shared" si="12"/>
        <v>268</v>
      </c>
      <c r="I269">
        <f t="shared" si="14"/>
        <v>268</v>
      </c>
      <c r="J269" t="b">
        <f t="shared" si="13"/>
        <v>1</v>
      </c>
    </row>
    <row r="270" spans="1:10" hidden="1" x14ac:dyDescent="0.2">
      <c r="A270">
        <v>1</v>
      </c>
      <c r="B270" t="s">
        <v>331</v>
      </c>
      <c r="C270">
        <v>23</v>
      </c>
      <c r="D270" t="s">
        <v>26</v>
      </c>
      <c r="E270" t="s">
        <v>332</v>
      </c>
      <c r="F270" t="s">
        <v>53</v>
      </c>
      <c r="G270" t="s">
        <v>33</v>
      </c>
      <c r="H270">
        <f t="shared" si="12"/>
        <v>269</v>
      </c>
      <c r="I270">
        <f t="shared" si="14"/>
        <v>269</v>
      </c>
      <c r="J270" t="b">
        <f t="shared" si="13"/>
        <v>1</v>
      </c>
    </row>
    <row r="271" spans="1:10" hidden="1" x14ac:dyDescent="0.2">
      <c r="A271">
        <v>0</v>
      </c>
      <c r="B271" t="s">
        <v>333</v>
      </c>
      <c r="C271">
        <v>22</v>
      </c>
      <c r="D271" t="s">
        <v>32</v>
      </c>
      <c r="E271" t="s">
        <v>332</v>
      </c>
      <c r="F271" t="s">
        <v>53</v>
      </c>
      <c r="G271" t="s">
        <v>33</v>
      </c>
      <c r="H271">
        <f t="shared" si="12"/>
        <v>270</v>
      </c>
      <c r="I271">
        <f t="shared" si="14"/>
        <v>270</v>
      </c>
      <c r="J271" t="b">
        <f t="shared" si="13"/>
        <v>1</v>
      </c>
    </row>
  </sheetData>
  <autoFilter ref="A1:J271" xr:uid="{00000000-0009-0000-0000-000001000000}">
    <filterColumn colId="9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E16" sqref="E16"/>
    </sheetView>
  </sheetViews>
  <sheetFormatPr baseColWidth="10" defaultRowHeight="16" x14ac:dyDescent="0.2"/>
  <cols>
    <col min="9" max="9" width="15.5" bestFit="1" customWidth="1"/>
  </cols>
  <sheetData>
    <row r="1" spans="1:11" ht="18" x14ac:dyDescent="0.2">
      <c r="A1" t="s">
        <v>342</v>
      </c>
      <c r="B1" s="4">
        <v>172</v>
      </c>
      <c r="C1" s="9">
        <v>86</v>
      </c>
      <c r="D1" s="4"/>
      <c r="E1" s="4" t="s">
        <v>433</v>
      </c>
      <c r="F1" s="4"/>
      <c r="G1" s="4"/>
      <c r="H1" s="4"/>
      <c r="I1" s="6"/>
      <c r="J1" s="4"/>
      <c r="K1" s="7"/>
    </row>
    <row r="2" spans="1:11" ht="20" x14ac:dyDescent="0.2">
      <c r="A2" s="3"/>
      <c r="B2" s="4">
        <v>170</v>
      </c>
      <c r="C2" s="9">
        <v>87</v>
      </c>
      <c r="D2" s="4"/>
      <c r="E2" s="4"/>
      <c r="F2" s="4"/>
      <c r="G2" s="4"/>
      <c r="H2" s="4"/>
      <c r="I2" s="6"/>
      <c r="J2" s="4"/>
      <c r="K2" s="7"/>
    </row>
    <row r="3" spans="1:11" ht="18" x14ac:dyDescent="0.2">
      <c r="B3" s="4">
        <v>163</v>
      </c>
      <c r="C3" s="9">
        <v>133</v>
      </c>
      <c r="D3" s="4"/>
      <c r="E3" s="4"/>
      <c r="F3" s="4"/>
      <c r="G3" s="4"/>
      <c r="H3" s="4"/>
      <c r="I3" s="6"/>
    </row>
    <row r="4" spans="1:11" ht="18" x14ac:dyDescent="0.2">
      <c r="B4" s="4">
        <v>213</v>
      </c>
      <c r="C4" s="9">
        <v>161</v>
      </c>
      <c r="D4" s="4"/>
      <c r="E4" s="4"/>
      <c r="F4" s="4"/>
      <c r="G4" s="4"/>
      <c r="H4" s="4"/>
      <c r="I4" s="6"/>
    </row>
    <row r="5" spans="1:11" ht="18" x14ac:dyDescent="0.2">
      <c r="B5" s="4">
        <v>133</v>
      </c>
      <c r="C5" s="9">
        <v>168</v>
      </c>
      <c r="D5" s="4"/>
      <c r="E5" s="4"/>
      <c r="F5" s="4"/>
      <c r="G5" s="4"/>
      <c r="H5" s="4"/>
      <c r="I5" s="6"/>
    </row>
    <row r="6" spans="1:11" ht="18" x14ac:dyDescent="0.2">
      <c r="B6" s="4">
        <v>162</v>
      </c>
      <c r="C6" s="9">
        <v>169</v>
      </c>
      <c r="D6" s="4"/>
      <c r="E6" s="4"/>
      <c r="F6" s="4"/>
      <c r="G6" s="4"/>
      <c r="H6" s="4"/>
      <c r="I6" s="6"/>
    </row>
    <row r="7" spans="1:11" ht="18" x14ac:dyDescent="0.2">
      <c r="B7" s="4">
        <v>239</v>
      </c>
      <c r="C7" s="9">
        <v>170</v>
      </c>
      <c r="D7" s="4"/>
      <c r="E7" s="4"/>
      <c r="F7" s="4"/>
      <c r="G7" s="4"/>
      <c r="H7" s="4"/>
      <c r="I7" s="6"/>
    </row>
    <row r="8" spans="1:11" ht="18" x14ac:dyDescent="0.2">
      <c r="B8" s="4">
        <v>87</v>
      </c>
      <c r="C8" s="9">
        <v>172</v>
      </c>
      <c r="D8" s="4"/>
      <c r="E8" s="4"/>
      <c r="F8" s="4"/>
      <c r="G8" s="4"/>
      <c r="H8" s="4"/>
      <c r="I8" s="6"/>
    </row>
    <row r="9" spans="1:11" ht="18" x14ac:dyDescent="0.2">
      <c r="B9" s="4">
        <v>161</v>
      </c>
      <c r="C9" s="9">
        <v>174</v>
      </c>
      <c r="D9" s="4"/>
      <c r="E9" s="4"/>
      <c r="F9" s="4"/>
      <c r="G9" s="4"/>
      <c r="H9" s="4"/>
      <c r="I9" s="6"/>
    </row>
    <row r="10" spans="1:11" ht="18" x14ac:dyDescent="0.2">
      <c r="B10" s="4">
        <v>86</v>
      </c>
      <c r="C10" s="9">
        <v>185</v>
      </c>
      <c r="D10" s="4"/>
      <c r="E10" s="4"/>
      <c r="F10" s="4"/>
      <c r="G10" s="4"/>
      <c r="H10" s="4"/>
      <c r="I10" s="6"/>
    </row>
    <row r="11" spans="1:11" ht="18" x14ac:dyDescent="0.2">
      <c r="B11" s="4">
        <v>107</v>
      </c>
      <c r="C11" s="9">
        <v>197</v>
      </c>
      <c r="D11" s="4"/>
      <c r="E11" s="4"/>
      <c r="F11" s="4"/>
      <c r="G11" s="4"/>
      <c r="H11" s="4"/>
      <c r="I11" s="6"/>
    </row>
    <row r="12" spans="1:11" ht="18" x14ac:dyDescent="0.2">
      <c r="B12" s="4">
        <v>266</v>
      </c>
      <c r="C12" s="9">
        <v>213</v>
      </c>
      <c r="D12" s="4"/>
      <c r="E12" s="4"/>
      <c r="F12" s="4"/>
      <c r="G12" s="4"/>
      <c r="H12" s="4"/>
      <c r="I12" s="6"/>
    </row>
    <row r="13" spans="1:11" ht="18" x14ac:dyDescent="0.2">
      <c r="B13" s="4">
        <v>223</v>
      </c>
      <c r="C13" s="9">
        <v>219</v>
      </c>
      <c r="D13" s="4"/>
      <c r="E13" s="4"/>
      <c r="F13" s="4"/>
      <c r="G13" s="4"/>
      <c r="H13" s="4"/>
      <c r="I13" s="6"/>
    </row>
    <row r="14" spans="1:11" ht="18" x14ac:dyDescent="0.2">
      <c r="B14" s="4">
        <v>185</v>
      </c>
      <c r="C14" s="9">
        <v>239</v>
      </c>
      <c r="D14" s="4"/>
      <c r="E14" s="4"/>
      <c r="F14" s="4"/>
      <c r="G14" s="4"/>
      <c r="H14" s="4"/>
      <c r="I14" s="6"/>
    </row>
    <row r="15" spans="1:11" ht="18" x14ac:dyDescent="0.2">
      <c r="B15" s="4">
        <v>219</v>
      </c>
      <c r="C15" s="9">
        <v>243</v>
      </c>
      <c r="D15" s="4"/>
      <c r="E15" s="4"/>
      <c r="F15" s="4"/>
      <c r="G15" s="4"/>
      <c r="H15" s="4"/>
      <c r="I15" s="6"/>
    </row>
    <row r="16" spans="1:11" ht="18" x14ac:dyDescent="0.2">
      <c r="B16" s="4">
        <v>197</v>
      </c>
      <c r="C16" s="9">
        <v>266</v>
      </c>
      <c r="D16" s="4"/>
      <c r="E16" s="4"/>
      <c r="F16" s="4"/>
      <c r="G16" s="4"/>
      <c r="H16" s="4"/>
      <c r="I16" s="6"/>
    </row>
    <row r="17" spans="2:9" ht="18" x14ac:dyDescent="0.2">
      <c r="B17" s="4">
        <v>209</v>
      </c>
      <c r="C17" s="5"/>
      <c r="D17" s="4"/>
      <c r="E17" s="4"/>
      <c r="F17" s="4"/>
      <c r="G17" s="4"/>
      <c r="H17" s="4"/>
      <c r="I17" s="6"/>
    </row>
    <row r="18" spans="2:9" ht="18" x14ac:dyDescent="0.2">
      <c r="B18" s="4"/>
      <c r="C18" s="5"/>
      <c r="D18" s="4"/>
      <c r="E18" s="4"/>
      <c r="F18" s="4"/>
      <c r="G18" s="4"/>
      <c r="H18" s="4"/>
      <c r="I18" s="6"/>
    </row>
    <row r="19" spans="2:9" ht="18" x14ac:dyDescent="0.2">
      <c r="B19" s="8"/>
    </row>
    <row r="20" spans="2:9" ht="18" x14ac:dyDescent="0.2">
      <c r="B20" s="4"/>
    </row>
    <row r="21" spans="2:9" ht="18" x14ac:dyDescent="0.2">
      <c r="B21" s="4"/>
    </row>
    <row r="22" spans="2:9" ht="18" x14ac:dyDescent="0.2">
      <c r="B22" s="4"/>
    </row>
    <row r="23" spans="2:9" ht="18" x14ac:dyDescent="0.2">
      <c r="B23" s="4"/>
    </row>
    <row r="24" spans="2:9" ht="18" x14ac:dyDescent="0.2">
      <c r="B24" s="4"/>
    </row>
  </sheetData>
  <conditionalFormatting sqref="A1">
    <cfRule type="duplicateValues" dxfId="3" priority="4"/>
  </conditionalFormatting>
  <conditionalFormatting sqref="B1:B1048576">
    <cfRule type="duplicateValues" dxfId="2" priority="3"/>
  </conditionalFormatting>
  <conditionalFormatting sqref="C1:C16">
    <cfRule type="duplicateValues" dxfId="1" priority="2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vietnamcovid</vt:lpstr>
      <vt:lpstr>Sheet1</vt:lpstr>
      <vt:lpstr>Sheet2</vt:lpstr>
      <vt:lpstr>Sheet1!covid2_1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2020-05-04T07:42:57Z</dcterms:created>
  <dcterms:modified xsi:type="dcterms:W3CDTF">2020-05-11T23:56:43Z</dcterms:modified>
</cp:coreProperties>
</file>