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zana.moreno/PHD/19-ABSimulations/RawData/Scenarios/R1/"/>
    </mc:Choice>
  </mc:AlternateContent>
  <xr:revisionPtr revIDLastSave="0" documentId="13_ncr:9_{ADC13885-2D26-6344-9803-143FC133FD02}" xr6:coauthVersionLast="47" xr6:coauthVersionMax="47" xr10:uidLastSave="{00000000-0000-0000-0000-000000000000}"/>
  <bookViews>
    <workbookView xWindow="780" yWindow="1000" windowWidth="27640" windowHeight="15520" activeTab="1" xr2:uid="{CFDFB8C5-3101-DA42-AB41-57CE83234A32}"/>
  </bookViews>
  <sheets>
    <sheet name="resul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E42" i="1"/>
  <c r="E41" i="1"/>
  <c r="D42" i="1"/>
  <c r="D41" i="1"/>
  <c r="D39" i="1"/>
  <c r="D36" i="1"/>
  <c r="D35" i="1"/>
  <c r="D3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  <c r="C35" i="1"/>
  <c r="C36" i="1" s="1"/>
  <c r="C39" i="1" s="1"/>
  <c r="C34" i="1" l="1"/>
  <c r="C42" i="1" l="1"/>
  <c r="C41" i="1"/>
  <c r="C31" i="1"/>
  <c r="C33" i="1" s="1"/>
  <c r="B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tc={F3B11A49-EEA5-7C46-90C6-1401BDC195CB}</author>
    <author>tc={560E776C-70CF-7445-877E-B18EB09980AF}</author>
  </authors>
  <commentList>
    <comment ref="C38" authorId="0" shapeId="0" xr:uid="{F3B11A49-EEA5-7C46-90C6-1401BDC195CB}">
      <text>
        <t>[Threaded comment]
Your version of Excel allows you to read this threaded comment; however, any edits to it will get removed if the file is opened in a newer version of Excel. Learn more: https://go.microsoft.com/fwlink/?linkid=870924
Comment:
    pergunta ao chatgpt - how to calculate the confidence interval for a t-student probability function with 30 samples?
df=29, the critical t-value is approximately 2.045.</t>
      </text>
    </comment>
    <comment ref="D38" authorId="1" shapeId="0" xr:uid="{560E776C-70CF-7445-877E-B18EB09980AF}">
      <text>
        <t>[Threaded comment]
Your version of Excel allows you to read this threaded comment; however, any edits to it will get removed if the file is opened in a newer version of Excel. Learn more: https://go.microsoft.com/fwlink/?linkid=870924
Comment:
    pergunta ao chatgpt - how to calculate the confidence interval for a t-student probability function with 30 samples?
df=29, the critical t-value is approximately 2.045.</t>
      </text>
    </comment>
  </commentList>
</comments>
</file>

<file path=xl/sharedStrings.xml><?xml version="1.0" encoding="utf-8"?>
<sst xmlns="http://schemas.openxmlformats.org/spreadsheetml/2006/main" count="22" uniqueCount="22">
  <si>
    <t>Desvio Padrao</t>
  </si>
  <si>
    <t>ME IC fixed parcel</t>
  </si>
  <si>
    <t>IC Lower end</t>
  </si>
  <si>
    <t>IC higher end</t>
  </si>
  <si>
    <t>Average approvals</t>
  </si>
  <si>
    <t>Average total approved</t>
  </si>
  <si>
    <t>n</t>
  </si>
  <si>
    <t>t</t>
  </si>
  <si>
    <t xml:space="preserve">Erro padrao </t>
  </si>
  <si>
    <t>(igual ao que calculei na mao)</t>
  </si>
  <si>
    <t>--para estudar transacoes</t>
  </si>
  <si>
    <t xml:space="preserve">select A1.indexexecution, </t>
  </si>
  <si>
    <t>(A1.total+A2.total) as total_evaluated,</t>
  </si>
  <si>
    <t>(A2.total) as total_apprstatic,</t>
  </si>
  <si>
    <t>CONVERT ((A1.sumtxs+A2.sumtxs), CHAR) as sumtx_total,</t>
  </si>
  <si>
    <t>CONVERT (A2.sumtxs, CHAR) as sumtx_static</t>
  </si>
  <si>
    <t>INTO OUTFILE '/Users/suzana.moreno/PhD/19-ABSimulations/RawData/Scenarios/R1/result2.csv'</t>
  </si>
  <si>
    <t>FIELDS TERMINATED BY ';'</t>
  </si>
  <si>
    <t>ENCLOSED BY '"'</t>
  </si>
  <si>
    <t>LINES TERMINATED BY '\n'</t>
  </si>
  <si>
    <t>from TApprovalDetail A1, TApprovalDetail A2</t>
  </si>
  <si>
    <t>where A1.indexexecution=A2.indexexecution and A1.resultapproval=0 and A2.resultapproval=1;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</si>
</sst>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sz val="12"/>
      <name val="Aptos Narrow"/>
      <family val="2"/>
      <scheme val="minor"/>
    </font>
    <font>
      <sz val="10"/>
      <color rgb="FF000000"/>
      <name val="Tahoma"/>
      <family val="2"/>
    </font>
    <font>
      <sz val="12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18" fillId="0" borderId="0" xfId="0" applyNumberFormat="1" applyFont="1"/>
    <xf numFmtId="4" fontId="0" fillId="0" borderId="0" xfId="0" applyNumberFormat="1"/>
    <xf numFmtId="4" fontId="19" fillId="0" borderId="0" xfId="0" applyNumberFormat="1" applyFont="1"/>
    <xf numFmtId="0" fontId="18" fillId="0" borderId="0" xfId="0" applyFont="1"/>
    <xf numFmtId="4" fontId="20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b445" id="{65C46531-B273-454A-8A3D-FF8C4C8F8B00}" userId="S::jb445@6ji2.a1p.me::3dfca124-0ea0-4c83-9b20-d866ca1dc5a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8" dT="2024-07-07T08:02:30.00" personId="{65C46531-B273-454A-8A3D-FF8C4C8F8B00}" id="{F3B11A49-EEA5-7C46-90C6-1401BDC195CB}">
    <text>pergunta ao chatgpt - how to calculate the confidence interval for a t-student probability function with 30 samples?
df=29, the critical t-value is approximately 2.045.</text>
  </threadedComment>
  <threadedComment ref="D38" dT="2024-07-07T08:02:30.00" personId="{65C46531-B273-454A-8A3D-FF8C4C8F8B00}" id="{560E776C-70CF-7445-877E-B18EB09980AF}">
    <text>pergunta ao chatgpt - how to calculate the confidence interval for a t-student probability function with 30 samples?
df=29, the critical t-value is approximately 2.045.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31A5-B836-7445-91FF-A327701360A4}">
  <dimension ref="A1:G45"/>
  <sheetViews>
    <sheetView topLeftCell="A27" workbookViewId="0">
      <selection activeCell="D34" sqref="D34"/>
    </sheetView>
  </sheetViews>
  <sheetFormatPr baseColWidth="10" defaultRowHeight="16"/>
  <cols>
    <col min="2" max="2" width="23.6640625" customWidth="1"/>
    <col min="3" max="3" width="17.6640625" customWidth="1"/>
    <col min="4" max="4" width="18.1640625" customWidth="1"/>
    <col min="5" max="5" width="16.33203125" bestFit="1" customWidth="1"/>
  </cols>
  <sheetData>
    <row r="1" spans="1:4">
      <c r="A1">
        <v>2105746985</v>
      </c>
      <c r="B1">
        <v>195844</v>
      </c>
      <c r="C1">
        <v>171317</v>
      </c>
      <c r="D1" s="2">
        <f>C1/B1</f>
        <v>0.87476256612405789</v>
      </c>
    </row>
    <row r="2" spans="1:4">
      <c r="A2">
        <v>843656219</v>
      </c>
      <c r="B2">
        <v>194144</v>
      </c>
      <c r="C2">
        <v>159761</v>
      </c>
      <c r="D2" s="2">
        <f t="shared" ref="D2:D30" si="0">C2/B2</f>
        <v>0.82289949728036926</v>
      </c>
    </row>
    <row r="3" spans="1:4">
      <c r="A3">
        <v>1810350388</v>
      </c>
      <c r="B3">
        <v>205255</v>
      </c>
      <c r="C3">
        <v>181826</v>
      </c>
      <c r="D3" s="2">
        <f t="shared" si="0"/>
        <v>0.88585418138413197</v>
      </c>
    </row>
    <row r="4" spans="1:4">
      <c r="A4">
        <v>929216333</v>
      </c>
      <c r="B4">
        <v>202793</v>
      </c>
      <c r="C4">
        <v>175665</v>
      </c>
      <c r="D4" s="2">
        <f t="shared" si="0"/>
        <v>0.86622812424491968</v>
      </c>
    </row>
    <row r="5" spans="1:4">
      <c r="A5">
        <v>876639853</v>
      </c>
      <c r="B5">
        <v>242298</v>
      </c>
      <c r="C5">
        <v>222657</v>
      </c>
      <c r="D5" s="2">
        <f t="shared" si="0"/>
        <v>0.91893866230839705</v>
      </c>
    </row>
    <row r="6" spans="1:4">
      <c r="A6">
        <v>1323118750</v>
      </c>
      <c r="B6">
        <v>168091</v>
      </c>
      <c r="C6">
        <v>150053</v>
      </c>
      <c r="D6" s="2">
        <f t="shared" si="0"/>
        <v>0.89268907912975715</v>
      </c>
    </row>
    <row r="7" spans="1:4">
      <c r="A7">
        <v>1115920385</v>
      </c>
      <c r="B7">
        <v>227379</v>
      </c>
      <c r="C7">
        <v>191494</v>
      </c>
      <c r="D7" s="2">
        <f t="shared" si="0"/>
        <v>0.84217979672705046</v>
      </c>
    </row>
    <row r="8" spans="1:4">
      <c r="A8">
        <v>962267098</v>
      </c>
      <c r="B8">
        <v>211917</v>
      </c>
      <c r="C8">
        <v>182172</v>
      </c>
      <c r="D8" s="2">
        <f t="shared" si="0"/>
        <v>0.85963844335282213</v>
      </c>
    </row>
    <row r="9" spans="1:4">
      <c r="A9">
        <v>2027814621</v>
      </c>
      <c r="B9">
        <v>193852</v>
      </c>
      <c r="C9">
        <v>177193</v>
      </c>
      <c r="D9" s="2">
        <f t="shared" si="0"/>
        <v>0.91406330602727859</v>
      </c>
    </row>
    <row r="10" spans="1:4">
      <c r="A10">
        <v>904339774</v>
      </c>
      <c r="B10">
        <v>201450</v>
      </c>
      <c r="C10">
        <v>169780</v>
      </c>
      <c r="D10" s="2">
        <f t="shared" si="0"/>
        <v>0.84278977413750311</v>
      </c>
    </row>
    <row r="11" spans="1:4">
      <c r="A11">
        <v>241852132</v>
      </c>
      <c r="B11">
        <v>189904</v>
      </c>
      <c r="C11">
        <v>174829</v>
      </c>
      <c r="D11" s="2">
        <f t="shared" si="0"/>
        <v>0.92061778582862919</v>
      </c>
    </row>
    <row r="12" spans="1:4">
      <c r="A12">
        <v>630576562</v>
      </c>
      <c r="B12">
        <v>207809</v>
      </c>
      <c r="C12">
        <v>187259</v>
      </c>
      <c r="D12" s="2">
        <f t="shared" si="0"/>
        <v>0.90111111645790121</v>
      </c>
    </row>
    <row r="13" spans="1:4">
      <c r="A13">
        <v>954479246</v>
      </c>
      <c r="B13">
        <v>201729</v>
      </c>
      <c r="C13">
        <v>176835</v>
      </c>
      <c r="D13" s="2">
        <f t="shared" si="0"/>
        <v>0.8765968204868908</v>
      </c>
    </row>
    <row r="14" spans="1:4">
      <c r="A14">
        <v>1961635162</v>
      </c>
      <c r="B14">
        <v>200516</v>
      </c>
      <c r="C14">
        <v>154536</v>
      </c>
      <c r="D14" s="2">
        <f t="shared" si="0"/>
        <v>0.77069161563167032</v>
      </c>
    </row>
    <row r="15" spans="1:4">
      <c r="A15">
        <v>471862871</v>
      </c>
      <c r="B15">
        <v>206763</v>
      </c>
      <c r="C15">
        <v>173529</v>
      </c>
      <c r="D15" s="2">
        <f t="shared" si="0"/>
        <v>0.83926524571610972</v>
      </c>
    </row>
    <row r="16" spans="1:4">
      <c r="A16">
        <v>1966754595</v>
      </c>
      <c r="B16">
        <v>199107</v>
      </c>
      <c r="C16">
        <v>182392</v>
      </c>
      <c r="D16" s="2">
        <f t="shared" si="0"/>
        <v>0.91605016398218042</v>
      </c>
    </row>
    <row r="17" spans="1:7">
      <c r="A17">
        <v>1296115106</v>
      </c>
      <c r="B17">
        <v>210796</v>
      </c>
      <c r="C17">
        <v>176292</v>
      </c>
      <c r="D17" s="2">
        <f t="shared" si="0"/>
        <v>0.83631567961441389</v>
      </c>
    </row>
    <row r="18" spans="1:7">
      <c r="A18">
        <v>331254745</v>
      </c>
      <c r="B18">
        <v>198389</v>
      </c>
      <c r="C18">
        <v>173371</v>
      </c>
      <c r="D18" s="2">
        <f t="shared" si="0"/>
        <v>0.87389421792538902</v>
      </c>
    </row>
    <row r="19" spans="1:7">
      <c r="A19">
        <v>643625046</v>
      </c>
      <c r="B19">
        <v>197413</v>
      </c>
      <c r="C19">
        <v>172164</v>
      </c>
      <c r="D19" s="2">
        <f t="shared" si="0"/>
        <v>0.87210062153961487</v>
      </c>
    </row>
    <row r="20" spans="1:7">
      <c r="A20">
        <v>1715419488</v>
      </c>
      <c r="B20">
        <v>194640</v>
      </c>
      <c r="C20">
        <v>160661</v>
      </c>
      <c r="D20" s="2">
        <f t="shared" si="0"/>
        <v>0.82542642827784629</v>
      </c>
    </row>
    <row r="21" spans="1:7">
      <c r="A21">
        <v>1892452895</v>
      </c>
      <c r="B21">
        <v>193483</v>
      </c>
      <c r="C21">
        <v>170339</v>
      </c>
      <c r="D21" s="2">
        <f t="shared" si="0"/>
        <v>0.88038225580541962</v>
      </c>
    </row>
    <row r="22" spans="1:7">
      <c r="A22">
        <v>833614797</v>
      </c>
      <c r="B22">
        <v>188901</v>
      </c>
      <c r="C22">
        <v>163967</v>
      </c>
      <c r="D22" s="2">
        <f t="shared" si="0"/>
        <v>0.86800493380130328</v>
      </c>
    </row>
    <row r="23" spans="1:7">
      <c r="A23">
        <v>97518977</v>
      </c>
      <c r="B23">
        <v>200873</v>
      </c>
      <c r="C23">
        <v>167488</v>
      </c>
      <c r="D23" s="2">
        <f t="shared" si="0"/>
        <v>0.83380046098778826</v>
      </c>
      <c r="F23" s="3"/>
      <c r="G23" s="5"/>
    </row>
    <row r="24" spans="1:7">
      <c r="A24">
        <v>1279469402</v>
      </c>
      <c r="B24">
        <v>214937</v>
      </c>
      <c r="C24">
        <v>172012</v>
      </c>
      <c r="D24" s="2">
        <f t="shared" si="0"/>
        <v>0.8002903176279561</v>
      </c>
      <c r="F24" s="3"/>
      <c r="G24" s="5"/>
    </row>
    <row r="25" spans="1:7">
      <c r="A25">
        <v>1401135573</v>
      </c>
      <c r="B25">
        <v>187496</v>
      </c>
      <c r="C25">
        <v>153010</v>
      </c>
      <c r="D25" s="2">
        <f t="shared" si="0"/>
        <v>0.81607074284251402</v>
      </c>
    </row>
    <row r="26" spans="1:7">
      <c r="A26">
        <v>1251746766</v>
      </c>
      <c r="B26">
        <v>172917</v>
      </c>
      <c r="C26">
        <v>150164</v>
      </c>
      <c r="D26" s="2">
        <f t="shared" si="0"/>
        <v>0.86841663919684009</v>
      </c>
    </row>
    <row r="27" spans="1:7">
      <c r="A27">
        <v>1587521455</v>
      </c>
      <c r="B27">
        <v>167010</v>
      </c>
      <c r="C27">
        <v>142616</v>
      </c>
      <c r="D27" s="2">
        <f t="shared" si="0"/>
        <v>0.85393689000658646</v>
      </c>
    </row>
    <row r="28" spans="1:7">
      <c r="A28">
        <v>776183230</v>
      </c>
      <c r="B28">
        <v>159073</v>
      </c>
      <c r="C28">
        <v>132268</v>
      </c>
      <c r="D28" s="2">
        <f t="shared" si="0"/>
        <v>0.83149245943686234</v>
      </c>
    </row>
    <row r="29" spans="1:7">
      <c r="A29">
        <v>32381787</v>
      </c>
      <c r="B29">
        <v>157182</v>
      </c>
      <c r="C29">
        <v>132416</v>
      </c>
      <c r="D29" s="2">
        <f t="shared" si="0"/>
        <v>0.84243742922217557</v>
      </c>
    </row>
    <row r="30" spans="1:7">
      <c r="A30">
        <v>629687289</v>
      </c>
      <c r="B30">
        <v>154961</v>
      </c>
      <c r="C30">
        <v>136923</v>
      </c>
      <c r="D30" s="2">
        <f t="shared" si="0"/>
        <v>0.88359651783351945</v>
      </c>
    </row>
    <row r="31" spans="1:7">
      <c r="B31">
        <f>SUM(B1:B30)</f>
        <v>5846922</v>
      </c>
      <c r="C31">
        <f>SUM(C1:C30)</f>
        <v>5034989</v>
      </c>
      <c r="E31" s="2"/>
    </row>
    <row r="33" spans="2:7">
      <c r="B33" s="4" t="s">
        <v>4</v>
      </c>
      <c r="C33">
        <f>C31/B31</f>
        <v>0.86113496981830784</v>
      </c>
    </row>
    <row r="34" spans="2:7">
      <c r="B34" s="4" t="s">
        <v>5</v>
      </c>
      <c r="C34" s="2">
        <f>AVERAGE(C1:C30)</f>
        <v>167832.96666666667</v>
      </c>
      <c r="D34" s="2">
        <f>AVERAGE(D1:D30)</f>
        <v>0.86101805909792983</v>
      </c>
    </row>
    <row r="35" spans="2:7">
      <c r="B35" s="1" t="s">
        <v>0</v>
      </c>
      <c r="C35" s="2">
        <f>STDEV(C1:C30)</f>
        <v>18841.772614982725</v>
      </c>
      <c r="D35" s="2">
        <f>STDEV(D1:D30)</f>
        <v>3.6236504805007702E-2</v>
      </c>
      <c r="E35" t="s">
        <v>9</v>
      </c>
      <c r="G35">
        <f>D35*100</f>
        <v>3.6236504805007703</v>
      </c>
    </row>
    <row r="36" spans="2:7">
      <c r="B36" s="1" t="s">
        <v>8</v>
      </c>
      <c r="C36" s="2">
        <f>C35/SQRT(C37)</f>
        <v>3440.0212948697131</v>
      </c>
      <c r="D36" s="2">
        <f>D35/SQRT(D37)</f>
        <v>6.6158503622823529E-3</v>
      </c>
    </row>
    <row r="37" spans="2:7">
      <c r="B37" s="1" t="s">
        <v>6</v>
      </c>
      <c r="C37" s="2">
        <v>30</v>
      </c>
      <c r="D37" s="2">
        <v>30</v>
      </c>
    </row>
    <row r="38" spans="2:7">
      <c r="B38" s="3" t="s">
        <v>7</v>
      </c>
      <c r="C38" s="5">
        <v>2.0449999999999999</v>
      </c>
      <c r="D38" s="5">
        <v>2.0449999999999999</v>
      </c>
    </row>
    <row r="39" spans="2:7">
      <c r="B39" s="3" t="s">
        <v>1</v>
      </c>
      <c r="C39" s="2">
        <f>C38*C36</f>
        <v>7034.8435480085627</v>
      </c>
      <c r="D39" s="2">
        <f>D38*D36</f>
        <v>1.3529413990867411E-2</v>
      </c>
    </row>
    <row r="40" spans="2:7">
      <c r="C40" s="2"/>
    </row>
    <row r="41" spans="2:7">
      <c r="B41" s="1" t="s">
        <v>2</v>
      </c>
      <c r="C41" s="2">
        <f>C34-C39</f>
        <v>160798.12311865811</v>
      </c>
      <c r="D41" s="2">
        <f>D34-D39</f>
        <v>0.84748864510706245</v>
      </c>
      <c r="E41">
        <f>D41*100</f>
        <v>84.748864510706241</v>
      </c>
    </row>
    <row r="42" spans="2:7">
      <c r="B42" s="1" t="s">
        <v>3</v>
      </c>
      <c r="C42" s="2">
        <f>C34+C39</f>
        <v>174867.81021467524</v>
      </c>
      <c r="D42" s="2">
        <f>D34+D39</f>
        <v>0.87454747308879721</v>
      </c>
      <c r="E42">
        <f>D42*100</f>
        <v>87.454747308879718</v>
      </c>
    </row>
    <row r="43" spans="2:7">
      <c r="C43" s="2"/>
    </row>
    <row r="44" spans="2:7">
      <c r="C44" s="1"/>
    </row>
    <row r="45" spans="2:7">
      <c r="C45" s="2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AC7-C9B8-2042-BB67-DE06BBE58790}">
  <dimension ref="A1:A12"/>
  <sheetViews>
    <sheetView tabSelected="1" workbookViewId="0">
      <selection sqref="A1:A12"/>
    </sheetView>
  </sheetViews>
  <sheetFormatPr baseColWidth="10" defaultRowHeight="16"/>
  <sheetData>
    <row r="1" spans="1:1">
      <c r="A1" s="6" t="s">
        <v>10</v>
      </c>
    </row>
    <row r="2" spans="1:1">
      <c r="A2" s="6" t="s">
        <v>11</v>
      </c>
    </row>
    <row r="3" spans="1:1">
      <c r="A3" s="6" t="s">
        <v>12</v>
      </c>
    </row>
    <row r="4" spans="1:1">
      <c r="A4" s="6" t="s">
        <v>13</v>
      </c>
    </row>
    <row r="5" spans="1:1">
      <c r="A5" s="6" t="s">
        <v>14</v>
      </c>
    </row>
    <row r="6" spans="1:1">
      <c r="A6" s="6" t="s">
        <v>15</v>
      </c>
    </row>
    <row r="7" spans="1:1">
      <c r="A7" s="6" t="s">
        <v>16</v>
      </c>
    </row>
    <row r="8" spans="1:1">
      <c r="A8" s="6" t="s">
        <v>17</v>
      </c>
    </row>
    <row r="9" spans="1:1">
      <c r="A9" s="6" t="s">
        <v>18</v>
      </c>
    </row>
    <row r="10" spans="1:1">
      <c r="A10" s="6" t="s">
        <v>19</v>
      </c>
    </row>
    <row r="11" spans="1:1">
      <c r="A11" s="6" t="s">
        <v>20</v>
      </c>
    </row>
    <row r="12" spans="1:1">
      <c r="A12" s="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jb445</dc:creator>
  <cp:lastModifiedBy>jb445</cp:lastModifiedBy>
  <dcterms:created xsi:type="dcterms:W3CDTF">2024-08-04T06:31:11Z</dcterms:created>
  <dcterms:modified xsi:type="dcterms:W3CDTF">2024-08-04T06:38:54Z</dcterms:modified>
</cp:coreProperties>
</file>