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20490" windowHeight="7650"/>
  </bookViews>
  <sheets>
    <sheet name="банкетное меню" sheetId="1" r:id="rId1"/>
    <sheet name="Лист2" sheetId="3" r:id="rId2"/>
  </sheets>
  <definedNames>
    <definedName name="_xlnm.Print_Area" localSheetId="0">'банкетное меню'!$B$1:$I$181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6" i="1" l="1"/>
  <c r="H106" i="1"/>
  <c r="G107" i="1"/>
  <c r="H107" i="1"/>
  <c r="G108" i="1"/>
  <c r="H108" i="1"/>
  <c r="G37" i="1"/>
  <c r="H37" i="1"/>
  <c r="G38" i="1"/>
  <c r="H38" i="1"/>
  <c r="G39" i="1"/>
  <c r="H39" i="1"/>
  <c r="G40" i="1"/>
  <c r="H40" i="1"/>
  <c r="G41" i="1"/>
  <c r="H41" i="1"/>
  <c r="G42" i="1"/>
  <c r="H42" i="1"/>
  <c r="E40" i="1"/>
  <c r="E41" i="1"/>
  <c r="E42" i="1"/>
  <c r="G196" i="1"/>
  <c r="H196" i="1"/>
  <c r="E196" i="1"/>
  <c r="E187" i="1"/>
  <c r="E188" i="1"/>
  <c r="E189" i="1"/>
  <c r="E190" i="1"/>
  <c r="E191" i="1"/>
  <c r="E192" i="1"/>
  <c r="E193" i="1"/>
  <c r="E194" i="1"/>
  <c r="E195" i="1"/>
  <c r="E197" i="1"/>
  <c r="E198" i="1"/>
  <c r="E199" i="1"/>
  <c r="G198" i="1"/>
  <c r="H198" i="1"/>
  <c r="G197" i="1"/>
  <c r="H197" i="1"/>
  <c r="G195" i="1"/>
  <c r="H195" i="1"/>
  <c r="G194" i="1"/>
  <c r="H194" i="1"/>
  <c r="G193" i="1"/>
  <c r="H193" i="1"/>
  <c r="G192" i="1"/>
  <c r="H192" i="1"/>
  <c r="G191" i="1"/>
  <c r="H191" i="1"/>
  <c r="G190" i="1"/>
  <c r="H190" i="1"/>
  <c r="G189" i="1"/>
  <c r="H189" i="1"/>
  <c r="G188" i="1"/>
  <c r="H188" i="1"/>
  <c r="G187" i="1"/>
  <c r="H187" i="1"/>
  <c r="E106" i="1"/>
  <c r="E81" i="1"/>
  <c r="E37" i="1"/>
  <c r="E39" i="1"/>
  <c r="E131" i="1"/>
  <c r="E97" i="1"/>
  <c r="G97" i="1"/>
  <c r="H97" i="1"/>
  <c r="E159" i="1"/>
  <c r="E160" i="1"/>
  <c r="E161" i="1"/>
  <c r="E162" i="1"/>
  <c r="G159" i="1"/>
  <c r="H159" i="1"/>
  <c r="E71" i="1"/>
  <c r="E73" i="1"/>
  <c r="E74" i="1"/>
  <c r="E75" i="1"/>
  <c r="E76" i="1"/>
  <c r="E70" i="1"/>
  <c r="E72" i="1"/>
  <c r="E77" i="1"/>
  <c r="E78" i="1"/>
  <c r="E79" i="1"/>
  <c r="E80" i="1"/>
  <c r="E82" i="1"/>
  <c r="E26" i="1"/>
  <c r="E27" i="1"/>
  <c r="E28" i="1"/>
  <c r="E29" i="1"/>
  <c r="E30" i="1"/>
  <c r="E31" i="1"/>
  <c r="E32" i="1"/>
  <c r="E33" i="1"/>
  <c r="E34" i="1"/>
  <c r="E35" i="1"/>
  <c r="E36" i="1"/>
  <c r="E38" i="1"/>
  <c r="E43" i="1"/>
  <c r="E44" i="1"/>
  <c r="E45" i="1"/>
  <c r="E46" i="1"/>
  <c r="E49" i="1"/>
  <c r="E50" i="1"/>
  <c r="E51" i="1"/>
  <c r="E52" i="1"/>
  <c r="E53" i="1"/>
  <c r="E56" i="1"/>
  <c r="E57" i="1"/>
  <c r="E58" i="1"/>
  <c r="E59" i="1"/>
  <c r="E60" i="1"/>
  <c r="E61" i="1"/>
  <c r="E62" i="1"/>
  <c r="E63" i="1"/>
  <c r="E64" i="1"/>
  <c r="E65" i="1"/>
  <c r="E66" i="1"/>
  <c r="E67" i="1"/>
  <c r="E85" i="1"/>
  <c r="E86" i="1"/>
  <c r="E87" i="1"/>
  <c r="E88" i="1"/>
  <c r="E89" i="1"/>
  <c r="E90" i="1"/>
  <c r="E91" i="1"/>
  <c r="E94" i="1"/>
  <c r="E95" i="1"/>
  <c r="E96" i="1"/>
  <c r="E98" i="1"/>
  <c r="E99" i="1"/>
  <c r="E100" i="1"/>
  <c r="E101" i="1"/>
  <c r="E102" i="1"/>
  <c r="E103" i="1"/>
  <c r="E104" i="1"/>
  <c r="E105" i="1"/>
  <c r="E107" i="1"/>
  <c r="E108" i="1"/>
  <c r="E109" i="1"/>
  <c r="E110" i="1"/>
  <c r="E111" i="1"/>
  <c r="E112" i="1"/>
  <c r="E113" i="1"/>
  <c r="E114" i="1"/>
  <c r="E117" i="1"/>
  <c r="E118" i="1"/>
  <c r="E119" i="1"/>
  <c r="E120" i="1"/>
  <c r="E121" i="1"/>
  <c r="E122" i="1"/>
  <c r="E123" i="1"/>
  <c r="E124" i="1"/>
  <c r="E127" i="1"/>
  <c r="E128" i="1"/>
  <c r="E129" i="1"/>
  <c r="E130" i="1"/>
  <c r="E132" i="1"/>
  <c r="E133" i="1"/>
  <c r="E134" i="1"/>
  <c r="E135" i="1"/>
  <c r="E136" i="1"/>
  <c r="E139" i="1"/>
  <c r="E140" i="1"/>
  <c r="E141" i="1"/>
  <c r="E142" i="1"/>
  <c r="E143" i="1"/>
  <c r="E144" i="1"/>
  <c r="E145" i="1"/>
  <c r="E146" i="1"/>
  <c r="E147" i="1"/>
  <c r="E148" i="1"/>
  <c r="E151" i="1"/>
  <c r="E152" i="1"/>
  <c r="E153" i="1"/>
  <c r="E154" i="1"/>
  <c r="E155" i="1"/>
  <c r="E156" i="1"/>
  <c r="E167" i="1"/>
  <c r="E168" i="1"/>
  <c r="E170" i="1"/>
  <c r="E171" i="1"/>
  <c r="E172" i="1"/>
  <c r="E173" i="1"/>
  <c r="E174" i="1"/>
  <c r="E175" i="1"/>
  <c r="E178" i="1"/>
  <c r="E179" i="1"/>
  <c r="E180" i="1"/>
  <c r="E181" i="1"/>
  <c r="E182" i="1"/>
  <c r="E183" i="1"/>
  <c r="E184" i="1"/>
  <c r="G182" i="1"/>
  <c r="H182" i="1"/>
  <c r="G167" i="1"/>
  <c r="H167" i="1"/>
  <c r="G168" i="1"/>
  <c r="H168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8" i="1"/>
  <c r="H178" i="1"/>
  <c r="G179" i="1"/>
  <c r="H179" i="1"/>
  <c r="G180" i="1"/>
  <c r="H180" i="1"/>
  <c r="G181" i="1"/>
  <c r="H181" i="1"/>
  <c r="G183" i="1"/>
  <c r="H183" i="1"/>
  <c r="C184" i="1"/>
  <c r="C176" i="1"/>
  <c r="G71" i="1"/>
  <c r="H71" i="1"/>
  <c r="G70" i="1"/>
  <c r="H70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2" i="1"/>
  <c r="H82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43" i="1"/>
  <c r="H43" i="1"/>
  <c r="G44" i="1"/>
  <c r="H44" i="1"/>
  <c r="G45" i="1"/>
  <c r="H45" i="1"/>
  <c r="G46" i="1"/>
  <c r="H46" i="1"/>
  <c r="H47" i="1"/>
  <c r="G49" i="1"/>
  <c r="H49" i="1"/>
  <c r="G50" i="1"/>
  <c r="H50" i="1"/>
  <c r="G51" i="1"/>
  <c r="H51" i="1"/>
  <c r="G52" i="1"/>
  <c r="H52" i="1"/>
  <c r="G53" i="1"/>
  <c r="H53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4" i="1"/>
  <c r="H94" i="1"/>
  <c r="G95" i="1"/>
  <c r="H95" i="1"/>
  <c r="G96" i="1"/>
  <c r="H96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60" i="1"/>
  <c r="H160" i="1"/>
  <c r="G161" i="1"/>
  <c r="H161" i="1"/>
  <c r="G162" i="1"/>
  <c r="H162" i="1"/>
  <c r="C163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C157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C149" i="1"/>
  <c r="C137" i="1"/>
  <c r="C125" i="1"/>
  <c r="C115" i="1"/>
  <c r="C92" i="1"/>
  <c r="C83" i="1"/>
  <c r="C68" i="1"/>
  <c r="C54" i="1"/>
  <c r="C47" i="1"/>
  <c r="E115" i="1"/>
  <c r="E54" i="1"/>
  <c r="H92" i="1"/>
  <c r="G125" i="1"/>
  <c r="G157" i="1"/>
  <c r="H125" i="1"/>
  <c r="H83" i="1"/>
  <c r="H199" i="1"/>
  <c r="E176" i="1"/>
  <c r="E185" i="1"/>
  <c r="E137" i="1"/>
  <c r="E163" i="1"/>
  <c r="G115" i="1"/>
  <c r="G68" i="1"/>
  <c r="H115" i="1"/>
  <c r="H149" i="1"/>
  <c r="H137" i="1"/>
  <c r="H54" i="1"/>
  <c r="H184" i="1"/>
  <c r="H176" i="1"/>
  <c r="E157" i="1"/>
  <c r="E149" i="1"/>
  <c r="E125" i="1"/>
  <c r="E92" i="1"/>
  <c r="E68" i="1"/>
  <c r="E47" i="1"/>
  <c r="E83" i="1"/>
  <c r="E164" i="1"/>
  <c r="E200" i="1"/>
  <c r="E201" i="1"/>
  <c r="G92" i="1"/>
  <c r="G149" i="1"/>
  <c r="G47" i="1"/>
  <c r="G176" i="1"/>
  <c r="G83" i="1"/>
  <c r="G54" i="1"/>
  <c r="G137" i="1"/>
  <c r="H68" i="1"/>
  <c r="H163" i="1"/>
  <c r="H164" i="1"/>
  <c r="H157" i="1"/>
  <c r="G163" i="1"/>
  <c r="G184" i="1"/>
  <c r="H185" i="1"/>
  <c r="E202" i="1"/>
  <c r="E203" i="1"/>
  <c r="E204" i="1"/>
</calcChain>
</file>

<file path=xl/sharedStrings.xml><?xml version="1.0" encoding="utf-8"?>
<sst xmlns="http://schemas.openxmlformats.org/spreadsheetml/2006/main" count="310" uniqueCount="206">
  <si>
    <t xml:space="preserve">              Унифицированная форма № ОП-20</t>
  </si>
  <si>
    <t>Утверждена постановлением Госкомстата России от 25.12.98 №132</t>
  </si>
  <si>
    <t>Код</t>
  </si>
  <si>
    <t xml:space="preserve">          Форма по ОКУД</t>
  </si>
  <si>
    <t xml:space="preserve">                        по ОКПО</t>
  </si>
  <si>
    <t xml:space="preserve">        Вид деятельности</t>
  </si>
  <si>
    <t xml:space="preserve">               Вид операции</t>
  </si>
  <si>
    <t>Номер документа</t>
  </si>
  <si>
    <t>Дата составления</t>
  </si>
  <si>
    <t>ЗАКАЗ-СЧЕТ</t>
  </si>
  <si>
    <t>(служит расчетным документом)</t>
  </si>
  <si>
    <t xml:space="preserve">Заказчик : </t>
  </si>
  <si>
    <t>Время проведения:</t>
  </si>
  <si>
    <t>название, номер столов</t>
  </si>
  <si>
    <t>дата и часы обслуживания</t>
  </si>
  <si>
    <t>Заказ-счет составил:</t>
  </si>
  <si>
    <t>С условиями согласен Заказчик:</t>
  </si>
  <si>
    <t>подпись</t>
  </si>
  <si>
    <t>расшифровка подписи</t>
  </si>
  <si>
    <t>кол-во</t>
  </si>
  <si>
    <t>цена</t>
  </si>
  <si>
    <t>сумма</t>
  </si>
  <si>
    <t>Итого по кухне:</t>
  </si>
  <si>
    <t>Цены и сумма проверены:</t>
  </si>
  <si>
    <t>должность</t>
  </si>
  <si>
    <t xml:space="preserve">                                         сумма __________________________________________________</t>
  </si>
  <si>
    <t>Получено всего:</t>
  </si>
  <si>
    <t>прописью</t>
  </si>
  <si>
    <t>общий вес</t>
  </si>
  <si>
    <t>№ телефона</t>
  </si>
  <si>
    <t xml:space="preserve"> e.mail </t>
  </si>
  <si>
    <t>Контакты Заказчика:</t>
  </si>
  <si>
    <t>Всего:</t>
  </si>
  <si>
    <t>Холодные закуски</t>
  </si>
  <si>
    <t>ИТОГО:</t>
  </si>
  <si>
    <t>Сумма заказа по меню на 1чел.:</t>
  </si>
  <si>
    <t>гр./чел</t>
  </si>
  <si>
    <t>шт/чел</t>
  </si>
  <si>
    <t>Салаты</t>
  </si>
  <si>
    <t>Горячие блюда</t>
  </si>
  <si>
    <t>Внесена предоплата: дата   ________________________</t>
  </si>
  <si>
    <t>Внесена доплата:       дата _________________________</t>
  </si>
  <si>
    <t>Всего заказ по меню с учётом обслуживания 10%</t>
  </si>
  <si>
    <t>Обслуживание 10%</t>
  </si>
  <si>
    <t>Сумма заказа на чел. С учетом обслуживания</t>
  </si>
  <si>
    <t>Шатер:</t>
  </si>
  <si>
    <t>выход</t>
  </si>
  <si>
    <t>Выпечка</t>
  </si>
  <si>
    <t>Морс клюквеный</t>
  </si>
  <si>
    <t>Канапе с ростбифом и кунжутным соусом</t>
  </si>
  <si>
    <t>Канапе с лососем и крем-сыром</t>
  </si>
  <si>
    <t>Канапе с сыром и виноградом</t>
  </si>
  <si>
    <t>Тарталетка с овощами под соусом винегрет</t>
  </si>
  <si>
    <t>Канапе с грудинкой и пряным корнишоном</t>
  </si>
  <si>
    <t>Тарталетка с оливье</t>
  </si>
  <si>
    <t>Канапе с томатом, брынзой прованс и рукколой</t>
  </si>
  <si>
    <t>Соленья: малосольные огурчики, соленые зеленые перчики, соленые помидорчики черри, маринованный чеснок, квашеная капуста, соленая черемша</t>
  </si>
  <si>
    <t>Оливки и маслины замаринованные с ароматными травами и чесноком</t>
  </si>
  <si>
    <t>Печеные баклажаны с пряными томатами</t>
  </si>
  <si>
    <t>Шашлык из семги</t>
  </si>
  <si>
    <t>Шашлык из осетрины</t>
  </si>
  <si>
    <t>Шашлык из свинины</t>
  </si>
  <si>
    <t>Шашлык из баранины</t>
  </si>
  <si>
    <t>Шашлык из курицы</t>
  </si>
  <si>
    <t>Цыпленок в итальянских травах</t>
  </si>
  <si>
    <t>Креветки тигровые гриль</t>
  </si>
  <si>
    <t>Гарниры</t>
  </si>
  <si>
    <t>Картофельное пюре</t>
  </si>
  <si>
    <t>Картофель фри</t>
  </si>
  <si>
    <t>Овощи гриль</t>
  </si>
  <si>
    <t>Рататуй</t>
  </si>
  <si>
    <t>Сотэ из овощей</t>
  </si>
  <si>
    <t>Рис обжаренный с овощами</t>
  </si>
  <si>
    <t xml:space="preserve">Кускус </t>
  </si>
  <si>
    <t>Канапе / тарталетки</t>
  </si>
  <si>
    <t>Грибное ассорти с ароматным маслом и хрустящим луком</t>
  </si>
  <si>
    <t>Горячие закуски</t>
  </si>
  <si>
    <t>Паннакотта с черной смородиной</t>
  </si>
  <si>
    <t>Тирамису со свежей клубникой</t>
  </si>
  <si>
    <t>Банкетные блюда</t>
  </si>
  <si>
    <t>Поросенок фаршированный</t>
  </si>
  <si>
    <t>Осетр запеченый целиком</t>
  </si>
  <si>
    <t>Стерлядь с травами</t>
  </si>
  <si>
    <t>Тарталетка с красной икрой</t>
  </si>
  <si>
    <t>Курица фаршированная рисом и сухофруктами</t>
  </si>
  <si>
    <t>Свиной окорок запеченный с картофелем</t>
  </si>
  <si>
    <t>Ножка ягненка с овощами гриль</t>
  </si>
  <si>
    <t>Картофель отварной с маслом и зеленью</t>
  </si>
  <si>
    <t>Свежие овощи: помидоры, огурцы, перец сладкий, редис, зелень, морковь, блючиз)</t>
  </si>
  <si>
    <t>Утка в апельсинах с кускусом</t>
  </si>
  <si>
    <t>Десерт</t>
  </si>
  <si>
    <t>Количество Гостей:</t>
  </si>
  <si>
    <t>Стейк из свинины</t>
  </si>
  <si>
    <t>Соусы</t>
  </si>
  <si>
    <t>Барбекю</t>
  </si>
  <si>
    <t>Шашлычный</t>
  </si>
  <si>
    <t>Тар-тар</t>
  </si>
  <si>
    <t>Сырный</t>
  </si>
  <si>
    <t>Цацики</t>
  </si>
  <si>
    <t>Зеленая сальса</t>
  </si>
  <si>
    <t>Кетчуп</t>
  </si>
  <si>
    <t>Горчичный</t>
  </si>
  <si>
    <t>Майонез</t>
  </si>
  <si>
    <t>Соевый соус</t>
  </si>
  <si>
    <t>Пепси,СевенАп, Миринда (стекло)</t>
  </si>
  <si>
    <t>Пепси,СевенАп, Миринда (пластик)</t>
  </si>
  <si>
    <t>Чай (черный / зеленый) чайник</t>
  </si>
  <si>
    <t>Чай (черный / зеленый) чашка</t>
  </si>
  <si>
    <t>Американо</t>
  </si>
  <si>
    <t>Эспрессо</t>
  </si>
  <si>
    <t>Двойной эспрессо</t>
  </si>
  <si>
    <t>Каппучино</t>
  </si>
  <si>
    <t>Пирожки с мясом (6 шт.)</t>
  </si>
  <si>
    <t>Пирожки с грибами (6 шт.)</t>
  </si>
  <si>
    <t>Пирожки с капустой (6 шт.)</t>
  </si>
  <si>
    <t>Пирожки с яблоком (6 шт.)</t>
  </si>
  <si>
    <r>
      <rPr>
        <b/>
        <i/>
        <sz val="11"/>
        <rFont val="Arial"/>
        <family val="2"/>
        <charset val="204"/>
      </rPr>
      <t>Цезарь с креветками</t>
    </r>
    <r>
      <rPr>
        <i/>
        <sz val="11"/>
        <rFont val="Arial"/>
        <family val="2"/>
        <charset val="204"/>
      </rPr>
      <t xml:space="preserve"> (листья Романо, с обжаренными на гриле королевскими креветками, чесночными гренками, томатами черри и соусом Кардини)</t>
    </r>
  </si>
  <si>
    <r>
      <rPr>
        <b/>
        <i/>
        <sz val="11"/>
        <rFont val="Arial"/>
        <family val="2"/>
        <charset val="204"/>
      </rPr>
      <t>Цезарь с курицей</t>
    </r>
    <r>
      <rPr>
        <i/>
        <sz val="11"/>
        <rFont val="Arial"/>
        <family val="2"/>
        <charset val="204"/>
      </rPr>
      <t xml:space="preserve"> (листья Романо, с нежной куриной грудкой, чесночными гренками, томатами черри и соусом Кардини)</t>
    </r>
  </si>
  <si>
    <r>
      <t>Салат с ростбифом</t>
    </r>
    <r>
      <rPr>
        <i/>
        <sz val="11"/>
        <rFont val="Arial"/>
        <family val="2"/>
        <charset val="204"/>
      </rPr>
      <t xml:space="preserve"> (сочный ростбиф, рокетт салат, томаты черри и ароматный кунжутный соус)</t>
    </r>
  </si>
  <si>
    <r>
      <rPr>
        <b/>
        <i/>
        <sz val="11"/>
        <rFont val="Arial"/>
        <family val="2"/>
        <charset val="204"/>
      </rPr>
      <t>Капрезе</t>
    </r>
    <r>
      <rPr>
        <i/>
        <sz val="11"/>
        <rFont val="Arial"/>
        <family val="2"/>
        <charset val="204"/>
      </rPr>
      <t xml:space="preserve"> (томаты черри, нежный сыр моццарелла, руккола с выпаренным бальзамическим уксусом и соусом песто)</t>
    </r>
  </si>
  <si>
    <r>
      <rPr>
        <b/>
        <i/>
        <sz val="11"/>
        <rFont val="Arial"/>
        <family val="2"/>
        <charset val="204"/>
      </rPr>
      <t>Салат Греческий</t>
    </r>
    <r>
      <rPr>
        <i/>
        <sz val="11"/>
        <rFont val="Arial"/>
        <family val="2"/>
        <charset val="204"/>
      </rPr>
      <t xml:space="preserve"> (огурчики, помидоры, сладкий перец, черные оливки, сыр фета в оригинальной средиземноморской заправке</t>
    </r>
  </si>
  <si>
    <r>
      <rPr>
        <b/>
        <i/>
        <sz val="11"/>
        <rFont val="Arial"/>
        <family val="2"/>
        <charset val="204"/>
      </rPr>
      <t>Нисуаз</t>
    </r>
    <r>
      <rPr>
        <i/>
        <sz val="11"/>
        <rFont val="Arial"/>
        <family val="2"/>
        <charset val="204"/>
      </rPr>
      <t xml:space="preserve"> (хрустящие салатные листья  с  молодым  картофелем, тунцом альбакор, стручковой фасолью и томатами черри)</t>
    </r>
  </si>
  <si>
    <r>
      <rPr>
        <b/>
        <i/>
        <sz val="11"/>
        <rFont val="Arial"/>
        <family val="2"/>
        <charset val="204"/>
      </rPr>
      <t>Салат с лососем гриль</t>
    </r>
    <r>
      <rPr>
        <i/>
        <sz val="11"/>
        <rFont val="Arial"/>
        <family val="2"/>
        <charset val="204"/>
      </rPr>
      <t xml:space="preserve"> (имкс-салат с хрустящими огурчиками и спелыми помидорами в пряной заправке с лососем жаренным на гриле)</t>
    </r>
  </si>
  <si>
    <r>
      <rPr>
        <b/>
        <i/>
        <sz val="11"/>
        <rFont val="Arial"/>
        <family val="2"/>
        <charset val="204"/>
      </rPr>
      <t>Салат с языком</t>
    </r>
    <r>
      <rPr>
        <i/>
        <sz val="11"/>
        <rFont val="Arial"/>
        <family val="2"/>
        <charset val="204"/>
      </rPr>
      <t xml:space="preserve"> (телячий отварной язык, с молодым картофелем, сладким перцем, маринованными корнишонами в пикантной заправке)</t>
    </r>
  </si>
  <si>
    <r>
      <rPr>
        <b/>
        <i/>
        <sz val="11"/>
        <rFont val="Arial"/>
        <family val="2"/>
        <charset val="204"/>
      </rPr>
      <t>Оливье с креветками и красной икрой</t>
    </r>
    <r>
      <rPr>
        <i/>
        <sz val="11"/>
        <rFont val="Arial"/>
        <family val="2"/>
        <charset val="204"/>
      </rPr>
      <t xml:space="preserve"> (традиционный салат в нетрадиционной подаче с королевскими креветками гриль, красной икрой и перепелиными яйцами) </t>
    </r>
  </si>
  <si>
    <t>Сырное плато: Бри, дор блю, брынза, пармезан, моццарелла с грецким орехом, виноградом и медом</t>
  </si>
  <si>
    <t>Тар тар из спинки форели с огурцом и авокадо</t>
  </si>
  <si>
    <t>Тар тар из вырезки абердинского ангуса с бутонами каперсов</t>
  </si>
  <si>
    <t>Брускетты</t>
  </si>
  <si>
    <t>Брускетта с томатами конфи, базиликом и орешками пинии</t>
  </si>
  <si>
    <t>Брускетта с черным тапенадом и семгой слабого посола</t>
  </si>
  <si>
    <t>Брускетта с бужениной, пикулями и соусом с хреном</t>
  </si>
  <si>
    <t>Брускетта с запеченной говяжьей вырезкой, огуречными лепестками и трюфельным маслом</t>
  </si>
  <si>
    <t>Красная икра натуральная, с маслом и  блинами (икра 100гр.)</t>
  </si>
  <si>
    <t>Картофель по-провански</t>
  </si>
  <si>
    <t>Канапе с телячьим языком и хреном</t>
  </si>
  <si>
    <t>Тарталетка с муссом из филе пулярки с сыром дорблю</t>
  </si>
  <si>
    <t>Томаты черри с моцареллой чильеджини и соусом песто</t>
  </si>
  <si>
    <t>Свежевыжатый сок (ананас, грейпфрут)</t>
  </si>
  <si>
    <t>Свежевыжатый сок (яблоко, морковь, апельсин)</t>
  </si>
  <si>
    <t>Итого напитки б/а:</t>
  </si>
  <si>
    <t>Напитки прохладительные</t>
  </si>
  <si>
    <t>Напитки горячие</t>
  </si>
  <si>
    <t>Итого напитки алкогольные:</t>
  </si>
  <si>
    <t>Напитки алкогольные</t>
  </si>
  <si>
    <t>Хрустящие овощи с соусом тысяча островов</t>
  </si>
  <si>
    <t>Мясное плато: ростбиф, телячий язык, буженина, курица карпаччо, хрен, горчица</t>
  </si>
  <si>
    <t>Мясная тарелка:мини пикколини, зерновые колбасы, колбасы с острым перцем, колбасы с чесноком</t>
  </si>
  <si>
    <t>Судак запеченый целиком</t>
  </si>
  <si>
    <t>Ванильный чизкейк</t>
  </si>
  <si>
    <t>Сок пакет (яблоко, апельсин, вишня)</t>
  </si>
  <si>
    <t>Сан Бенедетто (с газом / без газа) 0,375</t>
  </si>
  <si>
    <t>Сан Бенедетто (с газом / без газа) 0,750</t>
  </si>
  <si>
    <t>Брускетта с сельдью,  на бородинском хлебе со свекольным муссом</t>
  </si>
  <si>
    <t>Канапе с куриным филе и помидором черри</t>
  </si>
  <si>
    <t>Рулетик из баклажан с пикантным сыром</t>
  </si>
  <si>
    <t>Канапе из камамбера с физалисом или клубникой</t>
  </si>
  <si>
    <t>Роза из семги с сыром и маринованным артишоком</t>
  </si>
  <si>
    <t>Тигровая креветка с ананасом и соус маракуйя</t>
  </si>
  <si>
    <r>
      <rPr>
        <b/>
        <i/>
        <sz val="11"/>
        <rFont val="Arial"/>
        <family val="2"/>
        <charset val="204"/>
      </rPr>
      <t>Салат со стеклянной лапшой</t>
    </r>
    <r>
      <rPr>
        <i/>
        <sz val="11"/>
        <rFont val="Arial"/>
        <family val="2"/>
        <charset val="204"/>
      </rPr>
      <t xml:space="preserve"> (Стеклянная лапша, с курицей и ананасами, вешенками и свежими овощами на гавайский манер)</t>
    </r>
  </si>
  <si>
    <t>Рыбное плато: Семга с/с, осетрина г/к, масляная х/к</t>
  </si>
  <si>
    <r>
      <rPr>
        <b/>
        <i/>
        <sz val="11"/>
        <rFont val="Arial"/>
        <family val="2"/>
        <charset val="204"/>
      </rPr>
      <t>Руккола с морепродуктами</t>
    </r>
    <r>
      <rPr>
        <i/>
        <sz val="11"/>
        <rFont val="Arial"/>
        <family val="2"/>
        <charset val="204"/>
      </rPr>
      <t xml:space="preserve"> (пряная руккола, с томатами черри и морепродуктами в восточной заправке с кунжутом)</t>
    </r>
  </si>
  <si>
    <t>Канеллони с говядиной и сыром</t>
  </si>
  <si>
    <t>Канеллони с грибами ,курицей и сыром</t>
  </si>
  <si>
    <t>Медальоны из свиной вырезки в горчичном соусе</t>
  </si>
  <si>
    <t>Ароматный рис с орехами</t>
  </si>
  <si>
    <t>Вина красные</t>
  </si>
  <si>
    <t>Вина белые</t>
  </si>
  <si>
    <t>Водка Белуга</t>
  </si>
  <si>
    <t>Водка Финляндиа</t>
  </si>
  <si>
    <t>Водка Абсолют</t>
  </si>
  <si>
    <t>Вина игристые</t>
  </si>
  <si>
    <t>Виски Чивас Ригал 12 лет</t>
  </si>
  <si>
    <t>Виски Баллантайнс Файнест</t>
  </si>
  <si>
    <t>Виски Джемесон</t>
  </si>
  <si>
    <t>Коньяк Мартель ВС</t>
  </si>
  <si>
    <t>Коньяк Арарат 5 звезд</t>
  </si>
  <si>
    <t>Виски Джек Дэниалс</t>
  </si>
  <si>
    <t>Рулетик из ветчины со сливочным кремом и орехом</t>
  </si>
  <si>
    <t>Канапе с крем сыром и вялеными томатами</t>
  </si>
  <si>
    <t>заменить позиции</t>
  </si>
  <si>
    <t xml:space="preserve">Мидии запеченые в раковине под сыром </t>
  </si>
  <si>
    <t>Рулетики из ветчины с начинкой из крем сыра(6шт)</t>
  </si>
  <si>
    <t>Инвольтини  из баклажан с орехом и пряным сыром (6шт)</t>
  </si>
  <si>
    <r>
      <rPr>
        <b/>
        <i/>
        <sz val="11"/>
        <rFont val="Arial"/>
        <family val="2"/>
        <charset val="204"/>
      </rPr>
      <t xml:space="preserve">Салат с куриной печенью под малиновым соусом </t>
    </r>
    <r>
      <rPr>
        <sz val="11"/>
        <rFont val="Arial"/>
        <family val="2"/>
        <charset val="204"/>
      </rPr>
      <t>(Листья салатов,сегменты апельсина,печень цыпленка,семена кунжута под соусом из малины)</t>
    </r>
  </si>
  <si>
    <r>
      <rPr>
        <b/>
        <i/>
        <sz val="11"/>
        <rFont val="Arial"/>
        <family val="2"/>
        <charset val="204"/>
      </rPr>
      <t>Тайский cалат из говядины</t>
    </r>
    <r>
      <rPr>
        <i/>
        <sz val="11"/>
        <rFont val="Arial"/>
        <family val="2"/>
        <charset val="204"/>
      </rPr>
      <t xml:space="preserve"> (сочная смесь салатных листьев с ароматом перечной мяты и зеленого лука с тонкими слайсами говядины гриль замаринованной в тайском стиле с арахисом)</t>
    </r>
  </si>
  <si>
    <t>Блинный мешочек  с телятиной и белыми грибами</t>
  </si>
  <si>
    <t>Баклажаны запеченые с помидором и сыром</t>
  </si>
  <si>
    <t>Кнели из семги в слоеном тесте с овощами</t>
  </si>
  <si>
    <t>Стейк из лосося с ароматным крастом</t>
  </si>
  <si>
    <t>Форель запеченая целиком с лимоном и зеленью</t>
  </si>
  <si>
    <t>Филе трески с оливковым тапенадом</t>
  </si>
  <si>
    <t>Каре барашка гриль приготовленное на мангале</t>
  </si>
  <si>
    <t>Медальоны из говядины с соусом "Порто"</t>
  </si>
  <si>
    <t>Стейк из говядины "Блек ангус"</t>
  </si>
  <si>
    <t>Цыпленок тандури с ароматными индийскими специями</t>
  </si>
  <si>
    <t>Стейк из куриного филе</t>
  </si>
  <si>
    <t>Утиные грудки с соусом из фруктов</t>
  </si>
  <si>
    <t>Фруктовая ваза, сезонная(персик,абрикос,слива,виноград,ананас)</t>
  </si>
  <si>
    <t>Хлебный развал(багет,чабатта,хала.зерновой хлеб)</t>
  </si>
  <si>
    <t>Булочки французские (5шт)(мультизлак,пшеничные.ржаные)</t>
  </si>
  <si>
    <t>Морс облепиховый</t>
  </si>
  <si>
    <t>Жульен грибной</t>
  </si>
  <si>
    <t>Жульен куриный</t>
  </si>
  <si>
    <t>Свиная корейка</t>
  </si>
  <si>
    <t>Паярд (тонко отбитый кусок говяжьей вырезки)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</si>
</sst>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u/>
      <sz val="10"/>
      <color theme="10"/>
      <name val="Arial Cyr"/>
      <charset val="204"/>
    </font>
    <font>
      <b/>
      <i/>
      <sz val="11"/>
      <name val="Arial"/>
      <family val="2"/>
      <charset val="204"/>
    </font>
    <font>
      <i/>
      <sz val="11"/>
      <name val="Arial"/>
      <family val="2"/>
      <charset val="204"/>
    </font>
    <font>
      <i/>
      <u/>
      <sz val="11"/>
      <name val="Arial"/>
      <family val="2"/>
      <charset val="204"/>
    </font>
    <font>
      <b/>
      <i/>
      <sz val="12"/>
      <name val="Arial"/>
      <family val="2"/>
      <charset val="204"/>
    </font>
    <font>
      <u/>
      <sz val="11"/>
      <color theme="11"/>
      <name val="Calibri"/>
      <family val="2"/>
      <charset val="204"/>
      <scheme val="minor"/>
    </font>
    <font>
      <u/>
      <sz val="10"/>
      <name val="Arial Cyr"/>
      <charset val="204"/>
    </font>
    <font>
      <sz val="1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8" fillId="0" borderId="0" applyNumberFormat="0" applyFill="0" applyBorder="0" applyAlignment="0" applyProtection="0"/>
  </cellStyleXfs>
  <cellXfs count="129">
    <xf numFmtId="0" fontId="0" fillId="0" borderId="0" xfId="0"/>
    <xf numFmtId="0" fontId="5" fillId="0" borderId="0" xfId="0" applyFont="1"/>
    <xf numFmtId="0" fontId="5" fillId="2" borderId="2" xfId="0" applyFont="1" applyFill="1" applyBorder="1" applyAlignment="1">
      <alignment horizontal="left" wrapText="1" indent="1"/>
    </xf>
    <xf numFmtId="0" fontId="5" fillId="2" borderId="0" xfId="0" applyFont="1" applyFill="1"/>
    <xf numFmtId="0" fontId="4" fillId="0" borderId="0" xfId="0" applyFont="1"/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7" fillId="5" borderId="5" xfId="1" applyFont="1" applyFill="1" applyBorder="1" applyAlignment="1">
      <alignment horizontal="center" vertical="center"/>
    </xf>
    <xf numFmtId="0" fontId="5" fillId="0" borderId="0" xfId="1" applyFont="1" applyAlignment="1">
      <alignment horizontal="left" vertical="center" wrapText="1" indent="1"/>
    </xf>
    <xf numFmtId="0" fontId="4" fillId="3" borderId="2" xfId="1" applyFont="1" applyFill="1" applyBorder="1" applyAlignment="1">
      <alignment horizontal="left" vertical="center" wrapText="1" indent="1"/>
    </xf>
    <xf numFmtId="0" fontId="5" fillId="0" borderId="2" xfId="1" applyFont="1" applyBorder="1" applyAlignment="1">
      <alignment horizontal="left" vertical="center" wrapText="1" indent="1"/>
    </xf>
    <xf numFmtId="0" fontId="4" fillId="3" borderId="2" xfId="3" applyFont="1" applyFill="1" applyBorder="1" applyAlignment="1">
      <alignment horizontal="left" vertical="top" wrapText="1" indent="1"/>
    </xf>
    <xf numFmtId="0" fontId="5" fillId="0" borderId="2" xfId="1" applyFont="1" applyBorder="1" applyAlignment="1">
      <alignment horizontal="left" wrapText="1" indent="1"/>
    </xf>
    <xf numFmtId="0" fontId="5" fillId="0" borderId="2" xfId="0" applyFont="1" applyBorder="1" applyAlignment="1">
      <alignment horizontal="left" wrapText="1" indent="1"/>
    </xf>
    <xf numFmtId="0" fontId="5" fillId="0" borderId="0" xfId="1" applyFont="1" applyBorder="1" applyAlignment="1">
      <alignment horizontal="left" vertical="center" wrapText="1" indent="1"/>
    </xf>
    <xf numFmtId="0" fontId="5" fillId="0" borderId="0" xfId="1" applyFont="1" applyAlignment="1">
      <alignment horizontal="left" wrapText="1" indent="1"/>
    </xf>
    <xf numFmtId="0" fontId="4" fillId="0" borderId="2" xfId="1" applyFont="1" applyBorder="1" applyAlignment="1">
      <alignment horizontal="left" vertical="center" wrapText="1" indent="1"/>
    </xf>
    <xf numFmtId="0" fontId="5" fillId="0" borderId="0" xfId="0" applyFont="1" applyAlignment="1">
      <alignment horizontal="left" wrapText="1" indent="1"/>
    </xf>
    <xf numFmtId="0" fontId="5" fillId="0" borderId="9" xfId="1" applyFont="1" applyBorder="1" applyAlignment="1">
      <alignment horizontal="left" vertical="center"/>
    </xf>
    <xf numFmtId="4" fontId="5" fillId="0" borderId="0" xfId="0" applyNumberFormat="1" applyFont="1"/>
    <xf numFmtId="4" fontId="5" fillId="0" borderId="0" xfId="1" applyNumberFormat="1" applyFont="1" applyAlignment="1">
      <alignment vertical="center"/>
    </xf>
    <xf numFmtId="4" fontId="5" fillId="0" borderId="2" xfId="1" applyNumberFormat="1" applyFont="1" applyBorder="1" applyAlignment="1">
      <alignment vertical="center"/>
    </xf>
    <xf numFmtId="4" fontId="5" fillId="0" borderId="0" xfId="1" applyNumberFormat="1" applyFont="1" applyBorder="1" applyAlignment="1">
      <alignment horizontal="right" vertical="center"/>
    </xf>
    <xf numFmtId="4" fontId="5" fillId="0" borderId="0" xfId="1" applyNumberFormat="1" applyFont="1" applyBorder="1" applyAlignment="1">
      <alignment vertical="center"/>
    </xf>
    <xf numFmtId="4" fontId="5" fillId="0" borderId="0" xfId="1" applyNumberFormat="1" applyFont="1"/>
    <xf numFmtId="4" fontId="5" fillId="0" borderId="2" xfId="1" applyNumberFormat="1" applyFont="1" applyBorder="1" applyAlignment="1">
      <alignment horizontal="center" vertical="center"/>
    </xf>
    <xf numFmtId="4" fontId="5" fillId="0" borderId="0" xfId="1" applyNumberFormat="1" applyFont="1" applyBorder="1" applyAlignment="1">
      <alignment horizontal="left" vertical="center"/>
    </xf>
    <xf numFmtId="4" fontId="4" fillId="5" borderId="2" xfId="1" applyNumberFormat="1" applyFont="1" applyFill="1" applyBorder="1" applyAlignment="1">
      <alignment horizontal="center" vertical="center"/>
    </xf>
    <xf numFmtId="4" fontId="4" fillId="5" borderId="5" xfId="1" applyNumberFormat="1" applyFont="1" applyFill="1" applyBorder="1" applyAlignment="1">
      <alignment horizontal="center" vertical="center" wrapText="1"/>
    </xf>
    <xf numFmtId="4" fontId="4" fillId="5" borderId="2" xfId="0" applyNumberFormat="1" applyFont="1" applyFill="1" applyBorder="1" applyAlignment="1">
      <alignment horizontal="center" vertical="center"/>
    </xf>
    <xf numFmtId="4" fontId="4" fillId="5" borderId="2" xfId="0" applyNumberFormat="1" applyFont="1" applyFill="1" applyBorder="1" applyAlignment="1">
      <alignment horizontal="center" vertical="center" wrapText="1"/>
    </xf>
    <xf numFmtId="4" fontId="5" fillId="0" borderId="2" xfId="0" applyNumberFormat="1" applyFont="1" applyFill="1" applyBorder="1" applyAlignment="1">
      <alignment horizontal="center" vertical="center"/>
    </xf>
    <xf numFmtId="4" fontId="5" fillId="0" borderId="2" xfId="0" applyNumberFormat="1" applyFont="1" applyBorder="1" applyAlignment="1">
      <alignment horizontal="center" vertical="center"/>
    </xf>
    <xf numFmtId="4" fontId="5" fillId="0" borderId="2" xfId="0" applyNumberFormat="1" applyFont="1" applyBorder="1" applyAlignment="1">
      <alignment horizontal="center"/>
    </xf>
    <xf numFmtId="4" fontId="5" fillId="0" borderId="2" xfId="0" applyNumberFormat="1" applyFont="1" applyBorder="1"/>
    <xf numFmtId="4" fontId="4" fillId="3" borderId="2" xfId="1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/>
    <xf numFmtId="4" fontId="5" fillId="2" borderId="2" xfId="0" applyNumberFormat="1" applyFont="1" applyFill="1" applyBorder="1" applyAlignment="1">
      <alignment horizontal="center" vertical="center"/>
    </xf>
    <xf numFmtId="4" fontId="5" fillId="0" borderId="6" xfId="1" applyNumberFormat="1" applyFont="1" applyBorder="1" applyAlignment="1">
      <alignment horizontal="center" vertical="center"/>
    </xf>
    <xf numFmtId="4" fontId="4" fillId="0" borderId="2" xfId="1" applyNumberFormat="1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4" fontId="4" fillId="0" borderId="2" xfId="0" applyNumberFormat="1" applyFont="1" applyBorder="1"/>
    <xf numFmtId="4" fontId="5" fillId="0" borderId="7" xfId="1" applyNumberFormat="1" applyFont="1" applyBorder="1" applyAlignment="1">
      <alignment horizontal="center" vertical="center"/>
    </xf>
    <xf numFmtId="4" fontId="5" fillId="0" borderId="5" xfId="1" applyNumberFormat="1" applyFont="1" applyBorder="1" applyAlignment="1">
      <alignment horizontal="center" vertical="center"/>
    </xf>
    <xf numFmtId="4" fontId="5" fillId="3" borderId="2" xfId="0" applyNumberFormat="1" applyFont="1" applyFill="1" applyBorder="1"/>
    <xf numFmtId="4" fontId="4" fillId="0" borderId="8" xfId="1" applyNumberFormat="1" applyFont="1" applyBorder="1" applyAlignment="1">
      <alignment horizontal="center" vertical="center"/>
    </xf>
    <xf numFmtId="4" fontId="4" fillId="0" borderId="2" xfId="1" applyNumberFormat="1" applyFont="1" applyBorder="1" applyAlignment="1">
      <alignment vertical="center"/>
    </xf>
    <xf numFmtId="4" fontId="4" fillId="3" borderId="2" xfId="1" applyNumberFormat="1" applyFont="1" applyFill="1" applyBorder="1" applyAlignment="1">
      <alignment vertical="center"/>
    </xf>
    <xf numFmtId="4" fontId="5" fillId="3" borderId="2" xfId="1" applyNumberFormat="1" applyFont="1" applyFill="1" applyBorder="1" applyAlignment="1">
      <alignment horizontal="center" vertical="center"/>
    </xf>
    <xf numFmtId="4" fontId="5" fillId="0" borderId="3" xfId="1" applyNumberFormat="1" applyFont="1" applyBorder="1" applyAlignment="1">
      <alignment vertical="center"/>
    </xf>
    <xf numFmtId="0" fontId="5" fillId="0" borderId="0" xfId="1" applyFont="1" applyAlignment="1">
      <alignment horizontal="right" vertical="center" wrapText="1" indent="3"/>
    </xf>
    <xf numFmtId="4" fontId="6" fillId="0" borderId="0" xfId="2" applyNumberFormat="1" applyFont="1" applyBorder="1" applyAlignment="1" applyProtection="1">
      <alignment horizontal="center" vertical="center" wrapText="1"/>
    </xf>
    <xf numFmtId="1" fontId="5" fillId="0" borderId="0" xfId="1" applyNumberFormat="1" applyFont="1" applyAlignment="1">
      <alignment vertical="center"/>
    </xf>
    <xf numFmtId="1" fontId="5" fillId="0" borderId="0" xfId="0" applyNumberFormat="1" applyFont="1"/>
    <xf numFmtId="1" fontId="5" fillId="0" borderId="0" xfId="1" applyNumberFormat="1" applyFont="1" applyBorder="1" applyAlignment="1">
      <alignment horizontal="center" vertical="center"/>
    </xf>
    <xf numFmtId="1" fontId="5" fillId="0" borderId="0" xfId="1" applyNumberFormat="1" applyFont="1"/>
    <xf numFmtId="1" fontId="5" fillId="0" borderId="11" xfId="1" applyNumberFormat="1" applyFont="1" applyBorder="1" applyAlignment="1">
      <alignment horizontal="center" vertical="center"/>
    </xf>
    <xf numFmtId="1" fontId="5" fillId="0" borderId="3" xfId="1" applyNumberFormat="1" applyFont="1" applyBorder="1" applyAlignment="1">
      <alignment horizontal="center" vertical="center" wrapText="1"/>
    </xf>
    <xf numFmtId="1" fontId="5" fillId="0" borderId="3" xfId="1" applyNumberFormat="1" applyFont="1" applyBorder="1" applyAlignment="1">
      <alignment horizontal="left"/>
    </xf>
    <xf numFmtId="1" fontId="5" fillId="0" borderId="0" xfId="1" applyNumberFormat="1" applyFont="1" applyAlignment="1">
      <alignment horizontal="center" vertical="center"/>
    </xf>
    <xf numFmtId="1" fontId="4" fillId="5" borderId="2" xfId="1" applyNumberFormat="1" applyFont="1" applyFill="1" applyBorder="1" applyAlignment="1">
      <alignment horizontal="center" vertical="center"/>
    </xf>
    <xf numFmtId="1" fontId="5" fillId="0" borderId="2" xfId="1" applyNumberFormat="1" applyFont="1" applyBorder="1" applyAlignment="1">
      <alignment horizontal="center" vertical="center"/>
    </xf>
    <xf numFmtId="1" fontId="4" fillId="3" borderId="2" xfId="1" applyNumberFormat="1" applyFont="1" applyFill="1" applyBorder="1" applyAlignment="1">
      <alignment horizontal="center" vertical="center"/>
    </xf>
    <xf numFmtId="1" fontId="5" fillId="0" borderId="6" xfId="1" applyNumberFormat="1" applyFont="1" applyBorder="1" applyAlignment="1">
      <alignment horizontal="center" vertical="center"/>
    </xf>
    <xf numFmtId="1" fontId="4" fillId="0" borderId="2" xfId="1" applyNumberFormat="1" applyFont="1" applyBorder="1" applyAlignment="1">
      <alignment horizontal="center" vertical="center"/>
    </xf>
    <xf numFmtId="1" fontId="4" fillId="0" borderId="2" xfId="1" applyNumberFormat="1" applyFont="1" applyBorder="1" applyAlignment="1">
      <alignment vertical="center"/>
    </xf>
    <xf numFmtId="1" fontId="4" fillId="3" borderId="2" xfId="1" applyNumberFormat="1" applyFont="1" applyFill="1" applyBorder="1" applyAlignment="1">
      <alignment vertical="center"/>
    </xf>
    <xf numFmtId="1" fontId="5" fillId="0" borderId="9" xfId="1" applyNumberFormat="1" applyFont="1" applyBorder="1" applyAlignment="1">
      <alignment horizontal="left" vertical="center"/>
    </xf>
    <xf numFmtId="1" fontId="5" fillId="0" borderId="3" xfId="1" applyNumberFormat="1" applyFont="1" applyBorder="1" applyAlignment="1">
      <alignment horizontal="left" vertical="center"/>
    </xf>
    <xf numFmtId="1" fontId="5" fillId="0" borderId="4" xfId="1" applyNumberFormat="1" applyFont="1" applyBorder="1" applyAlignment="1">
      <alignment horizontal="center" vertical="center"/>
    </xf>
    <xf numFmtId="4" fontId="5" fillId="0" borderId="2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5" xfId="3" applyFont="1" applyBorder="1" applyAlignment="1">
      <alignment horizontal="left" vertical="top" wrapText="1" indent="1"/>
    </xf>
    <xf numFmtId="4" fontId="4" fillId="0" borderId="5" xfId="1" applyNumberFormat="1" applyFont="1" applyBorder="1" applyAlignment="1">
      <alignment horizontal="center" vertical="center"/>
    </xf>
    <xf numFmtId="0" fontId="5" fillId="0" borderId="5" xfId="1" applyFont="1" applyFill="1" applyBorder="1" applyAlignment="1">
      <alignment horizontal="left" vertical="center" wrapText="1" indent="1"/>
    </xf>
    <xf numFmtId="0" fontId="5" fillId="2" borderId="2" xfId="0" applyFont="1" applyFill="1" applyBorder="1" applyAlignment="1">
      <alignment horizontal="left" vertical="center" wrapText="1" indent="1"/>
    </xf>
    <xf numFmtId="4" fontId="5" fillId="0" borderId="0" xfId="0" applyNumberFormat="1" applyFont="1" applyAlignment="1">
      <alignment vertical="center"/>
    </xf>
    <xf numFmtId="4" fontId="5" fillId="4" borderId="11" xfId="0" applyNumberFormat="1" applyFont="1" applyFill="1" applyBorder="1" applyAlignment="1">
      <alignment vertical="center"/>
    </xf>
    <xf numFmtId="4" fontId="5" fillId="3" borderId="2" xfId="0" applyNumberFormat="1" applyFont="1" applyFill="1" applyBorder="1" applyAlignment="1">
      <alignment vertical="center"/>
    </xf>
    <xf numFmtId="0" fontId="5" fillId="0" borderId="0" xfId="0" applyFont="1" applyAlignment="1">
      <alignment horizontal="center"/>
    </xf>
    <xf numFmtId="0" fontId="4" fillId="0" borderId="2" xfId="0" applyFont="1" applyBorder="1" applyAlignment="1">
      <alignment horizontal="left" wrapText="1" indent="1"/>
    </xf>
    <xf numFmtId="0" fontId="4" fillId="6" borderId="2" xfId="3" applyFont="1" applyFill="1" applyBorder="1" applyAlignment="1">
      <alignment horizontal="right" vertical="top" wrapText="1" indent="2"/>
    </xf>
    <xf numFmtId="1" fontId="4" fillId="6" borderId="2" xfId="1" applyNumberFormat="1" applyFont="1" applyFill="1" applyBorder="1" applyAlignment="1">
      <alignment horizontal="center" vertical="center"/>
    </xf>
    <xf numFmtId="4" fontId="4" fillId="6" borderId="2" xfId="1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/>
    <xf numFmtId="0" fontId="4" fillId="0" borderId="9" xfId="1" applyFont="1" applyBorder="1" applyAlignment="1">
      <alignment horizontal="left" vertical="center" wrapText="1" indent="1"/>
    </xf>
    <xf numFmtId="1" fontId="4" fillId="0" borderId="9" xfId="1" applyNumberFormat="1" applyFont="1" applyBorder="1" applyAlignment="1">
      <alignment vertical="center"/>
    </xf>
    <xf numFmtId="4" fontId="4" fillId="0" borderId="3" xfId="1" applyNumberFormat="1" applyFont="1" applyBorder="1" applyAlignment="1">
      <alignment vertical="center"/>
    </xf>
    <xf numFmtId="4" fontId="4" fillId="0" borderId="3" xfId="1" applyNumberFormat="1" applyFont="1" applyBorder="1" applyAlignment="1">
      <alignment horizontal="center" vertical="center"/>
    </xf>
    <xf numFmtId="4" fontId="5" fillId="0" borderId="3" xfId="0" applyNumberFormat="1" applyFont="1" applyBorder="1"/>
    <xf numFmtId="4" fontId="5" fillId="0" borderId="0" xfId="0" applyNumberFormat="1" applyFont="1" applyBorder="1" applyAlignment="1">
      <alignment vertical="center"/>
    </xf>
    <xf numFmtId="4" fontId="5" fillId="0" borderId="0" xfId="0" applyNumberFormat="1" applyFont="1" applyBorder="1"/>
    <xf numFmtId="4" fontId="5" fillId="0" borderId="12" xfId="1" applyNumberFormat="1" applyFont="1" applyBorder="1" applyAlignment="1">
      <alignment horizontal="center" vertical="center"/>
    </xf>
    <xf numFmtId="1" fontId="5" fillId="0" borderId="2" xfId="1" applyNumberFormat="1" applyFont="1" applyBorder="1" applyAlignment="1">
      <alignment vertical="center"/>
    </xf>
    <xf numFmtId="0" fontId="4" fillId="0" borderId="12" xfId="1" applyFont="1" applyBorder="1" applyAlignment="1">
      <alignment horizontal="left" vertical="center" wrapText="1" indent="1"/>
    </xf>
    <xf numFmtId="1" fontId="4" fillId="0" borderId="8" xfId="1" applyNumberFormat="1" applyFont="1" applyBorder="1" applyAlignment="1">
      <alignment vertical="center"/>
    </xf>
    <xf numFmtId="4" fontId="5" fillId="0" borderId="0" xfId="1" applyNumberFormat="1" applyFont="1" applyAlignment="1">
      <alignment horizontal="right" vertical="center"/>
    </xf>
    <xf numFmtId="4" fontId="5" fillId="0" borderId="0" xfId="1" applyNumberFormat="1" applyFont="1" applyAlignment="1">
      <alignment horizontal="center" vertical="center"/>
    </xf>
    <xf numFmtId="4" fontId="5" fillId="0" borderId="4" xfId="1" applyNumberFormat="1" applyFont="1" applyBorder="1" applyAlignment="1">
      <alignment horizontal="center" vertical="center"/>
    </xf>
    <xf numFmtId="4" fontId="5" fillId="0" borderId="0" xfId="1" applyNumberFormat="1" applyFont="1" applyBorder="1" applyAlignment="1">
      <alignment horizontal="center" vertical="center"/>
    </xf>
    <xf numFmtId="4" fontId="5" fillId="0" borderId="3" xfId="1" applyNumberFormat="1" applyFont="1" applyBorder="1" applyAlignment="1">
      <alignment horizontal="center" vertical="center"/>
    </xf>
    <xf numFmtId="1" fontId="9" fillId="0" borderId="0" xfId="2" applyNumberFormat="1" applyFont="1" applyBorder="1" applyAlignment="1" applyProtection="1">
      <alignment horizontal="center" vertical="center" wrapText="1"/>
    </xf>
    <xf numFmtId="0" fontId="5" fillId="7" borderId="2" xfId="0" applyFont="1" applyFill="1" applyBorder="1" applyAlignment="1">
      <alignment horizontal="left" wrapText="1" indent="1"/>
    </xf>
    <xf numFmtId="4" fontId="5" fillId="0" borderId="0" xfId="1" applyNumberFormat="1" applyFont="1" applyAlignment="1">
      <alignment horizontal="center" vertical="center"/>
    </xf>
    <xf numFmtId="4" fontId="5" fillId="0" borderId="4" xfId="1" applyNumberFormat="1" applyFont="1" applyBorder="1" applyAlignment="1">
      <alignment horizontal="center" vertical="center"/>
    </xf>
    <xf numFmtId="4" fontId="9" fillId="0" borderId="5" xfId="2" applyNumberFormat="1" applyFont="1" applyBorder="1" applyAlignment="1" applyProtection="1">
      <alignment horizontal="center" vertical="center" wrapText="1"/>
    </xf>
    <xf numFmtId="4" fontId="6" fillId="0" borderId="9" xfId="2" applyNumberFormat="1" applyFont="1" applyBorder="1" applyAlignment="1" applyProtection="1">
      <alignment horizontal="center" vertical="center" wrapText="1"/>
    </xf>
    <xf numFmtId="4" fontId="6" fillId="0" borderId="10" xfId="2" applyNumberFormat="1" applyFont="1" applyBorder="1" applyAlignment="1" applyProtection="1">
      <alignment horizontal="center" vertical="center" wrapText="1"/>
    </xf>
    <xf numFmtId="0" fontId="5" fillId="0" borderId="0" xfId="1" applyFont="1" applyAlignment="1">
      <alignment horizontal="center" vertical="center"/>
    </xf>
    <xf numFmtId="4" fontId="6" fillId="0" borderId="3" xfId="2" applyNumberFormat="1" applyFont="1" applyBorder="1" applyAlignment="1" applyProtection="1">
      <alignment horizontal="left" vertical="center" wrapText="1"/>
    </xf>
    <xf numFmtId="4" fontId="6" fillId="0" borderId="3" xfId="1" applyNumberFormat="1" applyFont="1" applyBorder="1" applyAlignment="1">
      <alignment horizontal="left" vertical="center" wrapText="1"/>
    </xf>
    <xf numFmtId="4" fontId="5" fillId="0" borderId="5" xfId="0" applyNumberFormat="1" applyFont="1" applyBorder="1" applyAlignment="1">
      <alignment horizontal="center" vertical="center"/>
    </xf>
    <xf numFmtId="4" fontId="5" fillId="0" borderId="9" xfId="0" applyNumberFormat="1" applyFont="1" applyBorder="1" applyAlignment="1">
      <alignment horizontal="center" vertical="center"/>
    </xf>
    <xf numFmtId="4" fontId="5" fillId="0" borderId="10" xfId="0" applyNumberFormat="1" applyFont="1" applyBorder="1" applyAlignment="1">
      <alignment horizontal="center" vertical="center"/>
    </xf>
    <xf numFmtId="4" fontId="5" fillId="0" borderId="5" xfId="1" applyNumberFormat="1" applyFont="1" applyBorder="1" applyAlignment="1">
      <alignment horizontal="left" vertical="center"/>
    </xf>
    <xf numFmtId="4" fontId="5" fillId="0" borderId="9" xfId="0" applyNumberFormat="1" applyFont="1" applyBorder="1" applyAlignment="1">
      <alignment horizontal="left"/>
    </xf>
    <xf numFmtId="4" fontId="5" fillId="0" borderId="3" xfId="0" applyNumberFormat="1" applyFont="1" applyBorder="1" applyAlignment="1">
      <alignment horizontal="left"/>
    </xf>
    <xf numFmtId="4" fontId="5" fillId="0" borderId="10" xfId="0" applyNumberFormat="1" applyFont="1" applyBorder="1" applyAlignment="1">
      <alignment horizontal="left"/>
    </xf>
    <xf numFmtId="4" fontId="5" fillId="0" borderId="0" xfId="1" applyNumberFormat="1" applyFont="1" applyBorder="1" applyAlignment="1">
      <alignment horizontal="right" vertical="center" wrapText="1"/>
    </xf>
    <xf numFmtId="4" fontId="5" fillId="0" borderId="3" xfId="1" applyNumberFormat="1" applyFont="1" applyBorder="1" applyAlignment="1">
      <alignment horizontal="center" vertical="center"/>
    </xf>
    <xf numFmtId="4" fontId="5" fillId="0" borderId="0" xfId="1" applyNumberFormat="1" applyFont="1" applyAlignment="1">
      <alignment horizontal="right" vertical="center"/>
    </xf>
    <xf numFmtId="4" fontId="5" fillId="0" borderId="1" xfId="1" applyNumberFormat="1" applyFont="1" applyBorder="1" applyAlignment="1">
      <alignment horizontal="right" vertical="center"/>
    </xf>
    <xf numFmtId="0" fontId="5" fillId="0" borderId="0" xfId="1" applyFont="1" applyAlignment="1">
      <alignment horizontal="right" vertical="center"/>
    </xf>
    <xf numFmtId="4" fontId="5" fillId="2" borderId="2" xfId="1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 wrapText="1" indent="1"/>
    </xf>
    <xf numFmtId="0" fontId="5" fillId="2" borderId="2" xfId="1" applyFont="1" applyFill="1" applyBorder="1" applyAlignment="1">
      <alignment horizontal="left" wrapText="1" indent="1"/>
    </xf>
    <xf numFmtId="1" fontId="5" fillId="2" borderId="2" xfId="1" applyNumberFormat="1" applyFont="1" applyFill="1" applyBorder="1" applyAlignment="1">
      <alignment horizontal="center" vertical="center"/>
    </xf>
    <xf numFmtId="4" fontId="5" fillId="2" borderId="2" xfId="0" applyNumberFormat="1" applyFont="1" applyFill="1" applyBorder="1"/>
  </cellXfs>
  <cellStyles count="5">
    <cellStyle name="Гиперссылка" xfId="2" builtinId="8"/>
    <cellStyle name="Обычный" xfId="0" builtinId="0"/>
    <cellStyle name="Обычный 2" xfId="1"/>
    <cellStyle name="Обычный_Меню фуршет1412" xfId="3"/>
    <cellStyle name="Открывавшаяся гиперссылка" xfId="4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4"/>
  <sheetViews>
    <sheetView tabSelected="1" workbookViewId="0">
      <selection activeCell="B21" sqref="B21"/>
    </sheetView>
  </sheetViews>
  <sheetFormatPr defaultColWidth="9.140625" defaultRowHeight="14.25" x14ac:dyDescent="0.2"/>
  <cols>
    <col min="1" max="1" width="4.28515625" style="1" customWidth="1"/>
    <col min="2" max="2" width="69.28515625" style="17" customWidth="1"/>
    <col min="3" max="3" width="10.7109375" style="54" customWidth="1"/>
    <col min="4" max="4" width="12.7109375" style="19" customWidth="1"/>
    <col min="5" max="5" width="14.85546875" style="19" customWidth="1"/>
    <col min="6" max="6" width="12.7109375" style="19" customWidth="1"/>
    <col min="7" max="7" width="15.5703125" style="19" customWidth="1"/>
    <col min="8" max="8" width="12.7109375" style="77" customWidth="1"/>
    <col min="9" max="9" width="9.28515625" style="19" bestFit="1" customWidth="1"/>
    <col min="10" max="10" width="9.140625" style="1"/>
    <col min="11" max="11" width="9.42578125" style="1" bestFit="1" customWidth="1"/>
    <col min="12" max="16384" width="9.140625" style="1"/>
  </cols>
  <sheetData>
    <row r="1" spans="2:7" x14ac:dyDescent="0.2">
      <c r="B1" s="123" t="s">
        <v>0</v>
      </c>
      <c r="C1" s="123"/>
      <c r="D1" s="123"/>
      <c r="E1" s="123"/>
      <c r="F1" s="123"/>
      <c r="G1" s="123"/>
    </row>
    <row r="2" spans="2:7" x14ac:dyDescent="0.2">
      <c r="B2" s="123" t="s">
        <v>1</v>
      </c>
      <c r="C2" s="123"/>
      <c r="D2" s="123"/>
      <c r="E2" s="123"/>
      <c r="F2" s="123"/>
      <c r="G2" s="123"/>
    </row>
    <row r="3" spans="2:7" x14ac:dyDescent="0.2">
      <c r="B3" s="8" t="s">
        <v>0</v>
      </c>
      <c r="C3" s="53"/>
      <c r="D3" s="20"/>
      <c r="E3" s="98"/>
      <c r="F3" s="98"/>
      <c r="G3" s="100" t="s">
        <v>2</v>
      </c>
    </row>
    <row r="4" spans="2:7" x14ac:dyDescent="0.2">
      <c r="B4" s="14"/>
      <c r="C4" s="53"/>
      <c r="D4" s="121" t="s">
        <v>3</v>
      </c>
      <c r="E4" s="121"/>
      <c r="F4" s="122"/>
      <c r="G4" s="21"/>
    </row>
    <row r="5" spans="2:7" x14ac:dyDescent="0.2">
      <c r="B5" s="14"/>
      <c r="C5" s="53"/>
      <c r="D5" s="121" t="s">
        <v>4</v>
      </c>
      <c r="E5" s="121"/>
      <c r="F5" s="122"/>
      <c r="G5" s="21"/>
    </row>
    <row r="6" spans="2:7" x14ac:dyDescent="0.2">
      <c r="B6" s="15"/>
      <c r="D6" s="121" t="s">
        <v>5</v>
      </c>
      <c r="E6" s="121"/>
      <c r="F6" s="122"/>
      <c r="G6" s="21"/>
    </row>
    <row r="7" spans="2:7" x14ac:dyDescent="0.2">
      <c r="B7" s="15"/>
      <c r="D7" s="97"/>
      <c r="E7" s="97"/>
      <c r="F7" s="22"/>
      <c r="G7" s="23"/>
    </row>
    <row r="8" spans="2:7" x14ac:dyDescent="0.2">
      <c r="B8" s="15"/>
      <c r="C8" s="55"/>
      <c r="D8" s="121" t="s">
        <v>6</v>
      </c>
      <c r="E8" s="121"/>
      <c r="F8" s="122"/>
      <c r="G8" s="21"/>
    </row>
    <row r="9" spans="2:7" x14ac:dyDescent="0.2">
      <c r="B9" s="15"/>
      <c r="C9" s="56"/>
      <c r="D9" s="97"/>
      <c r="E9" s="97"/>
      <c r="F9" s="25" t="s">
        <v>7</v>
      </c>
      <c r="G9" s="25" t="s">
        <v>8</v>
      </c>
    </row>
    <row r="10" spans="2:7" x14ac:dyDescent="0.2">
      <c r="B10" s="15"/>
      <c r="C10" s="56"/>
      <c r="D10" s="97"/>
      <c r="E10" s="97"/>
      <c r="F10" s="25"/>
      <c r="G10" s="25"/>
    </row>
    <row r="11" spans="2:7" x14ac:dyDescent="0.2">
      <c r="B11" s="109" t="s">
        <v>9</v>
      </c>
      <c r="C11" s="109"/>
      <c r="D11" s="109"/>
      <c r="E11" s="109"/>
      <c r="F11" s="109"/>
      <c r="G11" s="109"/>
    </row>
    <row r="12" spans="2:7" x14ac:dyDescent="0.2">
      <c r="B12" s="109" t="s">
        <v>10</v>
      </c>
      <c r="C12" s="109"/>
      <c r="D12" s="109"/>
      <c r="E12" s="109"/>
      <c r="F12" s="109"/>
      <c r="G12" s="109"/>
    </row>
    <row r="13" spans="2:7" ht="30" customHeight="1" x14ac:dyDescent="0.2">
      <c r="B13" s="8" t="s">
        <v>11</v>
      </c>
      <c r="C13" s="110"/>
      <c r="D13" s="111"/>
      <c r="E13" s="111"/>
      <c r="F13" s="111"/>
      <c r="G13" s="111"/>
    </row>
    <row r="14" spans="2:7" x14ac:dyDescent="0.2">
      <c r="B14" s="8"/>
      <c r="C14" s="105"/>
      <c r="D14" s="105"/>
      <c r="E14" s="105"/>
      <c r="F14" s="105"/>
      <c r="G14" s="105"/>
    </row>
    <row r="15" spans="2:7" x14ac:dyDescent="0.2">
      <c r="B15" s="8" t="s">
        <v>31</v>
      </c>
      <c r="C15" s="112"/>
      <c r="D15" s="113"/>
      <c r="E15" s="113"/>
      <c r="F15" s="113"/>
      <c r="G15" s="114"/>
    </row>
    <row r="16" spans="2:7" x14ac:dyDescent="0.2">
      <c r="B16" s="8" t="s">
        <v>29</v>
      </c>
      <c r="C16" s="112"/>
      <c r="D16" s="113"/>
      <c r="E16" s="113"/>
      <c r="F16" s="113"/>
      <c r="G16" s="114"/>
    </row>
    <row r="17" spans="2:9" x14ac:dyDescent="0.2">
      <c r="B17" s="8" t="s">
        <v>30</v>
      </c>
      <c r="C17" s="106"/>
      <c r="D17" s="107"/>
      <c r="E17" s="107"/>
      <c r="F17" s="107"/>
      <c r="G17" s="108"/>
    </row>
    <row r="18" spans="2:9" ht="15" thickBot="1" x14ac:dyDescent="0.25">
      <c r="B18" s="8"/>
      <c r="C18" s="102"/>
      <c r="D18" s="52"/>
      <c r="E18" s="52"/>
      <c r="F18" s="52"/>
      <c r="G18" s="52"/>
    </row>
    <row r="19" spans="2:9" ht="15" thickBot="1" x14ac:dyDescent="0.25">
      <c r="B19" s="51" t="s">
        <v>91</v>
      </c>
      <c r="C19" s="57">
        <v>1</v>
      </c>
      <c r="D19" s="100"/>
      <c r="E19" s="100"/>
      <c r="F19" s="100"/>
      <c r="G19" s="100"/>
      <c r="H19" s="78"/>
    </row>
    <row r="20" spans="2:9" x14ac:dyDescent="0.2">
      <c r="B20" s="8" t="s">
        <v>45</v>
      </c>
      <c r="C20" s="58"/>
      <c r="D20" s="26" t="s">
        <v>12</v>
      </c>
      <c r="E20" s="26"/>
      <c r="F20" s="115"/>
      <c r="G20" s="116"/>
      <c r="H20" s="117"/>
      <c r="I20" s="118"/>
    </row>
    <row r="21" spans="2:9" x14ac:dyDescent="0.2">
      <c r="B21" s="8"/>
      <c r="C21" s="55" t="s">
        <v>13</v>
      </c>
      <c r="D21" s="26"/>
      <c r="E21" s="26"/>
      <c r="F21" s="23" t="s">
        <v>14</v>
      </c>
      <c r="G21" s="23"/>
    </row>
    <row r="22" spans="2:9" x14ac:dyDescent="0.2">
      <c r="B22" s="8" t="s">
        <v>15</v>
      </c>
      <c r="C22" s="59"/>
      <c r="D22" s="119" t="s">
        <v>16</v>
      </c>
      <c r="E22" s="119"/>
      <c r="F22" s="120"/>
      <c r="G22" s="120"/>
    </row>
    <row r="23" spans="2:9" x14ac:dyDescent="0.2">
      <c r="B23" s="8"/>
      <c r="C23" s="60"/>
      <c r="D23" s="20"/>
      <c r="E23" s="20"/>
      <c r="F23" s="98"/>
      <c r="G23" s="98"/>
    </row>
    <row r="24" spans="2:9" x14ac:dyDescent="0.2">
      <c r="B24" s="15"/>
      <c r="C24" s="53"/>
      <c r="D24" s="20"/>
      <c r="E24" s="20"/>
      <c r="F24" s="104"/>
      <c r="G24" s="104"/>
    </row>
    <row r="25" spans="2:9" ht="30.75" customHeight="1" x14ac:dyDescent="0.2">
      <c r="B25" s="7" t="s">
        <v>74</v>
      </c>
      <c r="C25" s="61" t="s">
        <v>19</v>
      </c>
      <c r="D25" s="27" t="s">
        <v>20</v>
      </c>
      <c r="E25" s="27" t="s">
        <v>21</v>
      </c>
      <c r="F25" s="28" t="s">
        <v>46</v>
      </c>
      <c r="G25" s="29" t="s">
        <v>28</v>
      </c>
      <c r="H25" s="30" t="s">
        <v>36</v>
      </c>
      <c r="I25" s="29" t="s">
        <v>37</v>
      </c>
    </row>
    <row r="26" spans="2:9" s="72" customFormat="1" x14ac:dyDescent="0.25">
      <c r="B26" s="76" t="s">
        <v>127</v>
      </c>
      <c r="C26" s="62"/>
      <c r="D26" s="38">
        <v>210</v>
      </c>
      <c r="E26" s="31">
        <f>C26*D26</f>
        <v>0</v>
      </c>
      <c r="F26" s="25">
        <v>40</v>
      </c>
      <c r="G26" s="32">
        <f>F26*C26</f>
        <v>0</v>
      </c>
      <c r="H26" s="32">
        <f>G26/$C$19</f>
        <v>0</v>
      </c>
      <c r="I26" s="71"/>
    </row>
    <row r="27" spans="2:9" ht="15" customHeight="1" x14ac:dyDescent="0.2">
      <c r="B27" s="2" t="s">
        <v>126</v>
      </c>
      <c r="C27" s="62"/>
      <c r="D27" s="25">
        <v>210</v>
      </c>
      <c r="E27" s="31">
        <f t="shared" ref="E27:E46" si="0">C27*D27</f>
        <v>0</v>
      </c>
      <c r="F27" s="25">
        <v>40</v>
      </c>
      <c r="G27" s="32">
        <f t="shared" ref="G27:G46" si="1">F27*C27</f>
        <v>0</v>
      </c>
      <c r="H27" s="32">
        <f t="shared" ref="H27:H46" si="2">G27/$C$19</f>
        <v>0</v>
      </c>
      <c r="I27" s="34"/>
    </row>
    <row r="28" spans="2:9" ht="15" customHeight="1" x14ac:dyDescent="0.2">
      <c r="B28" s="2" t="s">
        <v>145</v>
      </c>
      <c r="C28" s="62"/>
      <c r="D28" s="25">
        <v>100</v>
      </c>
      <c r="E28" s="31">
        <f t="shared" si="0"/>
        <v>0</v>
      </c>
      <c r="F28" s="25">
        <v>45</v>
      </c>
      <c r="G28" s="32">
        <f t="shared" si="1"/>
        <v>0</v>
      </c>
      <c r="H28" s="32">
        <f t="shared" si="2"/>
        <v>0</v>
      </c>
      <c r="I28" s="34"/>
    </row>
    <row r="29" spans="2:9" x14ac:dyDescent="0.2">
      <c r="B29" s="2" t="s">
        <v>137</v>
      </c>
      <c r="C29" s="62"/>
      <c r="D29" s="25">
        <v>130</v>
      </c>
      <c r="E29" s="31">
        <f t="shared" si="0"/>
        <v>0</v>
      </c>
      <c r="F29" s="25">
        <v>40</v>
      </c>
      <c r="G29" s="32">
        <f t="shared" si="1"/>
        <v>0</v>
      </c>
      <c r="H29" s="32">
        <f t="shared" si="2"/>
        <v>0</v>
      </c>
      <c r="I29" s="34"/>
    </row>
    <row r="30" spans="2:9" ht="15" customHeight="1" x14ac:dyDescent="0.2">
      <c r="B30" s="76" t="s">
        <v>158</v>
      </c>
      <c r="C30" s="62"/>
      <c r="D30" s="25">
        <v>230</v>
      </c>
      <c r="E30" s="31">
        <f t="shared" si="0"/>
        <v>0</v>
      </c>
      <c r="F30" s="25">
        <v>40</v>
      </c>
      <c r="G30" s="32">
        <f t="shared" si="1"/>
        <v>0</v>
      </c>
      <c r="H30" s="32">
        <f t="shared" si="2"/>
        <v>0</v>
      </c>
      <c r="I30" s="34"/>
    </row>
    <row r="31" spans="2:9" ht="15" customHeight="1" x14ac:dyDescent="0.2">
      <c r="B31" s="2" t="s">
        <v>55</v>
      </c>
      <c r="C31" s="62"/>
      <c r="D31" s="25">
        <v>150</v>
      </c>
      <c r="E31" s="31">
        <f t="shared" si="0"/>
        <v>0</v>
      </c>
      <c r="F31" s="25">
        <v>40</v>
      </c>
      <c r="G31" s="32">
        <f t="shared" si="1"/>
        <v>0</v>
      </c>
      <c r="H31" s="32">
        <f t="shared" si="2"/>
        <v>0</v>
      </c>
      <c r="I31" s="34"/>
    </row>
    <row r="32" spans="2:9" ht="15" customHeight="1" x14ac:dyDescent="0.2">
      <c r="B32" s="2" t="s">
        <v>154</v>
      </c>
      <c r="C32" s="62"/>
      <c r="D32" s="25">
        <v>140</v>
      </c>
      <c r="E32" s="31">
        <f t="shared" si="0"/>
        <v>0</v>
      </c>
      <c r="F32" s="25">
        <v>40</v>
      </c>
      <c r="G32" s="32">
        <f t="shared" si="1"/>
        <v>0</v>
      </c>
      <c r="H32" s="32">
        <f t="shared" si="2"/>
        <v>0</v>
      </c>
      <c r="I32" s="34"/>
    </row>
    <row r="33" spans="2:9" ht="15" customHeight="1" x14ac:dyDescent="0.2">
      <c r="B33" s="2" t="s">
        <v>135</v>
      </c>
      <c r="C33" s="62"/>
      <c r="D33" s="25">
        <v>180</v>
      </c>
      <c r="E33" s="31">
        <f t="shared" si="0"/>
        <v>0</v>
      </c>
      <c r="F33" s="25">
        <v>40</v>
      </c>
      <c r="G33" s="32">
        <f t="shared" si="1"/>
        <v>0</v>
      </c>
      <c r="H33" s="32">
        <f t="shared" si="2"/>
        <v>0</v>
      </c>
      <c r="I33" s="34"/>
    </row>
    <row r="34" spans="2:9" ht="15" customHeight="1" x14ac:dyDescent="0.2">
      <c r="B34" s="2" t="s">
        <v>179</v>
      </c>
      <c r="C34" s="62"/>
      <c r="D34" s="25">
        <v>140</v>
      </c>
      <c r="E34" s="31">
        <f t="shared" si="0"/>
        <v>0</v>
      </c>
      <c r="F34" s="25">
        <v>40</v>
      </c>
      <c r="G34" s="32">
        <f t="shared" si="1"/>
        <v>0</v>
      </c>
      <c r="H34" s="32">
        <f t="shared" si="2"/>
        <v>0</v>
      </c>
      <c r="I34" s="34"/>
    </row>
    <row r="35" spans="2:9" ht="15" customHeight="1" x14ac:dyDescent="0.2">
      <c r="B35" s="2" t="s">
        <v>53</v>
      </c>
      <c r="C35" s="62"/>
      <c r="D35" s="25">
        <v>140</v>
      </c>
      <c r="E35" s="31">
        <f t="shared" si="0"/>
        <v>0</v>
      </c>
      <c r="F35" s="25">
        <v>40</v>
      </c>
      <c r="G35" s="32">
        <f t="shared" si="1"/>
        <v>0</v>
      </c>
      <c r="H35" s="32">
        <f t="shared" si="2"/>
        <v>0</v>
      </c>
      <c r="I35" s="34"/>
    </row>
    <row r="36" spans="2:9" ht="15" customHeight="1" x14ac:dyDescent="0.2">
      <c r="B36" s="2" t="s">
        <v>49</v>
      </c>
      <c r="C36" s="62"/>
      <c r="D36" s="25">
        <v>180</v>
      </c>
      <c r="E36" s="31">
        <f t="shared" si="0"/>
        <v>0</v>
      </c>
      <c r="F36" s="25">
        <v>40</v>
      </c>
      <c r="G36" s="32">
        <f t="shared" si="1"/>
        <v>0</v>
      </c>
      <c r="H36" s="32">
        <f t="shared" si="2"/>
        <v>0</v>
      </c>
      <c r="I36" s="34"/>
    </row>
    <row r="37" spans="2:9" ht="15" customHeight="1" x14ac:dyDescent="0.2">
      <c r="B37" s="2" t="s">
        <v>157</v>
      </c>
      <c r="C37" s="62"/>
      <c r="D37" s="25">
        <v>250</v>
      </c>
      <c r="E37" s="31">
        <f t="shared" si="0"/>
        <v>0</v>
      </c>
      <c r="F37" s="25">
        <v>40</v>
      </c>
      <c r="G37" s="32">
        <f t="shared" si="1"/>
        <v>0</v>
      </c>
      <c r="H37" s="32">
        <f t="shared" si="2"/>
        <v>0</v>
      </c>
      <c r="I37" s="34"/>
    </row>
    <row r="38" spans="2:9" ht="15" customHeight="1" x14ac:dyDescent="0.2">
      <c r="B38" s="2" t="s">
        <v>50</v>
      </c>
      <c r="C38" s="62"/>
      <c r="D38" s="25">
        <v>180</v>
      </c>
      <c r="E38" s="31">
        <f t="shared" si="0"/>
        <v>0</v>
      </c>
      <c r="F38" s="25">
        <v>40</v>
      </c>
      <c r="G38" s="32">
        <f t="shared" si="1"/>
        <v>0</v>
      </c>
      <c r="H38" s="32">
        <f t="shared" si="2"/>
        <v>0</v>
      </c>
      <c r="I38" s="34"/>
    </row>
    <row r="39" spans="2:9" ht="15" customHeight="1" x14ac:dyDescent="0.2">
      <c r="B39" s="2" t="s">
        <v>178</v>
      </c>
      <c r="C39" s="62"/>
      <c r="D39" s="25">
        <v>180</v>
      </c>
      <c r="E39" s="31">
        <f t="shared" si="0"/>
        <v>0</v>
      </c>
      <c r="F39" s="25">
        <v>40</v>
      </c>
      <c r="G39" s="32">
        <f t="shared" si="1"/>
        <v>0</v>
      </c>
      <c r="H39" s="32">
        <f t="shared" si="2"/>
        <v>0</v>
      </c>
      <c r="I39" s="34"/>
    </row>
    <row r="40" spans="2:9" ht="15" customHeight="1" x14ac:dyDescent="0.2">
      <c r="B40" s="2" t="s">
        <v>155</v>
      </c>
      <c r="C40" s="62"/>
      <c r="D40" s="25">
        <v>180</v>
      </c>
      <c r="E40" s="31">
        <f t="shared" si="0"/>
        <v>0</v>
      </c>
      <c r="F40" s="25">
        <v>40</v>
      </c>
      <c r="G40" s="32">
        <f t="shared" si="1"/>
        <v>0</v>
      </c>
      <c r="H40" s="32">
        <f t="shared" si="2"/>
        <v>0</v>
      </c>
      <c r="I40" s="34"/>
    </row>
    <row r="41" spans="2:9" ht="15" customHeight="1" x14ac:dyDescent="0.2">
      <c r="B41" s="2" t="s">
        <v>156</v>
      </c>
      <c r="C41" s="62"/>
      <c r="D41" s="25">
        <v>200</v>
      </c>
      <c r="E41" s="31">
        <f t="shared" si="0"/>
        <v>0</v>
      </c>
      <c r="F41" s="25">
        <v>40</v>
      </c>
      <c r="G41" s="32">
        <f t="shared" si="1"/>
        <v>0</v>
      </c>
      <c r="H41" s="32">
        <f t="shared" si="2"/>
        <v>0</v>
      </c>
      <c r="I41" s="34"/>
    </row>
    <row r="42" spans="2:9" ht="15" customHeight="1" x14ac:dyDescent="0.2">
      <c r="B42" s="2" t="s">
        <v>51</v>
      </c>
      <c r="C42" s="62"/>
      <c r="D42" s="25">
        <v>180</v>
      </c>
      <c r="E42" s="31">
        <f t="shared" si="0"/>
        <v>0</v>
      </c>
      <c r="F42" s="25">
        <v>40</v>
      </c>
      <c r="G42" s="32">
        <f t="shared" si="1"/>
        <v>0</v>
      </c>
      <c r="H42" s="32">
        <f t="shared" si="2"/>
        <v>0</v>
      </c>
      <c r="I42" s="34"/>
    </row>
    <row r="43" spans="2:9" ht="15" customHeight="1" x14ac:dyDescent="0.2">
      <c r="B43" s="2" t="s">
        <v>52</v>
      </c>
      <c r="C43" s="62"/>
      <c r="D43" s="25">
        <v>160</v>
      </c>
      <c r="E43" s="31">
        <f t="shared" si="0"/>
        <v>0</v>
      </c>
      <c r="F43" s="25">
        <v>40</v>
      </c>
      <c r="G43" s="32">
        <f t="shared" si="1"/>
        <v>0</v>
      </c>
      <c r="H43" s="32">
        <f t="shared" si="2"/>
        <v>0</v>
      </c>
      <c r="I43" s="34"/>
    </row>
    <row r="44" spans="2:9" ht="15" customHeight="1" x14ac:dyDescent="0.2">
      <c r="B44" s="2" t="s">
        <v>136</v>
      </c>
      <c r="C44" s="62"/>
      <c r="D44" s="25">
        <v>180</v>
      </c>
      <c r="E44" s="31">
        <f t="shared" si="0"/>
        <v>0</v>
      </c>
      <c r="F44" s="25">
        <v>50</v>
      </c>
      <c r="G44" s="32">
        <f t="shared" si="1"/>
        <v>0</v>
      </c>
      <c r="H44" s="32">
        <f t="shared" si="2"/>
        <v>0</v>
      </c>
      <c r="I44" s="34"/>
    </row>
    <row r="45" spans="2:9" ht="15" customHeight="1" x14ac:dyDescent="0.2">
      <c r="B45" s="2" t="s">
        <v>54</v>
      </c>
      <c r="C45" s="62"/>
      <c r="D45" s="25">
        <v>140</v>
      </c>
      <c r="E45" s="31">
        <f t="shared" si="0"/>
        <v>0</v>
      </c>
      <c r="F45" s="25">
        <v>50</v>
      </c>
      <c r="G45" s="32">
        <f t="shared" si="1"/>
        <v>0</v>
      </c>
      <c r="H45" s="32">
        <f t="shared" si="2"/>
        <v>0</v>
      </c>
      <c r="I45" s="34"/>
    </row>
    <row r="46" spans="2:9" ht="15" customHeight="1" x14ac:dyDescent="0.2">
      <c r="B46" s="2" t="s">
        <v>83</v>
      </c>
      <c r="C46" s="62"/>
      <c r="D46" s="25">
        <v>250</v>
      </c>
      <c r="E46" s="31">
        <f t="shared" si="0"/>
        <v>0</v>
      </c>
      <c r="F46" s="25">
        <v>30</v>
      </c>
      <c r="G46" s="32">
        <f t="shared" si="1"/>
        <v>0</v>
      </c>
      <c r="H46" s="32">
        <f t="shared" si="2"/>
        <v>0</v>
      </c>
      <c r="I46" s="34"/>
    </row>
    <row r="47" spans="2:9" ht="18" customHeight="1" x14ac:dyDescent="0.2">
      <c r="B47" s="9" t="s">
        <v>32</v>
      </c>
      <c r="C47" s="63">
        <f>SUM(C26:C46)</f>
        <v>0</v>
      </c>
      <c r="D47" s="63"/>
      <c r="E47" s="63">
        <f>SUM(E26:E46)</f>
        <v>0</v>
      </c>
      <c r="F47" s="63"/>
      <c r="G47" s="63">
        <f>SUM(G26:G46)</f>
        <v>0</v>
      </c>
      <c r="H47" s="63">
        <f>SUM(H26:H46)</f>
        <v>0</v>
      </c>
      <c r="I47" s="37"/>
    </row>
    <row r="48" spans="2:9" ht="15" x14ac:dyDescent="0.2">
      <c r="B48" s="7" t="s">
        <v>128</v>
      </c>
      <c r="C48" s="61" t="s">
        <v>19</v>
      </c>
      <c r="D48" s="27" t="s">
        <v>20</v>
      </c>
      <c r="E48" s="27" t="s">
        <v>21</v>
      </c>
      <c r="F48" s="28" t="s">
        <v>46</v>
      </c>
      <c r="G48" s="29" t="s">
        <v>28</v>
      </c>
      <c r="H48" s="30" t="s">
        <v>36</v>
      </c>
      <c r="I48" s="29" t="s">
        <v>37</v>
      </c>
    </row>
    <row r="49" spans="1:9" ht="30" customHeight="1" x14ac:dyDescent="0.2">
      <c r="B49" s="2" t="s">
        <v>132</v>
      </c>
      <c r="C49" s="62"/>
      <c r="D49" s="25">
        <v>190</v>
      </c>
      <c r="E49" s="31">
        <f t="shared" ref="E49:E53" si="3">C49*D49</f>
        <v>0</v>
      </c>
      <c r="F49" s="25">
        <v>50</v>
      </c>
      <c r="G49" s="32">
        <f t="shared" ref="G49:G53" si="4">F49*C49</f>
        <v>0</v>
      </c>
      <c r="H49" s="32">
        <f t="shared" ref="H49:H53" si="5">G49/$C$19</f>
        <v>0</v>
      </c>
      <c r="I49" s="34"/>
    </row>
    <row r="50" spans="1:9" ht="30" customHeight="1" x14ac:dyDescent="0.2">
      <c r="B50" s="2" t="s">
        <v>131</v>
      </c>
      <c r="C50" s="62"/>
      <c r="D50" s="25">
        <v>190</v>
      </c>
      <c r="E50" s="31">
        <f t="shared" si="3"/>
        <v>0</v>
      </c>
      <c r="F50" s="25">
        <v>50</v>
      </c>
      <c r="G50" s="32">
        <f t="shared" si="4"/>
        <v>0</v>
      </c>
      <c r="H50" s="32">
        <f t="shared" si="5"/>
        <v>0</v>
      </c>
      <c r="I50" s="34"/>
    </row>
    <row r="51" spans="1:9" ht="30" customHeight="1" x14ac:dyDescent="0.2">
      <c r="B51" s="2" t="s">
        <v>130</v>
      </c>
      <c r="C51" s="62"/>
      <c r="D51" s="25">
        <v>230</v>
      </c>
      <c r="E51" s="31">
        <f t="shared" si="3"/>
        <v>0</v>
      </c>
      <c r="F51" s="25">
        <v>30</v>
      </c>
      <c r="G51" s="32">
        <f t="shared" si="4"/>
        <v>0</v>
      </c>
      <c r="H51" s="32">
        <f t="shared" si="5"/>
        <v>0</v>
      </c>
      <c r="I51" s="34"/>
    </row>
    <row r="52" spans="1:9" ht="30" customHeight="1" x14ac:dyDescent="0.2">
      <c r="B52" s="2" t="s">
        <v>153</v>
      </c>
      <c r="C52" s="62"/>
      <c r="D52" s="25">
        <v>160</v>
      </c>
      <c r="E52" s="31">
        <f t="shared" si="3"/>
        <v>0</v>
      </c>
      <c r="F52" s="25">
        <v>30</v>
      </c>
      <c r="G52" s="32">
        <f t="shared" si="4"/>
        <v>0</v>
      </c>
      <c r="H52" s="32">
        <f t="shared" si="5"/>
        <v>0</v>
      </c>
      <c r="I52" s="34"/>
    </row>
    <row r="53" spans="1:9" ht="30" customHeight="1" x14ac:dyDescent="0.2">
      <c r="B53" s="2" t="s">
        <v>129</v>
      </c>
      <c r="C53" s="62"/>
      <c r="D53" s="25">
        <v>160</v>
      </c>
      <c r="E53" s="31">
        <f t="shared" si="3"/>
        <v>0</v>
      </c>
      <c r="F53" s="25">
        <v>30</v>
      </c>
      <c r="G53" s="32">
        <f t="shared" si="4"/>
        <v>0</v>
      </c>
      <c r="H53" s="32">
        <f t="shared" si="5"/>
        <v>0</v>
      </c>
      <c r="I53" s="34"/>
    </row>
    <row r="54" spans="1:9" ht="18" customHeight="1" x14ac:dyDescent="0.2">
      <c r="B54" s="9" t="s">
        <v>32</v>
      </c>
      <c r="C54" s="63">
        <f>SUM(C49:C53)</f>
        <v>0</v>
      </c>
      <c r="D54" s="63"/>
      <c r="E54" s="63">
        <f t="shared" ref="E54:H54" si="6">SUM(E49:E53)</f>
        <v>0</v>
      </c>
      <c r="F54" s="63"/>
      <c r="G54" s="63">
        <f t="shared" si="6"/>
        <v>0</v>
      </c>
      <c r="H54" s="63">
        <f t="shared" si="6"/>
        <v>0</v>
      </c>
      <c r="I54" s="37"/>
    </row>
    <row r="55" spans="1:9" s="4" customFormat="1" ht="15" x14ac:dyDescent="0.2">
      <c r="B55" s="7" t="s">
        <v>33</v>
      </c>
      <c r="C55" s="61" t="s">
        <v>19</v>
      </c>
      <c r="D55" s="27" t="s">
        <v>20</v>
      </c>
      <c r="E55" s="27" t="s">
        <v>21</v>
      </c>
      <c r="F55" s="28" t="s">
        <v>46</v>
      </c>
      <c r="G55" s="29" t="s">
        <v>28</v>
      </c>
      <c r="H55" s="30" t="s">
        <v>36</v>
      </c>
      <c r="I55" s="29" t="s">
        <v>37</v>
      </c>
    </row>
    <row r="56" spans="1:9" ht="30.75" customHeight="1" x14ac:dyDescent="0.2">
      <c r="B56" s="2" t="s">
        <v>133</v>
      </c>
      <c r="C56" s="127"/>
      <c r="D56" s="124">
        <v>2100</v>
      </c>
      <c r="E56" s="38">
        <f t="shared" ref="E56" si="7">C56*D56</f>
        <v>0</v>
      </c>
      <c r="F56" s="124">
        <v>650</v>
      </c>
      <c r="G56" s="38">
        <f t="shared" ref="G56" si="8">F56*C56</f>
        <v>0</v>
      </c>
      <c r="H56" s="38">
        <f t="shared" ref="H56:H67" si="9">G56/$C$19</f>
        <v>0</v>
      </c>
      <c r="I56" s="128"/>
    </row>
    <row r="57" spans="1:9" ht="30.75" customHeight="1" x14ac:dyDescent="0.2">
      <c r="B57" s="13" t="s">
        <v>160</v>
      </c>
      <c r="C57" s="62"/>
      <c r="D57" s="25">
        <v>2480</v>
      </c>
      <c r="E57" s="31">
        <f t="shared" ref="E57:E67" si="10">C57*D57</f>
        <v>0</v>
      </c>
      <c r="F57" s="25">
        <v>400</v>
      </c>
      <c r="G57" s="32">
        <f t="shared" ref="G57:G67" si="11">F57*C57</f>
        <v>0</v>
      </c>
      <c r="H57" s="32">
        <f t="shared" si="9"/>
        <v>0</v>
      </c>
      <c r="I57" s="34"/>
    </row>
    <row r="58" spans="1:9" ht="30" customHeight="1" x14ac:dyDescent="0.2">
      <c r="B58" s="13" t="s">
        <v>146</v>
      </c>
      <c r="C58" s="62"/>
      <c r="D58" s="25">
        <v>2140</v>
      </c>
      <c r="E58" s="31">
        <f t="shared" si="10"/>
        <v>0</v>
      </c>
      <c r="F58" s="25">
        <v>400</v>
      </c>
      <c r="G58" s="32">
        <f t="shared" si="11"/>
        <v>0</v>
      </c>
      <c r="H58" s="32">
        <f t="shared" si="9"/>
        <v>0</v>
      </c>
      <c r="I58" s="34"/>
    </row>
    <row r="59" spans="1:9" ht="28.5" x14ac:dyDescent="0.2">
      <c r="B59" s="13" t="s">
        <v>147</v>
      </c>
      <c r="C59" s="62"/>
      <c r="D59" s="25">
        <v>1700</v>
      </c>
      <c r="E59" s="31">
        <f t="shared" si="10"/>
        <v>0</v>
      </c>
      <c r="F59" s="25">
        <v>300</v>
      </c>
      <c r="G59" s="32">
        <f t="shared" si="11"/>
        <v>0</v>
      </c>
      <c r="H59" s="32">
        <f t="shared" si="9"/>
        <v>0</v>
      </c>
      <c r="I59" s="34"/>
    </row>
    <row r="60" spans="1:9" ht="28.5" x14ac:dyDescent="0.2">
      <c r="B60" s="13" t="s">
        <v>125</v>
      </c>
      <c r="C60" s="62"/>
      <c r="D60" s="25">
        <v>2170</v>
      </c>
      <c r="E60" s="31">
        <f t="shared" si="10"/>
        <v>0</v>
      </c>
      <c r="F60" s="25">
        <v>350</v>
      </c>
      <c r="G60" s="32">
        <f t="shared" si="11"/>
        <v>0</v>
      </c>
      <c r="H60" s="32">
        <f t="shared" si="9"/>
        <v>0</v>
      </c>
      <c r="I60" s="34"/>
    </row>
    <row r="61" spans="1:9" ht="30.75" customHeight="1" x14ac:dyDescent="0.2">
      <c r="A61" s="80"/>
      <c r="B61" s="13" t="s">
        <v>88</v>
      </c>
      <c r="C61" s="62"/>
      <c r="D61" s="25">
        <v>750</v>
      </c>
      <c r="E61" s="31">
        <f t="shared" si="10"/>
        <v>0</v>
      </c>
      <c r="F61" s="25">
        <v>400</v>
      </c>
      <c r="G61" s="32">
        <f t="shared" si="11"/>
        <v>0</v>
      </c>
      <c r="H61" s="32">
        <f t="shared" si="9"/>
        <v>0</v>
      </c>
      <c r="I61" s="33"/>
    </row>
    <row r="62" spans="1:9" s="80" customFormat="1" ht="48.75" customHeight="1" x14ac:dyDescent="0.2">
      <c r="A62" s="1"/>
      <c r="B62" s="13" t="s">
        <v>56</v>
      </c>
      <c r="C62" s="62"/>
      <c r="D62" s="25">
        <v>650</v>
      </c>
      <c r="E62" s="31">
        <f t="shared" si="10"/>
        <v>0</v>
      </c>
      <c r="F62" s="25">
        <v>400</v>
      </c>
      <c r="G62" s="32">
        <f t="shared" si="11"/>
        <v>0</v>
      </c>
      <c r="H62" s="32">
        <f t="shared" si="9"/>
        <v>0</v>
      </c>
      <c r="I62" s="34"/>
    </row>
    <row r="63" spans="1:9" ht="28.5" x14ac:dyDescent="0.2">
      <c r="B63" s="13" t="s">
        <v>57</v>
      </c>
      <c r="C63" s="62"/>
      <c r="D63" s="25">
        <v>380</v>
      </c>
      <c r="E63" s="31">
        <f t="shared" si="10"/>
        <v>0</v>
      </c>
      <c r="F63" s="25">
        <v>150</v>
      </c>
      <c r="G63" s="32">
        <f t="shared" si="11"/>
        <v>0</v>
      </c>
      <c r="H63" s="32">
        <f t="shared" si="9"/>
        <v>0</v>
      </c>
      <c r="I63" s="34"/>
    </row>
    <row r="64" spans="1:9" x14ac:dyDescent="0.2">
      <c r="B64" s="13" t="s">
        <v>75</v>
      </c>
      <c r="C64" s="62"/>
      <c r="D64" s="25">
        <v>390</v>
      </c>
      <c r="E64" s="31">
        <f t="shared" si="10"/>
        <v>0</v>
      </c>
      <c r="F64" s="25">
        <v>200</v>
      </c>
      <c r="G64" s="32">
        <f t="shared" si="11"/>
        <v>0</v>
      </c>
      <c r="H64" s="32">
        <f t="shared" si="9"/>
        <v>0</v>
      </c>
      <c r="I64" s="34"/>
    </row>
    <row r="65" spans="1:10" ht="15" customHeight="1" x14ac:dyDescent="0.2">
      <c r="B65" s="103" t="s">
        <v>182</v>
      </c>
      <c r="C65" s="62"/>
      <c r="D65" s="25">
        <v>430</v>
      </c>
      <c r="E65" s="31">
        <f t="shared" si="10"/>
        <v>0</v>
      </c>
      <c r="F65" s="25">
        <v>200</v>
      </c>
      <c r="G65" s="32">
        <f t="shared" si="11"/>
        <v>0</v>
      </c>
      <c r="H65" s="32">
        <f t="shared" si="9"/>
        <v>0</v>
      </c>
      <c r="I65" s="34"/>
      <c r="J65" s="1" t="s">
        <v>180</v>
      </c>
    </row>
    <row r="66" spans="1:10" x14ac:dyDescent="0.2">
      <c r="B66" s="103" t="s">
        <v>183</v>
      </c>
      <c r="C66" s="62"/>
      <c r="D66" s="25">
        <v>430</v>
      </c>
      <c r="E66" s="31">
        <f t="shared" si="10"/>
        <v>0</v>
      </c>
      <c r="F66" s="25">
        <v>200</v>
      </c>
      <c r="G66" s="32">
        <f t="shared" si="11"/>
        <v>0</v>
      </c>
      <c r="H66" s="32">
        <f t="shared" si="9"/>
        <v>0</v>
      </c>
      <c r="I66" s="34"/>
    </row>
    <row r="67" spans="1:10" ht="15" customHeight="1" x14ac:dyDescent="0.2">
      <c r="B67" s="13" t="s">
        <v>58</v>
      </c>
      <c r="C67" s="62"/>
      <c r="D67" s="25">
        <v>450</v>
      </c>
      <c r="E67" s="31">
        <f t="shared" si="10"/>
        <v>0</v>
      </c>
      <c r="F67" s="25">
        <v>200</v>
      </c>
      <c r="G67" s="32">
        <f t="shared" si="11"/>
        <v>0</v>
      </c>
      <c r="H67" s="32">
        <f t="shared" si="9"/>
        <v>0</v>
      </c>
      <c r="I67" s="34"/>
    </row>
    <row r="68" spans="1:10" ht="18" customHeight="1" x14ac:dyDescent="0.2">
      <c r="A68" s="4"/>
      <c r="B68" s="11" t="s">
        <v>32</v>
      </c>
      <c r="C68" s="63">
        <f>SUM(C56:C67)</f>
        <v>0</v>
      </c>
      <c r="D68" s="63"/>
      <c r="E68" s="63">
        <f>SUM(E56:E67)</f>
        <v>0</v>
      </c>
      <c r="F68" s="63"/>
      <c r="G68" s="63">
        <f>SUM(G56:G67)</f>
        <v>0</v>
      </c>
      <c r="H68" s="63">
        <f>SUM(H56:H67)</f>
        <v>0</v>
      </c>
      <c r="I68" s="37"/>
    </row>
    <row r="69" spans="1:10" s="4" customFormat="1" ht="15" x14ac:dyDescent="0.2">
      <c r="A69" s="1"/>
      <c r="B69" s="7" t="s">
        <v>38</v>
      </c>
      <c r="C69" s="61" t="s">
        <v>19</v>
      </c>
      <c r="D69" s="27" t="s">
        <v>20</v>
      </c>
      <c r="E69" s="27" t="s">
        <v>21</v>
      </c>
      <c r="F69" s="28" t="s">
        <v>46</v>
      </c>
      <c r="G69" s="29" t="s">
        <v>28</v>
      </c>
      <c r="H69" s="30" t="s">
        <v>36</v>
      </c>
      <c r="I69" s="29" t="s">
        <v>37</v>
      </c>
    </row>
    <row r="70" spans="1:10" s="3" customFormat="1" ht="45" customHeight="1" x14ac:dyDescent="0.2">
      <c r="A70" s="1"/>
      <c r="B70" s="13" t="s">
        <v>117</v>
      </c>
      <c r="C70" s="62"/>
      <c r="D70" s="25">
        <v>650</v>
      </c>
      <c r="E70" s="31">
        <f t="shared" ref="E70:E82" si="12">C70*D70</f>
        <v>0</v>
      </c>
      <c r="F70" s="25">
        <v>300</v>
      </c>
      <c r="G70" s="32">
        <f t="shared" ref="G70:G82" si="13">F70*C70</f>
        <v>0</v>
      </c>
      <c r="H70" s="32">
        <f t="shared" ref="H70:H82" si="14">G70/$C$19</f>
        <v>0</v>
      </c>
      <c r="I70" s="34"/>
    </row>
    <row r="71" spans="1:10" ht="60" customHeight="1" x14ac:dyDescent="0.2">
      <c r="B71" s="13" t="s">
        <v>116</v>
      </c>
      <c r="C71" s="62"/>
      <c r="D71" s="25">
        <v>830</v>
      </c>
      <c r="E71" s="31">
        <f t="shared" si="12"/>
        <v>0</v>
      </c>
      <c r="F71" s="25">
        <v>300</v>
      </c>
      <c r="G71" s="32">
        <f t="shared" si="13"/>
        <v>0</v>
      </c>
      <c r="H71" s="32">
        <f t="shared" si="14"/>
        <v>0</v>
      </c>
      <c r="I71" s="34"/>
    </row>
    <row r="72" spans="1:10" ht="28.5" x14ac:dyDescent="0.2">
      <c r="B72" s="81" t="s">
        <v>118</v>
      </c>
      <c r="C72" s="62"/>
      <c r="D72" s="25">
        <v>730</v>
      </c>
      <c r="E72" s="31">
        <f t="shared" si="12"/>
        <v>0</v>
      </c>
      <c r="F72" s="25">
        <v>300</v>
      </c>
      <c r="G72" s="32">
        <f t="shared" si="13"/>
        <v>0</v>
      </c>
      <c r="H72" s="32">
        <f t="shared" si="14"/>
        <v>0</v>
      </c>
      <c r="I72" s="34"/>
    </row>
    <row r="73" spans="1:10" ht="60" customHeight="1" x14ac:dyDescent="0.2">
      <c r="B73" s="13" t="s">
        <v>161</v>
      </c>
      <c r="C73" s="62"/>
      <c r="D73" s="25">
        <v>830</v>
      </c>
      <c r="E73" s="31">
        <f t="shared" si="12"/>
        <v>0</v>
      </c>
      <c r="F73" s="25">
        <v>300</v>
      </c>
      <c r="G73" s="32">
        <f t="shared" si="13"/>
        <v>0</v>
      </c>
      <c r="H73" s="32">
        <f t="shared" si="14"/>
        <v>0</v>
      </c>
      <c r="I73" s="34"/>
    </row>
    <row r="74" spans="1:10" ht="45" customHeight="1" x14ac:dyDescent="0.2">
      <c r="B74" s="13" t="s">
        <v>119</v>
      </c>
      <c r="C74" s="62"/>
      <c r="D74" s="25">
        <v>560</v>
      </c>
      <c r="E74" s="31">
        <f t="shared" si="12"/>
        <v>0</v>
      </c>
      <c r="F74" s="25">
        <v>300</v>
      </c>
      <c r="G74" s="32">
        <f t="shared" si="13"/>
        <v>0</v>
      </c>
      <c r="H74" s="32">
        <f t="shared" si="14"/>
        <v>0</v>
      </c>
      <c r="I74" s="34"/>
    </row>
    <row r="75" spans="1:10" ht="45" customHeight="1" x14ac:dyDescent="0.2">
      <c r="B75" s="13" t="s">
        <v>120</v>
      </c>
      <c r="C75" s="62"/>
      <c r="D75" s="25">
        <v>520</v>
      </c>
      <c r="E75" s="31">
        <f t="shared" si="12"/>
        <v>0</v>
      </c>
      <c r="F75" s="25">
        <v>300</v>
      </c>
      <c r="G75" s="32">
        <f t="shared" si="13"/>
        <v>0</v>
      </c>
      <c r="H75" s="32">
        <f t="shared" si="14"/>
        <v>0</v>
      </c>
      <c r="I75" s="34"/>
    </row>
    <row r="76" spans="1:10" ht="45" customHeight="1" x14ac:dyDescent="0.2">
      <c r="B76" s="13" t="s">
        <v>159</v>
      </c>
      <c r="C76" s="62"/>
      <c r="D76" s="25">
        <v>590</v>
      </c>
      <c r="E76" s="31">
        <f t="shared" si="12"/>
        <v>0</v>
      </c>
      <c r="F76" s="25">
        <v>300</v>
      </c>
      <c r="G76" s="32">
        <f t="shared" si="13"/>
        <v>0</v>
      </c>
      <c r="H76" s="32">
        <f t="shared" si="14"/>
        <v>0</v>
      </c>
      <c r="I76" s="34"/>
    </row>
    <row r="77" spans="1:10" ht="45" customHeight="1" x14ac:dyDescent="0.2">
      <c r="B77" s="13" t="s">
        <v>121</v>
      </c>
      <c r="C77" s="62"/>
      <c r="D77" s="25">
        <v>650</v>
      </c>
      <c r="E77" s="31">
        <f t="shared" si="12"/>
        <v>0</v>
      </c>
      <c r="F77" s="25">
        <v>300</v>
      </c>
      <c r="G77" s="32">
        <f t="shared" si="13"/>
        <v>0</v>
      </c>
      <c r="H77" s="32">
        <f t="shared" si="14"/>
        <v>0</v>
      </c>
      <c r="I77" s="34"/>
    </row>
    <row r="78" spans="1:10" ht="45" customHeight="1" x14ac:dyDescent="0.2">
      <c r="B78" s="13" t="s">
        <v>122</v>
      </c>
      <c r="C78" s="62"/>
      <c r="D78" s="25">
        <v>700</v>
      </c>
      <c r="E78" s="31">
        <f t="shared" si="12"/>
        <v>0</v>
      </c>
      <c r="F78" s="25">
        <v>300</v>
      </c>
      <c r="G78" s="32">
        <f t="shared" si="13"/>
        <v>0</v>
      </c>
      <c r="H78" s="32">
        <f t="shared" si="14"/>
        <v>0</v>
      </c>
      <c r="I78" s="34"/>
    </row>
    <row r="79" spans="1:10" ht="60" customHeight="1" x14ac:dyDescent="0.2">
      <c r="B79" s="13" t="s">
        <v>123</v>
      </c>
      <c r="C79" s="62"/>
      <c r="D79" s="25">
        <v>550</v>
      </c>
      <c r="E79" s="31">
        <f t="shared" si="12"/>
        <v>0</v>
      </c>
      <c r="F79" s="25">
        <v>300</v>
      </c>
      <c r="G79" s="32">
        <f t="shared" si="13"/>
        <v>0</v>
      </c>
      <c r="H79" s="32">
        <f t="shared" si="14"/>
        <v>0</v>
      </c>
      <c r="I79" s="34"/>
    </row>
    <row r="80" spans="1:10" ht="60.75" customHeight="1" x14ac:dyDescent="0.2">
      <c r="B80" s="13" t="s">
        <v>124</v>
      </c>
      <c r="C80" s="62"/>
      <c r="D80" s="25">
        <v>830</v>
      </c>
      <c r="E80" s="31">
        <f t="shared" si="12"/>
        <v>0</v>
      </c>
      <c r="F80" s="25">
        <v>300</v>
      </c>
      <c r="G80" s="32">
        <f t="shared" si="13"/>
        <v>0</v>
      </c>
      <c r="H80" s="32">
        <f t="shared" si="14"/>
        <v>0</v>
      </c>
      <c r="I80" s="34"/>
    </row>
    <row r="81" spans="1:9" ht="60.75" customHeight="1" x14ac:dyDescent="0.2">
      <c r="B81" s="2" t="s">
        <v>184</v>
      </c>
      <c r="C81" s="62"/>
      <c r="D81" s="25">
        <v>590</v>
      </c>
      <c r="E81" s="31">
        <f t="shared" si="12"/>
        <v>0</v>
      </c>
      <c r="F81" s="25"/>
      <c r="G81" s="32"/>
      <c r="H81" s="32"/>
      <c r="I81" s="34"/>
    </row>
    <row r="82" spans="1:9" ht="60" customHeight="1" x14ac:dyDescent="0.2">
      <c r="B82" s="13" t="s">
        <v>185</v>
      </c>
      <c r="C82" s="62"/>
      <c r="D82" s="25">
        <v>830</v>
      </c>
      <c r="E82" s="31">
        <f t="shared" si="12"/>
        <v>0</v>
      </c>
      <c r="F82" s="25">
        <v>300</v>
      </c>
      <c r="G82" s="32">
        <f t="shared" si="13"/>
        <v>0</v>
      </c>
      <c r="H82" s="32">
        <f t="shared" si="14"/>
        <v>0</v>
      </c>
      <c r="I82" s="34"/>
    </row>
    <row r="83" spans="1:9" ht="18" customHeight="1" x14ac:dyDescent="0.2">
      <c r="A83" s="4"/>
      <c r="B83" s="11" t="s">
        <v>32</v>
      </c>
      <c r="C83" s="63">
        <f>SUM(C70:C82)</f>
        <v>0</v>
      </c>
      <c r="D83" s="63"/>
      <c r="E83" s="63">
        <f>SUM(E70:E82)</f>
        <v>0</v>
      </c>
      <c r="F83" s="63"/>
      <c r="G83" s="63">
        <f>SUM(G70:G82)</f>
        <v>0</v>
      </c>
      <c r="H83" s="63">
        <f>SUM(H70:H82)</f>
        <v>0</v>
      </c>
      <c r="I83" s="37"/>
    </row>
    <row r="84" spans="1:9" s="4" customFormat="1" ht="15" x14ac:dyDescent="0.2">
      <c r="A84" s="1"/>
      <c r="B84" s="7" t="s">
        <v>76</v>
      </c>
      <c r="C84" s="61" t="s">
        <v>19</v>
      </c>
      <c r="D84" s="27" t="s">
        <v>20</v>
      </c>
      <c r="E84" s="27" t="s">
        <v>21</v>
      </c>
      <c r="F84" s="28" t="s">
        <v>46</v>
      </c>
      <c r="G84" s="29" t="s">
        <v>28</v>
      </c>
      <c r="H84" s="30" t="s">
        <v>36</v>
      </c>
      <c r="I84" s="29" t="s">
        <v>37</v>
      </c>
    </row>
    <row r="85" spans="1:9" x14ac:dyDescent="0.2">
      <c r="B85" s="2" t="s">
        <v>202</v>
      </c>
      <c r="C85" s="62"/>
      <c r="D85" s="25">
        <v>270</v>
      </c>
      <c r="E85" s="31">
        <f t="shared" ref="E85:E91" si="15">C85*D85</f>
        <v>0</v>
      </c>
      <c r="F85" s="25">
        <v>100</v>
      </c>
      <c r="G85" s="32">
        <f t="shared" ref="G85:G91" si="16">F85*C85</f>
        <v>0</v>
      </c>
      <c r="H85" s="32">
        <f>G85/$C$19</f>
        <v>0</v>
      </c>
      <c r="I85" s="34"/>
    </row>
    <row r="86" spans="1:9" ht="15" customHeight="1" x14ac:dyDescent="0.2">
      <c r="B86" s="2" t="s">
        <v>203</v>
      </c>
      <c r="C86" s="62"/>
      <c r="D86" s="25">
        <v>270</v>
      </c>
      <c r="E86" s="31">
        <f t="shared" si="15"/>
        <v>0</v>
      </c>
      <c r="F86" s="25">
        <v>100</v>
      </c>
      <c r="G86" s="32">
        <f t="shared" si="16"/>
        <v>0</v>
      </c>
      <c r="H86" s="32">
        <f t="shared" ref="H86:H91" si="17">G86/$C$19</f>
        <v>0</v>
      </c>
      <c r="I86" s="34"/>
    </row>
    <row r="87" spans="1:9" ht="15" customHeight="1" x14ac:dyDescent="0.2">
      <c r="B87" s="13" t="s">
        <v>181</v>
      </c>
      <c r="C87" s="62"/>
      <c r="D87" s="25">
        <v>630</v>
      </c>
      <c r="E87" s="31">
        <f t="shared" si="15"/>
        <v>0</v>
      </c>
      <c r="F87" s="25">
        <v>300</v>
      </c>
      <c r="G87" s="32">
        <f t="shared" si="16"/>
        <v>0</v>
      </c>
      <c r="H87" s="32">
        <f t="shared" si="17"/>
        <v>0</v>
      </c>
      <c r="I87" s="34"/>
    </row>
    <row r="88" spans="1:9" ht="15" customHeight="1" x14ac:dyDescent="0.2">
      <c r="B88" s="2" t="s">
        <v>186</v>
      </c>
      <c r="C88" s="62"/>
      <c r="D88" s="25">
        <v>670</v>
      </c>
      <c r="E88" s="31">
        <f t="shared" si="15"/>
        <v>0</v>
      </c>
      <c r="F88" s="25">
        <v>330</v>
      </c>
      <c r="G88" s="32">
        <f t="shared" si="16"/>
        <v>0</v>
      </c>
      <c r="H88" s="32">
        <f t="shared" si="17"/>
        <v>0</v>
      </c>
      <c r="I88" s="34"/>
    </row>
    <row r="89" spans="1:9" ht="15" customHeight="1" x14ac:dyDescent="0.2">
      <c r="B89" s="13" t="s">
        <v>162</v>
      </c>
      <c r="C89" s="62"/>
      <c r="D89" s="25">
        <v>530</v>
      </c>
      <c r="E89" s="31">
        <f t="shared" si="15"/>
        <v>0</v>
      </c>
      <c r="F89" s="25">
        <v>180</v>
      </c>
      <c r="G89" s="32">
        <f t="shared" si="16"/>
        <v>0</v>
      </c>
      <c r="H89" s="32">
        <f t="shared" si="17"/>
        <v>0</v>
      </c>
      <c r="I89" s="34"/>
    </row>
    <row r="90" spans="1:9" ht="15" customHeight="1" x14ac:dyDescent="0.2">
      <c r="B90" s="13" t="s">
        <v>163</v>
      </c>
      <c r="C90" s="62"/>
      <c r="D90" s="25">
        <v>490</v>
      </c>
      <c r="E90" s="31">
        <f t="shared" si="15"/>
        <v>0</v>
      </c>
      <c r="F90" s="25">
        <v>180</v>
      </c>
      <c r="G90" s="32">
        <f t="shared" si="16"/>
        <v>0</v>
      </c>
      <c r="H90" s="32">
        <f t="shared" si="17"/>
        <v>0</v>
      </c>
      <c r="I90" s="34"/>
    </row>
    <row r="91" spans="1:9" ht="15" customHeight="1" x14ac:dyDescent="0.2">
      <c r="B91" s="13" t="s">
        <v>187</v>
      </c>
      <c r="C91" s="62"/>
      <c r="D91" s="25">
        <v>530</v>
      </c>
      <c r="E91" s="31">
        <f t="shared" si="15"/>
        <v>0</v>
      </c>
      <c r="F91" s="25">
        <v>120</v>
      </c>
      <c r="G91" s="32">
        <f t="shared" si="16"/>
        <v>0</v>
      </c>
      <c r="H91" s="32">
        <f t="shared" si="17"/>
        <v>0</v>
      </c>
      <c r="I91" s="34"/>
    </row>
    <row r="92" spans="1:9" ht="18" customHeight="1" x14ac:dyDescent="0.2">
      <c r="A92" s="4"/>
      <c r="B92" s="9" t="s">
        <v>32</v>
      </c>
      <c r="C92" s="63">
        <f>SUM(C85:C91)</f>
        <v>0</v>
      </c>
      <c r="D92" s="63"/>
      <c r="E92" s="63">
        <f>SUM(E85:E91)</f>
        <v>0</v>
      </c>
      <c r="F92" s="63"/>
      <c r="G92" s="63">
        <f>SUM(G85:G91)</f>
        <v>0</v>
      </c>
      <c r="H92" s="63">
        <f>SUM(H85:H91)</f>
        <v>0</v>
      </c>
      <c r="I92" s="37"/>
    </row>
    <row r="93" spans="1:9" s="4" customFormat="1" ht="15" x14ac:dyDescent="0.2">
      <c r="A93" s="1"/>
      <c r="B93" s="7" t="s">
        <v>39</v>
      </c>
      <c r="C93" s="61" t="s">
        <v>19</v>
      </c>
      <c r="D93" s="27" t="s">
        <v>20</v>
      </c>
      <c r="E93" s="27" t="s">
        <v>21</v>
      </c>
      <c r="F93" s="28" t="s">
        <v>46</v>
      </c>
      <c r="G93" s="29" t="s">
        <v>28</v>
      </c>
      <c r="H93" s="30" t="s">
        <v>36</v>
      </c>
      <c r="I93" s="29" t="s">
        <v>37</v>
      </c>
    </row>
    <row r="94" spans="1:9" ht="17.25" customHeight="1" x14ac:dyDescent="0.2">
      <c r="B94" s="2" t="s">
        <v>65</v>
      </c>
      <c r="C94" s="62"/>
      <c r="D94" s="25">
        <v>900</v>
      </c>
      <c r="E94" s="31">
        <f t="shared" ref="E94:E114" si="18">C94*D94</f>
        <v>0</v>
      </c>
      <c r="F94" s="25">
        <v>200</v>
      </c>
      <c r="G94" s="32">
        <f t="shared" ref="G94:G114" si="19">F94*C94</f>
        <v>0</v>
      </c>
      <c r="H94" s="32">
        <f>G94/$C$19</f>
        <v>0</v>
      </c>
      <c r="I94" s="34"/>
    </row>
    <row r="95" spans="1:9" ht="14.45" customHeight="1" x14ac:dyDescent="0.2">
      <c r="B95" s="2" t="s">
        <v>189</v>
      </c>
      <c r="C95" s="62"/>
      <c r="D95" s="25">
        <v>980</v>
      </c>
      <c r="E95" s="31">
        <f t="shared" si="18"/>
        <v>0</v>
      </c>
      <c r="F95" s="25">
        <v>200</v>
      </c>
      <c r="G95" s="32">
        <f t="shared" si="19"/>
        <v>0</v>
      </c>
      <c r="H95" s="32">
        <f t="shared" ref="H95:H114" si="20">G95/$C$19</f>
        <v>0</v>
      </c>
      <c r="I95" s="34"/>
    </row>
    <row r="96" spans="1:9" ht="14.45" customHeight="1" x14ac:dyDescent="0.2">
      <c r="B96" s="2" t="s">
        <v>190</v>
      </c>
      <c r="C96" s="62"/>
      <c r="D96" s="25">
        <v>980</v>
      </c>
      <c r="E96" s="31">
        <f t="shared" si="18"/>
        <v>0</v>
      </c>
      <c r="F96" s="25">
        <v>300</v>
      </c>
      <c r="G96" s="32">
        <f t="shared" si="19"/>
        <v>0</v>
      </c>
      <c r="H96" s="32">
        <f t="shared" si="20"/>
        <v>0</v>
      </c>
      <c r="I96" s="34"/>
    </row>
    <row r="97" spans="2:9" ht="14.45" customHeight="1" x14ac:dyDescent="0.2">
      <c r="B97" s="2" t="s">
        <v>188</v>
      </c>
      <c r="C97" s="62"/>
      <c r="D97" s="25">
        <v>720</v>
      </c>
      <c r="E97" s="31">
        <f t="shared" si="18"/>
        <v>0</v>
      </c>
      <c r="F97" s="25">
        <v>200</v>
      </c>
      <c r="G97" s="32">
        <f t="shared" si="19"/>
        <v>0</v>
      </c>
      <c r="H97" s="32">
        <f t="shared" si="20"/>
        <v>0</v>
      </c>
      <c r="I97" s="34"/>
    </row>
    <row r="98" spans="2:9" ht="14.45" customHeight="1" x14ac:dyDescent="0.2">
      <c r="B98" s="2" t="s">
        <v>191</v>
      </c>
      <c r="C98" s="62"/>
      <c r="D98" s="25">
        <v>950</v>
      </c>
      <c r="E98" s="31">
        <f t="shared" si="18"/>
        <v>0</v>
      </c>
      <c r="F98" s="25">
        <v>200</v>
      </c>
      <c r="G98" s="32">
        <f t="shared" si="19"/>
        <v>0</v>
      </c>
      <c r="H98" s="32">
        <f t="shared" si="20"/>
        <v>0</v>
      </c>
      <c r="I98" s="34"/>
    </row>
    <row r="99" spans="2:9" ht="14.45" customHeight="1" x14ac:dyDescent="0.2">
      <c r="B99" s="2" t="s">
        <v>59</v>
      </c>
      <c r="C99" s="62"/>
      <c r="D99" s="25">
        <v>980</v>
      </c>
      <c r="E99" s="31">
        <f t="shared" si="18"/>
        <v>0</v>
      </c>
      <c r="F99" s="25">
        <v>200</v>
      </c>
      <c r="G99" s="32">
        <f t="shared" si="19"/>
        <v>0</v>
      </c>
      <c r="H99" s="32">
        <f t="shared" si="20"/>
        <v>0</v>
      </c>
      <c r="I99" s="34"/>
    </row>
    <row r="100" spans="2:9" ht="14.45" customHeight="1" x14ac:dyDescent="0.2">
      <c r="B100" s="2" t="s">
        <v>60</v>
      </c>
      <c r="C100" s="62"/>
      <c r="D100" s="25">
        <v>1500</v>
      </c>
      <c r="E100" s="31">
        <f t="shared" si="18"/>
        <v>0</v>
      </c>
      <c r="F100" s="25">
        <v>200</v>
      </c>
      <c r="G100" s="32">
        <f t="shared" si="19"/>
        <v>0</v>
      </c>
      <c r="H100" s="32">
        <f t="shared" si="20"/>
        <v>0</v>
      </c>
      <c r="I100" s="34"/>
    </row>
    <row r="101" spans="2:9" ht="14.45" customHeight="1" x14ac:dyDescent="0.2">
      <c r="B101" s="2" t="s">
        <v>61</v>
      </c>
      <c r="C101" s="62"/>
      <c r="D101" s="25">
        <v>750</v>
      </c>
      <c r="E101" s="31">
        <f t="shared" si="18"/>
        <v>0</v>
      </c>
      <c r="F101" s="25">
        <v>200</v>
      </c>
      <c r="G101" s="32">
        <f t="shared" si="19"/>
        <v>0</v>
      </c>
      <c r="H101" s="32">
        <f t="shared" si="20"/>
        <v>0</v>
      </c>
      <c r="I101" s="34"/>
    </row>
    <row r="102" spans="2:9" ht="14.45" customHeight="1" x14ac:dyDescent="0.2">
      <c r="B102" s="2" t="s">
        <v>63</v>
      </c>
      <c r="C102" s="62"/>
      <c r="D102" s="25">
        <v>550</v>
      </c>
      <c r="E102" s="31">
        <f t="shared" si="18"/>
        <v>0</v>
      </c>
      <c r="F102" s="25">
        <v>200</v>
      </c>
      <c r="G102" s="32">
        <f t="shared" si="19"/>
        <v>0</v>
      </c>
      <c r="H102" s="32">
        <f t="shared" si="20"/>
        <v>0</v>
      </c>
      <c r="I102" s="34"/>
    </row>
    <row r="103" spans="2:9" ht="14.45" customHeight="1" x14ac:dyDescent="0.2">
      <c r="B103" s="2" t="s">
        <v>62</v>
      </c>
      <c r="C103" s="62"/>
      <c r="D103" s="25">
        <v>980</v>
      </c>
      <c r="E103" s="31">
        <f t="shared" si="18"/>
        <v>0</v>
      </c>
      <c r="F103" s="25">
        <v>200</v>
      </c>
      <c r="G103" s="32">
        <f t="shared" si="19"/>
        <v>0</v>
      </c>
      <c r="H103" s="32">
        <f t="shared" si="20"/>
        <v>0</v>
      </c>
      <c r="I103" s="34"/>
    </row>
    <row r="104" spans="2:9" ht="14.45" customHeight="1" x14ac:dyDescent="0.2">
      <c r="B104" s="2" t="s">
        <v>192</v>
      </c>
      <c r="C104" s="62"/>
      <c r="D104" s="25">
        <v>1450</v>
      </c>
      <c r="E104" s="31">
        <f t="shared" si="18"/>
        <v>0</v>
      </c>
      <c r="F104" s="25">
        <v>200</v>
      </c>
      <c r="G104" s="32">
        <f t="shared" si="19"/>
        <v>0</v>
      </c>
      <c r="H104" s="32">
        <f t="shared" si="20"/>
        <v>0</v>
      </c>
      <c r="I104" s="34"/>
    </row>
    <row r="105" spans="2:9" ht="14.45" customHeight="1" x14ac:dyDescent="0.2">
      <c r="B105" s="2" t="s">
        <v>92</v>
      </c>
      <c r="C105" s="62"/>
      <c r="D105" s="25">
        <v>750</v>
      </c>
      <c r="E105" s="31">
        <f t="shared" si="18"/>
        <v>0</v>
      </c>
      <c r="F105" s="25">
        <v>200</v>
      </c>
      <c r="G105" s="32">
        <f>F105*C105</f>
        <v>0</v>
      </c>
      <c r="H105" s="32">
        <f t="shared" si="20"/>
        <v>0</v>
      </c>
      <c r="I105" s="34"/>
    </row>
    <row r="106" spans="2:9" ht="14.45" customHeight="1" x14ac:dyDescent="0.2">
      <c r="B106" s="2" t="s">
        <v>164</v>
      </c>
      <c r="C106" s="62"/>
      <c r="D106" s="25">
        <v>680</v>
      </c>
      <c r="E106" s="31">
        <f t="shared" si="18"/>
        <v>0</v>
      </c>
      <c r="F106" s="25">
        <v>200</v>
      </c>
      <c r="G106" s="32">
        <f t="shared" ref="G106:G107" si="21">F106*C106</f>
        <v>0</v>
      </c>
      <c r="H106" s="32">
        <f t="shared" si="20"/>
        <v>0</v>
      </c>
      <c r="I106" s="34"/>
    </row>
    <row r="107" spans="2:9" ht="14.45" customHeight="1" x14ac:dyDescent="0.2">
      <c r="B107" s="2" t="s">
        <v>204</v>
      </c>
      <c r="C107" s="62"/>
      <c r="D107" s="25">
        <v>750</v>
      </c>
      <c r="E107" s="31">
        <f t="shared" si="18"/>
        <v>0</v>
      </c>
      <c r="F107" s="25">
        <v>200</v>
      </c>
      <c r="G107" s="32">
        <f t="shared" si="21"/>
        <v>0</v>
      </c>
      <c r="H107" s="32">
        <f t="shared" si="20"/>
        <v>0</v>
      </c>
      <c r="I107" s="34"/>
    </row>
    <row r="108" spans="2:9" ht="14.45" customHeight="1" x14ac:dyDescent="0.2">
      <c r="B108" s="2" t="s">
        <v>194</v>
      </c>
      <c r="C108" s="62"/>
      <c r="D108" s="25">
        <v>1670</v>
      </c>
      <c r="E108" s="31">
        <f t="shared" si="18"/>
        <v>0</v>
      </c>
      <c r="F108" s="25">
        <v>200</v>
      </c>
      <c r="G108" s="32">
        <f t="shared" si="19"/>
        <v>0</v>
      </c>
      <c r="H108" s="32">
        <f t="shared" si="20"/>
        <v>0</v>
      </c>
      <c r="I108" s="34"/>
    </row>
    <row r="109" spans="2:9" ht="14.45" customHeight="1" x14ac:dyDescent="0.2">
      <c r="B109" s="2" t="s">
        <v>193</v>
      </c>
      <c r="C109" s="62"/>
      <c r="D109" s="25">
        <v>1140</v>
      </c>
      <c r="E109" s="31">
        <f t="shared" si="18"/>
        <v>0</v>
      </c>
      <c r="F109" s="25">
        <v>200</v>
      </c>
      <c r="G109" s="32">
        <f t="shared" si="19"/>
        <v>0</v>
      </c>
      <c r="H109" s="32">
        <f t="shared" si="20"/>
        <v>0</v>
      </c>
      <c r="I109" s="34"/>
    </row>
    <row r="110" spans="2:9" ht="14.45" customHeight="1" x14ac:dyDescent="0.2">
      <c r="B110" s="2" t="s">
        <v>64</v>
      </c>
      <c r="C110" s="62"/>
      <c r="D110" s="25">
        <v>930</v>
      </c>
      <c r="E110" s="31">
        <f t="shared" si="18"/>
        <v>0</v>
      </c>
      <c r="F110" s="25">
        <v>400</v>
      </c>
      <c r="G110" s="32">
        <f t="shared" si="19"/>
        <v>0</v>
      </c>
      <c r="H110" s="32">
        <f t="shared" si="20"/>
        <v>0</v>
      </c>
      <c r="I110" s="34"/>
    </row>
    <row r="111" spans="2:9" ht="14.45" customHeight="1" x14ac:dyDescent="0.2">
      <c r="B111" s="2" t="s">
        <v>195</v>
      </c>
      <c r="C111" s="62"/>
      <c r="D111" s="25">
        <v>930</v>
      </c>
      <c r="E111" s="31">
        <f t="shared" si="18"/>
        <v>0</v>
      </c>
      <c r="F111" s="25">
        <v>400</v>
      </c>
      <c r="G111" s="32">
        <f t="shared" si="19"/>
        <v>0</v>
      </c>
      <c r="H111" s="32">
        <f t="shared" si="20"/>
        <v>0</v>
      </c>
      <c r="I111" s="34"/>
    </row>
    <row r="112" spans="2:9" ht="14.45" customHeight="1" x14ac:dyDescent="0.2">
      <c r="B112" s="2" t="s">
        <v>196</v>
      </c>
      <c r="C112" s="62"/>
      <c r="D112" s="25">
        <v>580</v>
      </c>
      <c r="E112" s="31">
        <f t="shared" si="18"/>
        <v>0</v>
      </c>
      <c r="F112" s="25">
        <v>150</v>
      </c>
      <c r="G112" s="32">
        <f t="shared" si="19"/>
        <v>0</v>
      </c>
      <c r="H112" s="32">
        <f t="shared" si="20"/>
        <v>0</v>
      </c>
      <c r="I112" s="34"/>
    </row>
    <row r="113" spans="2:9" ht="14.45" customHeight="1" x14ac:dyDescent="0.2">
      <c r="B113" s="2" t="s">
        <v>205</v>
      </c>
      <c r="C113" s="62"/>
      <c r="D113" s="25">
        <v>1100</v>
      </c>
      <c r="E113" s="31">
        <f t="shared" si="18"/>
        <v>0</v>
      </c>
      <c r="F113" s="25">
        <v>250</v>
      </c>
      <c r="G113" s="32">
        <f t="shared" si="19"/>
        <v>0</v>
      </c>
      <c r="H113" s="32">
        <f t="shared" si="20"/>
        <v>0</v>
      </c>
      <c r="I113" s="34"/>
    </row>
    <row r="114" spans="2:9" ht="14.45" customHeight="1" x14ac:dyDescent="0.2">
      <c r="B114" s="2" t="s">
        <v>197</v>
      </c>
      <c r="C114" s="62"/>
      <c r="D114" s="25">
        <v>1230</v>
      </c>
      <c r="E114" s="31">
        <f t="shared" si="18"/>
        <v>0</v>
      </c>
      <c r="F114" s="25">
        <v>200</v>
      </c>
      <c r="G114" s="32">
        <f t="shared" si="19"/>
        <v>0</v>
      </c>
      <c r="H114" s="32">
        <f t="shared" si="20"/>
        <v>0</v>
      </c>
      <c r="I114" s="34"/>
    </row>
    <row r="115" spans="2:9" ht="18" customHeight="1" x14ac:dyDescent="0.2">
      <c r="B115" s="9" t="s">
        <v>32</v>
      </c>
      <c r="C115" s="63">
        <f>SUM(C94:C114)</f>
        <v>0</v>
      </c>
      <c r="D115" s="63"/>
      <c r="E115" s="63">
        <f>SUM(E94:E114)</f>
        <v>0</v>
      </c>
      <c r="F115" s="63"/>
      <c r="G115" s="63">
        <f>SUM(G94:G114)</f>
        <v>0</v>
      </c>
      <c r="H115" s="63">
        <f>SUM(H94:H114)</f>
        <v>0</v>
      </c>
      <c r="I115" s="37"/>
    </row>
    <row r="116" spans="2:9" ht="14.45" customHeight="1" x14ac:dyDescent="0.2">
      <c r="B116" s="7" t="s">
        <v>79</v>
      </c>
      <c r="C116" s="61" t="s">
        <v>19</v>
      </c>
      <c r="D116" s="27" t="s">
        <v>20</v>
      </c>
      <c r="E116" s="27" t="s">
        <v>21</v>
      </c>
      <c r="F116" s="28" t="s">
        <v>46</v>
      </c>
      <c r="G116" s="29" t="s">
        <v>28</v>
      </c>
      <c r="H116" s="30" t="s">
        <v>36</v>
      </c>
      <c r="I116" s="29" t="s">
        <v>37</v>
      </c>
    </row>
    <row r="117" spans="2:9" ht="15" customHeight="1" x14ac:dyDescent="0.2">
      <c r="B117" s="13" t="s">
        <v>81</v>
      </c>
      <c r="C117" s="62"/>
      <c r="D117" s="25">
        <v>16500</v>
      </c>
      <c r="E117" s="31">
        <f t="shared" ref="E117:E124" si="22">C117*D117</f>
        <v>0</v>
      </c>
      <c r="F117" s="25">
        <v>3000</v>
      </c>
      <c r="G117" s="32">
        <f t="shared" ref="G117:G124" si="23">F117*C117</f>
        <v>0</v>
      </c>
      <c r="H117" s="32">
        <f>G117/$C$19</f>
        <v>0</v>
      </c>
      <c r="I117" s="34"/>
    </row>
    <row r="118" spans="2:9" ht="15" customHeight="1" x14ac:dyDescent="0.2">
      <c r="B118" s="13" t="s">
        <v>82</v>
      </c>
      <c r="C118" s="62"/>
      <c r="D118" s="25">
        <v>11300</v>
      </c>
      <c r="E118" s="31">
        <f t="shared" si="22"/>
        <v>0</v>
      </c>
      <c r="F118" s="25">
        <v>2500</v>
      </c>
      <c r="G118" s="32">
        <f t="shared" si="23"/>
        <v>0</v>
      </c>
      <c r="H118" s="32">
        <f t="shared" ref="H118:H124" si="24">G118/$C$19</f>
        <v>0</v>
      </c>
      <c r="I118" s="34"/>
    </row>
    <row r="119" spans="2:9" ht="15" customHeight="1" x14ac:dyDescent="0.2">
      <c r="B119" s="13" t="s">
        <v>86</v>
      </c>
      <c r="C119" s="62"/>
      <c r="D119" s="25">
        <v>11500</v>
      </c>
      <c r="E119" s="31">
        <f t="shared" si="22"/>
        <v>0</v>
      </c>
      <c r="F119" s="25">
        <v>3000</v>
      </c>
      <c r="G119" s="32">
        <f t="shared" si="23"/>
        <v>0</v>
      </c>
      <c r="H119" s="32">
        <f t="shared" si="24"/>
        <v>0</v>
      </c>
      <c r="I119" s="34"/>
    </row>
    <row r="120" spans="2:9" ht="15" customHeight="1" x14ac:dyDescent="0.2">
      <c r="B120" s="13" t="s">
        <v>85</v>
      </c>
      <c r="C120" s="62"/>
      <c r="D120" s="25">
        <v>12700</v>
      </c>
      <c r="E120" s="31">
        <f t="shared" si="22"/>
        <v>0</v>
      </c>
      <c r="F120" s="25">
        <v>4000</v>
      </c>
      <c r="G120" s="32">
        <f t="shared" si="23"/>
        <v>0</v>
      </c>
      <c r="H120" s="32">
        <f t="shared" si="24"/>
        <v>0</v>
      </c>
      <c r="I120" s="34"/>
    </row>
    <row r="121" spans="2:9" ht="15" customHeight="1" x14ac:dyDescent="0.2">
      <c r="B121" s="13" t="s">
        <v>80</v>
      </c>
      <c r="C121" s="62"/>
      <c r="D121" s="25">
        <v>11500</v>
      </c>
      <c r="E121" s="31">
        <f t="shared" si="22"/>
        <v>0</v>
      </c>
      <c r="F121" s="25">
        <v>3000</v>
      </c>
      <c r="G121" s="32">
        <f t="shared" si="23"/>
        <v>0</v>
      </c>
      <c r="H121" s="32">
        <f t="shared" si="24"/>
        <v>0</v>
      </c>
      <c r="I121" s="34"/>
    </row>
    <row r="122" spans="2:9" ht="15" customHeight="1" x14ac:dyDescent="0.2">
      <c r="B122" s="13" t="s">
        <v>148</v>
      </c>
      <c r="C122" s="62"/>
      <c r="D122" s="25">
        <v>11300</v>
      </c>
      <c r="E122" s="31">
        <f t="shared" si="22"/>
        <v>0</v>
      </c>
      <c r="F122" s="25">
        <v>2500</v>
      </c>
      <c r="G122" s="32">
        <f t="shared" si="23"/>
        <v>0</v>
      </c>
      <c r="H122" s="32">
        <f t="shared" si="24"/>
        <v>0</v>
      </c>
      <c r="I122" s="34"/>
    </row>
    <row r="123" spans="2:9" ht="15" customHeight="1" x14ac:dyDescent="0.2">
      <c r="B123" s="13" t="s">
        <v>84</v>
      </c>
      <c r="C123" s="62"/>
      <c r="D123" s="25">
        <v>1900</v>
      </c>
      <c r="E123" s="31">
        <f t="shared" si="22"/>
        <v>0</v>
      </c>
      <c r="F123" s="25">
        <v>2500</v>
      </c>
      <c r="G123" s="32">
        <f t="shared" si="23"/>
        <v>0</v>
      </c>
      <c r="H123" s="32">
        <f t="shared" si="24"/>
        <v>0</v>
      </c>
      <c r="I123" s="34"/>
    </row>
    <row r="124" spans="2:9" ht="15" customHeight="1" x14ac:dyDescent="0.2">
      <c r="B124" s="13" t="s">
        <v>89</v>
      </c>
      <c r="C124" s="62"/>
      <c r="D124" s="25">
        <v>6300</v>
      </c>
      <c r="E124" s="31">
        <f t="shared" si="22"/>
        <v>0</v>
      </c>
      <c r="F124" s="25">
        <v>2500</v>
      </c>
      <c r="G124" s="32">
        <f t="shared" si="23"/>
        <v>0</v>
      </c>
      <c r="H124" s="32">
        <f t="shared" si="24"/>
        <v>0</v>
      </c>
      <c r="I124" s="34"/>
    </row>
    <row r="125" spans="2:9" ht="18" customHeight="1" x14ac:dyDescent="0.2">
      <c r="B125" s="9" t="s">
        <v>32</v>
      </c>
      <c r="C125" s="63">
        <f>SUM(C117:C124)</f>
        <v>0</v>
      </c>
      <c r="D125" s="35"/>
      <c r="E125" s="36">
        <f>SUM(E117:E124)</f>
        <v>0</v>
      </c>
      <c r="F125" s="35"/>
      <c r="G125" s="36">
        <f>SUM(G117:G124)</f>
        <v>0</v>
      </c>
      <c r="H125" s="36">
        <f>SUM(H117:H124)</f>
        <v>0</v>
      </c>
      <c r="I125" s="37"/>
    </row>
    <row r="126" spans="2:9" ht="15" x14ac:dyDescent="0.2">
      <c r="B126" s="7" t="s">
        <v>66</v>
      </c>
      <c r="C126" s="61" t="s">
        <v>19</v>
      </c>
      <c r="D126" s="27" t="s">
        <v>20</v>
      </c>
      <c r="E126" s="27" t="s">
        <v>21</v>
      </c>
      <c r="F126" s="28" t="s">
        <v>46</v>
      </c>
      <c r="G126" s="29" t="s">
        <v>28</v>
      </c>
      <c r="H126" s="30" t="s">
        <v>36</v>
      </c>
      <c r="I126" s="29" t="s">
        <v>37</v>
      </c>
    </row>
    <row r="127" spans="2:9" ht="15" customHeight="1" x14ac:dyDescent="0.2">
      <c r="B127" s="13" t="s">
        <v>67</v>
      </c>
      <c r="C127" s="62"/>
      <c r="D127" s="25">
        <v>250</v>
      </c>
      <c r="E127" s="31">
        <f t="shared" ref="E127:E136" si="25">C127*D127</f>
        <v>0</v>
      </c>
      <c r="F127" s="25">
        <v>150</v>
      </c>
      <c r="G127" s="32">
        <f t="shared" ref="G127:G136" si="26">F127*C127</f>
        <v>0</v>
      </c>
      <c r="H127" s="32">
        <f>G127/$C$19</f>
        <v>0</v>
      </c>
      <c r="I127" s="34"/>
    </row>
    <row r="128" spans="2:9" ht="15" customHeight="1" x14ac:dyDescent="0.2">
      <c r="B128" s="13" t="s">
        <v>68</v>
      </c>
      <c r="C128" s="62"/>
      <c r="D128" s="25">
        <v>250</v>
      </c>
      <c r="E128" s="31">
        <f t="shared" si="25"/>
        <v>0</v>
      </c>
      <c r="F128" s="25">
        <v>150</v>
      </c>
      <c r="G128" s="32">
        <f t="shared" si="26"/>
        <v>0</v>
      </c>
      <c r="H128" s="32">
        <f t="shared" ref="H128:H136" si="27">G128/$C$19</f>
        <v>0</v>
      </c>
      <c r="I128" s="34"/>
    </row>
    <row r="129" spans="1:9" ht="15" customHeight="1" x14ac:dyDescent="0.2">
      <c r="B129" s="13" t="s">
        <v>134</v>
      </c>
      <c r="C129" s="62"/>
      <c r="D129" s="25">
        <v>250</v>
      </c>
      <c r="E129" s="31">
        <f t="shared" si="25"/>
        <v>0</v>
      </c>
      <c r="F129" s="25">
        <v>150</v>
      </c>
      <c r="G129" s="32">
        <f t="shared" si="26"/>
        <v>0</v>
      </c>
      <c r="H129" s="32">
        <f t="shared" si="27"/>
        <v>0</v>
      </c>
      <c r="I129" s="34"/>
    </row>
    <row r="130" spans="1:9" ht="15" customHeight="1" x14ac:dyDescent="0.2">
      <c r="B130" s="13" t="s">
        <v>87</v>
      </c>
      <c r="C130" s="62"/>
      <c r="D130" s="25">
        <v>200</v>
      </c>
      <c r="E130" s="31">
        <f t="shared" si="25"/>
        <v>0</v>
      </c>
      <c r="F130" s="25">
        <v>150</v>
      </c>
      <c r="G130" s="32">
        <f t="shared" si="26"/>
        <v>0</v>
      </c>
      <c r="H130" s="32">
        <f t="shared" si="27"/>
        <v>0</v>
      </c>
      <c r="I130" s="34"/>
    </row>
    <row r="131" spans="1:9" ht="15" customHeight="1" x14ac:dyDescent="0.2">
      <c r="B131" s="13" t="s">
        <v>69</v>
      </c>
      <c r="C131" s="62"/>
      <c r="D131" s="25">
        <v>530</v>
      </c>
      <c r="E131" s="31">
        <f t="shared" si="25"/>
        <v>0</v>
      </c>
      <c r="F131" s="25">
        <v>150</v>
      </c>
      <c r="G131" s="32">
        <f t="shared" si="26"/>
        <v>0</v>
      </c>
      <c r="H131" s="32">
        <f t="shared" si="27"/>
        <v>0</v>
      </c>
      <c r="I131" s="34"/>
    </row>
    <row r="132" spans="1:9" ht="15" customHeight="1" x14ac:dyDescent="0.2">
      <c r="B132" s="13" t="s">
        <v>165</v>
      </c>
      <c r="C132" s="62"/>
      <c r="D132" s="25">
        <v>280</v>
      </c>
      <c r="E132" s="31">
        <f t="shared" si="25"/>
        <v>0</v>
      </c>
      <c r="F132" s="25">
        <v>150</v>
      </c>
      <c r="G132" s="32">
        <f t="shared" si="26"/>
        <v>0</v>
      </c>
      <c r="H132" s="32">
        <f t="shared" si="27"/>
        <v>0</v>
      </c>
      <c r="I132" s="34"/>
    </row>
    <row r="133" spans="1:9" ht="15" customHeight="1" x14ac:dyDescent="0.2">
      <c r="B133" s="13" t="s">
        <v>70</v>
      </c>
      <c r="C133" s="62"/>
      <c r="D133" s="25">
        <v>570</v>
      </c>
      <c r="E133" s="31">
        <f t="shared" si="25"/>
        <v>0</v>
      </c>
      <c r="F133" s="25">
        <v>150</v>
      </c>
      <c r="G133" s="32">
        <f t="shared" si="26"/>
        <v>0</v>
      </c>
      <c r="H133" s="32">
        <f t="shared" si="27"/>
        <v>0</v>
      </c>
      <c r="I133" s="34"/>
    </row>
    <row r="134" spans="1:9" ht="15" customHeight="1" x14ac:dyDescent="0.2">
      <c r="B134" s="13" t="s">
        <v>71</v>
      </c>
      <c r="C134" s="62"/>
      <c r="D134" s="25">
        <v>570</v>
      </c>
      <c r="E134" s="31">
        <f t="shared" si="25"/>
        <v>0</v>
      </c>
      <c r="F134" s="25">
        <v>150</v>
      </c>
      <c r="G134" s="32">
        <f t="shared" si="26"/>
        <v>0</v>
      </c>
      <c r="H134" s="32">
        <f t="shared" si="27"/>
        <v>0</v>
      </c>
      <c r="I134" s="34"/>
    </row>
    <row r="135" spans="1:9" ht="15" customHeight="1" x14ac:dyDescent="0.2">
      <c r="B135" s="13" t="s">
        <v>72</v>
      </c>
      <c r="C135" s="62"/>
      <c r="D135" s="25">
        <v>250</v>
      </c>
      <c r="E135" s="31">
        <f t="shared" si="25"/>
        <v>0</v>
      </c>
      <c r="F135" s="25">
        <v>150</v>
      </c>
      <c r="G135" s="32">
        <f t="shared" si="26"/>
        <v>0</v>
      </c>
      <c r="H135" s="32">
        <f t="shared" si="27"/>
        <v>0</v>
      </c>
      <c r="I135" s="34"/>
    </row>
    <row r="136" spans="1:9" ht="15" customHeight="1" x14ac:dyDescent="0.2">
      <c r="B136" s="13" t="s">
        <v>73</v>
      </c>
      <c r="C136" s="62"/>
      <c r="D136" s="25">
        <v>250</v>
      </c>
      <c r="E136" s="31">
        <f t="shared" si="25"/>
        <v>0</v>
      </c>
      <c r="F136" s="25">
        <v>150</v>
      </c>
      <c r="G136" s="32">
        <f t="shared" si="26"/>
        <v>0</v>
      </c>
      <c r="H136" s="32">
        <f t="shared" si="27"/>
        <v>0</v>
      </c>
      <c r="I136" s="34"/>
    </row>
    <row r="137" spans="1:9" ht="18" customHeight="1" x14ac:dyDescent="0.2">
      <c r="A137" s="4"/>
      <c r="B137" s="9" t="s">
        <v>32</v>
      </c>
      <c r="C137" s="63">
        <f>SUM(C127:C136)</f>
        <v>0</v>
      </c>
      <c r="D137" s="63"/>
      <c r="E137" s="63">
        <f t="shared" ref="E137:H137" si="28">SUM(E127:E136)</f>
        <v>0</v>
      </c>
      <c r="F137" s="63"/>
      <c r="G137" s="63">
        <f t="shared" si="28"/>
        <v>0</v>
      </c>
      <c r="H137" s="63">
        <f t="shared" si="28"/>
        <v>0</v>
      </c>
      <c r="I137" s="37"/>
    </row>
    <row r="138" spans="1:9" s="4" customFormat="1" ht="15" x14ac:dyDescent="0.2">
      <c r="B138" s="7" t="s">
        <v>93</v>
      </c>
      <c r="C138" s="61" t="s">
        <v>19</v>
      </c>
      <c r="D138" s="27" t="s">
        <v>20</v>
      </c>
      <c r="E138" s="27" t="s">
        <v>21</v>
      </c>
      <c r="F138" s="28" t="s">
        <v>46</v>
      </c>
      <c r="G138" s="29" t="s">
        <v>28</v>
      </c>
      <c r="H138" s="30" t="s">
        <v>36</v>
      </c>
      <c r="I138" s="29" t="s">
        <v>37</v>
      </c>
    </row>
    <row r="139" spans="1:9" s="4" customFormat="1" ht="15" customHeight="1" x14ac:dyDescent="0.2">
      <c r="B139" s="75" t="s">
        <v>94</v>
      </c>
      <c r="C139" s="62"/>
      <c r="D139" s="25">
        <v>100</v>
      </c>
      <c r="E139" s="31">
        <f t="shared" ref="E139:E148" si="29">C139*D139</f>
        <v>0</v>
      </c>
      <c r="F139" s="25">
        <v>30</v>
      </c>
      <c r="G139" s="32">
        <f t="shared" ref="G139:G148" si="30">F139*C139</f>
        <v>0</v>
      </c>
      <c r="H139" s="32">
        <f t="shared" ref="H139:H148" si="31">G139/$C$19</f>
        <v>0</v>
      </c>
      <c r="I139" s="34"/>
    </row>
    <row r="140" spans="1:9" s="4" customFormat="1" ht="15" customHeight="1" x14ac:dyDescent="0.2">
      <c r="B140" s="75" t="s">
        <v>95</v>
      </c>
      <c r="C140" s="62"/>
      <c r="D140" s="25">
        <v>100</v>
      </c>
      <c r="E140" s="31">
        <f t="shared" si="29"/>
        <v>0</v>
      </c>
      <c r="F140" s="25">
        <v>30</v>
      </c>
      <c r="G140" s="32">
        <f t="shared" si="30"/>
        <v>0</v>
      </c>
      <c r="H140" s="32">
        <f t="shared" si="31"/>
        <v>0</v>
      </c>
      <c r="I140" s="34"/>
    </row>
    <row r="141" spans="1:9" s="4" customFormat="1" ht="15" customHeight="1" x14ac:dyDescent="0.2">
      <c r="B141" s="75" t="s">
        <v>96</v>
      </c>
      <c r="C141" s="62"/>
      <c r="D141" s="25">
        <v>100</v>
      </c>
      <c r="E141" s="31">
        <f t="shared" si="29"/>
        <v>0</v>
      </c>
      <c r="F141" s="25">
        <v>30</v>
      </c>
      <c r="G141" s="32">
        <f t="shared" si="30"/>
        <v>0</v>
      </c>
      <c r="H141" s="32">
        <f t="shared" si="31"/>
        <v>0</v>
      </c>
      <c r="I141" s="34"/>
    </row>
    <row r="142" spans="1:9" s="4" customFormat="1" ht="15" customHeight="1" x14ac:dyDescent="0.2">
      <c r="B142" s="75" t="s">
        <v>97</v>
      </c>
      <c r="C142" s="62"/>
      <c r="D142" s="25">
        <v>100</v>
      </c>
      <c r="E142" s="31">
        <f t="shared" si="29"/>
        <v>0</v>
      </c>
      <c r="F142" s="25">
        <v>30</v>
      </c>
      <c r="G142" s="32">
        <f t="shared" si="30"/>
        <v>0</v>
      </c>
      <c r="H142" s="32">
        <f t="shared" si="31"/>
        <v>0</v>
      </c>
      <c r="I142" s="34"/>
    </row>
    <row r="143" spans="1:9" s="4" customFormat="1" ht="15" customHeight="1" x14ac:dyDescent="0.2">
      <c r="B143" s="75" t="s">
        <v>98</v>
      </c>
      <c r="C143" s="62"/>
      <c r="D143" s="25">
        <v>100</v>
      </c>
      <c r="E143" s="31">
        <f t="shared" si="29"/>
        <v>0</v>
      </c>
      <c r="F143" s="25">
        <v>30</v>
      </c>
      <c r="G143" s="32">
        <f t="shared" si="30"/>
        <v>0</v>
      </c>
      <c r="H143" s="32">
        <f t="shared" si="31"/>
        <v>0</v>
      </c>
      <c r="I143" s="34"/>
    </row>
    <row r="144" spans="1:9" s="4" customFormat="1" ht="15" customHeight="1" x14ac:dyDescent="0.2">
      <c r="B144" s="75" t="s">
        <v>99</v>
      </c>
      <c r="C144" s="62"/>
      <c r="D144" s="25">
        <v>100</v>
      </c>
      <c r="E144" s="31">
        <f t="shared" si="29"/>
        <v>0</v>
      </c>
      <c r="F144" s="25">
        <v>30</v>
      </c>
      <c r="G144" s="32">
        <f t="shared" si="30"/>
        <v>0</v>
      </c>
      <c r="H144" s="32">
        <f t="shared" si="31"/>
        <v>0</v>
      </c>
      <c r="I144" s="34"/>
    </row>
    <row r="145" spans="1:9" s="4" customFormat="1" ht="15" customHeight="1" x14ac:dyDescent="0.2">
      <c r="B145" s="75" t="s">
        <v>101</v>
      </c>
      <c r="C145" s="62"/>
      <c r="D145" s="25">
        <v>100</v>
      </c>
      <c r="E145" s="31">
        <f t="shared" si="29"/>
        <v>0</v>
      </c>
      <c r="F145" s="25">
        <v>30</v>
      </c>
      <c r="G145" s="32">
        <f t="shared" si="30"/>
        <v>0</v>
      </c>
      <c r="H145" s="32">
        <f t="shared" si="31"/>
        <v>0</v>
      </c>
      <c r="I145" s="34"/>
    </row>
    <row r="146" spans="1:9" s="4" customFormat="1" ht="15" customHeight="1" x14ac:dyDescent="0.2">
      <c r="B146" s="75" t="s">
        <v>100</v>
      </c>
      <c r="C146" s="62"/>
      <c r="D146" s="25">
        <v>100</v>
      </c>
      <c r="E146" s="31">
        <f t="shared" si="29"/>
        <v>0</v>
      </c>
      <c r="F146" s="25">
        <v>30</v>
      </c>
      <c r="G146" s="32">
        <f t="shared" si="30"/>
        <v>0</v>
      </c>
      <c r="H146" s="32">
        <f t="shared" si="31"/>
        <v>0</v>
      </c>
      <c r="I146" s="34"/>
    </row>
    <row r="147" spans="1:9" s="4" customFormat="1" ht="15" customHeight="1" x14ac:dyDescent="0.2">
      <c r="B147" s="75" t="s">
        <v>102</v>
      </c>
      <c r="C147" s="62"/>
      <c r="D147" s="25">
        <v>100</v>
      </c>
      <c r="E147" s="31">
        <f t="shared" si="29"/>
        <v>0</v>
      </c>
      <c r="F147" s="25">
        <v>30</v>
      </c>
      <c r="G147" s="32">
        <f t="shared" si="30"/>
        <v>0</v>
      </c>
      <c r="H147" s="32">
        <f t="shared" si="31"/>
        <v>0</v>
      </c>
      <c r="I147" s="34"/>
    </row>
    <row r="148" spans="1:9" s="4" customFormat="1" ht="15" customHeight="1" x14ac:dyDescent="0.2">
      <c r="B148" s="75" t="s">
        <v>103</v>
      </c>
      <c r="C148" s="62"/>
      <c r="D148" s="25">
        <v>100</v>
      </c>
      <c r="E148" s="31">
        <f t="shared" si="29"/>
        <v>0</v>
      </c>
      <c r="F148" s="25">
        <v>30</v>
      </c>
      <c r="G148" s="32">
        <f t="shared" si="30"/>
        <v>0</v>
      </c>
      <c r="H148" s="32">
        <f t="shared" si="31"/>
        <v>0</v>
      </c>
      <c r="I148" s="34"/>
    </row>
    <row r="149" spans="1:9" s="4" customFormat="1" ht="18" customHeight="1" x14ac:dyDescent="0.2">
      <c r="B149" s="9" t="s">
        <v>32</v>
      </c>
      <c r="C149" s="63">
        <f>SUM(C139:C148)</f>
        <v>0</v>
      </c>
      <c r="D149" s="63"/>
      <c r="E149" s="63">
        <f t="shared" ref="E149:H149" si="32">SUM(E139:E148)</f>
        <v>0</v>
      </c>
      <c r="F149" s="63"/>
      <c r="G149" s="63">
        <f t="shared" si="32"/>
        <v>0</v>
      </c>
      <c r="H149" s="63">
        <f t="shared" si="32"/>
        <v>0</v>
      </c>
      <c r="I149" s="37"/>
    </row>
    <row r="150" spans="1:9" s="4" customFormat="1" ht="15" x14ac:dyDescent="0.2">
      <c r="A150" s="1"/>
      <c r="B150" s="7" t="s">
        <v>47</v>
      </c>
      <c r="C150" s="61" t="s">
        <v>19</v>
      </c>
      <c r="D150" s="27" t="s">
        <v>20</v>
      </c>
      <c r="E150" s="27" t="s">
        <v>21</v>
      </c>
      <c r="F150" s="28" t="s">
        <v>46</v>
      </c>
      <c r="G150" s="29" t="s">
        <v>28</v>
      </c>
      <c r="H150" s="30" t="s">
        <v>36</v>
      </c>
      <c r="I150" s="29" t="s">
        <v>37</v>
      </c>
    </row>
    <row r="151" spans="1:9" ht="15" customHeight="1" x14ac:dyDescent="0.2">
      <c r="B151" s="13" t="s">
        <v>200</v>
      </c>
      <c r="C151" s="64"/>
      <c r="D151" s="39">
        <v>200</v>
      </c>
      <c r="E151" s="31">
        <f t="shared" ref="E151:E152" si="33">C151*D151</f>
        <v>0</v>
      </c>
      <c r="F151" s="25">
        <v>200</v>
      </c>
      <c r="G151" s="32">
        <f t="shared" ref="G151:G152" si="34">F151*C151</f>
        <v>0</v>
      </c>
      <c r="H151" s="32">
        <f t="shared" ref="H151:H156" si="35">G151/$C$19</f>
        <v>0</v>
      </c>
      <c r="I151" s="34"/>
    </row>
    <row r="152" spans="1:9" ht="15" customHeight="1" x14ac:dyDescent="0.2">
      <c r="B152" s="13" t="s">
        <v>199</v>
      </c>
      <c r="C152" s="62"/>
      <c r="D152" s="25">
        <v>750</v>
      </c>
      <c r="E152" s="31">
        <f t="shared" si="33"/>
        <v>0</v>
      </c>
      <c r="F152" s="25">
        <v>500</v>
      </c>
      <c r="G152" s="32">
        <f t="shared" si="34"/>
        <v>0</v>
      </c>
      <c r="H152" s="32">
        <f t="shared" si="35"/>
        <v>0</v>
      </c>
      <c r="I152" s="34"/>
    </row>
    <row r="153" spans="1:9" ht="15" customHeight="1" x14ac:dyDescent="0.2">
      <c r="B153" s="13" t="s">
        <v>112</v>
      </c>
      <c r="C153" s="62"/>
      <c r="D153" s="25">
        <v>750</v>
      </c>
      <c r="E153" s="31">
        <f t="shared" ref="E153:E156" si="36">C153*D153</f>
        <v>0</v>
      </c>
      <c r="F153" s="25">
        <v>150</v>
      </c>
      <c r="G153" s="32">
        <f t="shared" ref="G153:G156" si="37">F153*C153</f>
        <v>0</v>
      </c>
      <c r="H153" s="32">
        <f t="shared" si="35"/>
        <v>0</v>
      </c>
      <c r="I153" s="34"/>
    </row>
    <row r="154" spans="1:9" ht="15" customHeight="1" x14ac:dyDescent="0.2">
      <c r="B154" s="13" t="s">
        <v>113</v>
      </c>
      <c r="C154" s="62"/>
      <c r="D154" s="25">
        <v>750</v>
      </c>
      <c r="E154" s="31">
        <f t="shared" si="36"/>
        <v>0</v>
      </c>
      <c r="F154" s="25">
        <v>150</v>
      </c>
      <c r="G154" s="32">
        <f t="shared" si="37"/>
        <v>0</v>
      </c>
      <c r="H154" s="32">
        <f t="shared" si="35"/>
        <v>0</v>
      </c>
      <c r="I154" s="34"/>
    </row>
    <row r="155" spans="1:9" ht="15" customHeight="1" x14ac:dyDescent="0.2">
      <c r="B155" s="13" t="s">
        <v>114</v>
      </c>
      <c r="C155" s="62"/>
      <c r="D155" s="25">
        <v>630</v>
      </c>
      <c r="E155" s="31">
        <f t="shared" si="36"/>
        <v>0</v>
      </c>
      <c r="F155" s="25">
        <v>150</v>
      </c>
      <c r="G155" s="32">
        <f t="shared" si="37"/>
        <v>0</v>
      </c>
      <c r="H155" s="32">
        <f t="shared" si="35"/>
        <v>0</v>
      </c>
      <c r="I155" s="34"/>
    </row>
    <row r="156" spans="1:9" ht="15" customHeight="1" x14ac:dyDescent="0.2">
      <c r="B156" s="13" t="s">
        <v>115</v>
      </c>
      <c r="C156" s="62"/>
      <c r="D156" s="25">
        <v>630</v>
      </c>
      <c r="E156" s="31">
        <f t="shared" si="36"/>
        <v>0</v>
      </c>
      <c r="F156" s="25">
        <v>150</v>
      </c>
      <c r="G156" s="32">
        <f t="shared" si="37"/>
        <v>0</v>
      </c>
      <c r="H156" s="32">
        <f t="shared" si="35"/>
        <v>0</v>
      </c>
      <c r="I156" s="34"/>
    </row>
    <row r="157" spans="1:9" ht="18" customHeight="1" x14ac:dyDescent="0.2">
      <c r="A157" s="4"/>
      <c r="B157" s="9" t="s">
        <v>32</v>
      </c>
      <c r="C157" s="63">
        <f>SUM(C151:C156)</f>
        <v>0</v>
      </c>
      <c r="D157" s="63"/>
      <c r="E157" s="63">
        <f t="shared" ref="E157:H157" si="38">SUM(E151:E156)</f>
        <v>0</v>
      </c>
      <c r="F157" s="63"/>
      <c r="G157" s="63">
        <f t="shared" si="38"/>
        <v>0</v>
      </c>
      <c r="H157" s="63">
        <f t="shared" si="38"/>
        <v>0</v>
      </c>
      <c r="I157" s="37"/>
    </row>
    <row r="158" spans="1:9" s="4" customFormat="1" ht="15" x14ac:dyDescent="0.2">
      <c r="A158" s="1"/>
      <c r="B158" s="7" t="s">
        <v>90</v>
      </c>
      <c r="C158" s="61" t="s">
        <v>19</v>
      </c>
      <c r="D158" s="27" t="s">
        <v>20</v>
      </c>
      <c r="E158" s="27" t="s">
        <v>21</v>
      </c>
      <c r="F158" s="28" t="s">
        <v>46</v>
      </c>
      <c r="G158" s="29" t="s">
        <v>28</v>
      </c>
      <c r="H158" s="30" t="s">
        <v>36</v>
      </c>
      <c r="I158" s="29" t="s">
        <v>37</v>
      </c>
    </row>
    <row r="159" spans="1:9" ht="15" customHeight="1" x14ac:dyDescent="0.2">
      <c r="B159" s="10" t="s">
        <v>78</v>
      </c>
      <c r="C159" s="62"/>
      <c r="D159" s="25">
        <v>470</v>
      </c>
      <c r="E159" s="31">
        <f t="shared" ref="E159:E162" si="39">C159*D159</f>
        <v>0</v>
      </c>
      <c r="F159" s="124">
        <v>120</v>
      </c>
      <c r="G159" s="32">
        <f t="shared" ref="G159:G162" si="40">F159*C159</f>
        <v>0</v>
      </c>
      <c r="H159" s="32">
        <f>G159/$C$19</f>
        <v>0</v>
      </c>
      <c r="I159" s="34"/>
    </row>
    <row r="160" spans="1:9" ht="15" customHeight="1" x14ac:dyDescent="0.2">
      <c r="B160" s="10" t="s">
        <v>77</v>
      </c>
      <c r="C160" s="62"/>
      <c r="D160" s="25">
        <v>420</v>
      </c>
      <c r="E160" s="31">
        <f t="shared" si="39"/>
        <v>0</v>
      </c>
      <c r="F160" s="124">
        <v>130</v>
      </c>
      <c r="G160" s="32">
        <f t="shared" si="40"/>
        <v>0</v>
      </c>
      <c r="H160" s="32">
        <f t="shared" ref="H160:H162" si="41">G160/$C$19</f>
        <v>0</v>
      </c>
      <c r="I160" s="34"/>
    </row>
    <row r="161" spans="1:9" ht="15" customHeight="1" x14ac:dyDescent="0.2">
      <c r="B161" s="10" t="s">
        <v>149</v>
      </c>
      <c r="C161" s="62"/>
      <c r="D161" s="25">
        <v>480</v>
      </c>
      <c r="E161" s="31">
        <f t="shared" si="39"/>
        <v>0</v>
      </c>
      <c r="F161" s="124">
        <v>120</v>
      </c>
      <c r="G161" s="32">
        <f t="shared" si="40"/>
        <v>0</v>
      </c>
      <c r="H161" s="32">
        <f t="shared" si="41"/>
        <v>0</v>
      </c>
      <c r="I161" s="34"/>
    </row>
    <row r="162" spans="1:9" ht="20.100000000000001" customHeight="1" x14ac:dyDescent="0.2">
      <c r="B162" s="125" t="s">
        <v>198</v>
      </c>
      <c r="C162" s="62"/>
      <c r="D162" s="25">
        <v>2830</v>
      </c>
      <c r="E162" s="31">
        <f t="shared" si="39"/>
        <v>0</v>
      </c>
      <c r="F162" s="25">
        <v>1500</v>
      </c>
      <c r="G162" s="32">
        <f t="shared" si="40"/>
        <v>0</v>
      </c>
      <c r="H162" s="32">
        <f t="shared" si="41"/>
        <v>0</v>
      </c>
      <c r="I162" s="34"/>
    </row>
    <row r="163" spans="1:9" ht="18" customHeight="1" x14ac:dyDescent="0.2">
      <c r="A163" s="4"/>
      <c r="B163" s="9" t="s">
        <v>32</v>
      </c>
      <c r="C163" s="63">
        <f>SUM(C159:C162)</f>
        <v>0</v>
      </c>
      <c r="D163" s="63"/>
      <c r="E163" s="63">
        <f>SUM(E159:E162)</f>
        <v>0</v>
      </c>
      <c r="F163" s="63"/>
      <c r="G163" s="63">
        <f>SUM(G159:G162)</f>
        <v>0</v>
      </c>
      <c r="H163" s="63">
        <f>SUM(H159:H162)</f>
        <v>0</v>
      </c>
      <c r="I163" s="37"/>
    </row>
    <row r="164" spans="1:9" x14ac:dyDescent="0.2">
      <c r="A164" s="4"/>
      <c r="B164" s="82" t="s">
        <v>22</v>
      </c>
      <c r="C164" s="83"/>
      <c r="D164" s="84"/>
      <c r="E164" s="84">
        <f>E47+E54+E68+E83+E92+E115+E125+E137+E149+E157+E163</f>
        <v>0</v>
      </c>
      <c r="F164" s="84"/>
      <c r="G164" s="84"/>
      <c r="H164" s="84">
        <f>H47+H54+H68+H83+H92+H115+H125+H137+H163</f>
        <v>0</v>
      </c>
      <c r="I164" s="85"/>
    </row>
    <row r="165" spans="1:9" s="4" customFormat="1" x14ac:dyDescent="0.2">
      <c r="B165" s="73"/>
      <c r="C165" s="65"/>
      <c r="D165" s="40"/>
      <c r="E165" s="40"/>
      <c r="F165" s="74"/>
      <c r="G165" s="41"/>
      <c r="H165" s="41"/>
      <c r="I165" s="42"/>
    </row>
    <row r="166" spans="1:9" s="4" customFormat="1" ht="15" x14ac:dyDescent="0.2">
      <c r="A166" s="1"/>
      <c r="B166" s="7" t="s">
        <v>141</v>
      </c>
      <c r="C166" s="61" t="s">
        <v>19</v>
      </c>
      <c r="D166" s="27" t="s">
        <v>20</v>
      </c>
      <c r="E166" s="27" t="s">
        <v>21</v>
      </c>
      <c r="F166" s="28" t="s">
        <v>46</v>
      </c>
      <c r="G166" s="29" t="s">
        <v>28</v>
      </c>
      <c r="H166" s="30" t="s">
        <v>36</v>
      </c>
      <c r="I166" s="29" t="s">
        <v>37</v>
      </c>
    </row>
    <row r="167" spans="1:9" s="4" customFormat="1" ht="15" customHeight="1" x14ac:dyDescent="0.2">
      <c r="A167" s="1"/>
      <c r="B167" s="12" t="s">
        <v>138</v>
      </c>
      <c r="C167" s="62"/>
      <c r="D167" s="25">
        <v>470</v>
      </c>
      <c r="E167" s="31">
        <f t="shared" ref="E167:E183" si="42">C167*D167</f>
        <v>0</v>
      </c>
      <c r="F167" s="43">
        <v>300</v>
      </c>
      <c r="G167" s="32">
        <f t="shared" ref="G167:G183" si="43">F167*C167</f>
        <v>0</v>
      </c>
      <c r="H167" s="32">
        <f>G167/$C$19</f>
        <v>0</v>
      </c>
      <c r="I167" s="34"/>
    </row>
    <row r="168" spans="1:9" s="4" customFormat="1" ht="15" customHeight="1" x14ac:dyDescent="0.2">
      <c r="A168" s="1"/>
      <c r="B168" s="12" t="s">
        <v>139</v>
      </c>
      <c r="C168" s="62"/>
      <c r="D168" s="25">
        <v>370</v>
      </c>
      <c r="E168" s="31">
        <f t="shared" si="42"/>
        <v>0</v>
      </c>
      <c r="F168" s="43">
        <v>300</v>
      </c>
      <c r="G168" s="32">
        <f t="shared" si="43"/>
        <v>0</v>
      </c>
      <c r="H168" s="32">
        <f t="shared" ref="H168" si="44">G168/$C$19</f>
        <v>0</v>
      </c>
      <c r="I168" s="34"/>
    </row>
    <row r="169" spans="1:9" s="4" customFormat="1" ht="15" customHeight="1" x14ac:dyDescent="0.2">
      <c r="A169" s="1"/>
      <c r="B169" s="12" t="s">
        <v>201</v>
      </c>
      <c r="C169" s="62"/>
      <c r="D169" s="25">
        <v>430</v>
      </c>
      <c r="E169" s="31">
        <v>0</v>
      </c>
      <c r="F169" s="43">
        <v>1000</v>
      </c>
      <c r="G169" s="32">
        <v>0</v>
      </c>
      <c r="H169" s="32">
        <v>0</v>
      </c>
      <c r="I169" s="34"/>
    </row>
    <row r="170" spans="1:9" s="4" customFormat="1" ht="15" customHeight="1" x14ac:dyDescent="0.2">
      <c r="A170" s="1"/>
      <c r="B170" s="12" t="s">
        <v>48</v>
      </c>
      <c r="C170" s="62"/>
      <c r="D170" s="25">
        <v>430</v>
      </c>
      <c r="E170" s="31">
        <f t="shared" si="42"/>
        <v>0</v>
      </c>
      <c r="F170" s="43">
        <v>1000</v>
      </c>
      <c r="G170" s="32">
        <f t="shared" si="43"/>
        <v>0</v>
      </c>
      <c r="H170" s="32">
        <f>G170/$C$19</f>
        <v>0</v>
      </c>
      <c r="I170" s="34"/>
    </row>
    <row r="171" spans="1:9" ht="15" customHeight="1" x14ac:dyDescent="0.2">
      <c r="B171" s="12" t="s">
        <v>150</v>
      </c>
      <c r="C171" s="62"/>
      <c r="D171" s="25">
        <v>430</v>
      </c>
      <c r="E171" s="31">
        <f t="shared" si="42"/>
        <v>0</v>
      </c>
      <c r="F171" s="43">
        <v>1000</v>
      </c>
      <c r="G171" s="32">
        <f t="shared" si="43"/>
        <v>0</v>
      </c>
      <c r="H171" s="32">
        <f>G171/$C$19</f>
        <v>0</v>
      </c>
      <c r="I171" s="34"/>
    </row>
    <row r="172" spans="1:9" ht="15" customHeight="1" x14ac:dyDescent="0.2">
      <c r="B172" s="12" t="s">
        <v>104</v>
      </c>
      <c r="C172" s="62"/>
      <c r="D172" s="25">
        <v>200</v>
      </c>
      <c r="E172" s="31">
        <f t="shared" si="42"/>
        <v>0</v>
      </c>
      <c r="F172" s="43">
        <v>250</v>
      </c>
      <c r="G172" s="32">
        <f t="shared" si="43"/>
        <v>0</v>
      </c>
      <c r="H172" s="32">
        <f t="shared" ref="H172:H183" si="45">G172/$C$19</f>
        <v>0</v>
      </c>
      <c r="I172" s="34"/>
    </row>
    <row r="173" spans="1:9" ht="15" customHeight="1" x14ac:dyDescent="0.2">
      <c r="B173" s="12" t="s">
        <v>105</v>
      </c>
      <c r="C173" s="62"/>
      <c r="D173" s="25">
        <v>270</v>
      </c>
      <c r="E173" s="31">
        <f t="shared" si="42"/>
        <v>0</v>
      </c>
      <c r="F173" s="44">
        <v>600</v>
      </c>
      <c r="G173" s="32">
        <f t="shared" si="43"/>
        <v>0</v>
      </c>
      <c r="H173" s="32">
        <f t="shared" si="45"/>
        <v>0</v>
      </c>
      <c r="I173" s="34"/>
    </row>
    <row r="174" spans="1:9" ht="15" customHeight="1" x14ac:dyDescent="0.2">
      <c r="B174" s="126" t="s">
        <v>151</v>
      </c>
      <c r="C174" s="62"/>
      <c r="D174" s="25">
        <v>270</v>
      </c>
      <c r="E174" s="31">
        <f t="shared" si="42"/>
        <v>0</v>
      </c>
      <c r="F174" s="43">
        <v>375</v>
      </c>
      <c r="G174" s="32">
        <f t="shared" si="43"/>
        <v>0</v>
      </c>
      <c r="H174" s="32">
        <f t="shared" si="45"/>
        <v>0</v>
      </c>
      <c r="I174" s="34"/>
    </row>
    <row r="175" spans="1:9" ht="15" customHeight="1" x14ac:dyDescent="0.2">
      <c r="B175" s="126" t="s">
        <v>152</v>
      </c>
      <c r="C175" s="62"/>
      <c r="D175" s="25">
        <v>370</v>
      </c>
      <c r="E175" s="31">
        <f t="shared" si="42"/>
        <v>0</v>
      </c>
      <c r="F175" s="44">
        <v>750</v>
      </c>
      <c r="G175" s="32">
        <f t="shared" si="43"/>
        <v>0</v>
      </c>
      <c r="H175" s="32">
        <f t="shared" si="45"/>
        <v>0</v>
      </c>
      <c r="I175" s="34"/>
    </row>
    <row r="176" spans="1:9" x14ac:dyDescent="0.2">
      <c r="B176" s="9" t="s">
        <v>32</v>
      </c>
      <c r="C176" s="63">
        <f>SUM(C167:C175)</f>
        <v>0</v>
      </c>
      <c r="D176" s="63"/>
      <c r="E176" s="63">
        <f>SUM(E167:E175)</f>
        <v>0</v>
      </c>
      <c r="F176" s="63"/>
      <c r="G176" s="63">
        <f>SUM(G167:G175)</f>
        <v>0</v>
      </c>
      <c r="H176" s="63">
        <f>SUM(H167:H175)</f>
        <v>0</v>
      </c>
      <c r="I176" s="37"/>
    </row>
    <row r="177" spans="1:9" ht="15" x14ac:dyDescent="0.2">
      <c r="B177" s="7" t="s">
        <v>142</v>
      </c>
      <c r="C177" s="61" t="s">
        <v>19</v>
      </c>
      <c r="D177" s="27" t="s">
        <v>20</v>
      </c>
      <c r="E177" s="27" t="s">
        <v>21</v>
      </c>
      <c r="F177" s="28" t="s">
        <v>46</v>
      </c>
      <c r="G177" s="29" t="s">
        <v>28</v>
      </c>
      <c r="H177" s="30" t="s">
        <v>36</v>
      </c>
      <c r="I177" s="29" t="s">
        <v>37</v>
      </c>
    </row>
    <row r="178" spans="1:9" x14ac:dyDescent="0.2">
      <c r="B178" s="12" t="s">
        <v>106</v>
      </c>
      <c r="C178" s="62"/>
      <c r="D178" s="25">
        <v>400</v>
      </c>
      <c r="E178" s="31">
        <f t="shared" si="42"/>
        <v>0</v>
      </c>
      <c r="F178" s="43">
        <v>400</v>
      </c>
      <c r="G178" s="32">
        <f t="shared" si="43"/>
        <v>0</v>
      </c>
      <c r="H178" s="32">
        <f t="shared" si="45"/>
        <v>0</v>
      </c>
      <c r="I178" s="34"/>
    </row>
    <row r="179" spans="1:9" x14ac:dyDescent="0.2">
      <c r="B179" s="12" t="s">
        <v>107</v>
      </c>
      <c r="C179" s="62"/>
      <c r="D179" s="25">
        <v>120</v>
      </c>
      <c r="E179" s="31">
        <f t="shared" si="42"/>
        <v>0</v>
      </c>
      <c r="F179" s="44">
        <v>200</v>
      </c>
      <c r="G179" s="32">
        <f t="shared" si="43"/>
        <v>0</v>
      </c>
      <c r="H179" s="32">
        <f t="shared" si="45"/>
        <v>0</v>
      </c>
      <c r="I179" s="34"/>
    </row>
    <row r="180" spans="1:9" x14ac:dyDescent="0.2">
      <c r="B180" s="13" t="s">
        <v>109</v>
      </c>
      <c r="C180" s="62"/>
      <c r="D180" s="25">
        <v>160</v>
      </c>
      <c r="E180" s="31">
        <f t="shared" si="42"/>
        <v>0</v>
      </c>
      <c r="F180" s="44">
        <v>60</v>
      </c>
      <c r="G180" s="32">
        <f t="shared" si="43"/>
        <v>0</v>
      </c>
      <c r="H180" s="32">
        <f t="shared" si="45"/>
        <v>0</v>
      </c>
      <c r="I180" s="34"/>
    </row>
    <row r="181" spans="1:9" x14ac:dyDescent="0.2">
      <c r="B181" s="13" t="s">
        <v>108</v>
      </c>
      <c r="C181" s="62"/>
      <c r="D181" s="25">
        <v>160</v>
      </c>
      <c r="E181" s="31">
        <f t="shared" si="42"/>
        <v>0</v>
      </c>
      <c r="F181" s="44">
        <v>150</v>
      </c>
      <c r="G181" s="32">
        <f t="shared" si="43"/>
        <v>0</v>
      </c>
      <c r="H181" s="32">
        <f t="shared" si="45"/>
        <v>0</v>
      </c>
      <c r="I181" s="34"/>
    </row>
    <row r="182" spans="1:9" x14ac:dyDescent="0.2">
      <c r="B182" s="13" t="s">
        <v>110</v>
      </c>
      <c r="C182" s="62"/>
      <c r="D182" s="25">
        <v>320</v>
      </c>
      <c r="E182" s="31">
        <f t="shared" si="42"/>
        <v>0</v>
      </c>
      <c r="F182" s="44">
        <v>120</v>
      </c>
      <c r="G182" s="32">
        <f t="shared" si="43"/>
        <v>0</v>
      </c>
      <c r="H182" s="32">
        <f t="shared" si="45"/>
        <v>0</v>
      </c>
      <c r="I182" s="34"/>
    </row>
    <row r="183" spans="1:9" x14ac:dyDescent="0.2">
      <c r="B183" s="10" t="s">
        <v>111</v>
      </c>
      <c r="C183" s="62"/>
      <c r="D183" s="25">
        <v>320</v>
      </c>
      <c r="E183" s="31">
        <f t="shared" si="42"/>
        <v>0</v>
      </c>
      <c r="F183" s="25">
        <v>150</v>
      </c>
      <c r="G183" s="32">
        <f t="shared" si="43"/>
        <v>0</v>
      </c>
      <c r="H183" s="32">
        <f t="shared" si="45"/>
        <v>0</v>
      </c>
      <c r="I183" s="34"/>
    </row>
    <row r="184" spans="1:9" x14ac:dyDescent="0.2">
      <c r="A184" s="4"/>
      <c r="B184" s="9" t="s">
        <v>32</v>
      </c>
      <c r="C184" s="63">
        <f>SUM(C178:C183)</f>
        <v>0</v>
      </c>
      <c r="D184" s="63"/>
      <c r="E184" s="63">
        <f>SUM(E178:E183)</f>
        <v>0</v>
      </c>
      <c r="F184" s="63"/>
      <c r="G184" s="63">
        <f t="shared" ref="G184:H184" si="46">SUM(G178:G183)</f>
        <v>0</v>
      </c>
      <c r="H184" s="63">
        <f t="shared" si="46"/>
        <v>0</v>
      </c>
      <c r="I184" s="37"/>
    </row>
    <row r="185" spans="1:9" s="4" customFormat="1" x14ac:dyDescent="0.2">
      <c r="A185" s="1"/>
      <c r="B185" s="82" t="s">
        <v>140</v>
      </c>
      <c r="C185" s="83"/>
      <c r="D185" s="84"/>
      <c r="E185" s="84">
        <f>E176+E184</f>
        <v>0</v>
      </c>
      <c r="F185" s="84"/>
      <c r="G185" s="84"/>
      <c r="H185" s="84">
        <f t="shared" ref="H185" si="47">H176+H184</f>
        <v>0</v>
      </c>
      <c r="I185" s="85"/>
    </row>
    <row r="186" spans="1:9" s="4" customFormat="1" ht="14.25" customHeight="1" x14ac:dyDescent="0.2">
      <c r="A186" s="1"/>
      <c r="B186" s="7" t="s">
        <v>144</v>
      </c>
      <c r="C186" s="61" t="s">
        <v>19</v>
      </c>
      <c r="D186" s="27" t="s">
        <v>20</v>
      </c>
      <c r="E186" s="27" t="s">
        <v>21</v>
      </c>
      <c r="F186" s="28" t="s">
        <v>46</v>
      </c>
      <c r="G186" s="29" t="s">
        <v>28</v>
      </c>
      <c r="H186" s="30" t="s">
        <v>36</v>
      </c>
      <c r="I186" s="29" t="s">
        <v>37</v>
      </c>
    </row>
    <row r="187" spans="1:9" s="4" customFormat="1" ht="16.5" customHeight="1" x14ac:dyDescent="0.2">
      <c r="A187" s="1"/>
      <c r="B187" s="10" t="s">
        <v>166</v>
      </c>
      <c r="C187" s="94"/>
      <c r="D187" s="21">
        <v>2000</v>
      </c>
      <c r="E187" s="31">
        <f>C187*D187</f>
        <v>0</v>
      </c>
      <c r="F187" s="25">
        <v>750</v>
      </c>
      <c r="G187" s="32">
        <f>F187*C187</f>
        <v>0</v>
      </c>
      <c r="H187" s="32">
        <f>G187/$C$19</f>
        <v>0</v>
      </c>
      <c r="I187" s="34"/>
    </row>
    <row r="188" spans="1:9" s="4" customFormat="1" ht="16.5" customHeight="1" x14ac:dyDescent="0.2">
      <c r="A188" s="1"/>
      <c r="B188" s="10" t="s">
        <v>167</v>
      </c>
      <c r="C188" s="94"/>
      <c r="D188" s="21">
        <v>2000</v>
      </c>
      <c r="E188" s="31">
        <f t="shared" ref="E188:E198" si="48">C188*D188</f>
        <v>0</v>
      </c>
      <c r="F188" s="25">
        <v>750</v>
      </c>
      <c r="G188" s="32">
        <f t="shared" ref="G188:G198" si="49">F188*C188</f>
        <v>0</v>
      </c>
      <c r="H188" s="32">
        <f t="shared" ref="H188:H198" si="50">G188/$C$19</f>
        <v>0</v>
      </c>
      <c r="I188" s="34"/>
    </row>
    <row r="189" spans="1:9" s="4" customFormat="1" ht="16.5" customHeight="1" x14ac:dyDescent="0.2">
      <c r="A189" s="1"/>
      <c r="B189" s="10" t="s">
        <v>168</v>
      </c>
      <c r="C189" s="94"/>
      <c r="D189" s="21">
        <v>5400</v>
      </c>
      <c r="E189" s="31">
        <f t="shared" si="48"/>
        <v>0</v>
      </c>
      <c r="F189" s="25">
        <v>700</v>
      </c>
      <c r="G189" s="32">
        <f>F189*C189</f>
        <v>0</v>
      </c>
      <c r="H189" s="32">
        <f t="shared" si="50"/>
        <v>0</v>
      </c>
      <c r="I189" s="34"/>
    </row>
    <row r="190" spans="1:9" s="4" customFormat="1" ht="16.5" customHeight="1" x14ac:dyDescent="0.2">
      <c r="A190" s="1"/>
      <c r="B190" s="10" t="s">
        <v>169</v>
      </c>
      <c r="C190" s="94"/>
      <c r="D190" s="21">
        <v>3400</v>
      </c>
      <c r="E190" s="31">
        <f t="shared" si="48"/>
        <v>0</v>
      </c>
      <c r="F190" s="25">
        <v>700</v>
      </c>
      <c r="G190" s="32">
        <f>F190*C190</f>
        <v>0</v>
      </c>
      <c r="H190" s="32">
        <f t="shared" si="50"/>
        <v>0</v>
      </c>
      <c r="I190" s="34"/>
    </row>
    <row r="191" spans="1:9" s="4" customFormat="1" ht="16.5" customHeight="1" x14ac:dyDescent="0.2">
      <c r="A191" s="1"/>
      <c r="B191" s="10" t="s">
        <v>170</v>
      </c>
      <c r="C191" s="94"/>
      <c r="D191" s="21">
        <v>3400</v>
      </c>
      <c r="E191" s="31">
        <f t="shared" si="48"/>
        <v>0</v>
      </c>
      <c r="F191" s="25">
        <v>700</v>
      </c>
      <c r="G191" s="32">
        <f>F191*C191</f>
        <v>0</v>
      </c>
      <c r="H191" s="32">
        <f t="shared" si="50"/>
        <v>0</v>
      </c>
      <c r="I191" s="34"/>
    </row>
    <row r="192" spans="1:9" s="4" customFormat="1" ht="16.5" customHeight="1" x14ac:dyDescent="0.2">
      <c r="A192" s="1"/>
      <c r="B192" s="10" t="s">
        <v>171</v>
      </c>
      <c r="C192" s="94"/>
      <c r="D192" s="21">
        <v>2500</v>
      </c>
      <c r="E192" s="31">
        <f t="shared" si="48"/>
        <v>0</v>
      </c>
      <c r="F192" s="25">
        <v>750</v>
      </c>
      <c r="G192" s="32">
        <f>F192*C192</f>
        <v>0</v>
      </c>
      <c r="H192" s="32">
        <f t="shared" si="50"/>
        <v>0</v>
      </c>
      <c r="I192" s="34"/>
    </row>
    <row r="193" spans="1:10" s="4" customFormat="1" ht="16.5" customHeight="1" x14ac:dyDescent="0.2">
      <c r="A193" s="1"/>
      <c r="B193" s="10" t="s">
        <v>172</v>
      </c>
      <c r="C193" s="94"/>
      <c r="D193" s="21">
        <v>9000</v>
      </c>
      <c r="E193" s="31">
        <f t="shared" si="48"/>
        <v>0</v>
      </c>
      <c r="F193" s="25">
        <v>1000</v>
      </c>
      <c r="G193" s="32">
        <f t="shared" si="49"/>
        <v>0</v>
      </c>
      <c r="H193" s="32">
        <f t="shared" si="50"/>
        <v>0</v>
      </c>
      <c r="I193" s="34"/>
    </row>
    <row r="194" spans="1:10" s="4" customFormat="1" ht="16.5" customHeight="1" x14ac:dyDescent="0.2">
      <c r="A194" s="1"/>
      <c r="B194" s="10" t="s">
        <v>173</v>
      </c>
      <c r="C194" s="94"/>
      <c r="D194" s="21">
        <v>4500</v>
      </c>
      <c r="E194" s="31">
        <f t="shared" si="48"/>
        <v>0</v>
      </c>
      <c r="F194" s="25">
        <v>1000</v>
      </c>
      <c r="G194" s="32">
        <f t="shared" si="49"/>
        <v>0</v>
      </c>
      <c r="H194" s="32">
        <f t="shared" si="50"/>
        <v>0</v>
      </c>
      <c r="I194" s="34"/>
    </row>
    <row r="195" spans="1:10" s="4" customFormat="1" ht="16.5" customHeight="1" x14ac:dyDescent="0.2">
      <c r="A195" s="1"/>
      <c r="B195" s="10" t="s">
        <v>174</v>
      </c>
      <c r="C195" s="94"/>
      <c r="D195" s="21">
        <v>6000</v>
      </c>
      <c r="E195" s="31">
        <f t="shared" si="48"/>
        <v>0</v>
      </c>
      <c r="F195" s="25">
        <v>1000</v>
      </c>
      <c r="G195" s="32">
        <f t="shared" si="49"/>
        <v>0</v>
      </c>
      <c r="H195" s="32">
        <f t="shared" si="50"/>
        <v>0</v>
      </c>
      <c r="I195" s="34"/>
    </row>
    <row r="196" spans="1:10" s="4" customFormat="1" ht="16.5" customHeight="1" x14ac:dyDescent="0.2">
      <c r="A196" s="1"/>
      <c r="B196" s="10" t="s">
        <v>177</v>
      </c>
      <c r="C196" s="94"/>
      <c r="D196" s="21">
        <v>6800</v>
      </c>
      <c r="E196" s="31">
        <f t="shared" si="48"/>
        <v>0</v>
      </c>
      <c r="F196" s="25">
        <v>1000</v>
      </c>
      <c r="G196" s="32">
        <f t="shared" si="49"/>
        <v>0</v>
      </c>
      <c r="H196" s="32">
        <f t="shared" si="50"/>
        <v>0</v>
      </c>
      <c r="I196" s="34"/>
    </row>
    <row r="197" spans="1:10" s="4" customFormat="1" ht="16.5" customHeight="1" x14ac:dyDescent="0.2">
      <c r="A197" s="1"/>
      <c r="B197" s="10" t="s">
        <v>175</v>
      </c>
      <c r="C197" s="94"/>
      <c r="D197" s="21">
        <v>6500</v>
      </c>
      <c r="E197" s="31">
        <f t="shared" si="48"/>
        <v>0</v>
      </c>
      <c r="F197" s="25">
        <v>700</v>
      </c>
      <c r="G197" s="32">
        <f t="shared" si="49"/>
        <v>0</v>
      </c>
      <c r="H197" s="32">
        <f t="shared" si="50"/>
        <v>0</v>
      </c>
      <c r="I197" s="34"/>
    </row>
    <row r="198" spans="1:10" s="4" customFormat="1" ht="20.25" customHeight="1" x14ac:dyDescent="0.2">
      <c r="A198" s="1"/>
      <c r="B198" s="10" t="s">
        <v>176</v>
      </c>
      <c r="C198" s="94"/>
      <c r="D198" s="21">
        <v>4200</v>
      </c>
      <c r="E198" s="31">
        <f t="shared" si="48"/>
        <v>0</v>
      </c>
      <c r="F198" s="25">
        <v>700</v>
      </c>
      <c r="G198" s="32">
        <f t="shared" si="49"/>
        <v>0</v>
      </c>
      <c r="H198" s="32">
        <f t="shared" si="50"/>
        <v>0</v>
      </c>
      <c r="I198" s="34"/>
    </row>
    <row r="199" spans="1:10" s="4" customFormat="1" ht="20.25" customHeight="1" x14ac:dyDescent="0.2">
      <c r="A199" s="1"/>
      <c r="B199" s="82" t="s">
        <v>143</v>
      </c>
      <c r="C199" s="83"/>
      <c r="D199" s="84"/>
      <c r="E199" s="84">
        <f>SUM(E187:E198)</f>
        <v>0</v>
      </c>
      <c r="F199" s="84"/>
      <c r="G199" s="84"/>
      <c r="H199" s="84">
        <f>SUM(H187:H198)</f>
        <v>0</v>
      </c>
      <c r="I199" s="85"/>
    </row>
    <row r="200" spans="1:10" x14ac:dyDescent="0.2">
      <c r="B200" s="95" t="s">
        <v>34</v>
      </c>
      <c r="C200" s="96"/>
      <c r="D200" s="46"/>
      <c r="E200" s="46">
        <f>E164+E176+E185+E199</f>
        <v>0</v>
      </c>
      <c r="F200" s="93"/>
      <c r="G200" s="34"/>
      <c r="H200" s="71"/>
      <c r="I200" s="34"/>
      <c r="J200" s="3"/>
    </row>
    <row r="201" spans="1:10" x14ac:dyDescent="0.2">
      <c r="B201" s="16" t="s">
        <v>35</v>
      </c>
      <c r="C201" s="66"/>
      <c r="D201" s="47"/>
      <c r="E201" s="40">
        <f>E200/$C$19</f>
        <v>0</v>
      </c>
      <c r="F201" s="25"/>
      <c r="G201" s="34"/>
      <c r="H201" s="71"/>
      <c r="I201" s="34"/>
    </row>
    <row r="202" spans="1:10" x14ac:dyDescent="0.2">
      <c r="B202" s="16" t="s">
        <v>43</v>
      </c>
      <c r="C202" s="66"/>
      <c r="D202" s="47"/>
      <c r="E202" s="40">
        <f>E200/10</f>
        <v>0</v>
      </c>
      <c r="F202" s="25"/>
      <c r="G202" s="34"/>
      <c r="H202" s="71"/>
      <c r="I202" s="34"/>
    </row>
    <row r="203" spans="1:10" x14ac:dyDescent="0.2">
      <c r="B203" s="9" t="s">
        <v>42</v>
      </c>
      <c r="C203" s="67"/>
      <c r="D203" s="48"/>
      <c r="E203" s="35">
        <f>E200+E202</f>
        <v>0</v>
      </c>
      <c r="F203" s="49"/>
      <c r="G203" s="45"/>
      <c r="H203" s="79"/>
      <c r="I203" s="45"/>
    </row>
    <row r="204" spans="1:10" x14ac:dyDescent="0.2">
      <c r="B204" s="16" t="s">
        <v>44</v>
      </c>
      <c r="C204" s="66"/>
      <c r="D204" s="47"/>
      <c r="E204" s="40">
        <f>E203/$C$19</f>
        <v>0</v>
      </c>
      <c r="F204" s="25"/>
      <c r="G204" s="34"/>
      <c r="H204" s="71"/>
      <c r="I204" s="34"/>
    </row>
    <row r="205" spans="1:10" x14ac:dyDescent="0.2">
      <c r="B205" s="16"/>
      <c r="C205" s="66"/>
      <c r="D205" s="47"/>
      <c r="E205" s="40"/>
      <c r="F205" s="25"/>
      <c r="G205" s="34"/>
      <c r="H205" s="71"/>
      <c r="I205" s="34"/>
    </row>
    <row r="206" spans="1:10" x14ac:dyDescent="0.2">
      <c r="B206" s="86"/>
      <c r="C206" s="87"/>
      <c r="D206" s="88"/>
      <c r="E206" s="89"/>
      <c r="F206" s="101"/>
      <c r="G206" s="90"/>
      <c r="H206" s="91"/>
      <c r="I206" s="92"/>
    </row>
    <row r="207" spans="1:10" x14ac:dyDescent="0.2">
      <c r="B207" s="18" t="s">
        <v>23</v>
      </c>
      <c r="C207" s="68"/>
      <c r="D207" s="50"/>
      <c r="E207" s="50"/>
      <c r="F207" s="101"/>
      <c r="G207" s="50"/>
    </row>
    <row r="208" spans="1:10" x14ac:dyDescent="0.2">
      <c r="B208" s="8"/>
      <c r="C208" s="60" t="s">
        <v>24</v>
      </c>
      <c r="D208" s="105" t="s">
        <v>17</v>
      </c>
      <c r="E208" s="105"/>
      <c r="F208" s="105" t="s">
        <v>18</v>
      </c>
      <c r="G208" s="105"/>
    </row>
    <row r="209" spans="2:7" x14ac:dyDescent="0.2">
      <c r="B209" s="8"/>
      <c r="C209" s="54" t="s">
        <v>40</v>
      </c>
      <c r="E209" s="24"/>
      <c r="F209" s="23"/>
      <c r="G209" s="23"/>
    </row>
    <row r="210" spans="2:7" x14ac:dyDescent="0.2">
      <c r="B210" s="8"/>
      <c r="E210" s="24"/>
      <c r="F210" s="23"/>
      <c r="G210" s="23"/>
    </row>
    <row r="211" spans="2:7" x14ac:dyDescent="0.2">
      <c r="B211" s="8"/>
      <c r="C211" s="54" t="s">
        <v>41</v>
      </c>
      <c r="E211" s="20"/>
      <c r="F211" s="23"/>
      <c r="G211" s="23"/>
    </row>
    <row r="212" spans="2:7" x14ac:dyDescent="0.2">
      <c r="B212" s="8"/>
      <c r="C212" s="54" t="s">
        <v>25</v>
      </c>
      <c r="E212" s="20"/>
      <c r="F212" s="23"/>
      <c r="G212" s="23"/>
    </row>
    <row r="213" spans="2:7" x14ac:dyDescent="0.2">
      <c r="B213" s="6" t="s">
        <v>26</v>
      </c>
      <c r="C213" s="69"/>
      <c r="D213" s="50"/>
      <c r="E213" s="50"/>
      <c r="F213" s="50"/>
      <c r="G213" s="50"/>
    </row>
    <row r="214" spans="2:7" x14ac:dyDescent="0.2">
      <c r="B214" s="5" t="s">
        <v>27</v>
      </c>
      <c r="C214" s="70"/>
      <c r="D214" s="99"/>
      <c r="E214" s="99"/>
      <c r="F214" s="99"/>
      <c r="G214" s="99"/>
    </row>
  </sheetData>
  <mergeCells count="19">
    <mergeCell ref="D8:F8"/>
    <mergeCell ref="B1:G1"/>
    <mergeCell ref="B2:G2"/>
    <mergeCell ref="D4:F4"/>
    <mergeCell ref="D5:F5"/>
    <mergeCell ref="D6:F6"/>
    <mergeCell ref="F24:G24"/>
    <mergeCell ref="D208:E208"/>
    <mergeCell ref="F208:G208"/>
    <mergeCell ref="C17:G17"/>
    <mergeCell ref="B11:G11"/>
    <mergeCell ref="B12:G12"/>
    <mergeCell ref="C13:G13"/>
    <mergeCell ref="C14:G14"/>
    <mergeCell ref="C16:G16"/>
    <mergeCell ref="F20:I20"/>
    <mergeCell ref="C15:G15"/>
    <mergeCell ref="D22:E22"/>
    <mergeCell ref="F22:G22"/>
  </mergeCells>
  <pageMargins left="0.7" right="0.7" top="0.75" bottom="0.75" header="0.3" footer="0.3"/>
  <pageSetup paperSize="9" scale="64" fitToHeight="0" orientation="portrait" horizontalDpi="180" verticalDpi="18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банкетное меню</vt:lpstr>
      <vt:lpstr>Лист2</vt:lpstr>
      <vt:lpstr>'банкетное меню'!Область_печати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2016-12-20T13:53:37Z</dcterms:modified>
</cp:coreProperties>
</file>