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4" i="1" l="1"/>
  <c r="D10" i="1"/>
  <c r="E11" i="1" l="1"/>
  <c r="E12" i="1"/>
  <c r="E13" i="1"/>
  <c r="G13" i="1" s="1"/>
  <c r="E14" i="1"/>
  <c r="E15" i="1"/>
  <c r="E16" i="1"/>
  <c r="E10" i="1"/>
  <c r="F10" i="1" s="1"/>
  <c r="D18" i="1"/>
  <c r="C18" i="1"/>
  <c r="B18" i="1"/>
  <c r="F12" i="1"/>
  <c r="F16" i="1"/>
  <c r="G15" i="1"/>
  <c r="G11" i="1"/>
  <c r="F11" i="1"/>
  <c r="G10" i="1"/>
  <c r="E18" i="1" l="1"/>
  <c r="F5" i="1" s="1"/>
  <c r="I10" i="1" s="1"/>
  <c r="F14" i="1"/>
  <c r="G14" i="1"/>
  <c r="G12" i="1"/>
  <c r="F15" i="1"/>
  <c r="G16" i="1"/>
  <c r="F13" i="1"/>
  <c r="G18" i="1" l="1"/>
  <c r="F18" i="1"/>
  <c r="C40" i="1" s="1"/>
  <c r="I14" i="1" l="1"/>
  <c r="J14" i="1" s="1"/>
  <c r="I12" i="1" l="1"/>
  <c r="J12" i="1" s="1"/>
  <c r="L12" i="1" s="1"/>
  <c r="E25" i="1"/>
  <c r="I13" i="1"/>
  <c r="J13" i="1" s="1"/>
  <c r="L13" i="1" s="1"/>
  <c r="I16" i="1"/>
  <c r="J16" i="1" s="1"/>
  <c r="K16" i="1" s="1"/>
  <c r="E29" i="1"/>
  <c r="E30" i="1"/>
  <c r="L14" i="1"/>
  <c r="K14" i="1"/>
  <c r="J10" i="1"/>
  <c r="L10" i="1" s="1"/>
  <c r="I11" i="1"/>
  <c r="J11" i="1" s="1"/>
  <c r="L11" i="1" s="1"/>
  <c r="I15" i="1"/>
  <c r="J15" i="1" s="1"/>
  <c r="L15" i="1" s="1"/>
  <c r="E28" i="1"/>
  <c r="E26" i="1"/>
  <c r="E24" i="1"/>
  <c r="E27" i="1"/>
  <c r="K12" i="1" l="1"/>
  <c r="K13" i="1"/>
  <c r="L16" i="1"/>
  <c r="L18" i="1" s="1"/>
  <c r="K15" i="1"/>
  <c r="K11" i="1"/>
  <c r="K10" i="1"/>
  <c r="I18" i="1"/>
  <c r="J18" i="1"/>
  <c r="G5" i="1" s="1"/>
  <c r="K18" i="1" l="1"/>
  <c r="C41" i="1" s="1"/>
  <c r="G4" i="1"/>
  <c r="F28" i="1" s="1"/>
  <c r="F30" i="1" l="1"/>
  <c r="F29" i="1"/>
  <c r="N14" i="1"/>
  <c r="O14" i="1" s="1"/>
  <c r="F27" i="1"/>
  <c r="N15" i="1"/>
  <c r="O15" i="1" s="1"/>
  <c r="N16" i="1"/>
  <c r="O16" i="1" s="1"/>
  <c r="F26" i="1"/>
  <c r="N11" i="1"/>
  <c r="O11" i="1" s="1"/>
  <c r="N13" i="1"/>
  <c r="O13" i="1" s="1"/>
  <c r="N12" i="1"/>
  <c r="O12" i="1" s="1"/>
  <c r="F25" i="1"/>
  <c r="N10" i="1"/>
  <c r="F24" i="1"/>
  <c r="P13" i="1" l="1"/>
  <c r="Q13" i="1"/>
  <c r="P11" i="1"/>
  <c r="Q11" i="1"/>
  <c r="P14" i="1"/>
  <c r="Q14" i="1"/>
  <c r="P15" i="1"/>
  <c r="Q15" i="1"/>
  <c r="O10" i="1"/>
  <c r="N18" i="1"/>
  <c r="Q12" i="1"/>
  <c r="P12" i="1"/>
  <c r="Q16" i="1"/>
  <c r="P16" i="1"/>
  <c r="P10" i="1" l="1"/>
  <c r="P18" i="1" s="1"/>
  <c r="C42" i="1" s="1"/>
  <c r="O18" i="1"/>
  <c r="H5" i="1" s="1"/>
  <c r="Q10" i="1"/>
  <c r="Q18" i="1" s="1"/>
  <c r="H4" i="1" s="1"/>
  <c r="G26" i="1" l="1"/>
  <c r="G24" i="1"/>
  <c r="G29" i="1"/>
  <c r="G27" i="1"/>
  <c r="G25" i="1"/>
  <c r="G30" i="1"/>
  <c r="G28" i="1"/>
</calcChain>
</file>

<file path=xl/sharedStrings.xml><?xml version="1.0" encoding="utf-8"?>
<sst xmlns="http://schemas.openxmlformats.org/spreadsheetml/2006/main" count="46" uniqueCount="25">
  <si>
    <t>x</t>
  </si>
  <si>
    <t>y</t>
  </si>
  <si>
    <t>h(x)</t>
  </si>
  <si>
    <t>h(x) - y</t>
  </si>
  <si>
    <t>(h(x)-y)^2</t>
  </si>
  <si>
    <t>(h(x) - y)x</t>
  </si>
  <si>
    <t>h(x)'</t>
  </si>
  <si>
    <t>h(x)''</t>
  </si>
  <si>
    <t>h(x)'''</t>
  </si>
  <si>
    <t>Mean</t>
  </si>
  <si>
    <t>Dependent variable</t>
  </si>
  <si>
    <t>Input feature</t>
  </si>
  <si>
    <t>Predicted Value</t>
  </si>
  <si>
    <t>Error</t>
  </si>
  <si>
    <t>Squared Error</t>
  </si>
  <si>
    <t>Error*input</t>
  </si>
  <si>
    <t>1st iteration</t>
  </si>
  <si>
    <t>2nd iteration</t>
  </si>
  <si>
    <t>3rd iteration</t>
  </si>
  <si>
    <t>4th iteration</t>
  </si>
  <si>
    <t>h(x)''''</t>
  </si>
  <si>
    <t>Model coefficients</t>
  </si>
  <si>
    <t>Iteration</t>
  </si>
  <si>
    <t>MSE (Cost function)</t>
  </si>
  <si>
    <t>Learning rate 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</si>
</sst>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7" formatCode="_ * #,##0.000_ ;_ * \-#,##0.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3" fontId="2" fillId="0" borderId="0" xfId="1" applyNumberFormat="1" applyFont="1"/>
    <xf numFmtId="43" fontId="2" fillId="0" borderId="0" xfId="1" applyNumberFormat="1" applyFont="1" applyAlignment="1">
      <alignment horizontal="center"/>
    </xf>
    <xf numFmtId="0" fontId="2" fillId="0" borderId="0" xfId="1" applyNumberFormat="1" applyFont="1"/>
    <xf numFmtId="43" fontId="2" fillId="0" borderId="1" xfId="1" applyNumberFormat="1" applyFont="1" applyBorder="1"/>
    <xf numFmtId="43" fontId="2" fillId="0" borderId="1" xfId="1" applyNumberFormat="1" applyFont="1" applyBorder="1" applyAlignment="1">
      <alignment horizontal="center"/>
    </xf>
    <xf numFmtId="43" fontId="3" fillId="0" borderId="1" xfId="1" applyNumberFormat="1" applyFont="1" applyBorder="1"/>
    <xf numFmtId="0" fontId="2" fillId="0" borderId="1" xfId="1" applyNumberFormat="1" applyFont="1" applyBorder="1"/>
    <xf numFmtId="43" fontId="2" fillId="2" borderId="1" xfId="1" applyNumberFormat="1" applyFont="1" applyFill="1" applyBorder="1"/>
    <xf numFmtId="0" fontId="2" fillId="4" borderId="0" xfId="1" applyNumberFormat="1" applyFont="1" applyFill="1"/>
    <xf numFmtId="43" fontId="2" fillId="4" borderId="0" xfId="1" applyNumberFormat="1" applyFont="1" applyFill="1"/>
    <xf numFmtId="43" fontId="2" fillId="2" borderId="2" xfId="1" applyNumberFormat="1" applyFont="1" applyFill="1" applyBorder="1"/>
    <xf numFmtId="0" fontId="2" fillId="3" borderId="1" xfId="1" applyNumberFormat="1" applyFont="1" applyFill="1" applyBorder="1"/>
    <xf numFmtId="43" fontId="2" fillId="3" borderId="1" xfId="1" applyNumberFormat="1" applyFont="1" applyFill="1" applyBorder="1"/>
    <xf numFmtId="43" fontId="2" fillId="5" borderId="1" xfId="1" applyNumberFormat="1" applyFont="1" applyFill="1" applyBorder="1"/>
    <xf numFmtId="43" fontId="4" fillId="0" borderId="1" xfId="1" applyNumberFormat="1" applyFont="1" applyBorder="1"/>
    <xf numFmtId="43" fontId="4" fillId="3" borderId="1" xfId="1" applyNumberFormat="1" applyFont="1" applyFill="1" applyBorder="1" applyAlignment="1">
      <alignment horizontal="center"/>
    </xf>
    <xf numFmtId="43" fontId="4" fillId="5" borderId="1" xfId="1" applyNumberFormat="1" applyFont="1" applyFill="1" applyBorder="1" applyAlignment="1">
      <alignment horizontal="center"/>
    </xf>
    <xf numFmtId="43" fontId="4" fillId="2" borderId="1" xfId="1" applyNumberFormat="1" applyFont="1" applyFill="1" applyBorder="1" applyAlignment="1">
      <alignment horizontal="center"/>
    </xf>
    <xf numFmtId="43" fontId="4" fillId="2" borderId="2" xfId="1" applyNumberFormat="1" applyFont="1" applyFill="1" applyBorder="1" applyAlignment="1">
      <alignment horizontal="center"/>
    </xf>
    <xf numFmtId="43" fontId="4" fillId="3" borderId="1" xfId="1" applyNumberFormat="1" applyFont="1" applyFill="1" applyBorder="1" applyAlignment="1">
      <alignment horizontal="center"/>
    </xf>
    <xf numFmtId="43" fontId="4" fillId="0" borderId="0" xfId="1" applyNumberFormat="1" applyFont="1" applyAlignment="1">
      <alignment horizontal="center"/>
    </xf>
    <xf numFmtId="43" fontId="4" fillId="5" borderId="1" xfId="1" applyNumberFormat="1" applyFont="1" applyFill="1" applyBorder="1" applyAlignment="1">
      <alignment horizontal="center"/>
    </xf>
    <xf numFmtId="43" fontId="4" fillId="0" borderId="1" xfId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43" fontId="2" fillId="0" borderId="1" xfId="1" applyNumberFormat="1" applyFont="1" applyFill="1" applyBorder="1"/>
    <xf numFmtId="167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Sheet1!$B$24:$B$30</c:f>
              <c:numCache>
                <c:formatCode>_(* #,##0.00_);_(* \(#,##0.00\);_(* "-"??_);_(@_)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xVal>
          <c:yVal>
            <c:numRef>
              <c:f>Sheet1!$C$24:$C$30</c:f>
              <c:numCache>
                <c:formatCode>_(* #,##0.00_);_(* \(#,##0.00\);_(* "-"??_);_(@_)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70</c:v>
                </c:pt>
                <c:pt idx="4">
                  <c:v>200</c:v>
                </c:pt>
                <c:pt idx="5">
                  <c:v>150</c:v>
                </c:pt>
                <c:pt idx="6">
                  <c:v>140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h(x)'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Sheet1!$B$24:$B$30</c:f>
              <c:numCache>
                <c:formatCode>_(* #,##0.00_);_(* \(#,##0.00\);_(* "-"??_);_(@_)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xVal>
          <c:yVal>
            <c:numRef>
              <c:f>Sheet1!$D$24:$D$30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h(x)''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Sheet1!$B$24:$B$30</c:f>
              <c:numCache>
                <c:formatCode>_(* #,##0.00_);_(* \(#,##0.00\);_(* "-"??_);_(@_)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xVal>
          <c:yVal>
            <c:numRef>
              <c:f>Sheet1!$E$24:$E$30</c:f>
              <c:numCache>
                <c:formatCode>_(* #,##0.00_);_(* \(#,##0.00\);_(* "-"??_);_(@_)</c:formatCode>
                <c:ptCount val="7"/>
                <c:pt idx="0">
                  <c:v>13.857142857142858</c:v>
                </c:pt>
                <c:pt idx="1">
                  <c:v>20.128571428571426</c:v>
                </c:pt>
                <c:pt idx="2">
                  <c:v>26.4</c:v>
                </c:pt>
                <c:pt idx="3">
                  <c:v>7.5857142857142854</c:v>
                </c:pt>
                <c:pt idx="4">
                  <c:v>51.485714285714288</c:v>
                </c:pt>
                <c:pt idx="5">
                  <c:v>38.942857142857143</c:v>
                </c:pt>
                <c:pt idx="6">
                  <c:v>32.671428571428571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h(x)'''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Sheet1!$B$24:$B$30</c:f>
              <c:numCache>
                <c:formatCode>_(* #,##0.00_);_(* \(#,##0.00\);_(* "-"??_);_(@_)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xVal>
          <c:yVal>
            <c:numRef>
              <c:f>Sheet1!$F$24:$F$30</c:f>
              <c:numCache>
                <c:formatCode>_(* #,##0.00_);_(* \(#,##0.00\);_(* "-"??_);_(@_)</c:formatCode>
                <c:ptCount val="7"/>
                <c:pt idx="0">
                  <c:v>24.55508163265306</c:v>
                </c:pt>
                <c:pt idx="1">
                  <c:v>35.654816326530614</c:v>
                </c:pt>
                <c:pt idx="2">
                  <c:v>46.754551020408165</c:v>
                </c:pt>
                <c:pt idx="3">
                  <c:v>13.455346938775509</c:v>
                </c:pt>
                <c:pt idx="4">
                  <c:v>91.153489795918361</c:v>
                </c:pt>
                <c:pt idx="5">
                  <c:v>68.95402040816326</c:v>
                </c:pt>
                <c:pt idx="6">
                  <c:v>57.854285714285716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Sheet1!$G$23</c:f>
              <c:strCache>
                <c:ptCount val="1"/>
                <c:pt idx="0">
                  <c:v>h(x)''''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Sheet1!$B$24:$B$30</c:f>
              <c:numCache>
                <c:formatCode>_(* #,##0.00_);_(* \(#,##0.00\);_(* "-"??_);_(@_)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xVal>
          <c:yVal>
            <c:numRef>
              <c:f>Sheet1!$G$24:$G$30</c:f>
              <c:numCache>
                <c:formatCode>_(* #,##0.00_);_(* \(#,##0.00\);_(* "-"??_);_(@_)</c:formatCode>
                <c:ptCount val="7"/>
                <c:pt idx="0">
                  <c:v>32.818046122448976</c:v>
                </c:pt>
                <c:pt idx="1">
                  <c:v>47.633821341107875</c:v>
                </c:pt>
                <c:pt idx="2">
                  <c:v>62.449596559766761</c:v>
                </c:pt>
                <c:pt idx="3">
                  <c:v>18.002270903790087</c:v>
                </c:pt>
                <c:pt idx="4">
                  <c:v>121.71269743440233</c:v>
                </c:pt>
                <c:pt idx="5">
                  <c:v>92.081146997084545</c:v>
                </c:pt>
                <c:pt idx="6">
                  <c:v>77.26537177842566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58832"/>
        <c:axId val="561826632"/>
      </c:scatterChart>
      <c:valAx>
        <c:axId val="5676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26632"/>
        <c:crosses val="autoZero"/>
        <c:crossBetween val="midCat"/>
      </c:valAx>
      <c:valAx>
        <c:axId val="5618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MSE (Cost function)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Sheet1!$B$40:$B$42</c:f>
              <c:numCache>
                <c:formatCode>_(* #,##0.00_);_(* \(#,##0.00\);_(* "-"??_);_(@_)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Sheet1!$C$40:$C$42</c:f>
              <c:numCache>
                <c:formatCode>_(* #,##0.00_);_(* \(#,##0.00\);_(* "-"??_);_(@_)</c:formatCode>
                <c:ptCount val="3"/>
                <c:pt idx="0">
                  <c:v>18714.285714285714</c:v>
                </c:pt>
                <c:pt idx="1">
                  <c:v>11443.571632653058</c:v>
                </c:pt>
                <c:pt idx="2">
                  <c:v>7123.141318386387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6040"/>
        <c:axId val="562174224"/>
      </c:scatterChart>
      <c:valAx>
        <c:axId val="513786040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4224"/>
        <c:crosses val="autoZero"/>
        <c:crossBetween val="midCat"/>
      </c:valAx>
      <c:valAx>
        <c:axId val="5621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2</xdr:row>
      <xdr:rowOff>146050</xdr:rowOff>
    </xdr:from>
    <xdr:ext cx="177741" cy="164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854325" y="311150"/>
              <a:ext cx="1777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az-Cyrl-AZ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az-Cyrl-AZ" sz="105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Ө</m:t>
                        </m:r>
                      </m:e>
                      <m:sub>
                        <m:r>
                          <a:rPr lang="en-IN" sz="105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IN" sz="105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854325" y="311150"/>
              <a:ext cx="1777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az-Cyrl-AZ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Ө</a:t>
              </a:r>
              <a:r>
                <a:rPr lang="az-Cyrl-AZ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050" b="0" i="0">
                  <a:latin typeface="Cambria Math" panose="02040503050406030204" pitchFamily="18" charset="0"/>
                </a:rPr>
                <a:t>1</a:t>
              </a:r>
              <a:endParaRPr lang="en-IN" sz="1050"/>
            </a:p>
          </xdr:txBody>
        </xdr:sp>
      </mc:Fallback>
    </mc:AlternateContent>
    <xdr:clientData/>
  </xdr:oneCellAnchor>
  <xdr:oneCellAnchor>
    <xdr:from>
      <xdr:col>2</xdr:col>
      <xdr:colOff>28575</xdr:colOff>
      <xdr:row>2</xdr:row>
      <xdr:rowOff>152400</xdr:rowOff>
    </xdr:from>
    <xdr:ext cx="1101584" cy="1785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279525" y="317500"/>
              <a:ext cx="1101584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az-Cyrl-AZ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IN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5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az-Cyrl-AZ" sz="105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Ө</m:t>
                            </m:r>
                          </m:sub>
                        </m:sSub>
                        <m:d>
                          <m:dPr>
                            <m:ctrlPr>
                              <a:rPr lang="en-IN" sz="105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05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IN" sz="1050" b="0" i="1">
                            <a:latin typeface="Cambria Math" panose="02040503050406030204" pitchFamily="18" charset="0"/>
                          </a:rPr>
                          <m:t>= </m:t>
                        </m:r>
                        <m:r>
                          <a:rPr lang="az-Cyrl-AZ" sz="105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Ө</m:t>
                        </m:r>
                      </m:e>
                      <m:sub>
                        <m:r>
                          <a:rPr lang="en-IN" sz="105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05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az-Cyrl-AZ" sz="105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Ө</m:t>
                        </m:r>
                      </m:e>
                      <m:sub>
                        <m:r>
                          <a:rPr lang="en-IN" sz="105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05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IN" sz="1050" b="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279525" y="317500"/>
              <a:ext cx="1101584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az-Cyrl-AZ" sz="1050" i="0">
                  <a:latin typeface="Cambria Math" panose="02040503050406030204" pitchFamily="18" charset="0"/>
                </a:rPr>
                <a:t>〖</a:t>
              </a:r>
              <a:r>
                <a:rPr lang="en-IN" sz="1050" b="0" i="0">
                  <a:latin typeface="Cambria Math" panose="02040503050406030204" pitchFamily="18" charset="0"/>
                </a:rPr>
                <a:t>ℎ_</a:t>
              </a:r>
              <a:r>
                <a:rPr lang="az-Cyrl-AZ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Ө</a:t>
              </a:r>
              <a:r>
                <a:rPr lang="en-IN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IN" sz="1050" b="0" i="0">
                  <a:latin typeface="Cambria Math" panose="02040503050406030204" pitchFamily="18" charset="0"/>
                </a:rPr>
                <a:t>𝑥)= </a:t>
              </a:r>
              <a:r>
                <a:rPr lang="az-Cyrl-AZ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Ө</a:t>
              </a:r>
              <a:r>
                <a:rPr lang="az-Cyrl-AZ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IN" sz="1050" b="0" i="0">
                  <a:latin typeface="Cambria Math" panose="02040503050406030204" pitchFamily="18" charset="0"/>
                </a:rPr>
                <a:t>0+</a:t>
              </a:r>
              <a:r>
                <a:rPr lang="az-Cyrl-AZ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Ө</a:t>
              </a:r>
              <a:r>
                <a:rPr lang="en-IN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050" b="0" i="0">
                  <a:latin typeface="Cambria Math" panose="02040503050406030204" pitchFamily="18" charset="0"/>
                </a:rPr>
                <a:t>1 𝑥</a:t>
              </a:r>
              <a:endParaRPr lang="en-IN" sz="1050" b="0"/>
            </a:p>
          </xdr:txBody>
        </xdr:sp>
      </mc:Fallback>
    </mc:AlternateContent>
    <xdr:clientData/>
  </xdr:oneCellAnchor>
  <xdr:oneCellAnchor>
    <xdr:from>
      <xdr:col>3</xdr:col>
      <xdr:colOff>428625</xdr:colOff>
      <xdr:row>3</xdr:row>
      <xdr:rowOff>139700</xdr:rowOff>
    </xdr:from>
    <xdr:ext cx="180882" cy="164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854325" y="469900"/>
              <a:ext cx="180882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az-Cyrl-AZ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az-Cyrl-AZ" sz="105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Ө</m:t>
                        </m:r>
                      </m:e>
                      <m:sub>
                        <m:r>
                          <a:rPr lang="en-IN" sz="105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IN" sz="105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854325" y="469900"/>
              <a:ext cx="180882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az-Cyrl-AZ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Ө</a:t>
              </a:r>
              <a:r>
                <a:rPr lang="az-Cyrl-AZ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050" b="0" i="0">
                  <a:latin typeface="Cambria Math" panose="02040503050406030204" pitchFamily="18" charset="0"/>
                </a:rPr>
                <a:t>0</a:t>
              </a:r>
              <a:endParaRPr lang="en-IN" sz="1050"/>
            </a:p>
          </xdr:txBody>
        </xdr:sp>
      </mc:Fallback>
    </mc:AlternateContent>
    <xdr:clientData/>
  </xdr:oneCellAnchor>
  <xdr:twoCellAnchor>
    <xdr:from>
      <xdr:col>7</xdr:col>
      <xdr:colOff>504825</xdr:colOff>
      <xdr:row>22</xdr:row>
      <xdr:rowOff>6350</xdr:rowOff>
    </xdr:from>
    <xdr:to>
      <xdr:col>13</xdr:col>
      <xdr:colOff>752475</xdr:colOff>
      <xdr:row>38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38</xdr:row>
      <xdr:rowOff>57150</xdr:rowOff>
    </xdr:from>
    <xdr:to>
      <xdr:col>8</xdr:col>
      <xdr:colOff>536575</xdr:colOff>
      <xdr:row>54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.verma/Desktop/Hel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9"/>
      <sheetName val="Sheet8"/>
      <sheetName val="Sheet13"/>
      <sheetName val="Sheet10"/>
      <sheetName val="Sheet14"/>
      <sheetName val="Sheet12"/>
      <sheetName val="Sheet11"/>
      <sheetName val="Sheet15"/>
      <sheetName val="Sheet16"/>
      <sheetName val="Sheet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5">
          <cell r="B15" t="str">
            <v>y</v>
          </cell>
          <cell r="C15" t="str">
            <v>y'</v>
          </cell>
          <cell r="D15" t="str">
            <v>y''</v>
          </cell>
          <cell r="E15" t="str">
            <v>y''</v>
          </cell>
        </row>
        <row r="16">
          <cell r="A16">
            <v>2</v>
          </cell>
          <cell r="B16">
            <v>100</v>
          </cell>
          <cell r="C16">
            <v>0</v>
          </cell>
          <cell r="D16">
            <v>13.857142857142858</v>
          </cell>
          <cell r="E16">
            <v>24.55508163265306</v>
          </cell>
        </row>
        <row r="17">
          <cell r="A17">
            <v>3</v>
          </cell>
          <cell r="B17">
            <v>120</v>
          </cell>
          <cell r="C17">
            <v>0</v>
          </cell>
          <cell r="D17">
            <v>20.128571428571426</v>
          </cell>
          <cell r="E17">
            <v>35.654816326530614</v>
          </cell>
        </row>
        <row r="18">
          <cell r="A18">
            <v>4</v>
          </cell>
          <cell r="B18">
            <v>140</v>
          </cell>
          <cell r="C18">
            <v>0</v>
          </cell>
          <cell r="D18">
            <v>26.4</v>
          </cell>
          <cell r="E18">
            <v>46.754551020408165</v>
          </cell>
        </row>
        <row r="19">
          <cell r="A19">
            <v>1</v>
          </cell>
          <cell r="B19">
            <v>70</v>
          </cell>
          <cell r="C19">
            <v>0</v>
          </cell>
          <cell r="D19">
            <v>7.5857142857142854</v>
          </cell>
          <cell r="E19">
            <v>13.455346938775509</v>
          </cell>
        </row>
        <row r="20">
          <cell r="A20">
            <v>8</v>
          </cell>
          <cell r="B20">
            <v>200</v>
          </cell>
          <cell r="C20">
            <v>0</v>
          </cell>
          <cell r="D20">
            <v>51.485714285714288</v>
          </cell>
          <cell r="E20">
            <v>91.153489795918361</v>
          </cell>
        </row>
        <row r="21">
          <cell r="A21">
            <v>6</v>
          </cell>
          <cell r="B21">
            <v>150</v>
          </cell>
          <cell r="C21">
            <v>0</v>
          </cell>
          <cell r="D21">
            <v>38.942857142857143</v>
          </cell>
          <cell r="E21">
            <v>68.95402040816326</v>
          </cell>
        </row>
        <row r="22">
          <cell r="A22">
            <v>5</v>
          </cell>
          <cell r="B22">
            <v>140</v>
          </cell>
          <cell r="C22">
            <v>0</v>
          </cell>
          <cell r="D22">
            <v>32.671428571428571</v>
          </cell>
          <cell r="E22">
            <v>57.854285714285716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showGridLines="0" tabSelected="1" topLeftCell="A20" workbookViewId="0">
      <selection activeCell="E3" sqref="E3"/>
    </sheetView>
  </sheetViews>
  <sheetFormatPr defaultRowHeight="13" x14ac:dyDescent="0.3"/>
  <cols>
    <col min="1" max="1" width="6.08984375" style="1" bestFit="1" customWidth="1"/>
    <col min="2" max="2" width="11.81640625" style="1" bestFit="1" customWidth="1"/>
    <col min="3" max="3" width="16.81640625" style="1" bestFit="1" customWidth="1"/>
    <col min="4" max="4" width="15.54296875" style="1" customWidth="1"/>
    <col min="5" max="5" width="11.08984375" style="1" bestFit="1" customWidth="1"/>
    <col min="6" max="6" width="12.26953125" style="1" bestFit="1" customWidth="1"/>
    <col min="7" max="8" width="11.36328125" style="1" bestFit="1" customWidth="1"/>
    <col min="9" max="9" width="13.7265625" style="1" bestFit="1" customWidth="1"/>
    <col min="10" max="10" width="7.26953125" style="1" bestFit="1" customWidth="1"/>
    <col min="11" max="11" width="12.26953125" style="1" bestFit="1" customWidth="1"/>
    <col min="12" max="12" width="10.54296875" style="1" bestFit="1" customWidth="1"/>
    <col min="13" max="13" width="6.7265625" style="1" customWidth="1"/>
    <col min="14" max="14" width="13.7265625" style="1" bestFit="1" customWidth="1"/>
    <col min="15" max="15" width="7.26953125" style="1" bestFit="1" customWidth="1"/>
    <col min="16" max="16" width="12.26953125" style="1" bestFit="1" customWidth="1"/>
    <col min="17" max="17" width="10.54296875" style="1" bestFit="1" customWidth="1"/>
    <col min="18" max="16384" width="8.7265625" style="1"/>
  </cols>
  <sheetData>
    <row r="2" spans="2:17" x14ac:dyDescent="0.3">
      <c r="D2" s="1" t="s">
        <v>24</v>
      </c>
      <c r="E2" s="26">
        <v>0.01</v>
      </c>
    </row>
    <row r="3" spans="2:17" x14ac:dyDescent="0.3">
      <c r="C3" s="4"/>
      <c r="D3" s="15" t="s">
        <v>21</v>
      </c>
      <c r="E3" s="15" t="s">
        <v>16</v>
      </c>
      <c r="F3" s="15" t="s">
        <v>17</v>
      </c>
      <c r="G3" s="15" t="s">
        <v>18</v>
      </c>
      <c r="H3" s="15" t="s">
        <v>19</v>
      </c>
    </row>
    <row r="4" spans="2:17" x14ac:dyDescent="0.3">
      <c r="C4" s="5"/>
      <c r="D4" s="6"/>
      <c r="E4" s="7">
        <v>0</v>
      </c>
      <c r="F4" s="4">
        <f>E4-$E$2*G18</f>
        <v>6.2714285714285714</v>
      </c>
      <c r="G4" s="4">
        <f>F4-$E$2*L18</f>
        <v>11.099734693877551</v>
      </c>
      <c r="H4" s="4">
        <f>G4-$E$2*Q18</f>
        <v>14.815775218658892</v>
      </c>
    </row>
    <row r="5" spans="2:17" x14ac:dyDescent="0.3">
      <c r="C5" s="4"/>
      <c r="D5" s="4"/>
      <c r="E5" s="7">
        <v>0</v>
      </c>
      <c r="F5" s="4">
        <f>E5-$E$2*E18</f>
        <v>1.3142857142857143</v>
      </c>
      <c r="G5" s="4">
        <f>F5-$E$2*J18</f>
        <v>2.3556122448979591</v>
      </c>
      <c r="H5" s="4">
        <f>G5-$E$2*O18</f>
        <v>3.1864956851311952</v>
      </c>
    </row>
    <row r="7" spans="2:17" x14ac:dyDescent="0.3">
      <c r="D7" s="16" t="s">
        <v>16</v>
      </c>
      <c r="E7" s="16"/>
      <c r="F7" s="16"/>
      <c r="G7" s="16"/>
      <c r="I7" s="17" t="s">
        <v>17</v>
      </c>
      <c r="J7" s="17"/>
      <c r="K7" s="17"/>
      <c r="L7" s="17"/>
      <c r="N7" s="17" t="s">
        <v>18</v>
      </c>
      <c r="O7" s="17"/>
      <c r="P7" s="17"/>
      <c r="Q7" s="17"/>
    </row>
    <row r="8" spans="2:17" s="2" customFormat="1" x14ac:dyDescent="0.3">
      <c r="B8" s="18" t="s">
        <v>11</v>
      </c>
      <c r="C8" s="19" t="s">
        <v>10</v>
      </c>
      <c r="D8" s="20" t="s">
        <v>12</v>
      </c>
      <c r="E8" s="20" t="s">
        <v>13</v>
      </c>
      <c r="F8" s="20" t="s">
        <v>14</v>
      </c>
      <c r="G8" s="20" t="s">
        <v>15</v>
      </c>
      <c r="H8" s="21"/>
      <c r="I8" s="22" t="s">
        <v>12</v>
      </c>
      <c r="J8" s="22" t="s">
        <v>13</v>
      </c>
      <c r="K8" s="22" t="s">
        <v>14</v>
      </c>
      <c r="L8" s="22" t="s">
        <v>15</v>
      </c>
      <c r="M8" s="21"/>
      <c r="N8" s="22" t="s">
        <v>12</v>
      </c>
      <c r="O8" s="22" t="s">
        <v>13</v>
      </c>
      <c r="P8" s="22" t="s">
        <v>14</v>
      </c>
      <c r="Q8" s="22" t="s">
        <v>15</v>
      </c>
    </row>
    <row r="9" spans="2:17" s="2" customFormat="1" x14ac:dyDescent="0.3">
      <c r="B9" s="18" t="s">
        <v>0</v>
      </c>
      <c r="C9" s="19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/>
      <c r="I9" s="22" t="s">
        <v>2</v>
      </c>
      <c r="J9" s="22" t="s">
        <v>3</v>
      </c>
      <c r="K9" s="22" t="s">
        <v>4</v>
      </c>
      <c r="L9" s="22" t="s">
        <v>5</v>
      </c>
      <c r="M9" s="21"/>
      <c r="N9" s="22" t="s">
        <v>2</v>
      </c>
      <c r="O9" s="22" t="s">
        <v>3</v>
      </c>
      <c r="P9" s="22" t="s">
        <v>4</v>
      </c>
      <c r="Q9" s="22" t="s">
        <v>5</v>
      </c>
    </row>
    <row r="10" spans="2:17" x14ac:dyDescent="0.3">
      <c r="B10" s="8">
        <v>2</v>
      </c>
      <c r="C10" s="11">
        <v>100</v>
      </c>
      <c r="D10" s="12">
        <f>E5+E4*B10</f>
        <v>0</v>
      </c>
      <c r="E10" s="13">
        <f>D10-$C10</f>
        <v>-100</v>
      </c>
      <c r="F10" s="13">
        <f>E10^2</f>
        <v>10000</v>
      </c>
      <c r="G10" s="13">
        <f>$B10*E10</f>
        <v>-200</v>
      </c>
      <c r="I10" s="14">
        <f>$F$4*$B10+$F$5</f>
        <v>13.857142857142858</v>
      </c>
      <c r="J10" s="14">
        <f>I10-$C10</f>
        <v>-86.142857142857139</v>
      </c>
      <c r="K10" s="14">
        <f>J10^2</f>
        <v>7420.5918367346931</v>
      </c>
      <c r="L10" s="14">
        <f>$B10*J10</f>
        <v>-172.28571428571428</v>
      </c>
      <c r="N10" s="14">
        <f>$G$4*$B10+$G$5</f>
        <v>24.55508163265306</v>
      </c>
      <c r="O10" s="14">
        <f>N10-$C10</f>
        <v>-75.444918367346943</v>
      </c>
      <c r="P10" s="14">
        <f>O10^2</f>
        <v>5691.9357074556438</v>
      </c>
      <c r="Q10" s="14">
        <f>$B10*O10</f>
        <v>-150.88983673469389</v>
      </c>
    </row>
    <row r="11" spans="2:17" x14ac:dyDescent="0.3">
      <c r="B11" s="8">
        <v>3</v>
      </c>
      <c r="C11" s="11">
        <v>120</v>
      </c>
      <c r="D11" s="12">
        <v>0</v>
      </c>
      <c r="E11" s="13">
        <f t="shared" ref="E11:E16" si="0">D11-$C11</f>
        <v>-120</v>
      </c>
      <c r="F11" s="13">
        <f t="shared" ref="F11:F16" si="1">E11^2</f>
        <v>14400</v>
      </c>
      <c r="G11" s="13">
        <f t="shared" ref="G11:G16" si="2">$B11*E11</f>
        <v>-360</v>
      </c>
      <c r="I11" s="14">
        <f t="shared" ref="I11:I16" si="3">$F$4*$B11+$F$5</f>
        <v>20.128571428571426</v>
      </c>
      <c r="J11" s="14">
        <f t="shared" ref="J11:J16" si="4">I11-$C11</f>
        <v>-99.871428571428567</v>
      </c>
      <c r="K11" s="14">
        <f t="shared" ref="K11:K16" si="5">J11^2</f>
        <v>9974.3022448979591</v>
      </c>
      <c r="L11" s="14">
        <f t="shared" ref="L11:L16" si="6">$B11*J11</f>
        <v>-299.6142857142857</v>
      </c>
      <c r="N11" s="14">
        <f t="shared" ref="N11:N16" si="7">$G$4*$B11+$G$5</f>
        <v>35.654816326530614</v>
      </c>
      <c r="O11" s="14">
        <f t="shared" ref="O11:O16" si="8">N11-$C11</f>
        <v>-84.345183673469393</v>
      </c>
      <c r="P11" s="14">
        <f t="shared" ref="P11:P16" si="9">O11^2</f>
        <v>7114.1100089112879</v>
      </c>
      <c r="Q11" s="14">
        <f t="shared" ref="Q11:Q16" si="10">$B11*O11</f>
        <v>-253.03555102040818</v>
      </c>
    </row>
    <row r="12" spans="2:17" x14ac:dyDescent="0.3">
      <c r="B12" s="8">
        <v>4</v>
      </c>
      <c r="C12" s="11">
        <v>140</v>
      </c>
      <c r="D12" s="12">
        <v>0</v>
      </c>
      <c r="E12" s="13">
        <f t="shared" si="0"/>
        <v>-140</v>
      </c>
      <c r="F12" s="13">
        <f t="shared" si="1"/>
        <v>19600</v>
      </c>
      <c r="G12" s="13">
        <f t="shared" si="2"/>
        <v>-560</v>
      </c>
      <c r="I12" s="14">
        <f t="shared" si="3"/>
        <v>26.4</v>
      </c>
      <c r="J12" s="14">
        <f t="shared" si="4"/>
        <v>-113.6</v>
      </c>
      <c r="K12" s="14">
        <f t="shared" si="5"/>
        <v>12904.96</v>
      </c>
      <c r="L12" s="14">
        <f t="shared" si="6"/>
        <v>-454.4</v>
      </c>
      <c r="N12" s="14">
        <f t="shared" si="7"/>
        <v>46.754551020408165</v>
      </c>
      <c r="O12" s="14">
        <f t="shared" si="8"/>
        <v>-93.245448979591828</v>
      </c>
      <c r="P12" s="14">
        <f t="shared" si="9"/>
        <v>8694.7137554056626</v>
      </c>
      <c r="Q12" s="14">
        <f t="shared" si="10"/>
        <v>-372.98179591836731</v>
      </c>
    </row>
    <row r="13" spans="2:17" x14ac:dyDescent="0.3">
      <c r="B13" s="8">
        <v>1</v>
      </c>
      <c r="C13" s="11">
        <v>70</v>
      </c>
      <c r="D13" s="12">
        <v>0</v>
      </c>
      <c r="E13" s="13">
        <f t="shared" si="0"/>
        <v>-70</v>
      </c>
      <c r="F13" s="13">
        <f t="shared" si="1"/>
        <v>4900</v>
      </c>
      <c r="G13" s="13">
        <f t="shared" si="2"/>
        <v>-70</v>
      </c>
      <c r="I13" s="14">
        <f t="shared" si="3"/>
        <v>7.5857142857142854</v>
      </c>
      <c r="J13" s="14">
        <f t="shared" si="4"/>
        <v>-62.414285714285711</v>
      </c>
      <c r="K13" s="14">
        <f t="shared" si="5"/>
        <v>3895.5430612244895</v>
      </c>
      <c r="L13" s="14">
        <f t="shared" si="6"/>
        <v>-62.414285714285711</v>
      </c>
      <c r="N13" s="14">
        <f t="shared" si="7"/>
        <v>13.455346938775509</v>
      </c>
      <c r="O13" s="14">
        <f t="shared" si="8"/>
        <v>-56.544653061224494</v>
      </c>
      <c r="P13" s="14">
        <f t="shared" si="9"/>
        <v>3197.2977898142444</v>
      </c>
      <c r="Q13" s="14">
        <f t="shared" si="10"/>
        <v>-56.544653061224494</v>
      </c>
    </row>
    <row r="14" spans="2:17" x14ac:dyDescent="0.3">
      <c r="B14" s="8">
        <v>8</v>
      </c>
      <c r="C14" s="11">
        <v>200</v>
      </c>
      <c r="D14" s="12">
        <v>0</v>
      </c>
      <c r="E14" s="13">
        <f t="shared" si="0"/>
        <v>-200</v>
      </c>
      <c r="F14" s="13">
        <f t="shared" si="1"/>
        <v>40000</v>
      </c>
      <c r="G14" s="13">
        <f t="shared" si="2"/>
        <v>-1600</v>
      </c>
      <c r="I14" s="14">
        <f t="shared" si="3"/>
        <v>51.485714285714288</v>
      </c>
      <c r="J14" s="14">
        <f t="shared" si="4"/>
        <v>-148.51428571428571</v>
      </c>
      <c r="K14" s="14">
        <f t="shared" si="5"/>
        <v>22056.493061224486</v>
      </c>
      <c r="L14" s="14">
        <f t="shared" si="6"/>
        <v>-1188.1142857142856</v>
      </c>
      <c r="N14" s="14">
        <f t="shared" si="7"/>
        <v>91.153489795918361</v>
      </c>
      <c r="O14" s="14">
        <f t="shared" si="8"/>
        <v>-108.84651020408164</v>
      </c>
      <c r="P14" s="14">
        <f t="shared" si="9"/>
        <v>11847.562783607249</v>
      </c>
      <c r="Q14" s="14">
        <f t="shared" si="10"/>
        <v>-870.77208163265311</v>
      </c>
    </row>
    <row r="15" spans="2:17" x14ac:dyDescent="0.3">
      <c r="B15" s="8">
        <v>6</v>
      </c>
      <c r="C15" s="11">
        <v>150</v>
      </c>
      <c r="D15" s="12">
        <v>0</v>
      </c>
      <c r="E15" s="13">
        <f t="shared" si="0"/>
        <v>-150</v>
      </c>
      <c r="F15" s="13">
        <f t="shared" si="1"/>
        <v>22500</v>
      </c>
      <c r="G15" s="13">
        <f t="shared" si="2"/>
        <v>-900</v>
      </c>
      <c r="I15" s="14">
        <f t="shared" si="3"/>
        <v>38.942857142857143</v>
      </c>
      <c r="J15" s="14">
        <f t="shared" si="4"/>
        <v>-111.05714285714285</v>
      </c>
      <c r="K15" s="14">
        <f t="shared" si="5"/>
        <v>12333.688979591836</v>
      </c>
      <c r="L15" s="14">
        <f t="shared" si="6"/>
        <v>-666.34285714285716</v>
      </c>
      <c r="N15" s="14">
        <f t="shared" si="7"/>
        <v>68.95402040816326</v>
      </c>
      <c r="O15" s="14">
        <f t="shared" si="8"/>
        <v>-81.04597959183674</v>
      </c>
      <c r="P15" s="14">
        <f t="shared" si="9"/>
        <v>6568.4508080004171</v>
      </c>
      <c r="Q15" s="14">
        <f t="shared" si="10"/>
        <v>-486.27587755102047</v>
      </c>
    </row>
    <row r="16" spans="2:17" x14ac:dyDescent="0.3">
      <c r="B16" s="8">
        <v>5</v>
      </c>
      <c r="C16" s="11">
        <v>140</v>
      </c>
      <c r="D16" s="12">
        <v>0</v>
      </c>
      <c r="E16" s="13">
        <f t="shared" si="0"/>
        <v>-140</v>
      </c>
      <c r="F16" s="13">
        <f t="shared" si="1"/>
        <v>19600</v>
      </c>
      <c r="G16" s="13">
        <f t="shared" si="2"/>
        <v>-700</v>
      </c>
      <c r="I16" s="14">
        <f t="shared" si="3"/>
        <v>32.671428571428571</v>
      </c>
      <c r="J16" s="14">
        <f t="shared" si="4"/>
        <v>-107.32857142857142</v>
      </c>
      <c r="K16" s="14">
        <f t="shared" si="5"/>
        <v>11519.422244897958</v>
      </c>
      <c r="L16" s="14">
        <f t="shared" si="6"/>
        <v>-536.64285714285711</v>
      </c>
      <c r="N16" s="14">
        <f t="shared" si="7"/>
        <v>57.854285714285716</v>
      </c>
      <c r="O16" s="14">
        <f t="shared" si="8"/>
        <v>-82.145714285714291</v>
      </c>
      <c r="P16" s="14">
        <f t="shared" si="9"/>
        <v>6747.9183755102049</v>
      </c>
      <c r="Q16" s="14">
        <f t="shared" si="10"/>
        <v>-410.72857142857146</v>
      </c>
    </row>
    <row r="17" spans="1:17" x14ac:dyDescent="0.3">
      <c r="D17" s="3"/>
    </row>
    <row r="18" spans="1:17" x14ac:dyDescent="0.3">
      <c r="A18" s="10" t="s">
        <v>9</v>
      </c>
      <c r="B18" s="10">
        <f>SUM(B10:B16)/7</f>
        <v>4.1428571428571432</v>
      </c>
      <c r="C18" s="10">
        <f>SUM(C10:C16)/7</f>
        <v>131.42857142857142</v>
      </c>
      <c r="D18" s="9">
        <f>SUM(D10:D16)/7</f>
        <v>0</v>
      </c>
      <c r="E18" s="10">
        <f>SUM(E10:E16)/7</f>
        <v>-131.42857142857142</v>
      </c>
      <c r="F18" s="10">
        <f>SUM(F10:F16)/7</f>
        <v>18714.285714285714</v>
      </c>
      <c r="G18" s="10">
        <f>SUM(G10:G16)/7</f>
        <v>-627.14285714285711</v>
      </c>
      <c r="I18" s="10">
        <f>SUM(I10:I16)/7</f>
        <v>27.295918367346939</v>
      </c>
      <c r="J18" s="10">
        <f>SUM(J10:J16)/7</f>
        <v>-104.13265306122447</v>
      </c>
      <c r="K18" s="10">
        <f>SUM(K10:K16)/7</f>
        <v>11443.571632653058</v>
      </c>
      <c r="L18" s="10">
        <f>SUM(L10:L16)/7</f>
        <v>-482.83061224489796</v>
      </c>
      <c r="N18" s="10">
        <f t="shared" ref="N18:Q18" si="11">SUM(N10:N16)/7</f>
        <v>48.340227405247809</v>
      </c>
      <c r="O18" s="10">
        <f t="shared" si="11"/>
        <v>-83.088344023323629</v>
      </c>
      <c r="P18" s="10">
        <f t="shared" si="11"/>
        <v>7123.141318386387</v>
      </c>
      <c r="Q18" s="10">
        <f t="shared" si="11"/>
        <v>-371.60405247813412</v>
      </c>
    </row>
    <row r="19" spans="1:17" x14ac:dyDescent="0.3">
      <c r="D19" s="3"/>
    </row>
    <row r="20" spans="1:17" x14ac:dyDescent="0.3">
      <c r="D20" s="3"/>
    </row>
    <row r="21" spans="1:17" x14ac:dyDescent="0.3">
      <c r="D21" s="3"/>
    </row>
    <row r="22" spans="1:17" x14ac:dyDescent="0.3">
      <c r="D22" s="3"/>
    </row>
    <row r="23" spans="1:17" s="2" customFormat="1" x14ac:dyDescent="0.3">
      <c r="B23" s="23" t="s">
        <v>0</v>
      </c>
      <c r="C23" s="23" t="s">
        <v>1</v>
      </c>
      <c r="D23" s="24" t="s">
        <v>6</v>
      </c>
      <c r="E23" s="23" t="s">
        <v>7</v>
      </c>
      <c r="F23" s="23" t="s">
        <v>8</v>
      </c>
      <c r="G23" s="23" t="s">
        <v>20</v>
      </c>
    </row>
    <row r="24" spans="1:17" x14ac:dyDescent="0.3">
      <c r="B24" s="4">
        <v>2</v>
      </c>
      <c r="C24" s="4">
        <v>100</v>
      </c>
      <c r="D24" s="7">
        <v>0</v>
      </c>
      <c r="E24" s="4">
        <f>$F$4*$B24+$F$5</f>
        <v>13.857142857142858</v>
      </c>
      <c r="F24" s="4">
        <f>$G$4*$B24+$G$5</f>
        <v>24.55508163265306</v>
      </c>
      <c r="G24" s="4">
        <f>$H$4*$B24+$H$5</f>
        <v>32.818046122448976</v>
      </c>
    </row>
    <row r="25" spans="1:17" x14ac:dyDescent="0.3">
      <c r="B25" s="4">
        <v>3</v>
      </c>
      <c r="C25" s="4">
        <v>120</v>
      </c>
      <c r="D25" s="7">
        <v>0</v>
      </c>
      <c r="E25" s="4">
        <f t="shared" ref="E25:E30" si="12">$F$4*$B25+$F$5</f>
        <v>20.128571428571426</v>
      </c>
      <c r="F25" s="4">
        <f t="shared" ref="F25:F30" si="13">$G$4*$B25+$G$5</f>
        <v>35.654816326530614</v>
      </c>
      <c r="G25" s="4">
        <f t="shared" ref="G25:G30" si="14">$H$4*$B25+$H$5</f>
        <v>47.633821341107875</v>
      </c>
    </row>
    <row r="26" spans="1:17" x14ac:dyDescent="0.3">
      <c r="B26" s="4">
        <v>4</v>
      </c>
      <c r="C26" s="4">
        <v>140</v>
      </c>
      <c r="D26" s="7">
        <v>0</v>
      </c>
      <c r="E26" s="4">
        <f t="shared" si="12"/>
        <v>26.4</v>
      </c>
      <c r="F26" s="4">
        <f t="shared" si="13"/>
        <v>46.754551020408165</v>
      </c>
      <c r="G26" s="4">
        <f t="shared" si="14"/>
        <v>62.449596559766761</v>
      </c>
    </row>
    <row r="27" spans="1:17" x14ac:dyDescent="0.3">
      <c r="B27" s="4">
        <v>1</v>
      </c>
      <c r="C27" s="4">
        <v>70</v>
      </c>
      <c r="D27" s="7">
        <v>0</v>
      </c>
      <c r="E27" s="4">
        <f t="shared" si="12"/>
        <v>7.5857142857142854</v>
      </c>
      <c r="F27" s="4">
        <f t="shared" si="13"/>
        <v>13.455346938775509</v>
      </c>
      <c r="G27" s="4">
        <f t="shared" si="14"/>
        <v>18.002270903790087</v>
      </c>
    </row>
    <row r="28" spans="1:17" x14ac:dyDescent="0.3">
      <c r="B28" s="4">
        <v>8</v>
      </c>
      <c r="C28" s="4">
        <v>200</v>
      </c>
      <c r="D28" s="7">
        <v>0</v>
      </c>
      <c r="E28" s="4">
        <f t="shared" si="12"/>
        <v>51.485714285714288</v>
      </c>
      <c r="F28" s="4">
        <f t="shared" si="13"/>
        <v>91.153489795918361</v>
      </c>
      <c r="G28" s="4">
        <f t="shared" si="14"/>
        <v>121.71269743440233</v>
      </c>
    </row>
    <row r="29" spans="1:17" x14ac:dyDescent="0.3">
      <c r="B29" s="4">
        <v>6</v>
      </c>
      <c r="C29" s="4">
        <v>150</v>
      </c>
      <c r="D29" s="7">
        <v>0</v>
      </c>
      <c r="E29" s="4">
        <f t="shared" si="12"/>
        <v>38.942857142857143</v>
      </c>
      <c r="F29" s="4">
        <f t="shared" si="13"/>
        <v>68.95402040816326</v>
      </c>
      <c r="G29" s="4">
        <f t="shared" si="14"/>
        <v>92.081146997084545</v>
      </c>
    </row>
    <row r="30" spans="1:17" x14ac:dyDescent="0.3">
      <c r="B30" s="4">
        <v>5</v>
      </c>
      <c r="C30" s="4">
        <v>140</v>
      </c>
      <c r="D30" s="7">
        <v>0</v>
      </c>
      <c r="E30" s="4">
        <f t="shared" si="12"/>
        <v>32.671428571428571</v>
      </c>
      <c r="F30" s="4">
        <f t="shared" si="13"/>
        <v>57.854285714285716</v>
      </c>
      <c r="G30" s="4">
        <f t="shared" si="14"/>
        <v>77.26537177842566</v>
      </c>
    </row>
    <row r="39" spans="2:3" x14ac:dyDescent="0.3">
      <c r="B39" s="5" t="s">
        <v>22</v>
      </c>
      <c r="C39" s="5" t="s">
        <v>23</v>
      </c>
    </row>
    <row r="40" spans="2:3" x14ac:dyDescent="0.3">
      <c r="B40" s="4">
        <v>1</v>
      </c>
      <c r="C40" s="25">
        <f>F18</f>
        <v>18714.285714285714</v>
      </c>
    </row>
    <row r="41" spans="2:3" x14ac:dyDescent="0.3">
      <c r="B41" s="4">
        <v>2</v>
      </c>
      <c r="C41" s="4">
        <f>K18</f>
        <v>11443.571632653058</v>
      </c>
    </row>
    <row r="42" spans="2:3" x14ac:dyDescent="0.3">
      <c r="B42" s="4">
        <v>3</v>
      </c>
      <c r="C42" s="4">
        <f>P18</f>
        <v>7123.141318386387</v>
      </c>
    </row>
  </sheetData>
  <mergeCells count="3">
    <mergeCell ref="D7:G7"/>
    <mergeCell ref="I7:L7"/>
    <mergeCell ref="N7:Q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2020-05-20T13:20:57Z</dcterms:modified>
</cp:coreProperties>
</file>