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1289736\Desktop\"/>
    </mc:Choice>
  </mc:AlternateContent>
  <xr:revisionPtr revIDLastSave="0" documentId="13_ncr:1_{D784EC68-1C3D-4971-BC39-DFD3B53DEF3A}" xr6:coauthVersionLast="47" xr6:coauthVersionMax="47" xr10:uidLastSave="{00000000-0000-0000-0000-000000000000}"/>
  <bookViews>
    <workbookView xWindow="-110" yWindow="-110" windowWidth="19420" windowHeight="10300" activeTab="2" xr2:uid="{00000000-000D-0000-FFFF-FFFF00000000}"/>
  </bookViews>
  <sheets>
    <sheet name="Лист1" sheetId="1" r:id="rId1"/>
    <sheet name="Лист2" sheetId="2" r:id="rId2"/>
    <sheet name="Лист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3" l="1"/>
  <c r="C5" i="3"/>
  <c r="C4" i="3"/>
  <c r="C3" i="3"/>
  <c r="C1" i="3"/>
  <c r="Q22" i="1"/>
  <c r="AA38" i="1"/>
  <c r="AA47" i="1"/>
  <c r="AA55" i="1"/>
  <c r="AA64" i="1"/>
  <c r="AA72" i="1"/>
  <c r="AA30" i="1"/>
  <c r="AA22" i="1"/>
  <c r="Y72" i="1"/>
  <c r="Y64" i="1"/>
  <c r="Y55" i="1"/>
  <c r="Y47" i="1"/>
  <c r="Y38" i="1"/>
  <c r="Y30" i="1"/>
  <c r="Y22" i="1"/>
  <c r="U22" i="1"/>
  <c r="U30" i="1"/>
  <c r="U38" i="1"/>
  <c r="U47" i="1"/>
  <c r="U55" i="1"/>
  <c r="U64" i="1"/>
  <c r="U72" i="1"/>
  <c r="Q72" i="1"/>
  <c r="Q64" i="1"/>
  <c r="Q55" i="1"/>
  <c r="Q47" i="1"/>
  <c r="Q38" i="1"/>
  <c r="Q30" i="1"/>
  <c r="M72" i="1"/>
  <c r="M64" i="1"/>
  <c r="M55" i="1"/>
  <c r="M47" i="1"/>
  <c r="M38" i="1"/>
  <c r="M30" i="1"/>
  <c r="M22" i="1"/>
  <c r="H72" i="1"/>
  <c r="H64" i="1"/>
  <c r="H55" i="1"/>
  <c r="H47" i="1"/>
  <c r="H38" i="1"/>
  <c r="H30" i="1"/>
  <c r="H22" i="1"/>
  <c r="P20" i="1"/>
  <c r="Q20" i="1"/>
  <c r="R20" i="1"/>
  <c r="K20" i="1"/>
  <c r="L20" i="1"/>
  <c r="M20" i="1"/>
  <c r="F20" i="1"/>
  <c r="G20" i="1"/>
  <c r="H20" i="1"/>
  <c r="P16" i="1"/>
  <c r="Q16" i="1"/>
  <c r="R16" i="1"/>
  <c r="H28" i="1"/>
  <c r="M36" i="1"/>
  <c r="H41" i="1"/>
  <c r="G45" i="1"/>
  <c r="Q41" i="1"/>
  <c r="R45" i="1"/>
  <c r="F53" i="1"/>
  <c r="G53" i="1"/>
  <c r="H53" i="1"/>
  <c r="K53" i="1"/>
  <c r="L53" i="1"/>
  <c r="M53" i="1"/>
  <c r="P53" i="1"/>
  <c r="Q53" i="1"/>
  <c r="R53" i="1"/>
  <c r="F49" i="1"/>
  <c r="G49" i="1"/>
  <c r="H49" i="1"/>
  <c r="L49" i="1"/>
  <c r="K49" i="1" s="1"/>
  <c r="M49" i="1"/>
  <c r="Q49" i="1"/>
  <c r="P49" i="1" s="1"/>
  <c r="R49" i="1"/>
  <c r="G58" i="1"/>
  <c r="F58" i="1" s="1"/>
  <c r="H58" i="1"/>
  <c r="G62" i="1" s="1"/>
  <c r="L58" i="1"/>
  <c r="K58" i="1" s="1"/>
  <c r="M58" i="1"/>
  <c r="L62" i="1" s="1"/>
  <c r="Q58" i="1"/>
  <c r="P62" i="1" s="1"/>
  <c r="R58" i="1"/>
  <c r="Q62" i="1" s="1"/>
  <c r="R62" i="1"/>
  <c r="S62" i="1"/>
  <c r="F66" i="1"/>
  <c r="G66" i="1"/>
  <c r="H66" i="1"/>
  <c r="G70" i="1" s="1"/>
  <c r="K66" i="1"/>
  <c r="L66" i="1"/>
  <c r="M66" i="1"/>
  <c r="P66" i="1"/>
  <c r="Q66" i="1"/>
  <c r="R66" i="1"/>
  <c r="S66" i="1"/>
  <c r="V66" i="1"/>
  <c r="W66" i="1"/>
  <c r="V70" i="1" s="1"/>
  <c r="W70" i="1"/>
  <c r="Q70" i="1"/>
  <c r="L70" i="1"/>
  <c r="AB68" i="1"/>
  <c r="AB70" i="1" s="1"/>
  <c r="AB67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F68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F67" i="1"/>
  <c r="AB60" i="1"/>
  <c r="AB62" i="1" s="1"/>
  <c r="AB59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F60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F59" i="1"/>
  <c r="X62" i="1"/>
  <c r="AB51" i="1"/>
  <c r="AB50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F51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F50" i="1"/>
  <c r="AB53" i="1"/>
  <c r="X53" i="1"/>
  <c r="AB43" i="1"/>
  <c r="AB42" i="1"/>
  <c r="AA44" i="1"/>
  <c r="AB44" i="1"/>
  <c r="Z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E44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F43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F42" i="1"/>
  <c r="AB45" i="1"/>
  <c r="AB36" i="1"/>
  <c r="AA35" i="1"/>
  <c r="AB35" i="1"/>
  <c r="Z35" i="1"/>
  <c r="AB34" i="1"/>
  <c r="AB33" i="1"/>
  <c r="W10" i="1"/>
  <c r="X10" i="1"/>
  <c r="I36" i="1"/>
  <c r="N36" i="1"/>
  <c r="F36" i="1"/>
  <c r="G36" i="1"/>
  <c r="H36" i="1"/>
  <c r="K36" i="1"/>
  <c r="L36" i="1"/>
  <c r="P36" i="1"/>
  <c r="Q36" i="1"/>
  <c r="R36" i="1"/>
  <c r="S36" i="1"/>
  <c r="U36" i="1"/>
  <c r="V36" i="1"/>
  <c r="W36" i="1"/>
  <c r="X36" i="1"/>
  <c r="I32" i="1"/>
  <c r="H32" i="1" s="1"/>
  <c r="G32" i="1" s="1"/>
  <c r="F32" i="1" s="1"/>
  <c r="N32" i="1"/>
  <c r="M32" i="1"/>
  <c r="L32" i="1" s="1"/>
  <c r="K32" i="1" s="1"/>
  <c r="P32" i="1"/>
  <c r="Q32" i="1"/>
  <c r="R32" i="1"/>
  <c r="S32" i="1"/>
  <c r="V32" i="1"/>
  <c r="U32" i="1" s="1"/>
  <c r="W32" i="1"/>
  <c r="X32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E35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F33" i="1"/>
  <c r="AB28" i="1"/>
  <c r="AB26" i="1"/>
  <c r="AB25" i="1"/>
  <c r="AA27" i="1"/>
  <c r="AB27" i="1"/>
  <c r="Z27" i="1"/>
  <c r="F28" i="1"/>
  <c r="G28" i="1"/>
  <c r="K28" i="1"/>
  <c r="L28" i="1"/>
  <c r="M28" i="1"/>
  <c r="P28" i="1"/>
  <c r="Q28" i="1"/>
  <c r="R28" i="1"/>
  <c r="F24" i="1"/>
  <c r="G24" i="1"/>
  <c r="H24" i="1"/>
  <c r="K24" i="1"/>
  <c r="L24" i="1"/>
  <c r="M24" i="1"/>
  <c r="P24" i="1"/>
  <c r="Q24" i="1"/>
  <c r="R24" i="1"/>
  <c r="S24" i="1"/>
  <c r="S28" i="1"/>
  <c r="U28" i="1"/>
  <c r="V28" i="1"/>
  <c r="W28" i="1"/>
  <c r="X28" i="1"/>
  <c r="V24" i="1"/>
  <c r="U24" i="1" s="1"/>
  <c r="W24" i="1"/>
  <c r="X24" i="1"/>
  <c r="X16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E27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F25" i="1"/>
  <c r="G10" i="1"/>
  <c r="G11" i="1"/>
  <c r="G12" i="1"/>
  <c r="G13" i="1"/>
  <c r="G14" i="1"/>
  <c r="G9" i="1"/>
  <c r="H10" i="1"/>
  <c r="H11" i="1"/>
  <c r="H12" i="1"/>
  <c r="H13" i="1"/>
  <c r="H14" i="1"/>
  <c r="H9" i="1"/>
  <c r="I10" i="1"/>
  <c r="I11" i="1"/>
  <c r="I12" i="1"/>
  <c r="I13" i="1"/>
  <c r="I14" i="1"/>
  <c r="I9" i="1"/>
  <c r="K10" i="1"/>
  <c r="K11" i="1"/>
  <c r="K12" i="1"/>
  <c r="K13" i="1"/>
  <c r="K14" i="1"/>
  <c r="K9" i="1"/>
  <c r="L10" i="1"/>
  <c r="L11" i="1"/>
  <c r="L12" i="1"/>
  <c r="L13" i="1"/>
  <c r="L14" i="1"/>
  <c r="L9" i="1"/>
  <c r="M10" i="1"/>
  <c r="M11" i="1"/>
  <c r="M12" i="1"/>
  <c r="M13" i="1"/>
  <c r="M14" i="1"/>
  <c r="M9" i="1"/>
  <c r="N10" i="1"/>
  <c r="N11" i="1"/>
  <c r="N12" i="1"/>
  <c r="N13" i="1"/>
  <c r="N14" i="1"/>
  <c r="N9" i="1"/>
  <c r="P10" i="1"/>
  <c r="P11" i="1"/>
  <c r="P12" i="1"/>
  <c r="P13" i="1"/>
  <c r="P14" i="1"/>
  <c r="P9" i="1"/>
  <c r="Q10" i="1"/>
  <c r="Q11" i="1"/>
  <c r="Q12" i="1"/>
  <c r="Q13" i="1"/>
  <c r="Q14" i="1"/>
  <c r="Q9" i="1"/>
  <c r="R10" i="1"/>
  <c r="R11" i="1"/>
  <c r="R12" i="1"/>
  <c r="R13" i="1"/>
  <c r="R14" i="1"/>
  <c r="R9" i="1"/>
  <c r="S10" i="1"/>
  <c r="S11" i="1"/>
  <c r="S12" i="1"/>
  <c r="S13" i="1"/>
  <c r="S14" i="1"/>
  <c r="S9" i="1"/>
  <c r="U10" i="1"/>
  <c r="U11" i="1"/>
  <c r="U12" i="1"/>
  <c r="U13" i="1"/>
  <c r="U14" i="1"/>
  <c r="U9" i="1"/>
  <c r="X11" i="1"/>
  <c r="X12" i="1"/>
  <c r="X13" i="1"/>
  <c r="X14" i="1"/>
  <c r="X9" i="1"/>
  <c r="W11" i="1"/>
  <c r="W12" i="1"/>
  <c r="W13" i="1"/>
  <c r="W14" i="1"/>
  <c r="W9" i="1"/>
  <c r="V10" i="1"/>
  <c r="V11" i="1"/>
  <c r="V12" i="1"/>
  <c r="V13" i="1"/>
  <c r="V14" i="1"/>
  <c r="V9" i="1"/>
  <c r="G4" i="1"/>
  <c r="G5" i="1"/>
  <c r="G6" i="1"/>
  <c r="G7" i="1"/>
  <c r="G8" i="1"/>
  <c r="G3" i="1"/>
  <c r="H4" i="1"/>
  <c r="H5" i="1"/>
  <c r="H6" i="1"/>
  <c r="H7" i="1"/>
  <c r="H8" i="1"/>
  <c r="H3" i="1"/>
  <c r="I4" i="1"/>
  <c r="I5" i="1"/>
  <c r="I6" i="1"/>
  <c r="I7" i="1"/>
  <c r="I8" i="1"/>
  <c r="I3" i="1"/>
  <c r="K4" i="1"/>
  <c r="K5" i="1"/>
  <c r="K6" i="1"/>
  <c r="K7" i="1"/>
  <c r="K8" i="1"/>
  <c r="K3" i="1"/>
  <c r="L4" i="1"/>
  <c r="L5" i="1"/>
  <c r="L6" i="1"/>
  <c r="L7" i="1"/>
  <c r="L8" i="1"/>
  <c r="L3" i="1"/>
  <c r="M4" i="1"/>
  <c r="M5" i="1"/>
  <c r="M6" i="1"/>
  <c r="M7" i="1"/>
  <c r="M8" i="1"/>
  <c r="M3" i="1"/>
  <c r="N4" i="1"/>
  <c r="N5" i="1"/>
  <c r="N6" i="1"/>
  <c r="N7" i="1"/>
  <c r="N8" i="1"/>
  <c r="N3" i="1"/>
  <c r="P4" i="1"/>
  <c r="P5" i="1"/>
  <c r="P6" i="1"/>
  <c r="P7" i="1"/>
  <c r="P8" i="1"/>
  <c r="P3" i="1"/>
  <c r="Q4" i="1"/>
  <c r="Q5" i="1"/>
  <c r="Q6" i="1"/>
  <c r="Q7" i="1"/>
  <c r="Q8" i="1"/>
  <c r="Q3" i="1"/>
  <c r="R4" i="1"/>
  <c r="R5" i="1"/>
  <c r="R6" i="1"/>
  <c r="R7" i="1"/>
  <c r="R8" i="1"/>
  <c r="R3" i="1"/>
  <c r="S4" i="1"/>
  <c r="S5" i="1"/>
  <c r="S6" i="1"/>
  <c r="S7" i="1"/>
  <c r="S8" i="1"/>
  <c r="S3" i="1"/>
  <c r="U4" i="1"/>
  <c r="U5" i="1"/>
  <c r="U6" i="1"/>
  <c r="U7" i="1"/>
  <c r="U8" i="1"/>
  <c r="U3" i="1"/>
  <c r="V3" i="1"/>
  <c r="V17" i="1" s="1"/>
  <c r="V4" i="1"/>
  <c r="V18" i="1" s="1"/>
  <c r="V5" i="1"/>
  <c r="V6" i="1"/>
  <c r="V7" i="1"/>
  <c r="V8" i="1"/>
  <c r="W3" i="1"/>
  <c r="W17" i="1" s="1"/>
  <c r="W4" i="1"/>
  <c r="W5" i="1"/>
  <c r="W6" i="1"/>
  <c r="W7" i="1"/>
  <c r="W8" i="1"/>
  <c r="W18" i="1"/>
  <c r="X3" i="1"/>
  <c r="X4" i="1"/>
  <c r="X5" i="1"/>
  <c r="X6" i="1"/>
  <c r="X7" i="1"/>
  <c r="X8" i="1"/>
  <c r="AB20" i="1"/>
  <c r="AB18" i="1"/>
  <c r="AB17" i="1"/>
  <c r="J18" i="1"/>
  <c r="O18" i="1"/>
  <c r="T18" i="1"/>
  <c r="J17" i="1"/>
  <c r="O17" i="1"/>
  <c r="T17" i="1"/>
  <c r="P58" i="1" l="1"/>
  <c r="X70" i="1"/>
  <c r="X66" i="1"/>
  <c r="X58" i="1"/>
  <c r="X49" i="1"/>
  <c r="W53" i="1" s="1"/>
  <c r="X41" i="1"/>
  <c r="W45" i="1" s="1"/>
  <c r="X45" i="1"/>
  <c r="I28" i="1"/>
  <c r="I24" i="1"/>
  <c r="C7" i="1"/>
  <c r="F7" i="1" s="1"/>
  <c r="C6" i="1"/>
  <c r="F6" i="1" s="1"/>
  <c r="C5" i="1"/>
  <c r="F5" i="1" s="1"/>
  <c r="C4" i="1"/>
  <c r="F4" i="1" s="1"/>
  <c r="F18" i="1" s="1"/>
  <c r="C3" i="1"/>
  <c r="N62" i="1" l="1"/>
  <c r="I70" i="1"/>
  <c r="W62" i="1"/>
  <c r="W58" i="1"/>
  <c r="W49" i="1"/>
  <c r="V53" i="1" s="1"/>
  <c r="W41" i="1"/>
  <c r="V45" i="1" s="1"/>
  <c r="V41" i="1"/>
  <c r="U45" i="1" s="1"/>
  <c r="N24" i="1"/>
  <c r="N28" i="1"/>
  <c r="C13" i="1"/>
  <c r="F13" i="1" s="1"/>
  <c r="F3" i="1"/>
  <c r="L18" i="1"/>
  <c r="X18" i="1"/>
  <c r="N18" i="1"/>
  <c r="P18" i="1"/>
  <c r="S18" i="1"/>
  <c r="I18" i="1"/>
  <c r="K18" i="1"/>
  <c r="M18" i="1"/>
  <c r="H18" i="1"/>
  <c r="G18" i="1"/>
  <c r="Q18" i="1"/>
  <c r="U18" i="1"/>
  <c r="R18" i="1"/>
  <c r="C12" i="1"/>
  <c r="F12" i="1" s="1"/>
  <c r="C10" i="1"/>
  <c r="F10" i="1" s="1"/>
  <c r="C9" i="1"/>
  <c r="F9" i="1" s="1"/>
  <c r="C11" i="1"/>
  <c r="F11" i="1" s="1"/>
  <c r="C8" i="1"/>
  <c r="F8" i="1" s="1"/>
  <c r="U70" i="1" l="1"/>
  <c r="N58" i="1"/>
  <c r="M62" i="1" s="1"/>
  <c r="I62" i="1"/>
  <c r="I58" i="1"/>
  <c r="H62" i="1" s="1"/>
  <c r="I66" i="1"/>
  <c r="H70" i="1" s="1"/>
  <c r="N70" i="1"/>
  <c r="N66" i="1"/>
  <c r="M70" i="1" s="1"/>
  <c r="V62" i="1"/>
  <c r="V58" i="1"/>
  <c r="V49" i="1"/>
  <c r="U49" i="1" s="1"/>
  <c r="N53" i="1"/>
  <c r="N49" i="1"/>
  <c r="I49" i="1"/>
  <c r="I53" i="1"/>
  <c r="U41" i="1"/>
  <c r="S45" i="1" s="1"/>
  <c r="G17" i="1"/>
  <c r="F17" i="1"/>
  <c r="C14" i="1"/>
  <c r="F14" i="1" s="1"/>
  <c r="H17" i="1"/>
  <c r="X17" i="1"/>
  <c r="W16" i="1" s="1"/>
  <c r="V16" i="1" s="1"/>
  <c r="K17" i="1"/>
  <c r="P17" i="1"/>
  <c r="U17" i="1"/>
  <c r="I17" i="1"/>
  <c r="N17" i="1"/>
  <c r="S17" i="1"/>
  <c r="M17" i="1"/>
  <c r="R17" i="1"/>
  <c r="L17" i="1"/>
  <c r="Q17" i="1"/>
  <c r="K62" i="1" l="1"/>
  <c r="U66" i="1"/>
  <c r="S70" i="1" s="1"/>
  <c r="F62" i="1"/>
  <c r="F70" i="1"/>
  <c r="K70" i="1"/>
  <c r="U62" i="1"/>
  <c r="U58" i="1"/>
  <c r="U53" i="1"/>
  <c r="S53" i="1"/>
  <c r="S49" i="1"/>
  <c r="S41" i="1"/>
  <c r="X20" i="1"/>
  <c r="W20" i="1"/>
  <c r="R70" i="1" l="1"/>
  <c r="S58" i="1"/>
  <c r="R41" i="1"/>
  <c r="Q45" i="1" s="1"/>
  <c r="V20" i="1"/>
  <c r="P70" i="1" l="1"/>
  <c r="P41" i="1"/>
  <c r="P45" i="1"/>
  <c r="N16" i="1"/>
  <c r="M16" i="1" s="1"/>
  <c r="N20" i="1"/>
  <c r="U16" i="1"/>
  <c r="U20" i="1"/>
  <c r="L16" i="1" l="1"/>
  <c r="K16" i="1" s="1"/>
  <c r="N45" i="1"/>
  <c r="N41" i="1"/>
  <c r="S16" i="1"/>
  <c r="S20" i="1"/>
  <c r="I20" i="1" l="1"/>
  <c r="I16" i="1"/>
  <c r="M45" i="1"/>
  <c r="M41" i="1"/>
  <c r="H16" i="1" l="1"/>
  <c r="L45" i="1"/>
  <c r="L41" i="1"/>
  <c r="G16" i="1" l="1"/>
  <c r="F16" i="1" s="1"/>
  <c r="K41" i="1"/>
  <c r="K45" i="1"/>
  <c r="I45" i="1" l="1"/>
  <c r="I41" i="1"/>
  <c r="H45" i="1" l="1"/>
  <c r="G41" i="1" l="1"/>
  <c r="F41" i="1" l="1"/>
  <c r="F45" i="1"/>
</calcChain>
</file>

<file path=xl/sharedStrings.xml><?xml version="1.0" encoding="utf-8"?>
<sst xmlns="http://schemas.openxmlformats.org/spreadsheetml/2006/main" count="331" uniqueCount="87">
  <si>
    <t>A=</t>
  </si>
  <si>
    <t>B=</t>
  </si>
  <si>
    <t>X1=</t>
  </si>
  <si>
    <t>X2=</t>
  </si>
  <si>
    <t>X3=</t>
  </si>
  <si>
    <t>X4=</t>
  </si>
  <si>
    <t>X5=</t>
  </si>
  <si>
    <t>X6=</t>
  </si>
  <si>
    <t>X7=</t>
  </si>
  <si>
    <t>X8=</t>
  </si>
  <si>
    <t>X9=</t>
  </si>
  <si>
    <t>X10=</t>
  </si>
  <si>
    <t>X11=</t>
  </si>
  <si>
    <t>X12=</t>
  </si>
  <si>
    <t>C=</t>
  </si>
  <si>
    <t>A + C=</t>
  </si>
  <si>
    <t>A + C + C =</t>
  </si>
  <si>
    <t>C - A=</t>
  </si>
  <si>
    <t>65536 - X4=</t>
  </si>
  <si>
    <t>B1=</t>
  </si>
  <si>
    <t>B2=</t>
  </si>
  <si>
    <t>B3=</t>
  </si>
  <si>
    <t>B4=</t>
  </si>
  <si>
    <t>B5=</t>
  </si>
  <si>
    <t>B6=</t>
  </si>
  <si>
    <t>B7=</t>
  </si>
  <si>
    <t>B8=</t>
  </si>
  <si>
    <t>B9=</t>
  </si>
  <si>
    <t>B10=</t>
  </si>
  <si>
    <t>B11=</t>
  </si>
  <si>
    <t>B12=</t>
  </si>
  <si>
    <t>-X2=</t>
  </si>
  <si>
    <t>-X1=</t>
  </si>
  <si>
    <t>-X3=</t>
  </si>
  <si>
    <t>-X4=</t>
  </si>
  <si>
    <t>-X5=</t>
  </si>
  <si>
    <t>-X6=</t>
  </si>
  <si>
    <t>-B1=</t>
  </si>
  <si>
    <t>-B2=</t>
  </si>
  <si>
    <t>-B3=</t>
  </si>
  <si>
    <t>-B4=</t>
  </si>
  <si>
    <t>-B5=</t>
  </si>
  <si>
    <t>-B6=</t>
  </si>
  <si>
    <t>.</t>
  </si>
  <si>
    <t>B1</t>
  </si>
  <si>
    <t>B2</t>
  </si>
  <si>
    <t>+</t>
  </si>
  <si>
    <t>---</t>
  </si>
  <si>
    <t>------------</t>
  </si>
  <si>
    <t>X1</t>
  </si>
  <si>
    <t>X2</t>
  </si>
  <si>
    <t>=</t>
  </si>
  <si>
    <t>B3</t>
  </si>
  <si>
    <t>X3</t>
  </si>
  <si>
    <t>B7</t>
  </si>
  <si>
    <t>X7</t>
  </si>
  <si>
    <t>B8</t>
  </si>
  <si>
    <t>X8</t>
  </si>
  <si>
    <t>B9</t>
  </si>
  <si>
    <t>X9</t>
  </si>
  <si>
    <t>B11</t>
  </si>
  <si>
    <t>X11</t>
  </si>
  <si>
    <t>CF</t>
  </si>
  <si>
    <t>PF</t>
  </si>
  <si>
    <t>AF</t>
  </si>
  <si>
    <t>ZF</t>
  </si>
  <si>
    <t>SF</t>
  </si>
  <si>
    <t>OF=</t>
  </si>
  <si>
    <t>=4594</t>
  </si>
  <si>
    <t>=-18572</t>
  </si>
  <si>
    <t>=-44035</t>
  </si>
  <si>
    <t>=-23166</t>
  </si>
  <si>
    <t>=18572</t>
  </si>
  <si>
    <t>=23166</t>
  </si>
  <si>
    <t>При сложении двух положительных чисел получилось положительное число. Результат верный и корректный</t>
  </si>
  <si>
    <t>При сложении положительного числа и отрицательного числа получилось положительное число. Результат верный и корректный</t>
  </si>
  <si>
    <t>При сложении двух отрицательных чисел получилось отрицательное число. Результат верный и корректный</t>
  </si>
  <si>
    <t>При сложении положительного числа и отрицательного числа получилось отрицательное число. Результат верный и корректный</t>
  </si>
  <si>
    <t xml:space="preserve">При сложении двух положительных чисел отрицательное число. Результат не верный из-за переполнения </t>
  </si>
  <si>
    <t>=-21501</t>
  </si>
  <si>
    <t>Ааа</t>
  </si>
  <si>
    <t>Ббб</t>
  </si>
  <si>
    <t>Ввв</t>
  </si>
  <si>
    <t>Ддд</t>
  </si>
  <si>
    <t>Еее</t>
  </si>
  <si>
    <t>Крупное</t>
  </si>
  <si>
    <t>Мелкое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</si>
</sst>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quotePrefix="1"/>
    <xf numFmtId="3" fontId="0" fillId="0" borderId="0" xfId="0" applyNumberFormat="1" applyFont="1" applyFill="1"/>
    <xf numFmtId="3" fontId="1" fillId="0" borderId="0" xfId="0" applyNumberFormat="1" applyFont="1" applyFill="1"/>
    <xf numFmtId="3" fontId="1" fillId="2" borderId="0" xfId="0" applyNumberFormat="1" applyFont="1" applyFill="1"/>
  </cellXfs>
  <cellStyles count="1">
    <cellStyle name="Обычный" xfId="0" builtinId="0"/>
  </cellStyles>
  <dxfs count="4">
    <dxf>
      <font>
        <b/>
        <i val="0"/>
        <strike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strike val="0"/>
      </font>
      <fill>
        <patternFill>
          <bgColor rgb="FFFFFF00"/>
        </patternFill>
      </fill>
    </dxf>
    <dxf>
      <font>
        <b/>
        <i val="0"/>
        <strike val="0"/>
      </font>
      <fill>
        <patternFill>
          <bgColor rgb="FFFFFF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A7F-4CF6-A02B-ACB82E95186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A7F-4CF6-A02B-ACB82E95186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A7F-4CF6-A02B-ACB82E95186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A7F-4CF6-A02B-ACB82E95186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A7F-4CF6-A02B-ACB82E95186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A7F-4CF6-A02B-ACB82E95186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A7F-4CF6-A02B-ACB82E95186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BA7F-4CF6-A02B-ACB82E951867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BA7F-4CF6-A02B-ACB82E951867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BA7F-4CF6-A02B-ACB82E951867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BA7F-4CF6-A02B-ACB82E951867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BA7F-4CF6-A02B-ACB82E951867}"/>
              </c:ext>
            </c:extLst>
          </c:dPt>
          <c:val>
            <c:numRef>
              <c:f>Лист1!$C$3:$C$14</c:f>
              <c:numCache>
                <c:formatCode>General</c:formatCode>
                <c:ptCount val="12"/>
                <c:pt idx="0">
                  <c:v>2297</c:v>
                </c:pt>
                <c:pt idx="1">
                  <c:v>20869</c:v>
                </c:pt>
                <c:pt idx="2">
                  <c:v>23166</c:v>
                </c:pt>
                <c:pt idx="3">
                  <c:v>44035</c:v>
                </c:pt>
                <c:pt idx="4">
                  <c:v>18572</c:v>
                </c:pt>
                <c:pt idx="5">
                  <c:v>21501</c:v>
                </c:pt>
                <c:pt idx="6">
                  <c:v>-2297</c:v>
                </c:pt>
                <c:pt idx="7">
                  <c:v>-20869</c:v>
                </c:pt>
                <c:pt idx="8">
                  <c:v>-23166</c:v>
                </c:pt>
                <c:pt idx="9">
                  <c:v>-44035</c:v>
                </c:pt>
                <c:pt idx="10">
                  <c:v>-18572</c:v>
                </c:pt>
                <c:pt idx="11">
                  <c:v>-21501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866-4799-B205-330FF8A622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3</xdr:row>
      <xdr:rowOff>3175</xdr:rowOff>
    </xdr:from>
    <xdr:to>
      <xdr:col>13</xdr:col>
      <xdr:colOff>231775</xdr:colOff>
      <xdr:row>17</xdr:row>
      <xdr:rowOff>168275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68158B3A-2975-4A5D-ADA3-41D47F12BF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AD72"/>
  <sheetViews>
    <sheetView view="pageLayout" zoomScaleNormal="100" workbookViewId="0">
      <selection activeCell="E2" sqref="E2"/>
    </sheetView>
  </sheetViews>
  <sheetFormatPr defaultRowHeight="14.5" x14ac:dyDescent="0.35"/>
  <cols>
    <col min="2" max="2" width="10.6328125" customWidth="1"/>
    <col min="6" max="6" width="2.81640625" customWidth="1"/>
    <col min="7" max="9" width="2.1796875" customWidth="1"/>
    <col min="10" max="10" width="1.90625" customWidth="1"/>
    <col min="11" max="11" width="2.6328125" customWidth="1"/>
    <col min="12" max="13" width="2" customWidth="1"/>
    <col min="14" max="14" width="1.90625" customWidth="1"/>
    <col min="15" max="15" width="2.6328125" customWidth="1"/>
    <col min="16" max="16" width="2.1796875" customWidth="1"/>
    <col min="17" max="17" width="1.90625" customWidth="1"/>
    <col min="18" max="18" width="2.26953125" customWidth="1"/>
    <col min="19" max="20" width="2.08984375" customWidth="1"/>
    <col min="21" max="21" width="2.1796875" customWidth="1"/>
    <col min="22" max="22" width="1.90625" customWidth="1"/>
    <col min="23" max="23" width="2.7265625" customWidth="1"/>
    <col min="24" max="24" width="2.54296875" customWidth="1"/>
  </cols>
  <sheetData>
    <row r="1" spans="1:24" x14ac:dyDescent="0.35">
      <c r="B1" t="s">
        <v>0</v>
      </c>
      <c r="C1">
        <v>2297</v>
      </c>
    </row>
    <row r="2" spans="1:24" x14ac:dyDescent="0.35">
      <c r="B2" t="s">
        <v>1</v>
      </c>
      <c r="C2">
        <v>20869</v>
      </c>
    </row>
    <row r="3" spans="1:24" x14ac:dyDescent="0.35">
      <c r="A3" t="s">
        <v>2</v>
      </c>
      <c r="B3" t="s">
        <v>0</v>
      </c>
      <c r="C3">
        <f>C1</f>
        <v>2297</v>
      </c>
      <c r="D3" t="s">
        <v>19</v>
      </c>
      <c r="F3" s="4">
        <f>IF(C3&gt;0,0,1)</f>
        <v>0</v>
      </c>
      <c r="G3" s="4">
        <f>IF(_xlfn.XOR(F3 = 1,(MOD(C3,2^15) / 2^14) &gt;= 1),1,0)</f>
        <v>0</v>
      </c>
      <c r="H3" s="4">
        <f>IF(_xlfn.XOR(F3 = 1,(MOD(C3,2^14) / 2^13) &gt;= 1),1,0)</f>
        <v>0</v>
      </c>
      <c r="I3" s="4">
        <f>IF(_xlfn.XOR(F3 = 1,(MOD(C3,2^13) / 2^12) &gt;= 1),1,0)</f>
        <v>0</v>
      </c>
      <c r="J3" s="4" t="s">
        <v>43</v>
      </c>
      <c r="K3" s="4">
        <f>IF(_xlfn.XOR(F3 = 1,(MOD(C3,2^12) / 2^11) &gt;= 1),1,0)</f>
        <v>1</v>
      </c>
      <c r="L3" s="4">
        <f>IF(_xlfn.XOR(F3 = 1,(MOD(C3,2^11) / 2^10) &gt;= 1),1,0)</f>
        <v>0</v>
      </c>
      <c r="M3" s="4">
        <f>IF(_xlfn.XOR(F3 = 1,(MOD(C3,2^10) / 2^9) &gt;= 1),1,0)</f>
        <v>0</v>
      </c>
      <c r="N3" s="4">
        <f>IF(_xlfn.XOR(F3 = 1,(MOD(C3,2^9) / 2^8) &gt;= 1),1,0)</f>
        <v>0</v>
      </c>
      <c r="O3" s="4" t="s">
        <v>43</v>
      </c>
      <c r="P3" s="4">
        <f>IF(_xlfn.XOR(F3 = 1,(MOD(C3,2^8) / 2^7) &gt;= 1),1,0)</f>
        <v>1</v>
      </c>
      <c r="Q3" s="4">
        <f>IF(_xlfn.XOR(F3 = 1,(MOD(C3,2^7) / 2^6) &gt;= 1),1,0)</f>
        <v>1</v>
      </c>
      <c r="R3" s="4">
        <f>IF(_xlfn.XOR(F3 = 1,(MOD(C3,2^6) / 2^5) &gt;= 1),1,0)</f>
        <v>1</v>
      </c>
      <c r="S3" s="4">
        <f>IF(_xlfn.XOR(F3 = 1,(MOD(C3,2^5) / 2^4) &gt;= 1),1,0)</f>
        <v>1</v>
      </c>
      <c r="T3" s="4" t="s">
        <v>43</v>
      </c>
      <c r="U3" s="4">
        <f>IF(_xlfn.XOR(F3 = 1,(MOD(C3,2^4) / 2^3) &gt;= 1),1,0)</f>
        <v>1</v>
      </c>
      <c r="V3" s="4">
        <f>IF(_xlfn.XOR(F3 = 1,(MOD(C3,2^3) / 2^2) &gt;= 1),1,0)</f>
        <v>0</v>
      </c>
      <c r="W3" s="4">
        <f>IF(_xlfn.XOR(F3 = 1,(MOD(C3,2^2) / 2^1) &gt;= 1),1,0)</f>
        <v>0</v>
      </c>
      <c r="X3" s="4">
        <f>IF(_xlfn.XOR(F3 = 1,MOD(C3, 2) = 1),1,0)</f>
        <v>1</v>
      </c>
    </row>
    <row r="4" spans="1:24" x14ac:dyDescent="0.35">
      <c r="A4" t="s">
        <v>3</v>
      </c>
      <c r="B4" t="s">
        <v>14</v>
      </c>
      <c r="C4">
        <f>C2</f>
        <v>20869</v>
      </c>
      <c r="D4" t="s">
        <v>20</v>
      </c>
      <c r="F4" s="4">
        <f t="shared" ref="F4:F14" si="0">IF(C4&gt;0,0,1)</f>
        <v>0</v>
      </c>
      <c r="G4" s="4">
        <f t="shared" ref="G4:G8" si="1">IF(_xlfn.XOR(F4 = 1,(MOD(C4,2^15) / 2^14) &gt;= 1),1,0)</f>
        <v>1</v>
      </c>
      <c r="H4" s="4">
        <f t="shared" ref="H4:H8" si="2">IF(_xlfn.XOR(F4 = 1,(MOD(C4,2^14) / 2^13) &gt;= 1),1,0)</f>
        <v>0</v>
      </c>
      <c r="I4" s="4">
        <f t="shared" ref="I4:I8" si="3">IF(_xlfn.XOR(F4 = 1,(MOD(C4,2^13) / 2^12) &gt;= 1),1,0)</f>
        <v>1</v>
      </c>
      <c r="J4" s="4" t="s">
        <v>43</v>
      </c>
      <c r="K4" s="4">
        <f t="shared" ref="K4:K8" si="4">IF(_xlfn.XOR(F4 = 1,(MOD(C4,2^12) / 2^11) &gt;= 1),1,0)</f>
        <v>0</v>
      </c>
      <c r="L4" s="4">
        <f t="shared" ref="L4:L8" si="5">IF(_xlfn.XOR(F4 = 1,(MOD(C4,2^11) / 2^10) &gt;= 1),1,0)</f>
        <v>0</v>
      </c>
      <c r="M4" s="4">
        <f t="shared" ref="M4:M8" si="6">IF(_xlfn.XOR(F4 = 1,(MOD(C4,2^10) / 2^9) &gt;= 1),1,0)</f>
        <v>0</v>
      </c>
      <c r="N4" s="4">
        <f t="shared" ref="N4:N8" si="7">IF(_xlfn.XOR(F4 = 1,(MOD(C4,2^9) / 2^8) &gt;= 1),1,0)</f>
        <v>1</v>
      </c>
      <c r="O4" s="4" t="s">
        <v>43</v>
      </c>
      <c r="P4" s="4">
        <f t="shared" ref="P4:P8" si="8">IF(_xlfn.XOR(F4 = 1,(MOD(C4,2^8) / 2^7) &gt;= 1),1,0)</f>
        <v>1</v>
      </c>
      <c r="Q4" s="4">
        <f t="shared" ref="Q4:Q8" si="9">IF(_xlfn.XOR(F4 = 1,(MOD(C4,2^7) / 2^6) &gt;= 1),1,0)</f>
        <v>0</v>
      </c>
      <c r="R4" s="4">
        <f t="shared" ref="R4:R8" si="10">IF(_xlfn.XOR(F4 = 1,(MOD(C4,2^6) / 2^5) &gt;= 1),1,0)</f>
        <v>0</v>
      </c>
      <c r="S4" s="4">
        <f t="shared" ref="S4:S8" si="11">IF(_xlfn.XOR(F4 = 1,(MOD(C4,2^5) / 2^4) &gt;= 1),1,0)</f>
        <v>0</v>
      </c>
      <c r="T4" s="4" t="s">
        <v>43</v>
      </c>
      <c r="U4" s="4">
        <f t="shared" ref="U4:U8" si="12">IF(_xlfn.XOR(F4 = 1,(MOD(C4,2^4) / 2^3) &gt;= 1),1,0)</f>
        <v>0</v>
      </c>
      <c r="V4" s="4">
        <f t="shared" ref="V4:V8" si="13">IF(_xlfn.XOR(F4 = 1,(MOD(C4,2^3) / 2^2) &gt;= 1),1,0)</f>
        <v>1</v>
      </c>
      <c r="W4" s="4">
        <f t="shared" ref="W4:W8" si="14">IF(_xlfn.XOR(F4 = 1,(MOD(C4,2^2) / 2^1) &gt;= 1),1,0)</f>
        <v>0</v>
      </c>
      <c r="X4" s="4">
        <f t="shared" ref="X4:X8" si="15">IF(_xlfn.XOR(F4 = 1,MOD(C4,2) = 1),1,0)</f>
        <v>1</v>
      </c>
    </row>
    <row r="5" spans="1:24" x14ac:dyDescent="0.35">
      <c r="A5" t="s">
        <v>4</v>
      </c>
      <c r="B5" t="s">
        <v>15</v>
      </c>
      <c r="C5">
        <f>C1+C2</f>
        <v>23166</v>
      </c>
      <c r="D5" t="s">
        <v>21</v>
      </c>
      <c r="F5" s="4">
        <f t="shared" si="0"/>
        <v>0</v>
      </c>
      <c r="G5" s="4">
        <f t="shared" si="1"/>
        <v>1</v>
      </c>
      <c r="H5" s="4">
        <f t="shared" si="2"/>
        <v>0</v>
      </c>
      <c r="I5" s="4">
        <f t="shared" si="3"/>
        <v>1</v>
      </c>
      <c r="J5" s="4" t="s">
        <v>43</v>
      </c>
      <c r="K5" s="4">
        <f t="shared" si="4"/>
        <v>1</v>
      </c>
      <c r="L5" s="4">
        <f t="shared" si="5"/>
        <v>0</v>
      </c>
      <c r="M5" s="4">
        <f t="shared" si="6"/>
        <v>1</v>
      </c>
      <c r="N5" s="4">
        <f t="shared" si="7"/>
        <v>0</v>
      </c>
      <c r="O5" s="4" t="s">
        <v>43</v>
      </c>
      <c r="P5" s="4">
        <f t="shared" si="8"/>
        <v>0</v>
      </c>
      <c r="Q5" s="4">
        <f t="shared" si="9"/>
        <v>1</v>
      </c>
      <c r="R5" s="4">
        <f t="shared" si="10"/>
        <v>1</v>
      </c>
      <c r="S5" s="4">
        <f t="shared" si="11"/>
        <v>1</v>
      </c>
      <c r="T5" s="4" t="s">
        <v>43</v>
      </c>
      <c r="U5" s="4">
        <f t="shared" si="12"/>
        <v>1</v>
      </c>
      <c r="V5" s="4">
        <f t="shared" si="13"/>
        <v>1</v>
      </c>
      <c r="W5" s="4">
        <f t="shared" si="14"/>
        <v>1</v>
      </c>
      <c r="X5" s="4">
        <f t="shared" si="15"/>
        <v>0</v>
      </c>
    </row>
    <row r="6" spans="1:24" x14ac:dyDescent="0.35">
      <c r="A6" t="s">
        <v>5</v>
      </c>
      <c r="B6" t="s">
        <v>16</v>
      </c>
      <c r="C6">
        <f>C1+C2+C2</f>
        <v>44035</v>
      </c>
      <c r="D6" t="s">
        <v>22</v>
      </c>
      <c r="F6" s="4">
        <f t="shared" si="0"/>
        <v>0</v>
      </c>
      <c r="G6" s="4">
        <f t="shared" si="1"/>
        <v>0</v>
      </c>
      <c r="H6" s="4">
        <f t="shared" si="2"/>
        <v>1</v>
      </c>
      <c r="I6" s="4">
        <f t="shared" si="3"/>
        <v>0</v>
      </c>
      <c r="J6" s="4" t="s">
        <v>43</v>
      </c>
      <c r="K6" s="4">
        <f t="shared" si="4"/>
        <v>1</v>
      </c>
      <c r="L6" s="4">
        <f t="shared" si="5"/>
        <v>1</v>
      </c>
      <c r="M6" s="4">
        <f t="shared" si="6"/>
        <v>0</v>
      </c>
      <c r="N6" s="4">
        <f t="shared" si="7"/>
        <v>0</v>
      </c>
      <c r="O6" s="4" t="s">
        <v>43</v>
      </c>
      <c r="P6" s="4">
        <f t="shared" si="8"/>
        <v>0</v>
      </c>
      <c r="Q6" s="4">
        <f t="shared" si="9"/>
        <v>0</v>
      </c>
      <c r="R6" s="4">
        <f t="shared" si="10"/>
        <v>0</v>
      </c>
      <c r="S6" s="4">
        <f t="shared" si="11"/>
        <v>0</v>
      </c>
      <c r="T6" s="4" t="s">
        <v>43</v>
      </c>
      <c r="U6" s="4">
        <f t="shared" si="12"/>
        <v>0</v>
      </c>
      <c r="V6" s="4">
        <f t="shared" si="13"/>
        <v>0</v>
      </c>
      <c r="W6" s="4">
        <f t="shared" si="14"/>
        <v>1</v>
      </c>
      <c r="X6" s="4">
        <f t="shared" si="15"/>
        <v>1</v>
      </c>
    </row>
    <row r="7" spans="1:24" x14ac:dyDescent="0.35">
      <c r="A7" t="s">
        <v>6</v>
      </c>
      <c r="B7" t="s">
        <v>17</v>
      </c>
      <c r="C7">
        <f>C2-C1</f>
        <v>18572</v>
      </c>
      <c r="D7" t="s">
        <v>23</v>
      </c>
      <c r="F7" s="4">
        <f t="shared" si="0"/>
        <v>0</v>
      </c>
      <c r="G7" s="4">
        <f t="shared" si="1"/>
        <v>1</v>
      </c>
      <c r="H7" s="4">
        <f t="shared" si="2"/>
        <v>0</v>
      </c>
      <c r="I7" s="4">
        <f t="shared" si="3"/>
        <v>0</v>
      </c>
      <c r="J7" s="4" t="s">
        <v>43</v>
      </c>
      <c r="K7" s="4">
        <f t="shared" si="4"/>
        <v>1</v>
      </c>
      <c r="L7" s="4">
        <f t="shared" si="5"/>
        <v>0</v>
      </c>
      <c r="M7" s="4">
        <f t="shared" si="6"/>
        <v>0</v>
      </c>
      <c r="N7" s="4">
        <f t="shared" si="7"/>
        <v>0</v>
      </c>
      <c r="O7" s="4" t="s">
        <v>43</v>
      </c>
      <c r="P7" s="4">
        <f t="shared" si="8"/>
        <v>1</v>
      </c>
      <c r="Q7" s="4">
        <f t="shared" si="9"/>
        <v>0</v>
      </c>
      <c r="R7" s="4">
        <f t="shared" si="10"/>
        <v>0</v>
      </c>
      <c r="S7" s="4">
        <f t="shared" si="11"/>
        <v>0</v>
      </c>
      <c r="T7" s="4" t="s">
        <v>43</v>
      </c>
      <c r="U7" s="4">
        <f t="shared" si="12"/>
        <v>1</v>
      </c>
      <c r="V7" s="4">
        <f t="shared" si="13"/>
        <v>1</v>
      </c>
      <c r="W7" s="4">
        <f t="shared" si="14"/>
        <v>0</v>
      </c>
      <c r="X7" s="4">
        <f t="shared" si="15"/>
        <v>0</v>
      </c>
    </row>
    <row r="8" spans="1:24" x14ac:dyDescent="0.35">
      <c r="A8" t="s">
        <v>7</v>
      </c>
      <c r="B8" t="s">
        <v>18</v>
      </c>
      <c r="C8">
        <f>65536-C6</f>
        <v>21501</v>
      </c>
      <c r="D8" t="s">
        <v>24</v>
      </c>
      <c r="F8" s="2">
        <f t="shared" si="0"/>
        <v>0</v>
      </c>
      <c r="G8" s="2">
        <f t="shared" si="1"/>
        <v>1</v>
      </c>
      <c r="H8" s="2">
        <f t="shared" si="2"/>
        <v>0</v>
      </c>
      <c r="I8" s="2">
        <f t="shared" si="3"/>
        <v>1</v>
      </c>
      <c r="J8" s="2" t="s">
        <v>43</v>
      </c>
      <c r="K8" s="2">
        <f t="shared" si="4"/>
        <v>0</v>
      </c>
      <c r="L8" s="2">
        <f t="shared" si="5"/>
        <v>0</v>
      </c>
      <c r="M8" s="2">
        <f t="shared" si="6"/>
        <v>1</v>
      </c>
      <c r="N8" s="2">
        <f t="shared" si="7"/>
        <v>1</v>
      </c>
      <c r="O8" s="2" t="s">
        <v>43</v>
      </c>
      <c r="P8" s="2">
        <f t="shared" si="8"/>
        <v>1</v>
      </c>
      <c r="Q8" s="2">
        <f t="shared" si="9"/>
        <v>1</v>
      </c>
      <c r="R8" s="2">
        <f t="shared" si="10"/>
        <v>1</v>
      </c>
      <c r="S8" s="2">
        <f t="shared" si="11"/>
        <v>1</v>
      </c>
      <c r="T8" s="2" t="s">
        <v>43</v>
      </c>
      <c r="U8" s="2">
        <f t="shared" si="12"/>
        <v>1</v>
      </c>
      <c r="V8" s="2">
        <f t="shared" si="13"/>
        <v>1</v>
      </c>
      <c r="W8" s="2">
        <f t="shared" si="14"/>
        <v>0</v>
      </c>
      <c r="X8" s="2">
        <f t="shared" si="15"/>
        <v>1</v>
      </c>
    </row>
    <row r="9" spans="1:24" x14ac:dyDescent="0.35">
      <c r="A9" t="s">
        <v>8</v>
      </c>
      <c r="B9" s="1" t="s">
        <v>32</v>
      </c>
      <c r="C9">
        <f t="shared" ref="C9:C14" si="16">-C3</f>
        <v>-2297</v>
      </c>
      <c r="D9" t="s">
        <v>25</v>
      </c>
      <c r="E9" s="1" t="s">
        <v>37</v>
      </c>
      <c r="F9" s="2">
        <f t="shared" si="0"/>
        <v>1</v>
      </c>
      <c r="G9" s="2">
        <f>IF(_xlfn.XOR(F9 = 1,(MOD(C3 + 1,2^15) / 2^14) &gt;= 1),1,0)</f>
        <v>1</v>
      </c>
      <c r="H9" s="2">
        <f>IF(_xlfn.XOR(F9 = 1,(MOD(C3 + 1,2^14) / 2^13) &gt;= 1),1,0)</f>
        <v>1</v>
      </c>
      <c r="I9" s="2">
        <f>IF(_xlfn.XOR(F9 = 1,(MOD(C3 + 1,2^13) / 2^12) &gt;= 1),1,0)</f>
        <v>1</v>
      </c>
      <c r="J9" s="2" t="s">
        <v>43</v>
      </c>
      <c r="K9" s="2">
        <f>IF(_xlfn.XOR(F9 = 1,(MOD(C3 + 1,2^12) / 2^11) &gt;= 1),1,0)</f>
        <v>0</v>
      </c>
      <c r="L9" s="2">
        <f>IF(_xlfn.XOR(F9 = 1,(MOD(C3 + 1,2^11) / 2^10) &gt;= 1),1,0)</f>
        <v>1</v>
      </c>
      <c r="M9" s="2">
        <f>IF(_xlfn.XOR(F9 = 1,(MOD(C3 + 1,2^10) / 2^9) &gt;= 1),1,0)</f>
        <v>1</v>
      </c>
      <c r="N9" s="2">
        <f>IF(_xlfn.XOR(F9 = 1,(MOD(C3 + 1,2^9) / 2^8) &gt;= 1),1,0)</f>
        <v>1</v>
      </c>
      <c r="O9" s="2" t="s">
        <v>43</v>
      </c>
      <c r="P9" s="2">
        <f>IF(_xlfn.XOR(F9 = 1,(MOD(C3 + 1,2^8) / 2^7) &gt;= 1),1,0)</f>
        <v>0</v>
      </c>
      <c r="Q9" s="2">
        <f>IF(_xlfn.XOR(F9 = 1,(MOD(C3 + 1,2^7) / 2^6) &gt;= 1),1,0)</f>
        <v>0</v>
      </c>
      <c r="R9" s="2">
        <f>IF(_xlfn.XOR(F9 = 1,(MOD(C3 + 1,2^6) / 2^5) &gt;= 1),1,0)</f>
        <v>0</v>
      </c>
      <c r="S9" s="2">
        <f>IF(_xlfn.XOR(F9 = 1,(MOD(C3 + 1,2^5) / 2^4) &gt;= 1),1,0)</f>
        <v>0</v>
      </c>
      <c r="T9" s="2" t="s">
        <v>43</v>
      </c>
      <c r="U9" s="2">
        <f>IF(_xlfn.XOR(F9 = 1,(MOD(C3 + 1,2^4) / 2^3) &gt;= 1),1,0)</f>
        <v>0</v>
      </c>
      <c r="V9" s="2">
        <f>IF(_xlfn.XOR(F9 = 1,(MOD(C3 + 1,2^3) / 2^2) &gt;= 1),1,0)</f>
        <v>1</v>
      </c>
      <c r="W9" s="2">
        <f>IF(_xlfn.XOR(F9 = 1,(MOD(C3 + 1,2^2) / 2^1) &gt;= 1),1,0)</f>
        <v>0</v>
      </c>
      <c r="X9" s="2">
        <f>IF(_xlfn.XOR(F9 = 1,MOD(C3 + 1,2) = 1),1,0)</f>
        <v>1</v>
      </c>
    </row>
    <row r="10" spans="1:24" x14ac:dyDescent="0.35">
      <c r="A10" t="s">
        <v>9</v>
      </c>
      <c r="B10" s="1" t="s">
        <v>31</v>
      </c>
      <c r="C10">
        <f t="shared" si="16"/>
        <v>-20869</v>
      </c>
      <c r="D10" t="s">
        <v>26</v>
      </c>
      <c r="E10" s="1" t="s">
        <v>38</v>
      </c>
      <c r="F10" s="2">
        <f t="shared" si="0"/>
        <v>1</v>
      </c>
      <c r="G10" s="2">
        <f t="shared" ref="G10:G14" si="17">IF(_xlfn.XOR(F10 = 1,(MOD(C4 + 1,2^15) / 2^14) &gt;= 1),1,0)</f>
        <v>0</v>
      </c>
      <c r="H10" s="2">
        <f t="shared" ref="H10:H14" si="18">IF(_xlfn.XOR(F10 = 1,(MOD(C4 + 1,2^14) / 2^13) &gt;= 1),1,0)</f>
        <v>1</v>
      </c>
      <c r="I10" s="2">
        <f t="shared" ref="I10:I14" si="19">IF(_xlfn.XOR(F10 = 1,(MOD(C4 + 1,2^13) / 2^12) &gt;= 1),1,0)</f>
        <v>0</v>
      </c>
      <c r="J10" s="2" t="s">
        <v>43</v>
      </c>
      <c r="K10" s="2">
        <f t="shared" ref="K10:K14" si="20">IF(_xlfn.XOR(F10 = 1,(MOD(C4 + 1,2^12) / 2^11) &gt;= 1),1,0)</f>
        <v>1</v>
      </c>
      <c r="L10" s="2">
        <f t="shared" ref="L10:L14" si="21">IF(_xlfn.XOR(F10 = 1,(MOD(C4 + 1,2^11) / 2^10) &gt;= 1),1,0)</f>
        <v>1</v>
      </c>
      <c r="M10" s="2">
        <f t="shared" ref="M10:M14" si="22">IF(_xlfn.XOR(F10 = 1,(MOD(C4 + 1,2^10) / 2^9) &gt;= 1),1,0)</f>
        <v>1</v>
      </c>
      <c r="N10" s="2">
        <f t="shared" ref="N10:N14" si="23">IF(_xlfn.XOR(F10 = 1,(MOD(C4 + 1,2^9) / 2^8) &gt;= 1),1,0)</f>
        <v>0</v>
      </c>
      <c r="O10" s="2" t="s">
        <v>43</v>
      </c>
      <c r="P10" s="2">
        <f t="shared" ref="P10:P14" si="24">IF(_xlfn.XOR(F10 = 1,(MOD(C4 + 1,2^8) / 2^7) &gt;= 1),1,0)</f>
        <v>0</v>
      </c>
      <c r="Q10" s="2">
        <f t="shared" ref="Q10:Q14" si="25">IF(_xlfn.XOR(F10 = 1,(MOD(C4 + 1,2^7) / 2^6) &gt;= 1),1,0)</f>
        <v>1</v>
      </c>
      <c r="R10" s="2">
        <f t="shared" ref="R10:R14" si="26">IF(_xlfn.XOR(F10 = 1,(MOD(C4 + 1,2^6) / 2^5) &gt;= 1),1,0)</f>
        <v>1</v>
      </c>
      <c r="S10" s="2">
        <f t="shared" ref="S10:S14" si="27">IF(_xlfn.XOR(F10 = 1,(MOD(C4 + 1,2^5) / 2^4) &gt;= 1),1,0)</f>
        <v>1</v>
      </c>
      <c r="T10" s="2" t="s">
        <v>43</v>
      </c>
      <c r="U10" s="2">
        <f t="shared" ref="U10:U14" si="28">IF(_xlfn.XOR(F10 = 1,(MOD(C4 + 1,2^4) / 2^3) &gt;= 1),1,0)</f>
        <v>1</v>
      </c>
      <c r="V10" s="2">
        <f t="shared" ref="V10:V14" si="29">IF(_xlfn.XOR(F10 = 1,(MOD(C4 + 1,2^3) / 2^2) &gt;= 1),1,0)</f>
        <v>0</v>
      </c>
      <c r="W10" s="2">
        <f t="shared" ref="W10:W14" si="30">IF(_xlfn.XOR(F10 = 1,(MOD(C4 + 1,2^2) / 2^1) &gt;= 1),1,0)</f>
        <v>0</v>
      </c>
      <c r="X10" s="2">
        <f t="shared" ref="X10:X14" si="31">IF(_xlfn.XOR(F10 = 1,MOD(C4 + 1,2) = 1),1,0)</f>
        <v>1</v>
      </c>
    </row>
    <row r="11" spans="1:24" x14ac:dyDescent="0.35">
      <c r="A11" t="s">
        <v>10</v>
      </c>
      <c r="B11" s="1" t="s">
        <v>33</v>
      </c>
      <c r="C11">
        <f t="shared" si="16"/>
        <v>-23166</v>
      </c>
      <c r="D11" t="s">
        <v>27</v>
      </c>
      <c r="E11" s="1" t="s">
        <v>39</v>
      </c>
      <c r="F11" s="2">
        <f t="shared" si="0"/>
        <v>1</v>
      </c>
      <c r="G11" s="2">
        <f t="shared" si="17"/>
        <v>0</v>
      </c>
      <c r="H11" s="2">
        <f t="shared" si="18"/>
        <v>1</v>
      </c>
      <c r="I11" s="2">
        <f t="shared" si="19"/>
        <v>0</v>
      </c>
      <c r="J11" s="2" t="s">
        <v>43</v>
      </c>
      <c r="K11" s="2">
        <f t="shared" si="20"/>
        <v>0</v>
      </c>
      <c r="L11" s="2">
        <f t="shared" si="21"/>
        <v>1</v>
      </c>
      <c r="M11" s="2">
        <f t="shared" si="22"/>
        <v>0</v>
      </c>
      <c r="N11" s="2">
        <f t="shared" si="23"/>
        <v>1</v>
      </c>
      <c r="O11" s="2" t="s">
        <v>43</v>
      </c>
      <c r="P11" s="2">
        <f t="shared" si="24"/>
        <v>1</v>
      </c>
      <c r="Q11" s="2">
        <f t="shared" si="25"/>
        <v>0</v>
      </c>
      <c r="R11" s="2">
        <f t="shared" si="26"/>
        <v>0</v>
      </c>
      <c r="S11" s="2">
        <f t="shared" si="27"/>
        <v>0</v>
      </c>
      <c r="T11" s="2" t="s">
        <v>43</v>
      </c>
      <c r="U11" s="2">
        <f t="shared" si="28"/>
        <v>0</v>
      </c>
      <c r="V11" s="2">
        <f t="shared" si="29"/>
        <v>0</v>
      </c>
      <c r="W11" s="2">
        <f t="shared" si="30"/>
        <v>0</v>
      </c>
      <c r="X11" s="2">
        <f t="shared" si="31"/>
        <v>0</v>
      </c>
    </row>
    <row r="12" spans="1:24" x14ac:dyDescent="0.35">
      <c r="A12" t="s">
        <v>11</v>
      </c>
      <c r="B12" s="1" t="s">
        <v>34</v>
      </c>
      <c r="C12">
        <f t="shared" si="16"/>
        <v>-44035</v>
      </c>
      <c r="D12" t="s">
        <v>28</v>
      </c>
      <c r="E12" s="1" t="s">
        <v>40</v>
      </c>
      <c r="F12" s="2">
        <f t="shared" si="0"/>
        <v>1</v>
      </c>
      <c r="G12" s="2">
        <f t="shared" si="17"/>
        <v>1</v>
      </c>
      <c r="H12" s="2">
        <f t="shared" si="18"/>
        <v>0</v>
      </c>
      <c r="I12" s="2">
        <f t="shared" si="19"/>
        <v>1</v>
      </c>
      <c r="J12" s="2" t="s">
        <v>43</v>
      </c>
      <c r="K12" s="2">
        <f t="shared" si="20"/>
        <v>0</v>
      </c>
      <c r="L12" s="2">
        <f t="shared" si="21"/>
        <v>0</v>
      </c>
      <c r="M12" s="2">
        <f t="shared" si="22"/>
        <v>1</v>
      </c>
      <c r="N12" s="2">
        <f t="shared" si="23"/>
        <v>1</v>
      </c>
      <c r="O12" s="2" t="s">
        <v>43</v>
      </c>
      <c r="P12" s="2">
        <f t="shared" si="24"/>
        <v>1</v>
      </c>
      <c r="Q12" s="2">
        <f t="shared" si="25"/>
        <v>1</v>
      </c>
      <c r="R12" s="2">
        <f t="shared" si="26"/>
        <v>1</v>
      </c>
      <c r="S12" s="2">
        <f t="shared" si="27"/>
        <v>1</v>
      </c>
      <c r="T12" s="2" t="s">
        <v>43</v>
      </c>
      <c r="U12" s="2">
        <f t="shared" si="28"/>
        <v>1</v>
      </c>
      <c r="V12" s="2">
        <f t="shared" si="29"/>
        <v>0</v>
      </c>
      <c r="W12" s="2">
        <f t="shared" si="30"/>
        <v>1</v>
      </c>
      <c r="X12" s="2">
        <f t="shared" si="31"/>
        <v>1</v>
      </c>
    </row>
    <row r="13" spans="1:24" x14ac:dyDescent="0.35">
      <c r="A13" t="s">
        <v>12</v>
      </c>
      <c r="B13" s="1" t="s">
        <v>35</v>
      </c>
      <c r="C13">
        <f t="shared" si="16"/>
        <v>-18572</v>
      </c>
      <c r="D13" t="s">
        <v>29</v>
      </c>
      <c r="E13" s="1" t="s">
        <v>41</v>
      </c>
      <c r="F13" s="2">
        <f t="shared" si="0"/>
        <v>1</v>
      </c>
      <c r="G13" s="2">
        <f t="shared" si="17"/>
        <v>0</v>
      </c>
      <c r="H13" s="2">
        <f t="shared" si="18"/>
        <v>1</v>
      </c>
      <c r="I13" s="2">
        <f t="shared" si="19"/>
        <v>1</v>
      </c>
      <c r="J13" s="2" t="s">
        <v>43</v>
      </c>
      <c r="K13" s="2">
        <f t="shared" si="20"/>
        <v>0</v>
      </c>
      <c r="L13" s="2">
        <f t="shared" si="21"/>
        <v>1</v>
      </c>
      <c r="M13" s="2">
        <f t="shared" si="22"/>
        <v>1</v>
      </c>
      <c r="N13" s="2">
        <f t="shared" si="23"/>
        <v>1</v>
      </c>
      <c r="O13" s="2" t="s">
        <v>43</v>
      </c>
      <c r="P13" s="2">
        <f t="shared" si="24"/>
        <v>0</v>
      </c>
      <c r="Q13" s="2">
        <f t="shared" si="25"/>
        <v>1</v>
      </c>
      <c r="R13" s="2">
        <f t="shared" si="26"/>
        <v>1</v>
      </c>
      <c r="S13" s="2">
        <f t="shared" si="27"/>
        <v>1</v>
      </c>
      <c r="T13" s="2" t="s">
        <v>43</v>
      </c>
      <c r="U13" s="2">
        <f t="shared" si="28"/>
        <v>0</v>
      </c>
      <c r="V13" s="2">
        <f t="shared" si="29"/>
        <v>0</v>
      </c>
      <c r="W13" s="2">
        <f t="shared" si="30"/>
        <v>1</v>
      </c>
      <c r="X13" s="2">
        <f t="shared" si="31"/>
        <v>0</v>
      </c>
    </row>
    <row r="14" spans="1:24" x14ac:dyDescent="0.35">
      <c r="A14" t="s">
        <v>13</v>
      </c>
      <c r="B14" s="1" t="s">
        <v>36</v>
      </c>
      <c r="C14">
        <f t="shared" si="16"/>
        <v>-21501</v>
      </c>
      <c r="D14" t="s">
        <v>30</v>
      </c>
      <c r="E14" s="1" t="s">
        <v>42</v>
      </c>
      <c r="F14" s="2">
        <f t="shared" si="0"/>
        <v>1</v>
      </c>
      <c r="G14" s="2">
        <f t="shared" si="17"/>
        <v>0</v>
      </c>
      <c r="H14" s="2">
        <f t="shared" si="18"/>
        <v>1</v>
      </c>
      <c r="I14" s="2">
        <f t="shared" si="19"/>
        <v>0</v>
      </c>
      <c r="J14" s="2" t="s">
        <v>43</v>
      </c>
      <c r="K14" s="2">
        <f t="shared" si="20"/>
        <v>1</v>
      </c>
      <c r="L14" s="2">
        <f t="shared" si="21"/>
        <v>1</v>
      </c>
      <c r="M14" s="2">
        <f t="shared" si="22"/>
        <v>0</v>
      </c>
      <c r="N14" s="2">
        <f t="shared" si="23"/>
        <v>0</v>
      </c>
      <c r="O14" s="2" t="s">
        <v>43</v>
      </c>
      <c r="P14" s="2">
        <f t="shared" si="24"/>
        <v>0</v>
      </c>
      <c r="Q14" s="2">
        <f t="shared" si="25"/>
        <v>0</v>
      </c>
      <c r="R14" s="2">
        <f t="shared" si="26"/>
        <v>0</v>
      </c>
      <c r="S14" s="2">
        <f t="shared" si="27"/>
        <v>0</v>
      </c>
      <c r="T14" s="2" t="s">
        <v>43</v>
      </c>
      <c r="U14" s="2">
        <f t="shared" si="28"/>
        <v>0</v>
      </c>
      <c r="V14" s="2">
        <f t="shared" si="29"/>
        <v>0</v>
      </c>
      <c r="W14" s="2">
        <f t="shared" si="30"/>
        <v>0</v>
      </c>
      <c r="X14" s="2">
        <f t="shared" si="31"/>
        <v>1</v>
      </c>
    </row>
    <row r="15" spans="1:24" x14ac:dyDescent="0.35">
      <c r="F15" s="3"/>
    </row>
    <row r="16" spans="1:24" x14ac:dyDescent="0.35">
      <c r="F16">
        <f t="shared" ref="F16:G16" si="32">IF(F17 + F18 + G16 &gt; 1, 1,0)</f>
        <v>0</v>
      </c>
      <c r="G16">
        <f t="shared" si="32"/>
        <v>0</v>
      </c>
      <c r="H16">
        <f>IF(H17 + H18 + I16 &gt; 1, 1,0)</f>
        <v>0</v>
      </c>
      <c r="I16">
        <f>IF(I17 + I18 + K16 &gt; 1, 1,0)</f>
        <v>0</v>
      </c>
      <c r="K16">
        <f t="shared" ref="K16:L16" si="33">IF(K17 + K18 + L16 &gt; 1, 1,0)</f>
        <v>0</v>
      </c>
      <c r="L16">
        <f t="shared" si="33"/>
        <v>0</v>
      </c>
      <c r="M16">
        <f>IF(M17 + M18 + N16 &gt; 1, 1,0)</f>
        <v>0</v>
      </c>
      <c r="N16">
        <f>IF(N17 + N18 + P16 &gt; 1, 1,0)</f>
        <v>1</v>
      </c>
      <c r="P16">
        <f t="shared" ref="P16:Q16" si="34">IF(P17 + P18 + Q16 &gt; 1, 1,0)</f>
        <v>1</v>
      </c>
      <c r="Q16">
        <f t="shared" si="34"/>
        <v>0</v>
      </c>
      <c r="R16">
        <f>IF(R17 + R18 + S16 &gt; 1, 1,0)</f>
        <v>0</v>
      </c>
      <c r="S16">
        <f>IF(S17 + S18 + U16 &gt; 1, 1,0)</f>
        <v>0</v>
      </c>
      <c r="U16">
        <f t="shared" ref="U16:V16" si="35">IF(U17 + U18 + V16 &gt; 1, 1,0)</f>
        <v>0</v>
      </c>
      <c r="V16">
        <f t="shared" si="35"/>
        <v>0</v>
      </c>
      <c r="W16">
        <f>IF(W17 + W18 + X16 &gt; 1, 1,0)</f>
        <v>0</v>
      </c>
      <c r="X16">
        <f>IF(X17+X18 &gt; 1, 1,0)</f>
        <v>1</v>
      </c>
    </row>
    <row r="17" spans="4:30" x14ac:dyDescent="0.35">
      <c r="E17" t="s">
        <v>44</v>
      </c>
      <c r="F17">
        <f>F3</f>
        <v>0</v>
      </c>
      <c r="G17">
        <f t="shared" ref="G17:X17" si="36">G3</f>
        <v>0</v>
      </c>
      <c r="H17">
        <f t="shared" si="36"/>
        <v>0</v>
      </c>
      <c r="I17">
        <f t="shared" si="36"/>
        <v>0</v>
      </c>
      <c r="J17" t="str">
        <f t="shared" si="36"/>
        <v>.</v>
      </c>
      <c r="K17">
        <f t="shared" si="36"/>
        <v>1</v>
      </c>
      <c r="L17">
        <f t="shared" si="36"/>
        <v>0</v>
      </c>
      <c r="M17">
        <f t="shared" si="36"/>
        <v>0</v>
      </c>
      <c r="N17">
        <f t="shared" si="36"/>
        <v>0</v>
      </c>
      <c r="O17" t="str">
        <f t="shared" si="36"/>
        <v>.</v>
      </c>
      <c r="P17">
        <f t="shared" si="36"/>
        <v>1</v>
      </c>
      <c r="Q17">
        <f t="shared" si="36"/>
        <v>1</v>
      </c>
      <c r="R17">
        <f t="shared" si="36"/>
        <v>1</v>
      </c>
      <c r="S17">
        <f t="shared" si="36"/>
        <v>1</v>
      </c>
      <c r="T17" t="str">
        <f t="shared" si="36"/>
        <v>.</v>
      </c>
      <c r="U17">
        <f t="shared" si="36"/>
        <v>1</v>
      </c>
      <c r="V17">
        <f t="shared" si="36"/>
        <v>0</v>
      </c>
      <c r="W17">
        <f t="shared" si="36"/>
        <v>0</v>
      </c>
      <c r="X17">
        <f t="shared" si="36"/>
        <v>1</v>
      </c>
      <c r="Z17" s="1"/>
      <c r="AA17" s="1" t="s">
        <v>49</v>
      </c>
      <c r="AB17">
        <f>C3</f>
        <v>2297</v>
      </c>
      <c r="AD17" t="s">
        <v>74</v>
      </c>
    </row>
    <row r="18" spans="4:30" x14ac:dyDescent="0.35">
      <c r="D18" t="s">
        <v>46</v>
      </c>
      <c r="E18" t="s">
        <v>45</v>
      </c>
      <c r="F18">
        <f>F4</f>
        <v>0</v>
      </c>
      <c r="G18">
        <f t="shared" ref="G18:X18" si="37">G4</f>
        <v>1</v>
      </c>
      <c r="H18">
        <f t="shared" si="37"/>
        <v>0</v>
      </c>
      <c r="I18">
        <f t="shared" si="37"/>
        <v>1</v>
      </c>
      <c r="J18" t="str">
        <f t="shared" si="37"/>
        <v>.</v>
      </c>
      <c r="K18">
        <f t="shared" si="37"/>
        <v>0</v>
      </c>
      <c r="L18">
        <f t="shared" si="37"/>
        <v>0</v>
      </c>
      <c r="M18">
        <f t="shared" si="37"/>
        <v>0</v>
      </c>
      <c r="N18">
        <f t="shared" si="37"/>
        <v>1</v>
      </c>
      <c r="O18" t="str">
        <f t="shared" si="37"/>
        <v>.</v>
      </c>
      <c r="P18">
        <f t="shared" si="37"/>
        <v>1</v>
      </c>
      <c r="Q18">
        <f t="shared" si="37"/>
        <v>0</v>
      </c>
      <c r="R18">
        <f t="shared" si="37"/>
        <v>0</v>
      </c>
      <c r="S18">
        <f t="shared" si="37"/>
        <v>0</v>
      </c>
      <c r="T18" t="str">
        <f t="shared" si="37"/>
        <v>.</v>
      </c>
      <c r="U18">
        <f t="shared" si="37"/>
        <v>0</v>
      </c>
      <c r="V18">
        <f t="shared" si="37"/>
        <v>1</v>
      </c>
      <c r="W18">
        <f t="shared" si="37"/>
        <v>0</v>
      </c>
      <c r="X18">
        <f t="shared" si="37"/>
        <v>1</v>
      </c>
      <c r="Z18" s="1" t="s">
        <v>46</v>
      </c>
      <c r="AA18" s="1" t="s">
        <v>50</v>
      </c>
      <c r="AB18">
        <f>C4</f>
        <v>20869</v>
      </c>
    </row>
    <row r="19" spans="4:30" x14ac:dyDescent="0.35">
      <c r="E19" s="1" t="s">
        <v>48</v>
      </c>
      <c r="F19" s="1" t="s">
        <v>47</v>
      </c>
      <c r="G19" s="1" t="s">
        <v>47</v>
      </c>
      <c r="H19" s="1" t="s">
        <v>47</v>
      </c>
      <c r="I19" s="1" t="s">
        <v>47</v>
      </c>
      <c r="J19" s="1" t="s">
        <v>47</v>
      </c>
      <c r="K19" s="1" t="s">
        <v>47</v>
      </c>
      <c r="L19" s="1" t="s">
        <v>47</v>
      </c>
      <c r="M19" s="1" t="s">
        <v>47</v>
      </c>
      <c r="N19" s="1" t="s">
        <v>47</v>
      </c>
      <c r="O19" s="1" t="s">
        <v>47</v>
      </c>
      <c r="P19" s="1" t="s">
        <v>47</v>
      </c>
      <c r="Q19" s="1" t="s">
        <v>47</v>
      </c>
      <c r="R19" s="1" t="s">
        <v>47</v>
      </c>
      <c r="S19" s="1" t="s">
        <v>47</v>
      </c>
      <c r="T19" s="1" t="s">
        <v>47</v>
      </c>
      <c r="U19" s="1" t="s">
        <v>47</v>
      </c>
      <c r="V19" s="1" t="s">
        <v>47</v>
      </c>
      <c r="W19" s="1" t="s">
        <v>47</v>
      </c>
      <c r="X19" s="1" t="s">
        <v>47</v>
      </c>
      <c r="Y19" s="1" t="s">
        <v>51</v>
      </c>
      <c r="Z19" s="1" t="s">
        <v>48</v>
      </c>
      <c r="AA19" s="1" t="s">
        <v>48</v>
      </c>
      <c r="AB19" s="1" t="s">
        <v>48</v>
      </c>
    </row>
    <row r="20" spans="4:30" x14ac:dyDescent="0.35">
      <c r="F20">
        <f t="shared" ref="F20:G20" si="38" xml:space="preserve"> MOD(G16 + F17 + F18, 2)</f>
        <v>0</v>
      </c>
      <c r="G20">
        <f t="shared" si="38"/>
        <v>1</v>
      </c>
      <c r="H20">
        <f xml:space="preserve"> MOD(I16 + H17 + H18, 2)</f>
        <v>0</v>
      </c>
      <c r="I20">
        <f xml:space="preserve"> MOD(K16 + I17 + I18, 2)</f>
        <v>1</v>
      </c>
      <c r="K20">
        <f t="shared" ref="K20:L20" si="39" xml:space="preserve"> MOD(L16 + K17 + K18, 2)</f>
        <v>1</v>
      </c>
      <c r="L20">
        <f t="shared" si="39"/>
        <v>0</v>
      </c>
      <c r="M20">
        <f xml:space="preserve"> MOD(N16 + M17 + M18, 2)</f>
        <v>1</v>
      </c>
      <c r="N20">
        <f xml:space="preserve"> MOD(P16 + N17 + N18, 2)</f>
        <v>0</v>
      </c>
      <c r="P20">
        <f t="shared" ref="P20:Q20" si="40" xml:space="preserve"> MOD(Q16 + P17 + P18, 2)</f>
        <v>0</v>
      </c>
      <c r="Q20">
        <f t="shared" si="40"/>
        <v>1</v>
      </c>
      <c r="R20">
        <f xml:space="preserve"> MOD(S16 + R17 + R18, 2)</f>
        <v>1</v>
      </c>
      <c r="S20">
        <f xml:space="preserve"> MOD(U16 + S17 + S18, 2)</f>
        <v>1</v>
      </c>
      <c r="U20">
        <f t="shared" ref="U20:V20" si="41" xml:space="preserve"> MOD(V16 + U17 + U18, 2)</f>
        <v>1</v>
      </c>
      <c r="V20">
        <f t="shared" si="41"/>
        <v>1</v>
      </c>
      <c r="W20">
        <f xml:space="preserve"> MOD(X16 + W17 + W18, 2)</f>
        <v>1</v>
      </c>
      <c r="X20">
        <f>MOD(X17 + X18, 2)</f>
        <v>0</v>
      </c>
      <c r="Y20" s="1" t="s">
        <v>73</v>
      </c>
      <c r="AB20">
        <f xml:space="preserve"> AB17 + AB18</f>
        <v>23166</v>
      </c>
    </row>
    <row r="22" spans="4:30" x14ac:dyDescent="0.35">
      <c r="F22" s="1" t="s">
        <v>62</v>
      </c>
      <c r="G22" s="1" t="s">
        <v>51</v>
      </c>
      <c r="H22">
        <f>F16</f>
        <v>0</v>
      </c>
      <c r="K22" s="1" t="s">
        <v>63</v>
      </c>
      <c r="L22" s="1" t="s">
        <v>51</v>
      </c>
      <c r="M22">
        <f>X20</f>
        <v>0</v>
      </c>
      <c r="O22" s="1" t="s">
        <v>64</v>
      </c>
      <c r="P22" s="1" t="s">
        <v>51</v>
      </c>
      <c r="Q22">
        <f>U16</f>
        <v>0</v>
      </c>
      <c r="S22" s="1" t="s">
        <v>65</v>
      </c>
      <c r="T22" s="1" t="s">
        <v>51</v>
      </c>
      <c r="U22">
        <f>IF(X20 + W20 + V20 + U20 + S20 + R20 + Q20 + P20 + N20 + M20 + L20 + K20 + I20 + G20 + H20 = 0,1,0)</f>
        <v>0</v>
      </c>
      <c r="W22" s="1" t="s">
        <v>66</v>
      </c>
      <c r="X22" s="1" t="s">
        <v>51</v>
      </c>
      <c r="Y22">
        <f>F20</f>
        <v>0</v>
      </c>
      <c r="Z22" s="1" t="s">
        <v>67</v>
      </c>
      <c r="AA22">
        <f>IF(F16 + G16 = 2, 1, 0)</f>
        <v>0</v>
      </c>
    </row>
    <row r="24" spans="4:30" x14ac:dyDescent="0.35">
      <c r="F24">
        <f>IF(F25 + F26 + G24 &gt; 1, 1,0)</f>
        <v>0</v>
      </c>
      <c r="G24">
        <f>IF(G25 + G26 + H24 &gt; 1, 1,0)</f>
        <v>1</v>
      </c>
      <c r="H24">
        <f>IF(H25 + H26 + I24 &gt; 1, 1,0)</f>
        <v>0</v>
      </c>
      <c r="I24">
        <f>IF(I25 + I26 + K24 &gt; 1, 1,0)</f>
        <v>1</v>
      </c>
      <c r="J24" t="s">
        <v>43</v>
      </c>
      <c r="K24">
        <f>IF(K25 + K26 + L24 &gt; 1, 1,0)</f>
        <v>0</v>
      </c>
      <c r="L24">
        <f>IF(L25 + L26 + M24 &gt; 1, 1,0)</f>
        <v>0</v>
      </c>
      <c r="M24">
        <f>IF(M25 + M26 + N24 &gt; 1, 1,0)</f>
        <v>1</v>
      </c>
      <c r="N24">
        <f>IF(N25 + N26 + P24 &gt; 1, 1,0)</f>
        <v>1</v>
      </c>
      <c r="O24" t="s">
        <v>43</v>
      </c>
      <c r="P24">
        <f>IF(P25 + P26 + Q24 &gt; 1, 1,0)</f>
        <v>1</v>
      </c>
      <c r="Q24">
        <f>IF(Q25 + Q26 + R24 &gt; 1, 1,0)</f>
        <v>1</v>
      </c>
      <c r="R24">
        <f>IF(R25 + R26 +S24 &gt; 1, 1,0)</f>
        <v>1</v>
      </c>
      <c r="S24">
        <f>IF(S25 + S26 + U24 &gt; 1, 1,0)</f>
        <v>1</v>
      </c>
      <c r="T24" t="s">
        <v>43</v>
      </c>
      <c r="U24">
        <f t="shared" ref="U24:V24" si="42">IF(U25 + U26 + V24 &gt; 1, 1,0)</f>
        <v>1</v>
      </c>
      <c r="V24">
        <f t="shared" si="42"/>
        <v>1</v>
      </c>
      <c r="W24">
        <f>IF(W25 + W26 + X24 &gt; 1, 1,0)</f>
        <v>0</v>
      </c>
      <c r="X24">
        <f>IF(X25+X26 &gt; 1, 1,0)</f>
        <v>0</v>
      </c>
    </row>
    <row r="25" spans="4:30" x14ac:dyDescent="0.35">
      <c r="E25" s="1" t="s">
        <v>45</v>
      </c>
      <c r="F25">
        <f>F4</f>
        <v>0</v>
      </c>
      <c r="G25">
        <f t="shared" ref="G25:X26" si="43">G4</f>
        <v>1</v>
      </c>
      <c r="H25">
        <f t="shared" si="43"/>
        <v>0</v>
      </c>
      <c r="I25">
        <f t="shared" si="43"/>
        <v>1</v>
      </c>
      <c r="J25" t="str">
        <f t="shared" si="43"/>
        <v>.</v>
      </c>
      <c r="K25">
        <f t="shared" si="43"/>
        <v>0</v>
      </c>
      <c r="L25">
        <f t="shared" si="43"/>
        <v>0</v>
      </c>
      <c r="M25">
        <f t="shared" si="43"/>
        <v>0</v>
      </c>
      <c r="N25">
        <f t="shared" si="43"/>
        <v>1</v>
      </c>
      <c r="O25" t="str">
        <f t="shared" si="43"/>
        <v>.</v>
      </c>
      <c r="P25">
        <f t="shared" si="43"/>
        <v>1</v>
      </c>
      <c r="Q25">
        <f t="shared" si="43"/>
        <v>0</v>
      </c>
      <c r="R25">
        <f t="shared" si="43"/>
        <v>0</v>
      </c>
      <c r="S25">
        <f t="shared" si="43"/>
        <v>0</v>
      </c>
      <c r="T25" t="str">
        <f t="shared" si="43"/>
        <v>.</v>
      </c>
      <c r="U25">
        <f t="shared" si="43"/>
        <v>0</v>
      </c>
      <c r="V25">
        <f t="shared" si="43"/>
        <v>1</v>
      </c>
      <c r="W25">
        <f t="shared" si="43"/>
        <v>0</v>
      </c>
      <c r="X25">
        <f t="shared" si="43"/>
        <v>1</v>
      </c>
      <c r="AA25" s="1" t="s">
        <v>50</v>
      </c>
      <c r="AB25">
        <f>C4</f>
        <v>20869</v>
      </c>
      <c r="AD25" t="s">
        <v>78</v>
      </c>
    </row>
    <row r="26" spans="4:30" x14ac:dyDescent="0.35">
      <c r="D26" s="1" t="s">
        <v>46</v>
      </c>
      <c r="E26" s="1" t="s">
        <v>52</v>
      </c>
      <c r="F26">
        <f>F5</f>
        <v>0</v>
      </c>
      <c r="G26">
        <f t="shared" si="43"/>
        <v>1</v>
      </c>
      <c r="H26">
        <f t="shared" si="43"/>
        <v>0</v>
      </c>
      <c r="I26">
        <f t="shared" si="43"/>
        <v>1</v>
      </c>
      <c r="J26" t="str">
        <f t="shared" si="43"/>
        <v>.</v>
      </c>
      <c r="K26">
        <f t="shared" si="43"/>
        <v>1</v>
      </c>
      <c r="L26">
        <f t="shared" si="43"/>
        <v>0</v>
      </c>
      <c r="M26">
        <f t="shared" si="43"/>
        <v>1</v>
      </c>
      <c r="N26">
        <f t="shared" si="43"/>
        <v>0</v>
      </c>
      <c r="O26" t="str">
        <f t="shared" si="43"/>
        <v>.</v>
      </c>
      <c r="P26">
        <f t="shared" si="43"/>
        <v>0</v>
      </c>
      <c r="Q26">
        <f t="shared" si="43"/>
        <v>1</v>
      </c>
      <c r="R26">
        <f t="shared" si="43"/>
        <v>1</v>
      </c>
      <c r="S26">
        <f t="shared" si="43"/>
        <v>1</v>
      </c>
      <c r="T26" t="str">
        <f t="shared" si="43"/>
        <v>.</v>
      </c>
      <c r="U26">
        <f t="shared" si="43"/>
        <v>1</v>
      </c>
      <c r="V26">
        <f t="shared" si="43"/>
        <v>1</v>
      </c>
      <c r="W26">
        <f t="shared" si="43"/>
        <v>1</v>
      </c>
      <c r="X26">
        <f t="shared" si="43"/>
        <v>0</v>
      </c>
      <c r="Z26" s="1" t="s">
        <v>46</v>
      </c>
      <c r="AA26" s="1" t="s">
        <v>53</v>
      </c>
      <c r="AB26">
        <f>C5</f>
        <v>23166</v>
      </c>
    </row>
    <row r="27" spans="4:30" x14ac:dyDescent="0.35">
      <c r="E27" t="str">
        <f>E19</f>
        <v>------------</v>
      </c>
      <c r="F27" t="str">
        <f t="shared" ref="F27:X27" si="44">F19</f>
        <v>---</v>
      </c>
      <c r="G27" t="str">
        <f t="shared" si="44"/>
        <v>---</v>
      </c>
      <c r="H27" t="str">
        <f t="shared" si="44"/>
        <v>---</v>
      </c>
      <c r="I27" t="str">
        <f t="shared" si="44"/>
        <v>---</v>
      </c>
      <c r="J27" t="str">
        <f t="shared" si="44"/>
        <v>---</v>
      </c>
      <c r="K27" t="str">
        <f t="shared" si="44"/>
        <v>---</v>
      </c>
      <c r="L27" t="str">
        <f t="shared" si="44"/>
        <v>---</v>
      </c>
      <c r="M27" t="str">
        <f t="shared" si="44"/>
        <v>---</v>
      </c>
      <c r="N27" t="str">
        <f t="shared" si="44"/>
        <v>---</v>
      </c>
      <c r="O27" t="str">
        <f t="shared" si="44"/>
        <v>---</v>
      </c>
      <c r="P27" t="str">
        <f t="shared" si="44"/>
        <v>---</v>
      </c>
      <c r="Q27" t="str">
        <f t="shared" si="44"/>
        <v>---</v>
      </c>
      <c r="R27" t="str">
        <f t="shared" si="44"/>
        <v>---</v>
      </c>
      <c r="S27" t="str">
        <f t="shared" si="44"/>
        <v>---</v>
      </c>
      <c r="T27" t="str">
        <f t="shared" si="44"/>
        <v>---</v>
      </c>
      <c r="U27" t="str">
        <f t="shared" si="44"/>
        <v>---</v>
      </c>
      <c r="V27" t="str">
        <f t="shared" si="44"/>
        <v>---</v>
      </c>
      <c r="W27" t="str">
        <f t="shared" si="44"/>
        <v>---</v>
      </c>
      <c r="X27" t="str">
        <f t="shared" si="44"/>
        <v>---</v>
      </c>
      <c r="Z27" t="str">
        <f>Z19</f>
        <v>------------</v>
      </c>
      <c r="AA27" t="str">
        <f t="shared" ref="AA27:AB27" si="45">AA19</f>
        <v>------------</v>
      </c>
      <c r="AB27" t="str">
        <f t="shared" si="45"/>
        <v>------------</v>
      </c>
    </row>
    <row r="28" spans="4:30" x14ac:dyDescent="0.35">
      <c r="F28">
        <f xml:space="preserve"> MOD(G24 + F25 + F26, 2)</f>
        <v>1</v>
      </c>
      <c r="G28">
        <f xml:space="preserve"> MOD(H24 + G25 + G26, 2)</f>
        <v>0</v>
      </c>
      <c r="H28">
        <f xml:space="preserve"> MOD(I24 + H25 + H26, 2)</f>
        <v>1</v>
      </c>
      <c r="I28">
        <f xml:space="preserve"> MOD(K24 + I25 + I26, 2)</f>
        <v>0</v>
      </c>
      <c r="J28" t="s">
        <v>43</v>
      </c>
      <c r="K28">
        <f xml:space="preserve"> MOD(L24 + K25 + K26, 2)</f>
        <v>1</v>
      </c>
      <c r="L28">
        <f xml:space="preserve"> MOD(M24 + L25 + L26, 2)</f>
        <v>1</v>
      </c>
      <c r="M28">
        <f xml:space="preserve"> MOD(N24 + M25 + M26, 2)</f>
        <v>0</v>
      </c>
      <c r="N28">
        <f xml:space="preserve"> MOD(P24 + N25 + N26, 2)</f>
        <v>0</v>
      </c>
      <c r="O28" t="s">
        <v>43</v>
      </c>
      <c r="P28">
        <f xml:space="preserve"> MOD(Q24 + P25 + P26, 2)</f>
        <v>0</v>
      </c>
      <c r="Q28">
        <f xml:space="preserve"> MOD(R24 + Q25 + Q26, 2)</f>
        <v>0</v>
      </c>
      <c r="R28">
        <f xml:space="preserve"> MOD(S24 + R25 + R26, 2)</f>
        <v>0</v>
      </c>
      <c r="S28">
        <f xml:space="preserve"> MOD(U24 + S25 + S26, 2)</f>
        <v>0</v>
      </c>
      <c r="T28" t="s">
        <v>43</v>
      </c>
      <c r="U28">
        <f t="shared" ref="U28:V28" si="46" xml:space="preserve"> MOD(V24 + U25 + U26, 2)</f>
        <v>0</v>
      </c>
      <c r="V28">
        <f t="shared" si="46"/>
        <v>0</v>
      </c>
      <c r="W28">
        <f xml:space="preserve"> MOD(X24 + W25 + W26, 2)</f>
        <v>1</v>
      </c>
      <c r="X28">
        <f>MOD(X25 + X26, 2)</f>
        <v>1</v>
      </c>
      <c r="Y28" s="1" t="s">
        <v>79</v>
      </c>
      <c r="AB28">
        <f xml:space="preserve"> AB25 + AB26</f>
        <v>44035</v>
      </c>
    </row>
    <row r="30" spans="4:30" x14ac:dyDescent="0.35">
      <c r="F30" s="1" t="s">
        <v>62</v>
      </c>
      <c r="G30" s="1" t="s">
        <v>51</v>
      </c>
      <c r="H30">
        <f>F24</f>
        <v>0</v>
      </c>
      <c r="K30" s="1" t="s">
        <v>63</v>
      </c>
      <c r="L30" s="1" t="s">
        <v>51</v>
      </c>
      <c r="M30">
        <f>X28</f>
        <v>1</v>
      </c>
      <c r="O30" s="1" t="s">
        <v>64</v>
      </c>
      <c r="P30" s="1" t="s">
        <v>51</v>
      </c>
      <c r="Q30">
        <f>MOD(X24*W24*V24 + U24*W24*V24 + S24*U24*V24 + R24*S24*U24 + Q24*R24*S24 + P24*Q24*R24 + N24*P24*Q24 + M24*N24*P24 + L24*M24*N24 + K24*L24*M24 + I24*K24*L24 + H24*I24*K24 + G24*H24*I24 + F24*G24*H24, 2)</f>
        <v>0</v>
      </c>
      <c r="S30" s="1" t="s">
        <v>65</v>
      </c>
      <c r="T30" s="1" t="s">
        <v>51</v>
      </c>
      <c r="U30">
        <f>IF(X28 + W28 + V28 + U28 + S28 + R28 + Q28 + P28 + N28 + M28 + L28 + K28 + I28 + G28 + H28 = 0,1,0)</f>
        <v>0</v>
      </c>
      <c r="W30" s="1" t="s">
        <v>66</v>
      </c>
      <c r="X30" s="1" t="s">
        <v>51</v>
      </c>
      <c r="Y30">
        <f>F28</f>
        <v>1</v>
      </c>
      <c r="Z30" s="1" t="s">
        <v>67</v>
      </c>
      <c r="AA30">
        <f>IF(F24 + G24 = 2, 1, 0)</f>
        <v>0</v>
      </c>
    </row>
    <row r="32" spans="4:30" x14ac:dyDescent="0.35">
      <c r="F32">
        <f>IF(F33 + F34 + G32 &gt; 1, 1,0)</f>
        <v>1</v>
      </c>
      <c r="G32">
        <f>IF(G33 + G34 + H32 &gt; 1, 1,0)</f>
        <v>1</v>
      </c>
      <c r="H32">
        <f>IF(H33 + H34 + I32 &gt; 1, 1,0)</f>
        <v>1</v>
      </c>
      <c r="I32">
        <f>IF(I33 + I34 + K32 &gt; 1, 1,0)</f>
        <v>1</v>
      </c>
      <c r="J32" t="s">
        <v>43</v>
      </c>
      <c r="K32">
        <f>IF(K33 + K34 + L32 &gt; 1, 1,0)</f>
        <v>0</v>
      </c>
      <c r="L32">
        <f>IF(L33 + L34 + M32 &gt; 1, 1,0)</f>
        <v>1</v>
      </c>
      <c r="M32">
        <f>IF(M33 + M34 + N32 &gt; 1, 1,0)</f>
        <v>1</v>
      </c>
      <c r="N32">
        <f>IF(N33 + N34 + P32 &gt; 1, 1,0)</f>
        <v>1</v>
      </c>
      <c r="O32" t="s">
        <v>43</v>
      </c>
      <c r="P32">
        <f>IF(P33 + P34 + Q32 &gt; 1, 1,0)</f>
        <v>0</v>
      </c>
      <c r="Q32">
        <f>IF(Q33 + Q34 + R32 &gt; 1, 1,0)</f>
        <v>0</v>
      </c>
      <c r="R32">
        <f>IF(R33 + R34 + S32 &gt; 1, 1,0)</f>
        <v>0</v>
      </c>
      <c r="S32">
        <f>IF(S33 + S34 + U32 &gt; 1, 1,0)</f>
        <v>0</v>
      </c>
      <c r="T32" t="s">
        <v>43</v>
      </c>
      <c r="U32">
        <f t="shared" ref="U32:V32" si="47">IF(U33 + U34 + V32 &gt; 1, 1,0)</f>
        <v>0</v>
      </c>
      <c r="V32">
        <f t="shared" si="47"/>
        <v>1</v>
      </c>
      <c r="W32">
        <f>IF(W33 + W34 + X32 &gt; 1, 1,0)</f>
        <v>0</v>
      </c>
      <c r="X32">
        <f>IF(X33+X34 &gt; 1, 1,0)</f>
        <v>1</v>
      </c>
    </row>
    <row r="33" spans="4:30" x14ac:dyDescent="0.35">
      <c r="E33" s="1" t="s">
        <v>45</v>
      </c>
      <c r="F33">
        <f>F4</f>
        <v>0</v>
      </c>
      <c r="G33">
        <f t="shared" ref="G33:X33" si="48">G4</f>
        <v>1</v>
      </c>
      <c r="H33">
        <f t="shared" si="48"/>
        <v>0</v>
      </c>
      <c r="I33">
        <f t="shared" si="48"/>
        <v>1</v>
      </c>
      <c r="J33" t="str">
        <f t="shared" si="48"/>
        <v>.</v>
      </c>
      <c r="K33">
        <f t="shared" si="48"/>
        <v>0</v>
      </c>
      <c r="L33">
        <f t="shared" si="48"/>
        <v>0</v>
      </c>
      <c r="M33">
        <f t="shared" si="48"/>
        <v>0</v>
      </c>
      <c r="N33">
        <f t="shared" si="48"/>
        <v>1</v>
      </c>
      <c r="O33" t="str">
        <f t="shared" si="48"/>
        <v>.</v>
      </c>
      <c r="P33">
        <f t="shared" si="48"/>
        <v>1</v>
      </c>
      <c r="Q33">
        <f t="shared" si="48"/>
        <v>0</v>
      </c>
      <c r="R33">
        <f t="shared" si="48"/>
        <v>0</v>
      </c>
      <c r="S33">
        <f t="shared" si="48"/>
        <v>0</v>
      </c>
      <c r="T33" t="str">
        <f t="shared" si="48"/>
        <v>.</v>
      </c>
      <c r="U33">
        <f t="shared" si="48"/>
        <v>0</v>
      </c>
      <c r="V33">
        <f t="shared" si="48"/>
        <v>1</v>
      </c>
      <c r="W33">
        <f t="shared" si="48"/>
        <v>0</v>
      </c>
      <c r="X33">
        <f t="shared" si="48"/>
        <v>1</v>
      </c>
      <c r="AA33" s="1" t="s">
        <v>50</v>
      </c>
      <c r="AB33">
        <f>C4</f>
        <v>20869</v>
      </c>
      <c r="AD33" t="s">
        <v>75</v>
      </c>
    </row>
    <row r="34" spans="4:30" x14ac:dyDescent="0.35">
      <c r="D34" s="1" t="s">
        <v>46</v>
      </c>
      <c r="E34" s="1" t="s">
        <v>54</v>
      </c>
      <c r="F34">
        <f>F9</f>
        <v>1</v>
      </c>
      <c r="G34">
        <f t="shared" ref="G34:X34" si="49">G9</f>
        <v>1</v>
      </c>
      <c r="H34">
        <f t="shared" si="49"/>
        <v>1</v>
      </c>
      <c r="I34">
        <f t="shared" si="49"/>
        <v>1</v>
      </c>
      <c r="J34" t="str">
        <f t="shared" si="49"/>
        <v>.</v>
      </c>
      <c r="K34">
        <f t="shared" si="49"/>
        <v>0</v>
      </c>
      <c r="L34">
        <f t="shared" si="49"/>
        <v>1</v>
      </c>
      <c r="M34">
        <f t="shared" si="49"/>
        <v>1</v>
      </c>
      <c r="N34">
        <f t="shared" si="49"/>
        <v>1</v>
      </c>
      <c r="O34" t="str">
        <f t="shared" si="49"/>
        <v>.</v>
      </c>
      <c r="P34">
        <f t="shared" si="49"/>
        <v>0</v>
      </c>
      <c r="Q34">
        <f t="shared" si="49"/>
        <v>0</v>
      </c>
      <c r="R34">
        <f t="shared" si="49"/>
        <v>0</v>
      </c>
      <c r="S34">
        <f t="shared" si="49"/>
        <v>0</v>
      </c>
      <c r="T34" t="str">
        <f t="shared" si="49"/>
        <v>.</v>
      </c>
      <c r="U34">
        <f t="shared" si="49"/>
        <v>0</v>
      </c>
      <c r="V34">
        <f t="shared" si="49"/>
        <v>1</v>
      </c>
      <c r="W34">
        <f t="shared" si="49"/>
        <v>0</v>
      </c>
      <c r="X34">
        <f t="shared" si="49"/>
        <v>1</v>
      </c>
      <c r="Z34" s="1" t="s">
        <v>46</v>
      </c>
      <c r="AA34" t="s">
        <v>55</v>
      </c>
      <c r="AB34">
        <f>C9</f>
        <v>-2297</v>
      </c>
    </row>
    <row r="35" spans="4:30" x14ac:dyDescent="0.35">
      <c r="E35" t="str">
        <f>E27</f>
        <v>------------</v>
      </c>
      <c r="F35" t="str">
        <f t="shared" ref="F35:X35" si="50">F27</f>
        <v>---</v>
      </c>
      <c r="G35" t="str">
        <f t="shared" si="50"/>
        <v>---</v>
      </c>
      <c r="H35" t="str">
        <f t="shared" si="50"/>
        <v>---</v>
      </c>
      <c r="I35" t="str">
        <f t="shared" si="50"/>
        <v>---</v>
      </c>
      <c r="J35" t="str">
        <f t="shared" si="50"/>
        <v>---</v>
      </c>
      <c r="K35" t="str">
        <f t="shared" si="50"/>
        <v>---</v>
      </c>
      <c r="L35" t="str">
        <f t="shared" si="50"/>
        <v>---</v>
      </c>
      <c r="M35" t="str">
        <f t="shared" si="50"/>
        <v>---</v>
      </c>
      <c r="N35" t="str">
        <f t="shared" si="50"/>
        <v>---</v>
      </c>
      <c r="O35" t="str">
        <f t="shared" si="50"/>
        <v>---</v>
      </c>
      <c r="P35" t="str">
        <f t="shared" si="50"/>
        <v>---</v>
      </c>
      <c r="Q35" t="str">
        <f t="shared" si="50"/>
        <v>---</v>
      </c>
      <c r="R35" t="str">
        <f t="shared" si="50"/>
        <v>---</v>
      </c>
      <c r="S35" t="str">
        <f t="shared" si="50"/>
        <v>---</v>
      </c>
      <c r="T35" t="str">
        <f t="shared" si="50"/>
        <v>---</v>
      </c>
      <c r="U35" t="str">
        <f t="shared" si="50"/>
        <v>---</v>
      </c>
      <c r="V35" t="str">
        <f t="shared" si="50"/>
        <v>---</v>
      </c>
      <c r="W35" t="str">
        <f t="shared" si="50"/>
        <v>---</v>
      </c>
      <c r="X35" t="str">
        <f t="shared" si="50"/>
        <v>---</v>
      </c>
      <c r="Z35" t="str">
        <f>Z27</f>
        <v>------------</v>
      </c>
      <c r="AA35" t="str">
        <f t="shared" ref="AA35:AB35" si="51">AA27</f>
        <v>------------</v>
      </c>
      <c r="AB35" t="str">
        <f t="shared" si="51"/>
        <v>------------</v>
      </c>
    </row>
    <row r="36" spans="4:30" x14ac:dyDescent="0.35">
      <c r="F36">
        <f t="shared" ref="F36:L36" si="52" xml:space="preserve"> MOD(G32 + F33 + F34, 2)</f>
        <v>0</v>
      </c>
      <c r="G36">
        <f t="shared" si="52"/>
        <v>1</v>
      </c>
      <c r="H36">
        <f t="shared" si="52"/>
        <v>0</v>
      </c>
      <c r="I36">
        <f xml:space="preserve"> MOD(K32 + I33 + I34, 2)</f>
        <v>0</v>
      </c>
      <c r="K36">
        <f t="shared" si="52"/>
        <v>1</v>
      </c>
      <c r="L36">
        <f t="shared" si="52"/>
        <v>0</v>
      </c>
      <c r="M36">
        <f xml:space="preserve"> MOD(N32 + M33 + M34, 2)</f>
        <v>0</v>
      </c>
      <c r="N36">
        <f xml:space="preserve"> MOD(P32 + N33 + N34, 2)</f>
        <v>0</v>
      </c>
      <c r="P36">
        <f xml:space="preserve"> MOD(Q32 + P33 + P34, 2)</f>
        <v>1</v>
      </c>
      <c r="Q36">
        <f xml:space="preserve"> MOD(R32 + Q33 + Q34, 2)</f>
        <v>0</v>
      </c>
      <c r="R36">
        <f xml:space="preserve"> MOD(S32 + R33 + R34, 2)</f>
        <v>0</v>
      </c>
      <c r="S36">
        <f xml:space="preserve"> MOD(U32 + S33 + S34, 2)</f>
        <v>0</v>
      </c>
      <c r="U36">
        <f t="shared" ref="U36:V36" si="53" xml:space="preserve"> MOD(V32 + U33 + U34, 2)</f>
        <v>1</v>
      </c>
      <c r="V36">
        <f t="shared" si="53"/>
        <v>0</v>
      </c>
      <c r="W36">
        <f xml:space="preserve"> MOD(X32 + W33 + W34, 2)</f>
        <v>1</v>
      </c>
      <c r="X36">
        <f>MOD(X33 + X34, 2)</f>
        <v>0</v>
      </c>
      <c r="Y36" s="1" t="s">
        <v>72</v>
      </c>
      <c r="AB36">
        <f>AB33 +AB34</f>
        <v>18572</v>
      </c>
    </row>
    <row r="38" spans="4:30" x14ac:dyDescent="0.35">
      <c r="F38" s="1" t="s">
        <v>62</v>
      </c>
      <c r="G38" s="1" t="s">
        <v>51</v>
      </c>
      <c r="H38">
        <f>F32</f>
        <v>1</v>
      </c>
      <c r="K38" s="1" t="s">
        <v>63</v>
      </c>
      <c r="L38" s="1" t="s">
        <v>51</v>
      </c>
      <c r="M38">
        <f>X36</f>
        <v>0</v>
      </c>
      <c r="O38" s="1" t="s">
        <v>64</v>
      </c>
      <c r="P38" s="1" t="s">
        <v>51</v>
      </c>
      <c r="Q38">
        <f>MOD(X32*W32*V32 + U32*W32*V32 + S32*U32*V32 + R32*S32*U32 + Q32*R32*S32 + P32*Q32*R32 + N32*P32*Q32 + M32*N32*P32 + L32*M32*N32 + K32*L32*M32 + I32*K32*L32 + H32*I32*K32 + G32*H32*I32 + F32*G32*H32, 2)</f>
        <v>1</v>
      </c>
      <c r="S38" s="1" t="s">
        <v>65</v>
      </c>
      <c r="T38" s="1" t="s">
        <v>51</v>
      </c>
      <c r="U38">
        <f>IF(X36 + W36 + V36 + U36 + S36 + R36 + Q36 + P36 + N36 + M36 + L36 + K36 + I36 + G36 + H36 = 0,1,0)</f>
        <v>0</v>
      </c>
      <c r="W38" s="1" t="s">
        <v>66</v>
      </c>
      <c r="X38" s="1" t="s">
        <v>51</v>
      </c>
      <c r="Y38">
        <f>F36</f>
        <v>0</v>
      </c>
      <c r="Z38" s="1" t="s">
        <v>67</v>
      </c>
      <c r="AA38">
        <f>IF(F32 + G32 = 2 &amp; F33 = F34, 1, 0)</f>
        <v>0</v>
      </c>
    </row>
    <row r="41" spans="4:30" x14ac:dyDescent="0.35">
      <c r="F41">
        <f>IF(F42 + F43 + G41 &gt; 1, 1,0)</f>
        <v>1</v>
      </c>
      <c r="G41">
        <f>IF(G42 + G43 + H41 &gt; 1, 1,0)</f>
        <v>1</v>
      </c>
      <c r="H41">
        <f>IF(H42 + H43 + I41 &gt; 1, 1,0)</f>
        <v>1</v>
      </c>
      <c r="I41">
        <f>IF(I42 + I43 + K41 &gt; 1, 1,0)</f>
        <v>1</v>
      </c>
      <c r="J41" t="s">
        <v>43</v>
      </c>
      <c r="K41">
        <f>IF(K42 + K43 + L41 &gt; 1, 1,0)</f>
        <v>1</v>
      </c>
      <c r="L41">
        <f>IF(L42 + L43 + M41 &gt; 1, 1,0)</f>
        <v>1</v>
      </c>
      <c r="M41">
        <f>IF(M42 + M43 + N41 &gt; 1, 1,0)</f>
        <v>1</v>
      </c>
      <c r="N41">
        <f>IF(N42 + N43 + P41 &gt; 1, 1,0)</f>
        <v>0</v>
      </c>
      <c r="O41" t="s">
        <v>43</v>
      </c>
      <c r="P41">
        <f>IF(P42 + P43 + Q41 &gt; 1, 1,0)</f>
        <v>0</v>
      </c>
      <c r="Q41">
        <f>IF(Q42 + Q43 + R41 &gt; 1, 1,0)</f>
        <v>0</v>
      </c>
      <c r="R41">
        <f>IF(R42 + R43 +S41 &gt; 1, 1,0)</f>
        <v>0</v>
      </c>
      <c r="S41">
        <f>IF(S42 + S43 + U41 &gt; 1, 1,0)</f>
        <v>0</v>
      </c>
      <c r="T41" t="s">
        <v>43</v>
      </c>
      <c r="U41">
        <f t="shared" ref="U41" si="54">IF(U42 + U43 + V41 &gt; 1, 1,0)</f>
        <v>0</v>
      </c>
      <c r="V41">
        <f t="shared" ref="V41" si="55">IF(V42 + V43 + W41 &gt; 1, 1,0)</f>
        <v>0</v>
      </c>
      <c r="W41">
        <f>IF(W42 + W43 + X41 &gt; 1, 1,0)</f>
        <v>0</v>
      </c>
      <c r="X41">
        <f>IF(X42+X43 &gt; 1, 1,0)</f>
        <v>1</v>
      </c>
    </row>
    <row r="42" spans="4:30" x14ac:dyDescent="0.35">
      <c r="E42" s="1" t="s">
        <v>54</v>
      </c>
      <c r="F42">
        <f>F9</f>
        <v>1</v>
      </c>
      <c r="G42">
        <f t="shared" ref="G42:X42" si="56">G9</f>
        <v>1</v>
      </c>
      <c r="H42">
        <f t="shared" si="56"/>
        <v>1</v>
      </c>
      <c r="I42">
        <f t="shared" si="56"/>
        <v>1</v>
      </c>
      <c r="J42" t="str">
        <f t="shared" si="56"/>
        <v>.</v>
      </c>
      <c r="K42">
        <f t="shared" si="56"/>
        <v>0</v>
      </c>
      <c r="L42">
        <f t="shared" si="56"/>
        <v>1</v>
      </c>
      <c r="M42">
        <f t="shared" si="56"/>
        <v>1</v>
      </c>
      <c r="N42">
        <f t="shared" si="56"/>
        <v>1</v>
      </c>
      <c r="O42" t="str">
        <f t="shared" si="56"/>
        <v>.</v>
      </c>
      <c r="P42">
        <f t="shared" si="56"/>
        <v>0</v>
      </c>
      <c r="Q42">
        <f t="shared" si="56"/>
        <v>0</v>
      </c>
      <c r="R42">
        <f t="shared" si="56"/>
        <v>0</v>
      </c>
      <c r="S42">
        <f t="shared" si="56"/>
        <v>0</v>
      </c>
      <c r="T42" t="str">
        <f t="shared" si="56"/>
        <v>.</v>
      </c>
      <c r="U42">
        <f t="shared" si="56"/>
        <v>0</v>
      </c>
      <c r="V42">
        <f t="shared" si="56"/>
        <v>1</v>
      </c>
      <c r="W42">
        <f t="shared" si="56"/>
        <v>0</v>
      </c>
      <c r="X42">
        <f t="shared" si="56"/>
        <v>1</v>
      </c>
      <c r="AA42" s="1" t="s">
        <v>55</v>
      </c>
      <c r="AB42">
        <f>C9</f>
        <v>-2297</v>
      </c>
      <c r="AD42" t="s">
        <v>76</v>
      </c>
    </row>
    <row r="43" spans="4:30" x14ac:dyDescent="0.35">
      <c r="D43" s="1" t="s">
        <v>46</v>
      </c>
      <c r="E43" s="1" t="s">
        <v>56</v>
      </c>
      <c r="F43">
        <f>F10</f>
        <v>1</v>
      </c>
      <c r="G43">
        <f t="shared" ref="G43:X43" si="57">G10</f>
        <v>0</v>
      </c>
      <c r="H43">
        <f t="shared" si="57"/>
        <v>1</v>
      </c>
      <c r="I43">
        <f t="shared" si="57"/>
        <v>0</v>
      </c>
      <c r="J43" t="str">
        <f t="shared" si="57"/>
        <v>.</v>
      </c>
      <c r="K43">
        <f t="shared" si="57"/>
        <v>1</v>
      </c>
      <c r="L43">
        <f t="shared" si="57"/>
        <v>1</v>
      </c>
      <c r="M43">
        <f t="shared" si="57"/>
        <v>1</v>
      </c>
      <c r="N43">
        <f t="shared" si="57"/>
        <v>0</v>
      </c>
      <c r="O43" t="str">
        <f t="shared" si="57"/>
        <v>.</v>
      </c>
      <c r="P43">
        <f t="shared" si="57"/>
        <v>0</v>
      </c>
      <c r="Q43">
        <f t="shared" si="57"/>
        <v>1</v>
      </c>
      <c r="R43">
        <f t="shared" si="57"/>
        <v>1</v>
      </c>
      <c r="S43">
        <f t="shared" si="57"/>
        <v>1</v>
      </c>
      <c r="T43" t="str">
        <f t="shared" si="57"/>
        <v>.</v>
      </c>
      <c r="U43">
        <f t="shared" si="57"/>
        <v>1</v>
      </c>
      <c r="V43">
        <f t="shared" si="57"/>
        <v>0</v>
      </c>
      <c r="W43">
        <f t="shared" si="57"/>
        <v>0</v>
      </c>
      <c r="X43">
        <f t="shared" si="57"/>
        <v>1</v>
      </c>
      <c r="Z43" s="1" t="s">
        <v>46</v>
      </c>
      <c r="AA43" s="1" t="s">
        <v>57</v>
      </c>
      <c r="AB43">
        <f>C10</f>
        <v>-20869</v>
      </c>
    </row>
    <row r="44" spans="4:30" x14ac:dyDescent="0.35">
      <c r="E44" t="str">
        <f>E35</f>
        <v>------------</v>
      </c>
      <c r="F44" t="str">
        <f t="shared" ref="F44:X44" si="58">F35</f>
        <v>---</v>
      </c>
      <c r="G44" t="str">
        <f t="shared" si="58"/>
        <v>---</v>
      </c>
      <c r="H44" t="str">
        <f t="shared" si="58"/>
        <v>---</v>
      </c>
      <c r="I44" t="str">
        <f t="shared" si="58"/>
        <v>---</v>
      </c>
      <c r="J44" t="str">
        <f t="shared" si="58"/>
        <v>---</v>
      </c>
      <c r="K44" t="str">
        <f t="shared" si="58"/>
        <v>---</v>
      </c>
      <c r="L44" t="str">
        <f t="shared" si="58"/>
        <v>---</v>
      </c>
      <c r="M44" t="str">
        <f t="shared" si="58"/>
        <v>---</v>
      </c>
      <c r="N44" t="str">
        <f t="shared" si="58"/>
        <v>---</v>
      </c>
      <c r="O44" t="str">
        <f t="shared" si="58"/>
        <v>---</v>
      </c>
      <c r="P44" t="str">
        <f t="shared" si="58"/>
        <v>---</v>
      </c>
      <c r="Q44" t="str">
        <f t="shared" si="58"/>
        <v>---</v>
      </c>
      <c r="R44" t="str">
        <f t="shared" si="58"/>
        <v>---</v>
      </c>
      <c r="S44" t="str">
        <f t="shared" si="58"/>
        <v>---</v>
      </c>
      <c r="T44" t="str">
        <f t="shared" si="58"/>
        <v>---</v>
      </c>
      <c r="U44" t="str">
        <f t="shared" si="58"/>
        <v>---</v>
      </c>
      <c r="V44" t="str">
        <f t="shared" si="58"/>
        <v>---</v>
      </c>
      <c r="W44" t="str">
        <f t="shared" si="58"/>
        <v>---</v>
      </c>
      <c r="X44" t="str">
        <f t="shared" si="58"/>
        <v>---</v>
      </c>
      <c r="Z44" t="str">
        <f>Z35</f>
        <v>------------</v>
      </c>
      <c r="AA44" t="str">
        <f t="shared" ref="AA44:AB44" si="59">AA35</f>
        <v>------------</v>
      </c>
      <c r="AB44" t="str">
        <f t="shared" si="59"/>
        <v>------------</v>
      </c>
    </row>
    <row r="45" spans="4:30" x14ac:dyDescent="0.35">
      <c r="F45">
        <f xml:space="preserve"> MOD(G41 + F42 + F43, 2)</f>
        <v>1</v>
      </c>
      <c r="G45">
        <f xml:space="preserve"> MOD(H41 + G42 + G43, 2)</f>
        <v>0</v>
      </c>
      <c r="H45">
        <f xml:space="preserve"> MOD(I41 + H42 + H43, 2)</f>
        <v>1</v>
      </c>
      <c r="I45">
        <f xml:space="preserve"> MOD(K41 + I42 + I43, 2)</f>
        <v>0</v>
      </c>
      <c r="J45" t="s">
        <v>43</v>
      </c>
      <c r="K45">
        <f xml:space="preserve"> MOD(L41 + K42 + K43, 2)</f>
        <v>0</v>
      </c>
      <c r="L45">
        <f xml:space="preserve"> MOD(M41 + L42 + L43, 2)</f>
        <v>1</v>
      </c>
      <c r="M45">
        <f xml:space="preserve"> MOD(N41 + M42 + M43, 2)</f>
        <v>0</v>
      </c>
      <c r="N45">
        <f xml:space="preserve"> MOD(P41 + N42 + N43, 2)</f>
        <v>1</v>
      </c>
      <c r="O45" t="s">
        <v>43</v>
      </c>
      <c r="P45">
        <f xml:space="preserve"> MOD(Q41 + P42 + P43, 2)</f>
        <v>0</v>
      </c>
      <c r="Q45">
        <f xml:space="preserve"> MOD(R41 + Q42 + Q43, 2)</f>
        <v>1</v>
      </c>
      <c r="R45">
        <f xml:space="preserve"> MOD(S41 + R42 + R43, 2)</f>
        <v>1</v>
      </c>
      <c r="S45">
        <f xml:space="preserve"> MOD(U41 + S42 + S43, 2)</f>
        <v>1</v>
      </c>
      <c r="T45" t="s">
        <v>43</v>
      </c>
      <c r="U45">
        <f t="shared" ref="U45" si="60" xml:space="preserve"> MOD(V41 + U42 + U43, 2)</f>
        <v>1</v>
      </c>
      <c r="V45">
        <f t="shared" ref="V45" si="61" xml:space="preserve"> MOD(W41 + V42 + V43, 2)</f>
        <v>1</v>
      </c>
      <c r="W45">
        <f xml:space="preserve"> MOD(X41 + W42 + W43, 2)</f>
        <v>1</v>
      </c>
      <c r="X45">
        <f>MOD(X42 + X43, 2)</f>
        <v>0</v>
      </c>
      <c r="Y45" s="1" t="s">
        <v>71</v>
      </c>
      <c r="AB45">
        <f xml:space="preserve"> AB42 + AB43</f>
        <v>-23166</v>
      </c>
    </row>
    <row r="47" spans="4:30" x14ac:dyDescent="0.35">
      <c r="F47" s="1" t="s">
        <v>62</v>
      </c>
      <c r="G47" s="1" t="s">
        <v>51</v>
      </c>
      <c r="H47">
        <f>F41</f>
        <v>1</v>
      </c>
      <c r="K47" s="1" t="s">
        <v>63</v>
      </c>
      <c r="L47" s="1" t="s">
        <v>51</v>
      </c>
      <c r="M47">
        <f>X45</f>
        <v>0</v>
      </c>
      <c r="O47" s="1" t="s">
        <v>64</v>
      </c>
      <c r="P47" s="1" t="s">
        <v>51</v>
      </c>
      <c r="Q47">
        <f>MOD(X41*W41*V41 + U41*W41*V41 + S41*U41*V41 + R41*S41*U41 + Q41*R41*S41 + P41*Q41*R41 + N41*P41*Q41 + M41*N41*P41 + L41*M41*N41 + K41*L41*M41 + I41*K41*L41 + H41*I41*K41 + G41*H41*I41 + F41*G41*H41, 2)</f>
        <v>1</v>
      </c>
      <c r="S47" s="1" t="s">
        <v>65</v>
      </c>
      <c r="T47" s="1" t="s">
        <v>51</v>
      </c>
      <c r="U47">
        <f>IF(X45 + W45 + V45 + U45 + S45 + R45 + Q45 + P45 + N45 + M45 + L45 + K45 + I45 + G45 + H45 = 0,1,0)</f>
        <v>0</v>
      </c>
      <c r="W47" s="1" t="s">
        <v>66</v>
      </c>
      <c r="X47" s="1" t="s">
        <v>51</v>
      </c>
      <c r="Y47">
        <f>F45</f>
        <v>1</v>
      </c>
      <c r="Z47" s="1" t="s">
        <v>67</v>
      </c>
      <c r="AA47">
        <f>IF(F41 + G41 = 2 &amp; F42 = F43, 1, 0)</f>
        <v>0</v>
      </c>
    </row>
    <row r="49" spans="4:30" x14ac:dyDescent="0.35">
      <c r="F49">
        <f t="shared" ref="F49:G49" si="62">IF(F50 + F51 + G49 &gt; 1, 1,0)</f>
        <v>1</v>
      </c>
      <c r="G49">
        <f t="shared" si="62"/>
        <v>0</v>
      </c>
      <c r="H49">
        <f>IF(H50 + H51 + I49 &gt; 1, 1,0)</f>
        <v>1</v>
      </c>
      <c r="I49">
        <f>IF(I50 + I51 + K49 &gt; 1, 1,0)</f>
        <v>0</v>
      </c>
      <c r="K49">
        <f t="shared" ref="K49:L49" si="63">IF(K50 + K51 + L49 &gt; 1, 1,0)</f>
        <v>1</v>
      </c>
      <c r="L49">
        <f t="shared" si="63"/>
        <v>1</v>
      </c>
      <c r="M49">
        <f>IF(M50 + M51 + N49 &gt; 1, 1,0)</f>
        <v>0</v>
      </c>
      <c r="N49">
        <f>IF(N50 + N51 + P49 &gt; 1, 1,0)</f>
        <v>0</v>
      </c>
      <c r="P49">
        <f t="shared" ref="P49:Q49" si="64">IF(P50 + P51 + Q49 &gt; 1, 1,0)</f>
        <v>0</v>
      </c>
      <c r="Q49">
        <f t="shared" si="64"/>
        <v>0</v>
      </c>
      <c r="R49">
        <f>IF(R50 + R51 + S49 &gt; 1, 1,0)</f>
        <v>0</v>
      </c>
      <c r="S49">
        <f>IF(S50 + S51 + U49 &gt; 1, 1,0)</f>
        <v>0</v>
      </c>
      <c r="U49">
        <f t="shared" ref="U49" si="65">IF(U50 + U51 + V49 &gt; 1, 1,0)</f>
        <v>0</v>
      </c>
      <c r="V49">
        <f t="shared" ref="V49" si="66">IF(V50 + V51 + W49 &gt; 1, 1,0)</f>
        <v>0</v>
      </c>
      <c r="W49">
        <f>IF(W50 + W51 + X49 &gt; 1, 1,0)</f>
        <v>0</v>
      </c>
      <c r="X49">
        <f>IF(X50+X51 &gt; 1, 1,0)</f>
        <v>0</v>
      </c>
    </row>
    <row r="50" spans="4:30" x14ac:dyDescent="0.35">
      <c r="E50" t="s">
        <v>56</v>
      </c>
      <c r="F50">
        <f>F10</f>
        <v>1</v>
      </c>
      <c r="G50">
        <f t="shared" ref="G50:X50" si="67">G10</f>
        <v>0</v>
      </c>
      <c r="H50">
        <f t="shared" si="67"/>
        <v>1</v>
      </c>
      <c r="I50">
        <f t="shared" si="67"/>
        <v>0</v>
      </c>
      <c r="J50" t="str">
        <f t="shared" si="67"/>
        <v>.</v>
      </c>
      <c r="K50">
        <f t="shared" si="67"/>
        <v>1</v>
      </c>
      <c r="L50">
        <f t="shared" si="67"/>
        <v>1</v>
      </c>
      <c r="M50">
        <f t="shared" si="67"/>
        <v>1</v>
      </c>
      <c r="N50">
        <f t="shared" si="67"/>
        <v>0</v>
      </c>
      <c r="O50" t="str">
        <f t="shared" si="67"/>
        <v>.</v>
      </c>
      <c r="P50">
        <f t="shared" si="67"/>
        <v>0</v>
      </c>
      <c r="Q50">
        <f t="shared" si="67"/>
        <v>1</v>
      </c>
      <c r="R50">
        <f t="shared" si="67"/>
        <v>1</v>
      </c>
      <c r="S50">
        <f t="shared" si="67"/>
        <v>1</v>
      </c>
      <c r="T50" t="str">
        <f t="shared" si="67"/>
        <v>.</v>
      </c>
      <c r="U50">
        <f t="shared" si="67"/>
        <v>1</v>
      </c>
      <c r="V50">
        <f t="shared" si="67"/>
        <v>0</v>
      </c>
      <c r="W50">
        <f t="shared" si="67"/>
        <v>0</v>
      </c>
      <c r="X50">
        <f t="shared" si="67"/>
        <v>1</v>
      </c>
      <c r="Z50" s="1"/>
      <c r="AA50" s="1" t="s">
        <v>57</v>
      </c>
      <c r="AB50">
        <f>C10</f>
        <v>-20869</v>
      </c>
      <c r="AD50" t="s">
        <v>76</v>
      </c>
    </row>
    <row r="51" spans="4:30" x14ac:dyDescent="0.35">
      <c r="D51" t="s">
        <v>46</v>
      </c>
      <c r="E51" t="s">
        <v>58</v>
      </c>
      <c r="F51">
        <f>F11</f>
        <v>1</v>
      </c>
      <c r="G51">
        <f t="shared" ref="G51:X51" si="68">G11</f>
        <v>0</v>
      </c>
      <c r="H51">
        <f t="shared" si="68"/>
        <v>1</v>
      </c>
      <c r="I51">
        <f t="shared" si="68"/>
        <v>0</v>
      </c>
      <c r="J51" t="str">
        <f t="shared" si="68"/>
        <v>.</v>
      </c>
      <c r="K51">
        <f t="shared" si="68"/>
        <v>0</v>
      </c>
      <c r="L51">
        <f t="shared" si="68"/>
        <v>1</v>
      </c>
      <c r="M51">
        <f t="shared" si="68"/>
        <v>0</v>
      </c>
      <c r="N51">
        <f t="shared" si="68"/>
        <v>1</v>
      </c>
      <c r="O51" t="str">
        <f t="shared" si="68"/>
        <v>.</v>
      </c>
      <c r="P51">
        <f t="shared" si="68"/>
        <v>1</v>
      </c>
      <c r="Q51">
        <f t="shared" si="68"/>
        <v>0</v>
      </c>
      <c r="R51">
        <f t="shared" si="68"/>
        <v>0</v>
      </c>
      <c r="S51">
        <f t="shared" si="68"/>
        <v>0</v>
      </c>
      <c r="T51" t="str">
        <f t="shared" si="68"/>
        <v>.</v>
      </c>
      <c r="U51">
        <f t="shared" si="68"/>
        <v>0</v>
      </c>
      <c r="V51">
        <f t="shared" si="68"/>
        <v>0</v>
      </c>
      <c r="W51">
        <f t="shared" si="68"/>
        <v>0</v>
      </c>
      <c r="X51">
        <f t="shared" si="68"/>
        <v>0</v>
      </c>
      <c r="Z51" s="1" t="s">
        <v>46</v>
      </c>
      <c r="AA51" s="1" t="s">
        <v>59</v>
      </c>
      <c r="AB51">
        <f>C11</f>
        <v>-23166</v>
      </c>
    </row>
    <row r="52" spans="4:30" x14ac:dyDescent="0.35">
      <c r="E52" s="1" t="s">
        <v>48</v>
      </c>
      <c r="F52" s="1" t="s">
        <v>47</v>
      </c>
      <c r="G52" s="1" t="s">
        <v>47</v>
      </c>
      <c r="H52" s="1" t="s">
        <v>47</v>
      </c>
      <c r="I52" s="1" t="s">
        <v>47</v>
      </c>
      <c r="J52" s="1" t="s">
        <v>47</v>
      </c>
      <c r="K52" s="1" t="s">
        <v>47</v>
      </c>
      <c r="L52" s="1" t="s">
        <v>47</v>
      </c>
      <c r="M52" s="1" t="s">
        <v>47</v>
      </c>
      <c r="N52" s="1" t="s">
        <v>47</v>
      </c>
      <c r="O52" s="1" t="s">
        <v>47</v>
      </c>
      <c r="P52" s="1" t="s">
        <v>47</v>
      </c>
      <c r="Q52" s="1" t="s">
        <v>47</v>
      </c>
      <c r="R52" s="1" t="s">
        <v>47</v>
      </c>
      <c r="S52" s="1" t="s">
        <v>47</v>
      </c>
      <c r="T52" s="1" t="s">
        <v>47</v>
      </c>
      <c r="U52" s="1" t="s">
        <v>47</v>
      </c>
      <c r="V52" s="1" t="s">
        <v>47</v>
      </c>
      <c r="W52" s="1" t="s">
        <v>47</v>
      </c>
      <c r="X52" s="1" t="s">
        <v>47</v>
      </c>
      <c r="Y52" s="1" t="s">
        <v>51</v>
      </c>
      <c r="Z52" s="1" t="s">
        <v>48</v>
      </c>
      <c r="AA52" s="1" t="s">
        <v>48</v>
      </c>
      <c r="AB52" s="1" t="s">
        <v>48</v>
      </c>
    </row>
    <row r="53" spans="4:30" x14ac:dyDescent="0.35">
      <c r="F53">
        <f t="shared" ref="F53:G53" si="69" xml:space="preserve"> MOD(G49 + F50 + F51, 2)</f>
        <v>0</v>
      </c>
      <c r="G53">
        <f t="shared" si="69"/>
        <v>1</v>
      </c>
      <c r="H53">
        <f xml:space="preserve"> MOD(I49 + H50 + H51, 2)</f>
        <v>0</v>
      </c>
      <c r="I53">
        <f xml:space="preserve"> MOD(K49 + I50 + I51, 2)</f>
        <v>1</v>
      </c>
      <c r="K53">
        <f t="shared" ref="K53:L53" si="70" xml:space="preserve"> MOD(L49 + K50 + K51, 2)</f>
        <v>0</v>
      </c>
      <c r="L53">
        <f t="shared" si="70"/>
        <v>0</v>
      </c>
      <c r="M53">
        <f xml:space="preserve"> MOD(N49 + M50 + M51, 2)</f>
        <v>1</v>
      </c>
      <c r="N53">
        <f xml:space="preserve"> MOD(P49 + N50 + N51, 2)</f>
        <v>1</v>
      </c>
      <c r="P53">
        <f t="shared" ref="P53:Q53" si="71" xml:space="preserve"> MOD(Q49 + P50 + P51, 2)</f>
        <v>1</v>
      </c>
      <c r="Q53">
        <f t="shared" si="71"/>
        <v>1</v>
      </c>
      <c r="R53">
        <f xml:space="preserve"> MOD(S49 + R50 + R51, 2)</f>
        <v>1</v>
      </c>
      <c r="S53">
        <f xml:space="preserve"> MOD(U49 + S50 + S51, 2)</f>
        <v>1</v>
      </c>
      <c r="U53">
        <f t="shared" ref="U53" si="72" xml:space="preserve"> MOD(V49 + U50 + U51, 2)</f>
        <v>1</v>
      </c>
      <c r="V53">
        <f t="shared" ref="V53" si="73" xml:space="preserve"> MOD(W49 + V50 + V51, 2)</f>
        <v>0</v>
      </c>
      <c r="W53">
        <f xml:space="preserve"> MOD(X49 + W50 + W51, 2)</f>
        <v>0</v>
      </c>
      <c r="X53">
        <f>MOD(X50 + X51, 2)</f>
        <v>1</v>
      </c>
      <c r="Y53" s="1" t="s">
        <v>70</v>
      </c>
      <c r="AB53">
        <f xml:space="preserve"> AB50 + AB51</f>
        <v>-44035</v>
      </c>
    </row>
    <row r="55" spans="4:30" x14ac:dyDescent="0.35">
      <c r="F55" s="1" t="s">
        <v>62</v>
      </c>
      <c r="G55" s="1" t="s">
        <v>51</v>
      </c>
      <c r="H55">
        <f>F49</f>
        <v>1</v>
      </c>
      <c r="K55" s="1" t="s">
        <v>63</v>
      </c>
      <c r="L55" s="1" t="s">
        <v>51</v>
      </c>
      <c r="M55">
        <f>X53</f>
        <v>1</v>
      </c>
      <c r="O55" s="1" t="s">
        <v>64</v>
      </c>
      <c r="P55" s="1" t="s">
        <v>51</v>
      </c>
      <c r="Q55">
        <f>MOD(X49*W49*V49 + U49*W49*V49 + S49*U49*V49 + R49*S49*U49 + Q49*R49*S49 + P49*Q49*R49 + N49*P49*Q49 + M49*N49*P49 + L49*M49*N49 + K49*L49*M49 + I49*K49*L49 + H49*I49*K49 + G49*H49*I49 + F49*G49*H49, 2)</f>
        <v>0</v>
      </c>
      <c r="S55" s="1" t="s">
        <v>65</v>
      </c>
      <c r="T55" s="1" t="s">
        <v>51</v>
      </c>
      <c r="U55">
        <f>IF(X53 + W53 + V53 + U53 + S53 + R53 + Q53 + P53 + N53 + M53 + L53 + K53 + I53 + G53 + H53 = 0,1,0)</f>
        <v>0</v>
      </c>
      <c r="W55" s="1" t="s">
        <v>66</v>
      </c>
      <c r="X55" s="1" t="s">
        <v>51</v>
      </c>
      <c r="Y55">
        <f>F53</f>
        <v>0</v>
      </c>
      <c r="Z55" s="1" t="s">
        <v>67</v>
      </c>
      <c r="AA55">
        <f>IF(F49 + G49 = 2 &amp; F50 = F51, 1, 0)</f>
        <v>0</v>
      </c>
    </row>
    <row r="58" spans="4:30" x14ac:dyDescent="0.35">
      <c r="F58">
        <f t="shared" ref="F58:G58" si="74">IF(F59 + F60 + G58 &gt; 1, 1,0)</f>
        <v>0</v>
      </c>
      <c r="G58">
        <f t="shared" si="74"/>
        <v>0</v>
      </c>
      <c r="H58">
        <f>IF(H59 + H60 + I58 &gt; 1, 1,0)</f>
        <v>0</v>
      </c>
      <c r="I58">
        <f>IF(I59 + I60 + K58 &gt; 1, 1,0)</f>
        <v>0</v>
      </c>
      <c r="K58">
        <f t="shared" ref="K58:L58" si="75">IF(K59 + K60 + L58 &gt; 1, 1,0)</f>
        <v>1</v>
      </c>
      <c r="L58">
        <f t="shared" si="75"/>
        <v>0</v>
      </c>
      <c r="M58">
        <f>IF(M59 + M60 + N58 &gt; 1, 1,0)</f>
        <v>0</v>
      </c>
      <c r="N58">
        <f>IF(N59 + N60 + P58 &gt; 1, 1,0)</f>
        <v>0</v>
      </c>
      <c r="P58">
        <f t="shared" ref="P58:Q58" si="76">IF(P59 + P60 + Q58 &gt; 1, 1,0)</f>
        <v>1</v>
      </c>
      <c r="Q58">
        <f t="shared" si="76"/>
        <v>1</v>
      </c>
      <c r="R58">
        <f>IF(R59 + R60 + S58 &gt; 1, 1,0)</f>
        <v>1</v>
      </c>
      <c r="S58">
        <f>IF(S59 + S60 + U58 &gt; 1, 1,0)</f>
        <v>1</v>
      </c>
      <c r="U58">
        <f t="shared" ref="U58" si="77">IF(U59 + U60 + V58 &gt; 1, 1,0)</f>
        <v>1</v>
      </c>
      <c r="V58">
        <f t="shared" ref="V58" si="78">IF(V59 + V60 + W58 &gt; 1, 1,0)</f>
        <v>0</v>
      </c>
      <c r="W58">
        <f>IF(W59 + W60 + X58 &gt; 1, 1,0)</f>
        <v>0</v>
      </c>
      <c r="X58">
        <f>IF(X59+X60 &gt; 1, 1,0)</f>
        <v>1</v>
      </c>
    </row>
    <row r="59" spans="4:30" x14ac:dyDescent="0.35">
      <c r="E59" t="s">
        <v>44</v>
      </c>
      <c r="F59">
        <f>F3</f>
        <v>0</v>
      </c>
      <c r="G59">
        <f t="shared" ref="G59:X59" si="79">G3</f>
        <v>0</v>
      </c>
      <c r="H59">
        <f t="shared" si="79"/>
        <v>0</v>
      </c>
      <c r="I59">
        <f t="shared" si="79"/>
        <v>0</v>
      </c>
      <c r="J59" t="str">
        <f t="shared" si="79"/>
        <v>.</v>
      </c>
      <c r="K59">
        <f t="shared" si="79"/>
        <v>1</v>
      </c>
      <c r="L59">
        <f t="shared" si="79"/>
        <v>0</v>
      </c>
      <c r="M59">
        <f t="shared" si="79"/>
        <v>0</v>
      </c>
      <c r="N59">
        <f t="shared" si="79"/>
        <v>0</v>
      </c>
      <c r="O59" t="str">
        <f t="shared" si="79"/>
        <v>.</v>
      </c>
      <c r="P59">
        <f t="shared" si="79"/>
        <v>1</v>
      </c>
      <c r="Q59">
        <f t="shared" si="79"/>
        <v>1</v>
      </c>
      <c r="R59">
        <f t="shared" si="79"/>
        <v>1</v>
      </c>
      <c r="S59">
        <f t="shared" si="79"/>
        <v>1</v>
      </c>
      <c r="T59" t="str">
        <f t="shared" si="79"/>
        <v>.</v>
      </c>
      <c r="U59">
        <f t="shared" si="79"/>
        <v>1</v>
      </c>
      <c r="V59">
        <f t="shared" si="79"/>
        <v>0</v>
      </c>
      <c r="W59">
        <f t="shared" si="79"/>
        <v>0</v>
      </c>
      <c r="X59">
        <f t="shared" si="79"/>
        <v>1</v>
      </c>
      <c r="Z59" s="1"/>
      <c r="AA59" s="1" t="s">
        <v>49</v>
      </c>
      <c r="AB59">
        <f>C3</f>
        <v>2297</v>
      </c>
      <c r="AD59" t="s">
        <v>77</v>
      </c>
    </row>
    <row r="60" spans="4:30" x14ac:dyDescent="0.35">
      <c r="D60" t="s">
        <v>46</v>
      </c>
      <c r="E60" t="s">
        <v>56</v>
      </c>
      <c r="F60">
        <f>F10</f>
        <v>1</v>
      </c>
      <c r="G60">
        <f t="shared" ref="G60:X60" si="80">G10</f>
        <v>0</v>
      </c>
      <c r="H60">
        <f t="shared" si="80"/>
        <v>1</v>
      </c>
      <c r="I60">
        <f t="shared" si="80"/>
        <v>0</v>
      </c>
      <c r="J60" t="str">
        <f t="shared" si="80"/>
        <v>.</v>
      </c>
      <c r="K60">
        <f t="shared" si="80"/>
        <v>1</v>
      </c>
      <c r="L60">
        <f t="shared" si="80"/>
        <v>1</v>
      </c>
      <c r="M60">
        <f t="shared" si="80"/>
        <v>1</v>
      </c>
      <c r="N60">
        <f t="shared" si="80"/>
        <v>0</v>
      </c>
      <c r="O60" t="str">
        <f t="shared" si="80"/>
        <v>.</v>
      </c>
      <c r="P60">
        <f t="shared" si="80"/>
        <v>0</v>
      </c>
      <c r="Q60">
        <f t="shared" si="80"/>
        <v>1</v>
      </c>
      <c r="R60">
        <f t="shared" si="80"/>
        <v>1</v>
      </c>
      <c r="S60">
        <f t="shared" si="80"/>
        <v>1</v>
      </c>
      <c r="T60" t="str">
        <f t="shared" si="80"/>
        <v>.</v>
      </c>
      <c r="U60">
        <f t="shared" si="80"/>
        <v>1</v>
      </c>
      <c r="V60">
        <f t="shared" si="80"/>
        <v>0</v>
      </c>
      <c r="W60">
        <f t="shared" si="80"/>
        <v>0</v>
      </c>
      <c r="X60">
        <f t="shared" si="80"/>
        <v>1</v>
      </c>
      <c r="Z60" s="1" t="s">
        <v>46</v>
      </c>
      <c r="AA60" s="1" t="s">
        <v>57</v>
      </c>
      <c r="AB60">
        <f>C10</f>
        <v>-20869</v>
      </c>
    </row>
    <row r="61" spans="4:30" x14ac:dyDescent="0.35">
      <c r="E61" s="1" t="s">
        <v>48</v>
      </c>
      <c r="F61" s="1" t="s">
        <v>47</v>
      </c>
      <c r="G61" s="1" t="s">
        <v>47</v>
      </c>
      <c r="H61" s="1" t="s">
        <v>47</v>
      </c>
      <c r="I61" s="1" t="s">
        <v>47</v>
      </c>
      <c r="J61" s="1" t="s">
        <v>47</v>
      </c>
      <c r="K61" s="1" t="s">
        <v>47</v>
      </c>
      <c r="L61" s="1" t="s">
        <v>47</v>
      </c>
      <c r="M61" s="1" t="s">
        <v>47</v>
      </c>
      <c r="N61" s="1" t="s">
        <v>47</v>
      </c>
      <c r="O61" s="1" t="s">
        <v>47</v>
      </c>
      <c r="P61" s="1" t="s">
        <v>47</v>
      </c>
      <c r="Q61" s="1" t="s">
        <v>47</v>
      </c>
      <c r="R61" s="1" t="s">
        <v>47</v>
      </c>
      <c r="S61" s="1" t="s">
        <v>47</v>
      </c>
      <c r="T61" s="1" t="s">
        <v>47</v>
      </c>
      <c r="U61" s="1" t="s">
        <v>47</v>
      </c>
      <c r="V61" s="1" t="s">
        <v>47</v>
      </c>
      <c r="W61" s="1" t="s">
        <v>47</v>
      </c>
      <c r="X61" s="1" t="s">
        <v>47</v>
      </c>
      <c r="Y61" s="1" t="s">
        <v>51</v>
      </c>
      <c r="Z61" s="1" t="s">
        <v>48</v>
      </c>
      <c r="AA61" s="1" t="s">
        <v>48</v>
      </c>
      <c r="AB61" s="1" t="s">
        <v>48</v>
      </c>
    </row>
    <row r="62" spans="4:30" x14ac:dyDescent="0.35">
      <c r="F62">
        <f t="shared" ref="F62:G62" si="81" xml:space="preserve"> MOD(G58 + F59 + F60, 2)</f>
        <v>1</v>
      </c>
      <c r="G62">
        <f t="shared" si="81"/>
        <v>0</v>
      </c>
      <c r="H62">
        <f xml:space="preserve"> MOD(I58 + H59 + H60, 2)</f>
        <v>1</v>
      </c>
      <c r="I62">
        <f xml:space="preserve"> MOD(K58 + I59 + I60, 2)</f>
        <v>1</v>
      </c>
      <c r="K62">
        <f t="shared" ref="K62:L62" si="82" xml:space="preserve"> MOD(L58 + K59 + K60, 2)</f>
        <v>0</v>
      </c>
      <c r="L62">
        <f t="shared" si="82"/>
        <v>1</v>
      </c>
      <c r="M62">
        <f xml:space="preserve"> MOD(N58 + M59 + M60, 2)</f>
        <v>1</v>
      </c>
      <c r="N62">
        <f xml:space="preserve"> MOD(P58 + N59 + N60, 2)</f>
        <v>1</v>
      </c>
      <c r="P62">
        <f t="shared" ref="P62:Q62" si="83" xml:space="preserve"> MOD(Q58 + P59 + P60, 2)</f>
        <v>0</v>
      </c>
      <c r="Q62">
        <f t="shared" si="83"/>
        <v>1</v>
      </c>
      <c r="R62">
        <f xml:space="preserve"> MOD(S58 + R59 + R60, 2)</f>
        <v>1</v>
      </c>
      <c r="S62">
        <f xml:space="preserve"> MOD(U58 + S59 + S60, 2)</f>
        <v>1</v>
      </c>
      <c r="U62">
        <f t="shared" ref="U62" si="84" xml:space="preserve"> MOD(V58 + U59 + U60, 2)</f>
        <v>0</v>
      </c>
      <c r="V62">
        <f t="shared" ref="V62" si="85" xml:space="preserve"> MOD(W58 + V59 + V60, 2)</f>
        <v>0</v>
      </c>
      <c r="W62">
        <f xml:space="preserve"> MOD(X58 + W59 + W60, 2)</f>
        <v>1</v>
      </c>
      <c r="X62">
        <f>MOD(X59 + X60, 2)</f>
        <v>0</v>
      </c>
      <c r="Y62" s="1" t="s">
        <v>69</v>
      </c>
      <c r="AB62">
        <f xml:space="preserve"> AB59 + AB60</f>
        <v>-18572</v>
      </c>
    </row>
    <row r="64" spans="4:30" x14ac:dyDescent="0.35">
      <c r="F64" s="1" t="s">
        <v>62</v>
      </c>
      <c r="G64" s="1" t="s">
        <v>51</v>
      </c>
      <c r="H64">
        <f>F58</f>
        <v>0</v>
      </c>
      <c r="K64" s="1" t="s">
        <v>63</v>
      </c>
      <c r="L64" s="1" t="s">
        <v>51</v>
      </c>
      <c r="M64">
        <f>X62</f>
        <v>0</v>
      </c>
      <c r="O64" s="1" t="s">
        <v>64</v>
      </c>
      <c r="P64" s="1" t="s">
        <v>51</v>
      </c>
      <c r="Q64">
        <f>MOD(X58*W58*V58 + U58*W58*V58 + S58*U58*V58 + R58*S58*U58 + Q58*R58*S58 + P58*Q58*R58 + N58*P58*Q58 + M58*N58*P58 + L58*M58*N58 + K58*L58*M58 + I58*K58*L58 + H58*I58*K58 + G58*H58*I58 + F58*G58*H58, 2)</f>
        <v>1</v>
      </c>
      <c r="S64" s="1" t="s">
        <v>65</v>
      </c>
      <c r="T64" s="1" t="s">
        <v>51</v>
      </c>
      <c r="U64">
        <f>IF(X62 + W62 + V62 + U62 + S62 + R62 + Q62 + P62 + N62 + M62 + L62 + K62 + I62 + G62 + H62 = 0, 1, 0)</f>
        <v>0</v>
      </c>
      <c r="W64" s="1" t="s">
        <v>66</v>
      </c>
      <c r="X64" s="1" t="s">
        <v>51</v>
      </c>
      <c r="Y64">
        <f>F62</f>
        <v>1</v>
      </c>
      <c r="Z64" s="1" t="s">
        <v>67</v>
      </c>
      <c r="AA64">
        <f>IF(F58 + G58 = 2 &amp; F59 = F60, 1, 0)</f>
        <v>0</v>
      </c>
    </row>
    <row r="66" spans="4:30" x14ac:dyDescent="0.35">
      <c r="F66">
        <f>IF(F67 + F68 + G66 &gt; 1, 1,0)</f>
        <v>1</v>
      </c>
      <c r="G66">
        <f>IF(G67 + G68 + H66 &gt; 1, 1,0)</f>
        <v>1</v>
      </c>
      <c r="H66">
        <f>IF(H67 + H68 + I66 &gt; 1, 1,0)</f>
        <v>1</v>
      </c>
      <c r="I66">
        <f>IF(I67 + I68 + K66 &gt; 1, 1,0)</f>
        <v>1</v>
      </c>
      <c r="K66">
        <f>IF(K67 + K68 + L66 &gt; 1, 1,0)</f>
        <v>1</v>
      </c>
      <c r="L66">
        <f>IF(L67 + L68 + M66 &gt; 1, 1,0)</f>
        <v>1</v>
      </c>
      <c r="M66">
        <f>IF(M67 + M68 + N66 &gt; 1, 1,0)</f>
        <v>1</v>
      </c>
      <c r="N66">
        <f>IF(N67 + N68 + P66 &gt; 1, 1,0)</f>
        <v>0</v>
      </c>
      <c r="P66">
        <f>IF(P67 + P68 + Q66 &gt; 1, 1,0)</f>
        <v>0</v>
      </c>
      <c r="Q66">
        <f>IF(Q67 + Q68 + R66 &gt; 1, 1,0)</f>
        <v>1</v>
      </c>
      <c r="R66">
        <f>IF(R67 + R68 + S66 &gt; 1, 1,0)</f>
        <v>1</v>
      </c>
      <c r="S66">
        <f>IF(S67 + S68 + U66 &gt; 1, 1,0)</f>
        <v>1</v>
      </c>
      <c r="U66">
        <f t="shared" ref="U66" si="86">IF(U67 + U68 + V66 &gt; 1, 1,0)</f>
        <v>1</v>
      </c>
      <c r="V66">
        <f>IF(V67 + V68 + W66 &gt; 1, 1,0)</f>
        <v>1</v>
      </c>
      <c r="W66">
        <f>IF(W67 + W68 + X66 &gt; 1, 1,0)</f>
        <v>1</v>
      </c>
      <c r="X66">
        <f>IF(X67+X68 &gt; 1, 1,0)</f>
        <v>0</v>
      </c>
    </row>
    <row r="67" spans="4:30" x14ac:dyDescent="0.35">
      <c r="E67" t="s">
        <v>60</v>
      </c>
      <c r="F67">
        <f>F13</f>
        <v>1</v>
      </c>
      <c r="G67">
        <f t="shared" ref="G67:X67" si="87">G13</f>
        <v>0</v>
      </c>
      <c r="H67">
        <f t="shared" si="87"/>
        <v>1</v>
      </c>
      <c r="I67">
        <f t="shared" si="87"/>
        <v>1</v>
      </c>
      <c r="J67" t="str">
        <f t="shared" si="87"/>
        <v>.</v>
      </c>
      <c r="K67">
        <f t="shared" si="87"/>
        <v>0</v>
      </c>
      <c r="L67">
        <f t="shared" si="87"/>
        <v>1</v>
      </c>
      <c r="M67">
        <f t="shared" si="87"/>
        <v>1</v>
      </c>
      <c r="N67">
        <f t="shared" si="87"/>
        <v>1</v>
      </c>
      <c r="O67" t="str">
        <f t="shared" si="87"/>
        <v>.</v>
      </c>
      <c r="P67">
        <f t="shared" si="87"/>
        <v>0</v>
      </c>
      <c r="Q67">
        <f t="shared" si="87"/>
        <v>1</v>
      </c>
      <c r="R67">
        <f t="shared" si="87"/>
        <v>1</v>
      </c>
      <c r="S67">
        <f t="shared" si="87"/>
        <v>1</v>
      </c>
      <c r="T67" t="str">
        <f t="shared" si="87"/>
        <v>.</v>
      </c>
      <c r="U67">
        <f t="shared" si="87"/>
        <v>0</v>
      </c>
      <c r="V67">
        <f t="shared" si="87"/>
        <v>0</v>
      </c>
      <c r="W67">
        <f t="shared" si="87"/>
        <v>1</v>
      </c>
      <c r="X67">
        <f t="shared" si="87"/>
        <v>0</v>
      </c>
      <c r="Z67" s="1"/>
      <c r="AA67" s="1" t="s">
        <v>61</v>
      </c>
      <c r="AB67">
        <f>C13</f>
        <v>-18572</v>
      </c>
      <c r="AD67" t="s">
        <v>75</v>
      </c>
    </row>
    <row r="68" spans="4:30" x14ac:dyDescent="0.35">
      <c r="D68" t="s">
        <v>46</v>
      </c>
      <c r="E68" t="s">
        <v>52</v>
      </c>
      <c r="F68">
        <f>F5</f>
        <v>0</v>
      </c>
      <c r="G68">
        <f t="shared" ref="G68:X68" si="88">G5</f>
        <v>1</v>
      </c>
      <c r="H68">
        <f t="shared" si="88"/>
        <v>0</v>
      </c>
      <c r="I68">
        <f t="shared" si="88"/>
        <v>1</v>
      </c>
      <c r="J68" t="str">
        <f t="shared" si="88"/>
        <v>.</v>
      </c>
      <c r="K68">
        <f t="shared" si="88"/>
        <v>1</v>
      </c>
      <c r="L68">
        <f t="shared" si="88"/>
        <v>0</v>
      </c>
      <c r="M68">
        <f t="shared" si="88"/>
        <v>1</v>
      </c>
      <c r="N68">
        <f t="shared" si="88"/>
        <v>0</v>
      </c>
      <c r="O68" t="str">
        <f t="shared" si="88"/>
        <v>.</v>
      </c>
      <c r="P68">
        <f t="shared" si="88"/>
        <v>0</v>
      </c>
      <c r="Q68">
        <f t="shared" si="88"/>
        <v>1</v>
      </c>
      <c r="R68">
        <f t="shared" si="88"/>
        <v>1</v>
      </c>
      <c r="S68">
        <f t="shared" si="88"/>
        <v>1</v>
      </c>
      <c r="T68" t="str">
        <f t="shared" si="88"/>
        <v>.</v>
      </c>
      <c r="U68">
        <f t="shared" si="88"/>
        <v>1</v>
      </c>
      <c r="V68">
        <f t="shared" si="88"/>
        <v>1</v>
      </c>
      <c r="W68">
        <f t="shared" si="88"/>
        <v>1</v>
      </c>
      <c r="X68">
        <f t="shared" si="88"/>
        <v>0</v>
      </c>
      <c r="Z68" s="1" t="s">
        <v>46</v>
      </c>
      <c r="AA68" s="1" t="s">
        <v>53</v>
      </c>
      <c r="AB68">
        <f>C5</f>
        <v>23166</v>
      </c>
    </row>
    <row r="69" spans="4:30" x14ac:dyDescent="0.35">
      <c r="E69" s="1" t="s">
        <v>48</v>
      </c>
      <c r="F69" s="1" t="s">
        <v>47</v>
      </c>
      <c r="G69" s="1" t="s">
        <v>47</v>
      </c>
      <c r="H69" s="1" t="s">
        <v>47</v>
      </c>
      <c r="I69" s="1" t="s">
        <v>47</v>
      </c>
      <c r="J69" s="1" t="s">
        <v>47</v>
      </c>
      <c r="K69" s="1" t="s">
        <v>47</v>
      </c>
      <c r="L69" s="1" t="s">
        <v>47</v>
      </c>
      <c r="M69" s="1" t="s">
        <v>47</v>
      </c>
      <c r="N69" s="1" t="s">
        <v>47</v>
      </c>
      <c r="O69" s="1" t="s">
        <v>47</v>
      </c>
      <c r="P69" s="1" t="s">
        <v>47</v>
      </c>
      <c r="Q69" s="1" t="s">
        <v>47</v>
      </c>
      <c r="R69" s="1" t="s">
        <v>47</v>
      </c>
      <c r="S69" s="1" t="s">
        <v>47</v>
      </c>
      <c r="T69" s="1" t="s">
        <v>47</v>
      </c>
      <c r="U69" s="1" t="s">
        <v>47</v>
      </c>
      <c r="V69" s="1" t="s">
        <v>47</v>
      </c>
      <c r="W69" s="1" t="s">
        <v>47</v>
      </c>
      <c r="X69" s="1" t="s">
        <v>47</v>
      </c>
      <c r="Y69" s="1" t="s">
        <v>51</v>
      </c>
      <c r="Z69" s="1" t="s">
        <v>48</v>
      </c>
      <c r="AA69" s="1" t="s">
        <v>48</v>
      </c>
      <c r="AB69" s="1" t="s">
        <v>48</v>
      </c>
    </row>
    <row r="70" spans="4:30" x14ac:dyDescent="0.35">
      <c r="F70">
        <f xml:space="preserve"> MOD(G66 + F67 + F68, 2)</f>
        <v>0</v>
      </c>
      <c r="G70">
        <f xml:space="preserve"> MOD(H66 + G67 + G68, 2)</f>
        <v>0</v>
      </c>
      <c r="H70">
        <f xml:space="preserve"> MOD(I66 + H67 + H68, 2)</f>
        <v>0</v>
      </c>
      <c r="I70">
        <f xml:space="preserve"> MOD(K66 + I67 + I68, 2)</f>
        <v>1</v>
      </c>
      <c r="K70">
        <f xml:space="preserve"> MOD(L66 + K67 + K68, 2)</f>
        <v>0</v>
      </c>
      <c r="L70">
        <f xml:space="preserve"> MOD(M66 + L67 + L68, 2)</f>
        <v>0</v>
      </c>
      <c r="M70">
        <f xml:space="preserve"> MOD(N66 + M67 + M68, 2)</f>
        <v>0</v>
      </c>
      <c r="N70">
        <f xml:space="preserve"> MOD(P66 + N67 + N68, 2)</f>
        <v>1</v>
      </c>
      <c r="P70">
        <f xml:space="preserve"> MOD(Q66 + P67 + P68, 2)</f>
        <v>1</v>
      </c>
      <c r="Q70">
        <f xml:space="preserve"> MOD(R66 + Q67 + Q68, 2)</f>
        <v>1</v>
      </c>
      <c r="R70">
        <f xml:space="preserve"> MOD(S66 + R67 + R68, 2)</f>
        <v>1</v>
      </c>
      <c r="S70">
        <f xml:space="preserve"> MOD(U66 + S67 + S68, 2)</f>
        <v>1</v>
      </c>
      <c r="U70">
        <f xml:space="preserve"> MOD(V66 + U67 + U68, 2)</f>
        <v>0</v>
      </c>
      <c r="V70">
        <f xml:space="preserve"> MOD(W66 + V67 + V68, 2)</f>
        <v>0</v>
      </c>
      <c r="W70">
        <f xml:space="preserve"> MOD(X66 + W67 + W68, 2)</f>
        <v>0</v>
      </c>
      <c r="X70">
        <f>MOD(X67 + X68, 2)</f>
        <v>0</v>
      </c>
      <c r="Y70" s="1" t="s">
        <v>68</v>
      </c>
      <c r="AB70">
        <f xml:space="preserve"> AB67 + AB68</f>
        <v>4594</v>
      </c>
    </row>
    <row r="72" spans="4:30" x14ac:dyDescent="0.35">
      <c r="F72" s="1" t="s">
        <v>62</v>
      </c>
      <c r="G72" s="1" t="s">
        <v>51</v>
      </c>
      <c r="H72">
        <f>F66</f>
        <v>1</v>
      </c>
      <c r="K72" s="1" t="s">
        <v>63</v>
      </c>
      <c r="L72" s="1" t="s">
        <v>51</v>
      </c>
      <c r="M72">
        <f>X70</f>
        <v>0</v>
      </c>
      <c r="O72" s="1" t="s">
        <v>64</v>
      </c>
      <c r="P72" s="1" t="s">
        <v>51</v>
      </c>
      <c r="Q72">
        <f>MOD(X66*W66*V66 + U66*W66*V66 + S66*U66*V66 + R66*S66*U66 + Q66*R66*S66 + P66*Q66*R66 + N66*P66*Q66 + M66*N66*P66 + L66*M66*N66 + K66*L66*M66 + I66*K66*L66 + H66*I66*K66 + G66*H66*I66 + F66*G66*H66, 2)</f>
        <v>1</v>
      </c>
      <c r="S72" s="1" t="s">
        <v>65</v>
      </c>
      <c r="T72" s="1" t="s">
        <v>51</v>
      </c>
      <c r="U72">
        <f>IF(X70 + W70 + V70 + U70 + S70 + R70 + Q70 + P70 + N70 + M70 + L70 + K70 + I70 + G70 + H70 = 0,1, 0)</f>
        <v>0</v>
      </c>
      <c r="W72" s="1" t="s">
        <v>66</v>
      </c>
      <c r="X72" s="1" t="s">
        <v>51</v>
      </c>
      <c r="Y72">
        <f>F70</f>
        <v>0</v>
      </c>
      <c r="Z72" s="1" t="s">
        <v>67</v>
      </c>
      <c r="AA72">
        <f>IF(F66 + G66 = 2 &amp; F67 = F68, 1, 0)</f>
        <v>0</v>
      </c>
    </row>
  </sheetData>
  <conditionalFormatting sqref="F3">
    <cfRule type="cellIs" dxfId="2" priority="2" operator="between">
      <formula>$F$3</formula>
      <formula>$X$7</formula>
    </cfRule>
  </conditionalFormatting>
  <conditionalFormatting sqref="E2">
    <cfRule type="cellIs" dxfId="1" priority="1" operator="between">
      <formula>$F$3</formula>
      <formula>$X$7</formula>
    </cfRule>
  </conditionalFormatting>
  <pageMargins left="0.7" right="0.7" top="0.75" bottom="0.75" header="0.3" footer="0.3"/>
  <pageSetup paperSize="9" orientation="portrait" verticalDpi="0" r:id="rId1"/>
  <headerFooter>
    <oddHeader>&amp;CБерелехис Светлана Михайловна, вариант 3, ИнформЛаб5.xlsx</oddHeader>
    <oddFooter>&amp;C&amp;D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2"/>
  <dimension ref="A1"/>
  <sheetViews>
    <sheetView workbookViewId="0">
      <selection activeCell="F20" sqref="F20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3"/>
  <dimension ref="A1:I5"/>
  <sheetViews>
    <sheetView tabSelected="1" workbookViewId="0">
      <selection activeCell="C2" sqref="C2"/>
    </sheetView>
  </sheetViews>
  <sheetFormatPr defaultRowHeight="14.5" x14ac:dyDescent="0.35"/>
  <sheetData>
    <row r="1" spans="1:9" x14ac:dyDescent="0.35">
      <c r="A1" t="s">
        <v>80</v>
      </c>
      <c r="B1">
        <v>100</v>
      </c>
      <c r="C1" t="str">
        <f>VLOOKUP(B1,H2:I3,2,1)</f>
        <v>Мелкое</v>
      </c>
    </row>
    <row r="2" spans="1:9" x14ac:dyDescent="0.35">
      <c r="A2" t="s">
        <v>81</v>
      </c>
      <c r="B2">
        <v>200</v>
      </c>
      <c r="C2" t="str">
        <f>VLOOKUP(B2,H2:I3,2,1)</f>
        <v>Мелкое</v>
      </c>
      <c r="H2">
        <v>100</v>
      </c>
      <c r="I2" t="s">
        <v>86</v>
      </c>
    </row>
    <row r="3" spans="1:9" x14ac:dyDescent="0.35">
      <c r="A3" t="s">
        <v>82</v>
      </c>
      <c r="B3">
        <v>300</v>
      </c>
      <c r="C3" t="str">
        <f>VLOOKUP(B3,H2:I3,2,1)</f>
        <v>Крупное</v>
      </c>
      <c r="H3">
        <v>300</v>
      </c>
      <c r="I3" t="s">
        <v>85</v>
      </c>
    </row>
    <row r="4" spans="1:9" x14ac:dyDescent="0.35">
      <c r="A4" t="s">
        <v>83</v>
      </c>
      <c r="B4">
        <v>400</v>
      </c>
      <c r="C4" t="str">
        <f>VLOOKUP(B4,H2:I3,2,1)</f>
        <v>Крупное</v>
      </c>
    </row>
    <row r="5" spans="1:9" x14ac:dyDescent="0.35">
      <c r="A5" t="s">
        <v>84</v>
      </c>
      <c r="B5">
        <v>500</v>
      </c>
      <c r="C5" t="str">
        <f>VLOOKUP(B5,H2:I3,2,1)</f>
        <v>Крупное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Svetlana Zolotareva</dc:creator>
  <cp:lastModifiedBy>1289736</cp:lastModifiedBy>
  <dcterms:created xsi:type="dcterms:W3CDTF">2021-11-14T19:24:43Z</dcterms:created>
  <dcterms:modified xsi:type="dcterms:W3CDTF">2021-11-16T07:55:17Z</dcterms:modified>
</cp:coreProperties>
</file>