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7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1" l="1"/>
  <c r="E33" i="1" l="1"/>
  <c r="E32" i="1"/>
  <c r="D32" i="1"/>
  <c r="D87" i="1"/>
  <c r="I68" i="1" l="1"/>
  <c r="M67" i="1"/>
  <c r="M66" i="1" l="1"/>
  <c r="I67" i="1"/>
  <c r="E66" i="1" l="1"/>
  <c r="I50" i="1"/>
  <c r="E50" i="1"/>
  <c r="I51" i="1" l="1"/>
  <c r="E67" i="1" s="1"/>
</calcChain>
</file>

<file path=xl/sharedStrings.xml><?xml version="1.0" encoding="utf-8"?>
<sst xmlns="http://schemas.openxmlformats.org/spreadsheetml/2006/main" count="163" uniqueCount="81">
  <si>
    <t xml:space="preserve">DETALLE </t>
  </si>
  <si>
    <t>EGRESOS (Bs)</t>
  </si>
  <si>
    <t xml:space="preserve">MANGO </t>
  </si>
  <si>
    <t xml:space="preserve">CONSERVANTE </t>
  </si>
  <si>
    <t xml:space="preserve">AZUCAR </t>
  </si>
  <si>
    <t xml:space="preserve">LIMON </t>
  </si>
  <si>
    <t xml:space="preserve">AGUA </t>
  </si>
  <si>
    <t xml:space="preserve">CANELA </t>
  </si>
  <si>
    <t xml:space="preserve">ETIQUETAS 1 </t>
  </si>
  <si>
    <t xml:space="preserve">FRASCOS </t>
  </si>
  <si>
    <t xml:space="preserve">CARAMBOLA </t>
  </si>
  <si>
    <t xml:space="preserve">GAS </t>
  </si>
  <si>
    <t xml:space="preserve">ETIQUETAS 2 </t>
  </si>
  <si>
    <t xml:space="preserve">CINTAS </t>
  </si>
  <si>
    <t>TOTAL</t>
  </si>
  <si>
    <t>MANGO</t>
  </si>
  <si>
    <t>AZUCAR</t>
  </si>
  <si>
    <t>AGUA</t>
  </si>
  <si>
    <t xml:space="preserve">ETIQUETAS </t>
  </si>
  <si>
    <t>GAS</t>
  </si>
  <si>
    <t xml:space="preserve">TOTAL </t>
  </si>
  <si>
    <t xml:space="preserve">GASTOS GENERALES EN PRODUCCION </t>
  </si>
  <si>
    <t>CANTIDAD (Und)</t>
  </si>
  <si>
    <t>5 kg</t>
  </si>
  <si>
    <t>40 und</t>
  </si>
  <si>
    <t>2 g</t>
  </si>
  <si>
    <t>12 und</t>
  </si>
  <si>
    <t>10 litros</t>
  </si>
  <si>
    <t>32 und</t>
  </si>
  <si>
    <t xml:space="preserve">COSTO (Bs) </t>
  </si>
  <si>
    <t xml:space="preserve">50 und </t>
  </si>
  <si>
    <t>3,5 kg</t>
  </si>
  <si>
    <t>18 und</t>
  </si>
  <si>
    <t>1,5 onz</t>
  </si>
  <si>
    <t>43 und</t>
  </si>
  <si>
    <t xml:space="preserve">GASTOS POR PRODUCCIÓN </t>
  </si>
  <si>
    <t>1ra producción (MANGO = 43 MERMELADAS)</t>
  </si>
  <si>
    <t>COSTO (Bs)</t>
  </si>
  <si>
    <t xml:space="preserve">39 und </t>
  </si>
  <si>
    <t>31 und</t>
  </si>
  <si>
    <t>2da producción (MANGO = 31 MERMELADAS)</t>
  </si>
  <si>
    <t>3ra producción (MANGO = 66 MERMELADAS)</t>
  </si>
  <si>
    <t>81 und</t>
  </si>
  <si>
    <t>3 g</t>
  </si>
  <si>
    <t>30 und</t>
  </si>
  <si>
    <t>15 litros</t>
  </si>
  <si>
    <t>2,5 onz</t>
  </si>
  <si>
    <t>66 und</t>
  </si>
  <si>
    <t>4ta producción (CARAMBOLA = 78 MERMELADAS)</t>
  </si>
  <si>
    <t>CARAMBOLA</t>
  </si>
  <si>
    <t>2 cjs</t>
  </si>
  <si>
    <t>4,5 kg</t>
  </si>
  <si>
    <t>15 und</t>
  </si>
  <si>
    <t>5 litros</t>
  </si>
  <si>
    <t>0,5 onz</t>
  </si>
  <si>
    <t>78 und</t>
  </si>
  <si>
    <t>CINTAS</t>
  </si>
  <si>
    <t>5ta producción (MANGO = 32 MERMELADAS)</t>
  </si>
  <si>
    <t>COSTO TOTAL</t>
  </si>
  <si>
    <t>TOTAL 5ta produccion</t>
  </si>
  <si>
    <t>TOTAL 4ta produccion</t>
  </si>
  <si>
    <t>TOTAL 3ra Producción</t>
  </si>
  <si>
    <t>TOTAL 2da Producción</t>
  </si>
  <si>
    <t>TOTAL 1ra produccion</t>
  </si>
  <si>
    <t>TOTAL hasta 4ta producción</t>
  </si>
  <si>
    <t>TOTAL hasta 2da producción</t>
  </si>
  <si>
    <t>TOTAL hasta 3ta producción</t>
  </si>
  <si>
    <t>INGRESOS Y GANACIAS</t>
  </si>
  <si>
    <t>GASTOS PROD. (Bs)</t>
  </si>
  <si>
    <t>CANTIDAD PRO. (und)</t>
  </si>
  <si>
    <t>COSTO UNIT. PROD. (Bs)</t>
  </si>
  <si>
    <t>INGRESOS</t>
  </si>
  <si>
    <t>PRECIO VENT. (Bs)</t>
  </si>
  <si>
    <t>CANTIDAD VEND. (und)</t>
  </si>
  <si>
    <t>INGRESO NETO (Bs)</t>
  </si>
  <si>
    <t xml:space="preserve">(+) INGRESO NETO </t>
  </si>
  <si>
    <t xml:space="preserve">(-) FERIA </t>
  </si>
  <si>
    <t>(-) EXCEDENTE</t>
  </si>
  <si>
    <t>GANACIA NETA</t>
  </si>
  <si>
    <t>(-) INVERSION  TOTAL</t>
  </si>
  <si>
    <t xml:space="preserve">ETIQUETAS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</si>
</sst>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Bs-400A]* #,##0.00_-;\-[$Bs-400A]* #,##0.00_-;_-[$Bs-400A]* &quot;-&quot;??_-;_-@_-"/>
    <numFmt numFmtId="166" formatCode="_-[$Bs-400A]* #,##0.000_-;\-[$Bs-400A]* #,##0.000_-;_-[$Bs-400A]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JetBrains Mono"/>
      <family val="3"/>
    </font>
    <font>
      <b/>
      <sz val="11"/>
      <color theme="1"/>
      <name val="JetBrains Mono"/>
      <family val="3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EAAAA"/>
        <bgColor indexed="64"/>
      </patternFill>
    </fill>
  </fills>
  <borders count="23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A5A5A5"/>
      </left>
      <right style="medium">
        <color rgb="FFA5A5A5"/>
      </right>
      <top/>
      <bottom style="thin">
        <color indexed="64"/>
      </bottom>
      <diagonal/>
    </border>
    <border>
      <left/>
      <right style="medium">
        <color rgb="FFA5A5A5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A5A5A5"/>
      </left>
      <right/>
      <top style="thin">
        <color indexed="64"/>
      </top>
      <bottom style="thin">
        <color indexed="64"/>
      </bottom>
      <diagonal/>
    </border>
    <border>
      <left style="medium">
        <color rgb="FFA5A5A5"/>
      </left>
      <right style="medium">
        <color rgb="FFA5A5A5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A5A5A5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164" fontId="5" fillId="0" borderId="4" xfId="0" applyNumberFormat="1" applyFont="1" applyBorder="1" applyAlignment="1">
      <alignment horizontal="right" vertical="center"/>
    </xf>
    <xf numFmtId="0" fontId="5" fillId="5" borderId="3" xfId="0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9" borderId="7" xfId="0" applyFont="1" applyFill="1" applyBorder="1" applyAlignment="1">
      <alignment vertical="center"/>
    </xf>
    <xf numFmtId="164" fontId="5" fillId="9" borderId="8" xfId="0" applyNumberFormat="1" applyFont="1" applyFill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164" fontId="5" fillId="0" borderId="8" xfId="0" applyNumberFormat="1" applyFont="1" applyBorder="1" applyAlignment="1">
      <alignment horizontal="right" vertical="center"/>
    </xf>
    <xf numFmtId="164" fontId="5" fillId="5" borderId="8" xfId="0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5" fillId="11" borderId="8" xfId="0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4" fontId="5" fillId="5" borderId="13" xfId="0" applyNumberFormat="1" applyFont="1" applyFill="1" applyBorder="1" applyAlignment="1">
      <alignment horizontal="right" vertical="center"/>
    </xf>
    <xf numFmtId="0" fontId="5" fillId="9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6" fillId="0" borderId="0" xfId="0" applyFont="1"/>
    <xf numFmtId="0" fontId="2" fillId="0" borderId="0" xfId="0" applyFont="1" applyFill="1"/>
    <xf numFmtId="0" fontId="5" fillId="12" borderId="3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164" fontId="5" fillId="0" borderId="16" xfId="0" applyNumberFormat="1" applyFont="1" applyBorder="1" applyAlignment="1">
      <alignment horizontal="right" vertical="center"/>
    </xf>
    <xf numFmtId="0" fontId="4" fillId="0" borderId="17" xfId="0" applyFont="1" applyBorder="1"/>
    <xf numFmtId="0" fontId="5" fillId="4" borderId="15" xfId="0" applyFont="1" applyFill="1" applyBorder="1" applyAlignment="1">
      <alignment vertical="center"/>
    </xf>
    <xf numFmtId="164" fontId="5" fillId="4" borderId="16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/>
    <xf numFmtId="0" fontId="5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/>
    </xf>
    <xf numFmtId="0" fontId="5" fillId="5" borderId="19" xfId="0" applyFont="1" applyFill="1" applyBorder="1" applyAlignment="1">
      <alignment vertical="center"/>
    </xf>
    <xf numFmtId="164" fontId="4" fillId="5" borderId="20" xfId="0" applyNumberFormat="1" applyFont="1" applyFill="1" applyBorder="1"/>
    <xf numFmtId="164" fontId="4" fillId="5" borderId="21" xfId="0" applyNumberFormat="1" applyFont="1" applyFill="1" applyBorder="1"/>
    <xf numFmtId="0" fontId="0" fillId="12" borderId="18" xfId="0" applyFill="1" applyBorder="1"/>
    <xf numFmtId="164" fontId="5" fillId="12" borderId="22" xfId="0" applyNumberFormat="1" applyFont="1" applyFill="1" applyBorder="1" applyAlignment="1">
      <alignment horizontal="right" vertical="center"/>
    </xf>
    <xf numFmtId="0" fontId="7" fillId="0" borderId="0" xfId="0" applyFont="1"/>
    <xf numFmtId="0" fontId="7" fillId="0" borderId="5" xfId="0" applyFont="1" applyBorder="1"/>
    <xf numFmtId="0" fontId="5" fillId="12" borderId="6" xfId="0" applyFont="1" applyFill="1" applyBorder="1" applyAlignment="1">
      <alignment vertical="center"/>
    </xf>
    <xf numFmtId="0" fontId="5" fillId="13" borderId="6" xfId="0" applyFont="1" applyFill="1" applyBorder="1" applyAlignment="1">
      <alignment vertical="center"/>
    </xf>
    <xf numFmtId="0" fontId="5" fillId="8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164" fontId="8" fillId="9" borderId="8" xfId="0" applyNumberFormat="1" applyFont="1" applyFill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164" fontId="5" fillId="7" borderId="6" xfId="0" applyNumberFormat="1" applyFont="1" applyFill="1" applyBorder="1" applyAlignment="1">
      <alignment horizontal="right" vertical="center"/>
    </xf>
    <xf numFmtId="164" fontId="8" fillId="0" borderId="8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4" fillId="11" borderId="14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166" fontId="8" fillId="9" borderId="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zoomScale="80" zoomScaleNormal="40" workbookViewId="0">
      <selection activeCell="G82" sqref="G82"/>
    </sheetView>
  </sheetViews>
  <sheetFormatPr baseColWidth="10" defaultColWidth="8.88671875" defaultRowHeight="14.4" x14ac:dyDescent="0.3"/>
  <cols>
    <col min="3" max="3" width="19.6640625" customWidth="1"/>
    <col min="4" max="4" width="18.77734375" customWidth="1"/>
    <col min="5" max="5" width="19.33203125" customWidth="1"/>
    <col min="6" max="6" width="20.88671875" customWidth="1"/>
    <col min="7" max="7" width="19.88671875" customWidth="1"/>
    <col min="8" max="8" width="18.77734375" customWidth="1"/>
    <col min="9" max="9" width="22.109375" customWidth="1"/>
    <col min="11" max="11" width="16.33203125" customWidth="1"/>
    <col min="12" max="12" width="19.109375" customWidth="1"/>
    <col min="13" max="13" width="17.33203125" customWidth="1"/>
  </cols>
  <sheetData>
    <row r="1" spans="1:14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3"/>
    </row>
    <row r="2" spans="1:14" x14ac:dyDescent="0.3">
      <c r="A2" s="4"/>
      <c r="B2" s="5"/>
      <c r="C2" s="68" t="s">
        <v>21</v>
      </c>
      <c r="D2" s="68"/>
      <c r="E2" s="68"/>
      <c r="F2" s="68"/>
      <c r="G2" s="68"/>
      <c r="H2" s="68"/>
      <c r="I2" s="68"/>
      <c r="J2" s="5"/>
      <c r="K2" s="5"/>
      <c r="L2" s="5"/>
      <c r="M2" s="5"/>
      <c r="N2" s="3"/>
    </row>
    <row r="3" spans="1:14" ht="15" thickBot="1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3"/>
    </row>
    <row r="4" spans="1:14" ht="15" thickBot="1" x14ac:dyDescent="0.35">
      <c r="A4" s="4"/>
      <c r="B4" s="5"/>
      <c r="C4" s="6" t="s">
        <v>0</v>
      </c>
      <c r="D4" s="7" t="s">
        <v>1</v>
      </c>
      <c r="E4" s="5"/>
      <c r="F4" s="5"/>
      <c r="G4" s="37"/>
      <c r="H4" s="38"/>
      <c r="I4" s="39"/>
      <c r="J4" s="40"/>
      <c r="K4" s="5"/>
      <c r="L4" s="5"/>
      <c r="M4" s="5"/>
      <c r="N4" s="3"/>
    </row>
    <row r="5" spans="1:14" ht="15" thickBot="1" x14ac:dyDescent="0.35">
      <c r="A5" s="4"/>
      <c r="B5" s="5"/>
      <c r="C5" s="8" t="s">
        <v>2</v>
      </c>
      <c r="D5" s="9">
        <v>20</v>
      </c>
      <c r="E5" s="5"/>
      <c r="F5" s="5"/>
      <c r="G5" s="37"/>
      <c r="H5" s="41"/>
      <c r="I5" s="42"/>
      <c r="J5" s="40"/>
      <c r="K5" s="5"/>
      <c r="L5" s="5"/>
      <c r="M5" s="5"/>
      <c r="N5" s="3"/>
    </row>
    <row r="6" spans="1:14" ht="15" thickBot="1" x14ac:dyDescent="0.35">
      <c r="A6" s="4"/>
      <c r="B6" s="5"/>
      <c r="C6" s="10" t="s">
        <v>3</v>
      </c>
      <c r="D6" s="11">
        <v>10</v>
      </c>
      <c r="E6" s="5"/>
      <c r="F6" s="5"/>
      <c r="G6" s="37"/>
      <c r="H6" s="41"/>
      <c r="I6" s="42"/>
      <c r="J6" s="40"/>
      <c r="K6" s="5"/>
      <c r="L6" s="5"/>
      <c r="M6" s="5"/>
      <c r="N6" s="3"/>
    </row>
    <row r="7" spans="1:14" ht="15" thickBot="1" x14ac:dyDescent="0.35">
      <c r="A7" s="4"/>
      <c r="B7" s="5"/>
      <c r="C7" s="8" t="s">
        <v>4</v>
      </c>
      <c r="D7" s="9">
        <v>60</v>
      </c>
      <c r="E7" s="5"/>
      <c r="F7" s="5"/>
      <c r="G7" s="37"/>
      <c r="H7" s="41"/>
      <c r="I7" s="42"/>
      <c r="J7" s="40"/>
      <c r="K7" s="5"/>
      <c r="L7" s="5"/>
      <c r="M7" s="5"/>
      <c r="N7" s="3"/>
    </row>
    <row r="8" spans="1:14" ht="15" thickBot="1" x14ac:dyDescent="0.35">
      <c r="A8" s="4"/>
      <c r="B8" s="5"/>
      <c r="C8" s="10" t="s">
        <v>5</v>
      </c>
      <c r="D8" s="11">
        <v>3</v>
      </c>
      <c r="E8" s="5"/>
      <c r="F8" s="5"/>
      <c r="G8" s="37"/>
      <c r="H8" s="41"/>
      <c r="I8" s="42"/>
      <c r="J8" s="40"/>
      <c r="K8" s="5"/>
      <c r="L8" s="5"/>
      <c r="M8" s="5"/>
      <c r="N8" s="3"/>
    </row>
    <row r="9" spans="1:14" ht="15" thickBot="1" x14ac:dyDescent="0.35">
      <c r="A9" s="4"/>
      <c r="B9" s="5"/>
      <c r="C9" s="8" t="s">
        <v>6</v>
      </c>
      <c r="D9" s="9">
        <v>24</v>
      </c>
      <c r="E9" s="5"/>
      <c r="F9" s="5"/>
      <c r="G9" s="37"/>
      <c r="H9" s="41"/>
      <c r="I9" s="42"/>
      <c r="J9" s="40"/>
      <c r="K9" s="5"/>
      <c r="L9" s="5"/>
      <c r="M9" s="5"/>
      <c r="N9" s="3"/>
    </row>
    <row r="10" spans="1:14" ht="15" thickBot="1" x14ac:dyDescent="0.35">
      <c r="A10" s="4"/>
      <c r="B10" s="5"/>
      <c r="C10" s="10" t="s">
        <v>7</v>
      </c>
      <c r="D10" s="11">
        <v>15</v>
      </c>
      <c r="E10" s="5"/>
      <c r="F10" s="5"/>
      <c r="G10" s="37"/>
      <c r="H10" s="41"/>
      <c r="I10" s="42"/>
      <c r="J10" s="40"/>
      <c r="K10" s="5"/>
      <c r="L10" s="5"/>
      <c r="M10" s="5"/>
      <c r="N10" s="3"/>
    </row>
    <row r="11" spans="1:14" ht="15" thickBot="1" x14ac:dyDescent="0.35">
      <c r="A11" s="4"/>
      <c r="B11" s="5"/>
      <c r="C11" s="8" t="s">
        <v>8</v>
      </c>
      <c r="D11" s="9">
        <v>40.5</v>
      </c>
      <c r="E11" s="5"/>
      <c r="F11" s="5"/>
      <c r="G11" s="37"/>
      <c r="H11" s="41"/>
      <c r="I11" s="42"/>
      <c r="J11" s="40"/>
      <c r="K11" s="5"/>
      <c r="L11" s="5"/>
      <c r="M11" s="5"/>
      <c r="N11" s="3"/>
    </row>
    <row r="12" spans="1:14" ht="15" thickBot="1" x14ac:dyDescent="0.35">
      <c r="A12" s="4"/>
      <c r="B12" s="5"/>
      <c r="C12" s="10" t="s">
        <v>9</v>
      </c>
      <c r="D12" s="11">
        <v>400</v>
      </c>
      <c r="E12" s="5"/>
      <c r="F12" s="5"/>
      <c r="G12" s="37"/>
      <c r="H12" s="41"/>
      <c r="I12" s="42"/>
      <c r="J12" s="40"/>
      <c r="K12" s="5"/>
      <c r="L12" s="5"/>
      <c r="M12" s="5"/>
      <c r="N12" s="3"/>
    </row>
    <row r="13" spans="1:14" ht="15" thickBot="1" x14ac:dyDescent="0.35">
      <c r="A13" s="4"/>
      <c r="B13" s="5"/>
      <c r="C13" s="8" t="s">
        <v>2</v>
      </c>
      <c r="D13" s="9">
        <v>130</v>
      </c>
      <c r="E13" s="5"/>
      <c r="F13" s="5"/>
      <c r="G13" s="37"/>
      <c r="H13" s="41"/>
      <c r="I13" s="42"/>
      <c r="J13" s="40"/>
      <c r="K13" s="5"/>
      <c r="L13" s="5"/>
      <c r="M13" s="5"/>
      <c r="N13" s="3"/>
    </row>
    <row r="14" spans="1:14" ht="15" thickBot="1" x14ac:dyDescent="0.35">
      <c r="A14" s="4"/>
      <c r="B14" s="5"/>
      <c r="C14" s="10" t="s">
        <v>7</v>
      </c>
      <c r="D14" s="11">
        <v>15</v>
      </c>
      <c r="E14" s="5"/>
      <c r="F14" s="5"/>
      <c r="G14" s="37"/>
      <c r="H14" s="41"/>
      <c r="I14" s="42"/>
      <c r="J14" s="40"/>
      <c r="K14" s="5"/>
      <c r="L14" s="5"/>
      <c r="M14" s="5"/>
      <c r="N14" s="3"/>
    </row>
    <row r="15" spans="1:14" ht="15" thickBot="1" x14ac:dyDescent="0.35">
      <c r="A15" s="4"/>
      <c r="B15" s="5"/>
      <c r="C15" s="8" t="s">
        <v>9</v>
      </c>
      <c r="D15" s="9">
        <v>600</v>
      </c>
      <c r="E15" s="5"/>
      <c r="F15" s="5"/>
      <c r="G15" s="37"/>
      <c r="H15" s="41"/>
      <c r="I15" s="42"/>
      <c r="J15" s="40"/>
      <c r="K15" s="5"/>
      <c r="L15" s="5"/>
      <c r="M15" s="5"/>
      <c r="N15" s="3"/>
    </row>
    <row r="16" spans="1:14" ht="15" thickBot="1" x14ac:dyDescent="0.35">
      <c r="A16" s="4"/>
      <c r="B16" s="5"/>
      <c r="C16" s="10" t="s">
        <v>5</v>
      </c>
      <c r="D16" s="11">
        <v>4</v>
      </c>
      <c r="E16" s="5"/>
      <c r="F16" s="5"/>
      <c r="G16" s="37"/>
      <c r="H16" s="41"/>
      <c r="I16" s="42"/>
      <c r="J16" s="40"/>
      <c r="K16" s="5"/>
      <c r="L16" s="5"/>
      <c r="M16" s="5"/>
      <c r="N16" s="3"/>
    </row>
    <row r="17" spans="1:14" ht="15" thickBot="1" x14ac:dyDescent="0.35">
      <c r="A17" s="4"/>
      <c r="B17" s="5"/>
      <c r="C17" s="8" t="s">
        <v>10</v>
      </c>
      <c r="D17" s="9">
        <v>50</v>
      </c>
      <c r="E17" s="5"/>
      <c r="F17" s="5"/>
      <c r="G17" s="37"/>
      <c r="H17" s="41"/>
      <c r="I17" s="42"/>
      <c r="J17" s="40"/>
      <c r="K17" s="5"/>
      <c r="L17" s="5"/>
      <c r="M17" s="5"/>
      <c r="N17" s="3"/>
    </row>
    <row r="18" spans="1:14" ht="15" thickBot="1" x14ac:dyDescent="0.35">
      <c r="A18" s="4"/>
      <c r="B18" s="5"/>
      <c r="C18" s="10" t="s">
        <v>4</v>
      </c>
      <c r="D18" s="11">
        <v>30</v>
      </c>
      <c r="E18" s="5"/>
      <c r="F18" s="5"/>
      <c r="G18" s="37"/>
      <c r="H18" s="41"/>
      <c r="I18" s="42"/>
      <c r="J18" s="40"/>
      <c r="K18" s="5"/>
      <c r="L18" s="5"/>
      <c r="M18" s="5"/>
      <c r="N18" s="3"/>
    </row>
    <row r="19" spans="1:14" ht="15" thickBot="1" x14ac:dyDescent="0.35">
      <c r="A19" s="4"/>
      <c r="B19" s="5"/>
      <c r="C19" s="8" t="s">
        <v>11</v>
      </c>
      <c r="D19" s="9">
        <v>25</v>
      </c>
      <c r="E19" s="5"/>
      <c r="F19" s="5"/>
      <c r="G19" s="37"/>
      <c r="H19" s="41"/>
      <c r="I19" s="42"/>
      <c r="J19" s="40"/>
      <c r="K19" s="5"/>
      <c r="L19" s="5"/>
      <c r="M19" s="5"/>
      <c r="N19" s="3"/>
    </row>
    <row r="20" spans="1:14" ht="15" thickBot="1" x14ac:dyDescent="0.35">
      <c r="A20" s="4"/>
      <c r="B20" s="5"/>
      <c r="C20" s="10" t="s">
        <v>12</v>
      </c>
      <c r="D20" s="11">
        <v>40</v>
      </c>
      <c r="E20" s="5"/>
      <c r="F20" s="5"/>
      <c r="G20" s="37"/>
      <c r="H20" s="41"/>
      <c r="I20" s="42"/>
      <c r="J20" s="40"/>
      <c r="K20" s="5"/>
      <c r="L20" s="5"/>
      <c r="M20" s="5"/>
      <c r="N20" s="3"/>
    </row>
    <row r="21" spans="1:14" ht="15" thickBot="1" x14ac:dyDescent="0.35">
      <c r="A21" s="4"/>
      <c r="B21" s="5"/>
      <c r="C21" s="8" t="s">
        <v>13</v>
      </c>
      <c r="D21" s="9">
        <v>16</v>
      </c>
      <c r="E21" s="5"/>
      <c r="F21" s="5"/>
      <c r="G21" s="37"/>
      <c r="H21" s="41"/>
      <c r="I21" s="42"/>
      <c r="J21" s="40"/>
      <c r="K21" s="5"/>
      <c r="L21" s="5"/>
      <c r="M21" s="5"/>
      <c r="N21" s="3"/>
    </row>
    <row r="22" spans="1:14" x14ac:dyDescent="0.3">
      <c r="A22" s="4"/>
      <c r="B22" s="5"/>
      <c r="C22" s="32" t="s">
        <v>4</v>
      </c>
      <c r="D22" s="33">
        <v>9</v>
      </c>
      <c r="E22" s="34"/>
      <c r="F22" s="5"/>
      <c r="G22" s="37"/>
      <c r="H22" s="41"/>
      <c r="I22" s="42"/>
      <c r="J22" s="40"/>
      <c r="K22" s="5"/>
      <c r="L22" s="5"/>
      <c r="M22" s="5"/>
      <c r="N22" s="3"/>
    </row>
    <row r="23" spans="1:14" ht="15" thickBot="1" x14ac:dyDescent="0.35">
      <c r="A23" s="4"/>
      <c r="B23" s="5"/>
      <c r="C23" s="12" t="s">
        <v>20</v>
      </c>
      <c r="D23" s="13">
        <v>1491.5</v>
      </c>
      <c r="E23" s="13">
        <v>1491.5</v>
      </c>
      <c r="F23" s="5"/>
      <c r="G23" s="37"/>
      <c r="H23" s="41"/>
      <c r="I23" s="42"/>
      <c r="J23" s="40"/>
      <c r="K23" s="5"/>
      <c r="L23" s="5"/>
      <c r="M23" s="5"/>
      <c r="N23" s="3"/>
    </row>
    <row r="24" spans="1:14" ht="15" thickBot="1" x14ac:dyDescent="0.35">
      <c r="A24" s="4"/>
      <c r="B24" s="5"/>
      <c r="C24" s="10" t="s">
        <v>15</v>
      </c>
      <c r="D24" s="11">
        <v>40</v>
      </c>
      <c r="E24" s="5"/>
      <c r="F24" s="5"/>
      <c r="G24" s="37"/>
      <c r="H24" s="41"/>
      <c r="I24" s="42"/>
      <c r="J24" s="40"/>
      <c r="K24" s="5"/>
      <c r="L24" s="5"/>
      <c r="M24" s="5"/>
      <c r="N24" s="3"/>
    </row>
    <row r="25" spans="1:14" ht="15" thickBot="1" x14ac:dyDescent="0.35">
      <c r="A25" s="4"/>
      <c r="B25" s="5"/>
      <c r="C25" s="8" t="s">
        <v>3</v>
      </c>
      <c r="D25" s="9">
        <v>2</v>
      </c>
      <c r="E25" s="5"/>
      <c r="F25" s="5"/>
      <c r="G25" s="37"/>
      <c r="H25" s="41"/>
      <c r="I25" s="42"/>
      <c r="J25" s="40"/>
      <c r="K25" s="5"/>
      <c r="L25" s="5"/>
      <c r="M25" s="5"/>
      <c r="N25" s="3"/>
    </row>
    <row r="26" spans="1:14" ht="15" thickBot="1" x14ac:dyDescent="0.35">
      <c r="A26" s="4"/>
      <c r="B26" s="5"/>
      <c r="C26" s="10" t="s">
        <v>16</v>
      </c>
      <c r="D26" s="11">
        <v>21</v>
      </c>
      <c r="E26" s="5"/>
      <c r="F26" s="5"/>
      <c r="G26" s="37"/>
      <c r="H26" s="41"/>
      <c r="I26" s="42"/>
      <c r="J26" s="40"/>
      <c r="K26" s="5"/>
      <c r="L26" s="5"/>
      <c r="M26" s="5"/>
      <c r="N26" s="3"/>
    </row>
    <row r="27" spans="1:14" ht="15" thickBot="1" x14ac:dyDescent="0.35">
      <c r="A27" s="4"/>
      <c r="B27" s="5"/>
      <c r="C27" s="8" t="s">
        <v>5</v>
      </c>
      <c r="D27" s="9">
        <v>1.1499999999999999</v>
      </c>
      <c r="E27" s="5"/>
      <c r="F27" s="5"/>
      <c r="G27" s="37"/>
      <c r="H27" s="41"/>
      <c r="I27" s="42"/>
      <c r="J27" s="40"/>
      <c r="K27" s="5"/>
      <c r="L27" s="5"/>
      <c r="M27" s="5"/>
      <c r="N27" s="3"/>
    </row>
    <row r="28" spans="1:14" ht="15" thickBot="1" x14ac:dyDescent="0.35">
      <c r="A28" s="4"/>
      <c r="B28" s="5"/>
      <c r="C28" s="10" t="s">
        <v>17</v>
      </c>
      <c r="D28" s="11">
        <v>6</v>
      </c>
      <c r="E28" s="5"/>
      <c r="F28" s="5"/>
      <c r="G28" s="37"/>
      <c r="H28" s="41"/>
      <c r="I28" s="42"/>
      <c r="J28" s="40"/>
      <c r="K28" s="5"/>
      <c r="L28" s="5"/>
      <c r="M28" s="5"/>
      <c r="N28" s="3"/>
    </row>
    <row r="29" spans="1:14" ht="15" thickBot="1" x14ac:dyDescent="0.35">
      <c r="A29" s="4"/>
      <c r="B29" s="5"/>
      <c r="C29" s="8" t="s">
        <v>7</v>
      </c>
      <c r="D29" s="9">
        <v>7.5</v>
      </c>
      <c r="E29" s="5"/>
      <c r="F29" s="5"/>
      <c r="G29" s="37"/>
      <c r="H29" s="41"/>
      <c r="I29" s="42"/>
      <c r="J29" s="40"/>
      <c r="K29" s="5"/>
      <c r="L29" s="5"/>
      <c r="M29" s="5"/>
      <c r="N29" s="3"/>
    </row>
    <row r="30" spans="1:14" ht="15" thickBot="1" x14ac:dyDescent="0.35">
      <c r="A30" s="4"/>
      <c r="B30" s="5"/>
      <c r="C30" s="10" t="s">
        <v>80</v>
      </c>
      <c r="D30" s="11">
        <v>11.5</v>
      </c>
      <c r="E30" s="5"/>
      <c r="F30" s="5"/>
      <c r="G30" s="37"/>
      <c r="H30" s="41"/>
      <c r="I30" s="42"/>
      <c r="J30" s="40"/>
      <c r="K30" s="5"/>
      <c r="L30" s="5"/>
      <c r="M30" s="5"/>
      <c r="N30" s="3"/>
    </row>
    <row r="31" spans="1:14" x14ac:dyDescent="0.3">
      <c r="A31" s="4"/>
      <c r="B31" s="5"/>
      <c r="C31" s="35" t="s">
        <v>19</v>
      </c>
      <c r="D31" s="36">
        <v>1.35</v>
      </c>
      <c r="E31" s="34"/>
      <c r="F31" s="5"/>
      <c r="G31" s="37"/>
      <c r="H31" s="41"/>
      <c r="I31" s="42"/>
      <c r="J31" s="40"/>
      <c r="K31" s="5"/>
      <c r="L31" s="5"/>
      <c r="M31" s="5"/>
      <c r="N31" s="3"/>
    </row>
    <row r="32" spans="1:14" x14ac:dyDescent="0.3">
      <c r="A32" s="4"/>
      <c r="B32" s="5"/>
      <c r="C32" s="44" t="s">
        <v>20</v>
      </c>
      <c r="D32" s="45">
        <f>SUM(D24:D31)</f>
        <v>90.5</v>
      </c>
      <c r="E32" s="46">
        <f>SUM(D24:D31)</f>
        <v>90.5</v>
      </c>
      <c r="F32" s="5"/>
      <c r="G32" s="37"/>
      <c r="H32" s="43"/>
      <c r="I32" s="42"/>
      <c r="J32" s="40"/>
      <c r="K32" s="5"/>
      <c r="L32" s="5"/>
      <c r="M32" s="5"/>
      <c r="N32" s="3"/>
    </row>
    <row r="33" spans="1:17" ht="15" thickBot="1" x14ac:dyDescent="0.35">
      <c r="A33" s="4"/>
      <c r="B33" s="5"/>
      <c r="C33" s="31" t="s">
        <v>20</v>
      </c>
      <c r="D33" s="47"/>
      <c r="E33" s="48">
        <f>SUM(E23,E32)</f>
        <v>1582</v>
      </c>
      <c r="F33" s="5"/>
      <c r="G33" s="40"/>
      <c r="H33" s="40"/>
      <c r="I33" s="40"/>
      <c r="J33" s="40"/>
      <c r="K33" s="5"/>
      <c r="L33" s="5"/>
      <c r="M33" s="5"/>
      <c r="N33" s="3"/>
    </row>
    <row r="34" spans="1:17" x14ac:dyDescent="0.3">
      <c r="A34" s="4"/>
      <c r="B34" s="5"/>
      <c r="C34" s="5"/>
      <c r="D34" s="5"/>
      <c r="E34" s="20"/>
      <c r="F34" s="5"/>
      <c r="G34" s="40"/>
      <c r="H34" s="40"/>
      <c r="I34" s="40"/>
      <c r="J34" s="40"/>
      <c r="K34" s="5"/>
      <c r="L34" s="5"/>
      <c r="M34" s="5"/>
      <c r="N34" s="3"/>
    </row>
    <row r="35" spans="1:17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3"/>
    </row>
    <row r="36" spans="1:17" x14ac:dyDescent="0.3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3"/>
    </row>
    <row r="37" spans="1:17" x14ac:dyDescent="0.3">
      <c r="A37" s="4"/>
      <c r="B37" s="5"/>
      <c r="C37" s="65" t="s">
        <v>35</v>
      </c>
      <c r="D37" s="65"/>
      <c r="E37" s="65"/>
      <c r="F37" s="65"/>
      <c r="G37" s="65"/>
      <c r="H37" s="65"/>
      <c r="I37" s="65"/>
      <c r="J37" s="5"/>
      <c r="K37" s="5"/>
      <c r="L37" s="5"/>
      <c r="M37" s="5"/>
      <c r="N37" s="3"/>
    </row>
    <row r="38" spans="1:17" x14ac:dyDescent="0.3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3"/>
    </row>
    <row r="39" spans="1:17" ht="15" thickBot="1" x14ac:dyDescent="0.35">
      <c r="A39" s="4"/>
      <c r="B39" s="5"/>
      <c r="C39" s="64" t="s">
        <v>36</v>
      </c>
      <c r="D39" s="64"/>
      <c r="E39" s="64"/>
      <c r="F39" s="5"/>
      <c r="G39" s="14" t="s">
        <v>40</v>
      </c>
      <c r="H39" s="5"/>
      <c r="I39" s="5"/>
      <c r="J39" s="5"/>
      <c r="K39" s="5"/>
      <c r="L39" s="5"/>
      <c r="M39" s="5"/>
      <c r="N39" s="3"/>
    </row>
    <row r="40" spans="1:17" ht="15" thickBot="1" x14ac:dyDescent="0.35">
      <c r="A40" s="4"/>
      <c r="B40" s="5"/>
      <c r="C40" s="22" t="s">
        <v>0</v>
      </c>
      <c r="D40" s="23" t="s">
        <v>22</v>
      </c>
      <c r="E40" s="24" t="s">
        <v>29</v>
      </c>
      <c r="F40" s="5"/>
      <c r="G40" s="22" t="s">
        <v>0</v>
      </c>
      <c r="H40" s="23" t="s">
        <v>22</v>
      </c>
      <c r="I40" s="24" t="s">
        <v>37</v>
      </c>
      <c r="J40" s="5"/>
      <c r="K40" s="5"/>
      <c r="L40" s="5"/>
      <c r="M40" s="5"/>
      <c r="N40" s="3"/>
    </row>
    <row r="41" spans="1:17" ht="15" thickBot="1" x14ac:dyDescent="0.35">
      <c r="A41" s="4"/>
      <c r="B41" s="5"/>
      <c r="C41" s="15" t="s">
        <v>15</v>
      </c>
      <c r="D41" s="26" t="s">
        <v>30</v>
      </c>
      <c r="E41" s="16">
        <v>20</v>
      </c>
      <c r="F41" s="5"/>
      <c r="G41" s="15" t="s">
        <v>15</v>
      </c>
      <c r="H41" s="26" t="s">
        <v>38</v>
      </c>
      <c r="I41" s="16">
        <v>42.25</v>
      </c>
      <c r="J41" s="5"/>
      <c r="K41" s="5"/>
      <c r="L41" s="5"/>
      <c r="M41" s="5"/>
      <c r="N41" s="3"/>
    </row>
    <row r="42" spans="1:17" ht="15" thickBot="1" x14ac:dyDescent="0.35">
      <c r="A42" s="4"/>
      <c r="B42" s="5"/>
      <c r="C42" s="17" t="s">
        <v>3</v>
      </c>
      <c r="D42" s="27" t="s">
        <v>25</v>
      </c>
      <c r="E42" s="18">
        <v>2</v>
      </c>
      <c r="F42" s="5"/>
      <c r="G42" s="17" t="s">
        <v>3</v>
      </c>
      <c r="H42" s="27" t="s">
        <v>25</v>
      </c>
      <c r="I42" s="18">
        <v>2</v>
      </c>
      <c r="J42" s="5"/>
      <c r="K42" s="5"/>
      <c r="L42" s="5"/>
      <c r="M42" s="5"/>
      <c r="N42" s="3"/>
    </row>
    <row r="43" spans="1:17" ht="15" thickBot="1" x14ac:dyDescent="0.35">
      <c r="A43" s="4"/>
      <c r="B43" s="5"/>
      <c r="C43" s="15" t="s">
        <v>16</v>
      </c>
      <c r="D43" s="26" t="s">
        <v>31</v>
      </c>
      <c r="E43" s="16">
        <v>21</v>
      </c>
      <c r="F43" s="5"/>
      <c r="G43" s="15" t="s">
        <v>16</v>
      </c>
      <c r="H43" s="26" t="s">
        <v>31</v>
      </c>
      <c r="I43" s="16">
        <v>21</v>
      </c>
      <c r="J43" s="5"/>
      <c r="K43" s="5"/>
      <c r="L43" s="5"/>
      <c r="M43" s="5"/>
      <c r="N43" s="3"/>
    </row>
    <row r="44" spans="1:17" ht="15" thickBot="1" x14ac:dyDescent="0.35">
      <c r="A44" s="4"/>
      <c r="B44" s="5"/>
      <c r="C44" s="17" t="s">
        <v>5</v>
      </c>
      <c r="D44" s="27" t="s">
        <v>32</v>
      </c>
      <c r="E44" s="18">
        <v>1.68</v>
      </c>
      <c r="F44" s="5"/>
      <c r="G44" s="17" t="s">
        <v>5</v>
      </c>
      <c r="H44" s="27" t="s">
        <v>26</v>
      </c>
      <c r="I44" s="18">
        <v>1.1200000000000001</v>
      </c>
      <c r="J44" s="5"/>
      <c r="K44" s="5"/>
      <c r="L44" s="5"/>
      <c r="M44" s="5"/>
      <c r="N44" s="3"/>
    </row>
    <row r="45" spans="1:17" ht="15" thickBot="1" x14ac:dyDescent="0.35">
      <c r="A45" s="4"/>
      <c r="B45" s="5"/>
      <c r="C45" s="15" t="s">
        <v>17</v>
      </c>
      <c r="D45" s="26" t="s">
        <v>27</v>
      </c>
      <c r="E45" s="16">
        <v>6</v>
      </c>
      <c r="F45" s="5"/>
      <c r="G45" s="15" t="s">
        <v>17</v>
      </c>
      <c r="H45" s="26" t="s">
        <v>27</v>
      </c>
      <c r="I45" s="16">
        <v>6</v>
      </c>
      <c r="J45" s="5"/>
      <c r="K45" s="5"/>
      <c r="L45" s="5"/>
      <c r="M45" s="5"/>
      <c r="N45" s="3"/>
    </row>
    <row r="46" spans="1:17" ht="15" thickBot="1" x14ac:dyDescent="0.35">
      <c r="A46" s="4"/>
      <c r="B46" s="5"/>
      <c r="C46" s="17" t="s">
        <v>7</v>
      </c>
      <c r="D46" s="27" t="s">
        <v>33</v>
      </c>
      <c r="E46" s="18">
        <v>7.5</v>
      </c>
      <c r="F46" s="5"/>
      <c r="G46" s="17" t="s">
        <v>7</v>
      </c>
      <c r="H46" s="27" t="s">
        <v>33</v>
      </c>
      <c r="I46" s="18">
        <v>7.5</v>
      </c>
      <c r="J46" s="5"/>
      <c r="K46" s="5"/>
      <c r="L46" s="5"/>
      <c r="M46" s="5"/>
      <c r="N46" s="3"/>
    </row>
    <row r="47" spans="1:17" ht="15" thickBot="1" x14ac:dyDescent="0.35">
      <c r="A47" s="4"/>
      <c r="B47" s="5"/>
      <c r="C47" s="15" t="s">
        <v>18</v>
      </c>
      <c r="D47" s="26" t="s">
        <v>34</v>
      </c>
      <c r="E47" s="16">
        <v>15.88</v>
      </c>
      <c r="F47" s="5"/>
      <c r="G47" s="15" t="s">
        <v>18</v>
      </c>
      <c r="H47" s="26" t="s">
        <v>39</v>
      </c>
      <c r="I47" s="16">
        <v>11.45</v>
      </c>
      <c r="J47" s="5"/>
      <c r="K47" s="5"/>
      <c r="L47" s="5"/>
      <c r="M47" s="5"/>
      <c r="N47" s="3"/>
    </row>
    <row r="48" spans="1:17" ht="15" thickBot="1" x14ac:dyDescent="0.35">
      <c r="A48" s="4"/>
      <c r="B48" s="5"/>
      <c r="C48" s="17" t="s">
        <v>19</v>
      </c>
      <c r="D48" s="27">
        <v>0.25</v>
      </c>
      <c r="E48" s="18">
        <v>6.25</v>
      </c>
      <c r="F48" s="5"/>
      <c r="G48" s="17" t="s">
        <v>19</v>
      </c>
      <c r="H48" s="27">
        <v>0.25</v>
      </c>
      <c r="I48" s="18">
        <v>6.25</v>
      </c>
      <c r="J48" s="5"/>
      <c r="K48" s="5"/>
      <c r="L48" s="5"/>
      <c r="M48" s="5"/>
      <c r="N48" s="3"/>
      <c r="Q48" s="2"/>
    </row>
    <row r="49" spans="1:14" ht="15" thickBot="1" x14ac:dyDescent="0.35">
      <c r="A49" s="4"/>
      <c r="B49" s="5"/>
      <c r="C49" s="15" t="s">
        <v>9</v>
      </c>
      <c r="D49" s="26" t="s">
        <v>34</v>
      </c>
      <c r="E49" s="16">
        <v>172</v>
      </c>
      <c r="F49" s="5"/>
      <c r="G49" s="15" t="s">
        <v>9</v>
      </c>
      <c r="H49" s="26" t="s">
        <v>39</v>
      </c>
      <c r="I49" s="16">
        <v>124</v>
      </c>
      <c r="J49" s="5"/>
      <c r="K49" s="5"/>
      <c r="L49" s="5"/>
      <c r="M49" s="5"/>
      <c r="N49" s="3"/>
    </row>
    <row r="50" spans="1:14" ht="15" thickBot="1" x14ac:dyDescent="0.35">
      <c r="A50" s="4"/>
      <c r="B50" s="5"/>
      <c r="C50" s="69" t="s">
        <v>63</v>
      </c>
      <c r="D50" s="70"/>
      <c r="E50" s="19">
        <f>SUM(E41:E49)</f>
        <v>252.31</v>
      </c>
      <c r="F50" s="5"/>
      <c r="G50" s="69" t="s">
        <v>62</v>
      </c>
      <c r="H50" s="70"/>
      <c r="I50" s="19">
        <f>SUM(I41:I49)</f>
        <v>221.57</v>
      </c>
      <c r="J50" s="5"/>
      <c r="K50" s="5"/>
      <c r="L50" s="5"/>
      <c r="M50" s="5"/>
      <c r="N50" s="3"/>
    </row>
    <row r="51" spans="1:14" ht="15" thickBot="1" x14ac:dyDescent="0.35">
      <c r="A51" s="4"/>
      <c r="B51" s="5"/>
      <c r="C51" s="5"/>
      <c r="D51" s="5"/>
      <c r="E51" s="20"/>
      <c r="F51" s="5"/>
      <c r="G51" s="73" t="s">
        <v>65</v>
      </c>
      <c r="H51" s="74"/>
      <c r="I51" s="21">
        <f>SUM(E50,I50)</f>
        <v>473.88</v>
      </c>
      <c r="J51" s="5"/>
      <c r="K51" s="5"/>
      <c r="L51" s="5"/>
      <c r="M51" s="5"/>
      <c r="N51" s="3"/>
    </row>
    <row r="52" spans="1:14" x14ac:dyDescent="0.3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3"/>
    </row>
    <row r="53" spans="1:14" x14ac:dyDescent="0.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3"/>
    </row>
    <row r="54" spans="1:14" x14ac:dyDescent="0.3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3"/>
    </row>
    <row r="55" spans="1:14" ht="15" thickBot="1" x14ac:dyDescent="0.35">
      <c r="A55" s="4"/>
      <c r="B55" s="5"/>
      <c r="C55" s="64" t="s">
        <v>41</v>
      </c>
      <c r="D55" s="64"/>
      <c r="E55" s="64"/>
      <c r="F55" s="5"/>
      <c r="G55" s="64" t="s">
        <v>48</v>
      </c>
      <c r="H55" s="64"/>
      <c r="I55" s="64"/>
      <c r="J55" s="5"/>
      <c r="K55" s="64" t="s">
        <v>57</v>
      </c>
      <c r="L55" s="64"/>
      <c r="M55" s="64"/>
      <c r="N55" s="3"/>
    </row>
    <row r="56" spans="1:14" ht="15" thickBot="1" x14ac:dyDescent="0.35">
      <c r="A56" s="4"/>
      <c r="B56" s="5"/>
      <c r="C56" s="22" t="s">
        <v>0</v>
      </c>
      <c r="D56" s="23" t="s">
        <v>22</v>
      </c>
      <c r="E56" s="24" t="s">
        <v>37</v>
      </c>
      <c r="F56" s="5"/>
      <c r="G56" s="22" t="s">
        <v>0</v>
      </c>
      <c r="H56" s="23" t="s">
        <v>22</v>
      </c>
      <c r="I56" s="24" t="s">
        <v>37</v>
      </c>
      <c r="J56" s="5"/>
      <c r="K56" s="22" t="s">
        <v>0</v>
      </c>
      <c r="L56" s="23" t="s">
        <v>22</v>
      </c>
      <c r="M56" s="24" t="s">
        <v>37</v>
      </c>
      <c r="N56" s="3"/>
    </row>
    <row r="57" spans="1:14" ht="15" thickBot="1" x14ac:dyDescent="0.35">
      <c r="A57" s="4"/>
      <c r="B57" s="5"/>
      <c r="C57" s="15" t="s">
        <v>15</v>
      </c>
      <c r="D57" s="26" t="s">
        <v>42</v>
      </c>
      <c r="E57" s="16">
        <v>87.75</v>
      </c>
      <c r="F57" s="5"/>
      <c r="G57" s="15" t="s">
        <v>49</v>
      </c>
      <c r="H57" s="26" t="s">
        <v>50</v>
      </c>
      <c r="I57" s="16">
        <v>50</v>
      </c>
      <c r="J57" s="5"/>
      <c r="K57" s="15" t="s">
        <v>15</v>
      </c>
      <c r="L57" s="26" t="s">
        <v>24</v>
      </c>
      <c r="M57" s="16">
        <v>40</v>
      </c>
      <c r="N57" s="3"/>
    </row>
    <row r="58" spans="1:14" ht="15" thickBot="1" x14ac:dyDescent="0.35">
      <c r="A58" s="4"/>
      <c r="B58" s="5"/>
      <c r="C58" s="17" t="s">
        <v>3</v>
      </c>
      <c r="D58" s="27" t="s">
        <v>43</v>
      </c>
      <c r="E58" s="18">
        <v>3</v>
      </c>
      <c r="F58" s="5"/>
      <c r="G58" s="17" t="s">
        <v>3</v>
      </c>
      <c r="H58" s="27" t="s">
        <v>43</v>
      </c>
      <c r="I58" s="18">
        <v>3</v>
      </c>
      <c r="J58" s="5"/>
      <c r="K58" s="17" t="s">
        <v>3</v>
      </c>
      <c r="L58" s="27" t="s">
        <v>25</v>
      </c>
      <c r="M58" s="18">
        <v>2</v>
      </c>
      <c r="N58" s="3"/>
    </row>
    <row r="59" spans="1:14" ht="15" thickBot="1" x14ac:dyDescent="0.35">
      <c r="A59" s="4"/>
      <c r="B59" s="5"/>
      <c r="C59" s="15" t="s">
        <v>16</v>
      </c>
      <c r="D59" s="26" t="s">
        <v>23</v>
      </c>
      <c r="E59" s="16">
        <v>30</v>
      </c>
      <c r="F59" s="5"/>
      <c r="G59" s="15" t="s">
        <v>16</v>
      </c>
      <c r="H59" s="26" t="s">
        <v>51</v>
      </c>
      <c r="I59" s="16">
        <v>27</v>
      </c>
      <c r="J59" s="5"/>
      <c r="K59" s="15" t="s">
        <v>16</v>
      </c>
      <c r="L59" s="26" t="s">
        <v>31</v>
      </c>
      <c r="M59" s="16">
        <v>21</v>
      </c>
      <c r="N59" s="3"/>
    </row>
    <row r="60" spans="1:14" ht="15" thickBot="1" x14ac:dyDescent="0.35">
      <c r="A60" s="4"/>
      <c r="B60" s="5"/>
      <c r="C60" s="17" t="s">
        <v>5</v>
      </c>
      <c r="D60" s="27" t="s">
        <v>44</v>
      </c>
      <c r="E60" s="18">
        <v>2.8</v>
      </c>
      <c r="F60" s="5"/>
      <c r="G60" s="17" t="s">
        <v>5</v>
      </c>
      <c r="H60" s="27" t="s">
        <v>52</v>
      </c>
      <c r="I60" s="18">
        <v>1.4</v>
      </c>
      <c r="J60" s="5"/>
      <c r="K60" s="17" t="s">
        <v>5</v>
      </c>
      <c r="L60" s="27" t="s">
        <v>26</v>
      </c>
      <c r="M60" s="18">
        <v>1.1499999999999999</v>
      </c>
      <c r="N60" s="3"/>
    </row>
    <row r="61" spans="1:14" ht="15" thickBot="1" x14ac:dyDescent="0.35">
      <c r="A61" s="4"/>
      <c r="B61" s="5"/>
      <c r="C61" s="15" t="s">
        <v>17</v>
      </c>
      <c r="D61" s="26" t="s">
        <v>45</v>
      </c>
      <c r="E61" s="16">
        <v>9</v>
      </c>
      <c r="F61" s="5"/>
      <c r="G61" s="15" t="s">
        <v>17</v>
      </c>
      <c r="H61" s="26" t="s">
        <v>53</v>
      </c>
      <c r="I61" s="16">
        <v>3</v>
      </c>
      <c r="J61" s="5"/>
      <c r="K61" s="15" t="s">
        <v>17</v>
      </c>
      <c r="L61" s="26" t="s">
        <v>27</v>
      </c>
      <c r="M61" s="16">
        <v>6</v>
      </c>
      <c r="N61" s="3"/>
    </row>
    <row r="62" spans="1:14" ht="15" thickBot="1" x14ac:dyDescent="0.35">
      <c r="A62" s="4"/>
      <c r="B62" s="5"/>
      <c r="C62" s="17" t="s">
        <v>7</v>
      </c>
      <c r="D62" s="27" t="s">
        <v>46</v>
      </c>
      <c r="E62" s="18">
        <v>12.5</v>
      </c>
      <c r="F62" s="5"/>
      <c r="G62" s="17" t="s">
        <v>7</v>
      </c>
      <c r="H62" s="27" t="s">
        <v>54</v>
      </c>
      <c r="I62" s="18">
        <v>2.5</v>
      </c>
      <c r="J62" s="5"/>
      <c r="K62" s="17" t="s">
        <v>7</v>
      </c>
      <c r="L62" s="27" t="s">
        <v>33</v>
      </c>
      <c r="M62" s="18">
        <v>7.5</v>
      </c>
      <c r="N62" s="3"/>
    </row>
    <row r="63" spans="1:14" ht="15" thickBot="1" x14ac:dyDescent="0.35">
      <c r="A63" s="4"/>
      <c r="B63" s="5"/>
      <c r="C63" s="15" t="s">
        <v>18</v>
      </c>
      <c r="D63" s="26" t="s">
        <v>47</v>
      </c>
      <c r="E63" s="16">
        <v>24.37</v>
      </c>
      <c r="F63" s="5"/>
      <c r="G63" s="15" t="s">
        <v>18</v>
      </c>
      <c r="H63" s="26" t="s">
        <v>55</v>
      </c>
      <c r="I63" s="16">
        <v>28.8</v>
      </c>
      <c r="J63" s="5"/>
      <c r="K63" s="15" t="s">
        <v>18</v>
      </c>
      <c r="L63" s="26" t="s">
        <v>28</v>
      </c>
      <c r="M63" s="16">
        <v>11.5</v>
      </c>
      <c r="N63" s="3"/>
    </row>
    <row r="64" spans="1:14" ht="15" thickBot="1" x14ac:dyDescent="0.35">
      <c r="A64" s="4"/>
      <c r="B64" s="5"/>
      <c r="C64" s="17" t="s">
        <v>19</v>
      </c>
      <c r="D64" s="27">
        <v>0.25</v>
      </c>
      <c r="E64" s="18">
        <v>6.25</v>
      </c>
      <c r="F64" s="5"/>
      <c r="G64" s="17" t="s">
        <v>56</v>
      </c>
      <c r="H64" s="28"/>
      <c r="I64" s="18">
        <v>16</v>
      </c>
      <c r="J64" s="5"/>
      <c r="K64" s="17" t="s">
        <v>19</v>
      </c>
      <c r="L64" s="27">
        <v>0.25</v>
      </c>
      <c r="M64" s="18">
        <v>1.35</v>
      </c>
      <c r="N64" s="3"/>
    </row>
    <row r="65" spans="1:14" ht="15" thickBot="1" x14ac:dyDescent="0.35">
      <c r="A65" s="4"/>
      <c r="B65" s="5"/>
      <c r="C65" s="15" t="s">
        <v>9</v>
      </c>
      <c r="D65" s="26" t="s">
        <v>47</v>
      </c>
      <c r="E65" s="16">
        <v>264</v>
      </c>
      <c r="F65" s="5"/>
      <c r="G65" s="15" t="s">
        <v>19</v>
      </c>
      <c r="H65" s="26">
        <v>0.25</v>
      </c>
      <c r="I65" s="16">
        <v>6.25</v>
      </c>
      <c r="J65" s="5"/>
      <c r="K65" s="15" t="s">
        <v>9</v>
      </c>
      <c r="L65" s="26" t="s">
        <v>28</v>
      </c>
      <c r="M65" s="16">
        <v>128</v>
      </c>
      <c r="N65" s="30"/>
    </row>
    <row r="66" spans="1:14" ht="15" thickBot="1" x14ac:dyDescent="0.35">
      <c r="A66" s="4"/>
      <c r="B66" s="5"/>
      <c r="C66" s="69" t="s">
        <v>61</v>
      </c>
      <c r="D66" s="70"/>
      <c r="E66" s="19">
        <f>SUM(E57:E65)</f>
        <v>439.67</v>
      </c>
      <c r="F66" s="5"/>
      <c r="G66" s="17" t="s">
        <v>9</v>
      </c>
      <c r="H66" s="27" t="s">
        <v>55</v>
      </c>
      <c r="I66" s="18">
        <v>312</v>
      </c>
      <c r="J66" s="5"/>
      <c r="K66" s="69" t="s">
        <v>59</v>
      </c>
      <c r="L66" s="70"/>
      <c r="M66" s="19">
        <f>SUM(M57:M65)</f>
        <v>218.5</v>
      </c>
      <c r="N66" s="3"/>
    </row>
    <row r="67" spans="1:14" ht="15" thickBot="1" x14ac:dyDescent="0.35">
      <c r="A67" s="4"/>
      <c r="B67" s="5"/>
      <c r="C67" s="73" t="s">
        <v>66</v>
      </c>
      <c r="D67" s="74"/>
      <c r="E67" s="21">
        <f>SUM(I51,E66)</f>
        <v>913.55</v>
      </c>
      <c r="F67" s="5"/>
      <c r="G67" s="71" t="s">
        <v>60</v>
      </c>
      <c r="H67" s="72"/>
      <c r="I67" s="25">
        <f>SUM(I57:I66)</f>
        <v>449.95</v>
      </c>
      <c r="J67" s="5"/>
      <c r="K67" s="66" t="s">
        <v>58</v>
      </c>
      <c r="L67" s="67"/>
      <c r="M67" s="21">
        <f>SUM(E50,I50,E66,I67,M66)</f>
        <v>1582</v>
      </c>
      <c r="N67" s="3"/>
    </row>
    <row r="68" spans="1:14" ht="15" thickBot="1" x14ac:dyDescent="0.35">
      <c r="A68" s="4"/>
      <c r="B68" s="5"/>
      <c r="C68" s="5"/>
      <c r="D68" s="5"/>
      <c r="E68" s="5"/>
      <c r="F68" s="5"/>
      <c r="G68" s="62" t="s">
        <v>64</v>
      </c>
      <c r="H68" s="63"/>
      <c r="I68" s="21">
        <f>SUM(E50,I50,E66,I67)</f>
        <v>1363.5</v>
      </c>
      <c r="J68" s="5"/>
      <c r="K68" s="5"/>
      <c r="L68" s="5"/>
      <c r="M68" s="1"/>
      <c r="N68" s="3"/>
    </row>
    <row r="69" spans="1:14" x14ac:dyDescent="0.3">
      <c r="A69" s="4"/>
      <c r="B69" s="5"/>
      <c r="C69" s="5"/>
      <c r="D69" s="5"/>
      <c r="E69" s="5"/>
      <c r="F69" s="5"/>
      <c r="J69" s="5"/>
      <c r="K69" s="5"/>
      <c r="L69" s="5"/>
      <c r="M69" s="5"/>
      <c r="N69" s="3"/>
    </row>
    <row r="70" spans="1:14" x14ac:dyDescent="0.3">
      <c r="A70" s="4"/>
      <c r="B70" s="5"/>
      <c r="C70" s="5"/>
      <c r="D70" s="5"/>
      <c r="E70" s="5"/>
      <c r="F70" s="5"/>
      <c r="G70" s="5"/>
      <c r="H70" s="5"/>
      <c r="I70" s="20"/>
      <c r="J70" s="5"/>
      <c r="K70" s="5"/>
      <c r="L70" s="5"/>
      <c r="M70" s="5"/>
      <c r="N70" s="3"/>
    </row>
    <row r="71" spans="1:14" x14ac:dyDescent="0.3">
      <c r="A71" s="4"/>
      <c r="B71" s="5"/>
      <c r="C71" s="5"/>
      <c r="D71" s="5"/>
      <c r="E71" s="5"/>
      <c r="F71" s="5"/>
      <c r="G71" s="29"/>
      <c r="H71" s="29"/>
      <c r="I71" s="20"/>
      <c r="J71" s="5"/>
      <c r="K71" s="5"/>
      <c r="L71" s="5"/>
      <c r="M71" s="20"/>
      <c r="N71" s="3"/>
    </row>
    <row r="72" spans="1:14" x14ac:dyDescent="0.3">
      <c r="G72" s="29"/>
      <c r="I72" s="1"/>
      <c r="M72" s="1"/>
    </row>
    <row r="74" spans="1:14" x14ac:dyDescent="0.3">
      <c r="C74" s="65" t="s">
        <v>67</v>
      </c>
      <c r="D74" s="65"/>
      <c r="E74" s="65"/>
      <c r="F74" s="65"/>
      <c r="G74" s="65"/>
      <c r="H74" s="65"/>
      <c r="I74" s="65"/>
    </row>
    <row r="75" spans="1:14" x14ac:dyDescent="0.3">
      <c r="C75" s="49"/>
      <c r="D75" s="49"/>
      <c r="E75" s="49"/>
      <c r="F75" s="49"/>
      <c r="G75" s="49"/>
      <c r="H75" s="49"/>
      <c r="I75" s="49"/>
    </row>
    <row r="76" spans="1:14" ht="15" thickBot="1" x14ac:dyDescent="0.35">
      <c r="C76" s="49"/>
      <c r="D76" s="49"/>
      <c r="E76" s="49"/>
      <c r="F76" s="49"/>
      <c r="G76" s="49"/>
      <c r="H76" s="49"/>
      <c r="I76" s="49"/>
    </row>
    <row r="77" spans="1:14" ht="15" thickBot="1" x14ac:dyDescent="0.35">
      <c r="C77" s="50"/>
      <c r="D77" s="51" t="s">
        <v>68</v>
      </c>
      <c r="E77" s="52" t="s">
        <v>69</v>
      </c>
      <c r="F77" s="53" t="s">
        <v>70</v>
      </c>
      <c r="G77" s="49"/>
      <c r="H77" s="49"/>
      <c r="I77" s="49"/>
    </row>
    <row r="78" spans="1:14" ht="15" thickBot="1" x14ac:dyDescent="0.35">
      <c r="C78" s="54" t="s">
        <v>14</v>
      </c>
      <c r="D78" s="55">
        <v>1582</v>
      </c>
      <c r="E78" s="55">
        <v>250</v>
      </c>
      <c r="F78" s="75">
        <f>D78/E78</f>
        <v>6.3280000000000003</v>
      </c>
      <c r="G78" s="49"/>
      <c r="H78" s="49"/>
      <c r="I78" s="49"/>
    </row>
    <row r="79" spans="1:14" ht="15" thickBot="1" x14ac:dyDescent="0.35">
      <c r="C79" s="49"/>
      <c r="D79" s="49"/>
      <c r="E79" s="49"/>
      <c r="F79" s="49"/>
      <c r="G79" s="49"/>
      <c r="H79" s="49"/>
      <c r="I79" s="49"/>
    </row>
    <row r="80" spans="1:14" ht="15" thickBot="1" x14ac:dyDescent="0.35">
      <c r="C80" s="56" t="s">
        <v>71</v>
      </c>
      <c r="D80" s="51" t="s">
        <v>72</v>
      </c>
      <c r="E80" s="52" t="s">
        <v>73</v>
      </c>
      <c r="F80" s="53" t="s">
        <v>74</v>
      </c>
      <c r="G80" s="49"/>
      <c r="H80" s="49"/>
      <c r="I80" s="49"/>
    </row>
    <row r="81" spans="3:9" ht="15" thickBot="1" x14ac:dyDescent="0.35">
      <c r="C81" s="54" t="s">
        <v>14</v>
      </c>
      <c r="D81" s="55">
        <v>15</v>
      </c>
      <c r="E81" s="55">
        <v>250</v>
      </c>
      <c r="F81" s="55">
        <v>3750</v>
      </c>
      <c r="G81" s="49"/>
      <c r="H81" s="49"/>
      <c r="I81" s="49"/>
    </row>
    <row r="82" spans="3:9" ht="15" thickBot="1" x14ac:dyDescent="0.35">
      <c r="C82" s="49"/>
      <c r="D82" s="49"/>
      <c r="E82" s="49"/>
      <c r="F82" s="49"/>
      <c r="G82" s="49"/>
      <c r="H82" s="49"/>
      <c r="I82" s="49"/>
    </row>
    <row r="83" spans="3:9" ht="15" thickBot="1" x14ac:dyDescent="0.35">
      <c r="C83" s="57" t="s">
        <v>75</v>
      </c>
      <c r="D83" s="58">
        <v>3750</v>
      </c>
      <c r="E83" s="49"/>
      <c r="F83" s="49"/>
      <c r="G83" s="49"/>
      <c r="H83" s="49"/>
      <c r="I83" s="49"/>
    </row>
    <row r="84" spans="3:9" ht="15" thickBot="1" x14ac:dyDescent="0.35">
      <c r="C84" s="61" t="s">
        <v>76</v>
      </c>
      <c r="D84" s="55">
        <v>500</v>
      </c>
      <c r="E84" s="49"/>
      <c r="F84" s="49"/>
      <c r="G84" s="49"/>
      <c r="H84" s="49"/>
      <c r="I84" s="49"/>
    </row>
    <row r="85" spans="3:9" ht="15" thickBot="1" x14ac:dyDescent="0.35">
      <c r="C85" s="61" t="s">
        <v>79</v>
      </c>
      <c r="D85" s="59">
        <v>1500</v>
      </c>
      <c r="E85" s="49"/>
      <c r="F85" s="49"/>
      <c r="G85" s="49"/>
      <c r="H85" s="49"/>
      <c r="I85" s="49"/>
    </row>
    <row r="86" spans="3:9" ht="15" thickBot="1" x14ac:dyDescent="0.35">
      <c r="C86" s="61" t="s">
        <v>77</v>
      </c>
      <c r="D86" s="55">
        <v>82</v>
      </c>
      <c r="E86" s="49"/>
      <c r="F86" s="49"/>
      <c r="G86" s="49"/>
      <c r="H86" s="49"/>
      <c r="I86" s="49"/>
    </row>
    <row r="87" spans="3:9" ht="15" thickBot="1" x14ac:dyDescent="0.35">
      <c r="C87" s="60" t="s">
        <v>78</v>
      </c>
      <c r="D87" s="19">
        <f>SUM(-D84,-D85,-D86,D83)</f>
        <v>1668</v>
      </c>
      <c r="E87" s="49"/>
      <c r="F87" s="49"/>
      <c r="G87" s="49"/>
      <c r="H87" s="49"/>
      <c r="I87" s="49"/>
    </row>
    <row r="88" spans="3:9" x14ac:dyDescent="0.3">
      <c r="C88" s="49"/>
      <c r="D88" s="49"/>
      <c r="E88" s="49"/>
      <c r="F88" s="49"/>
      <c r="G88" s="49"/>
      <c r="H88" s="49"/>
      <c r="I88" s="49"/>
    </row>
    <row r="89" spans="3:9" x14ac:dyDescent="0.3">
      <c r="C89" s="49"/>
      <c r="D89" s="49"/>
      <c r="E89" s="49"/>
      <c r="F89" s="49"/>
      <c r="G89" s="49"/>
      <c r="H89" s="49"/>
      <c r="I89" s="49"/>
    </row>
    <row r="90" spans="3:9" x14ac:dyDescent="0.3">
      <c r="C90" s="49"/>
      <c r="D90" s="49"/>
      <c r="E90" s="49"/>
      <c r="F90" s="49"/>
      <c r="G90" s="49"/>
      <c r="H90" s="49"/>
      <c r="I90" s="49"/>
    </row>
    <row r="91" spans="3:9" x14ac:dyDescent="0.3">
      <c r="C91" s="49"/>
      <c r="D91" s="49"/>
      <c r="E91" s="49"/>
      <c r="F91" s="49"/>
      <c r="G91" s="49"/>
      <c r="H91" s="49"/>
      <c r="I91" s="49"/>
    </row>
    <row r="92" spans="3:9" x14ac:dyDescent="0.3">
      <c r="C92" s="49"/>
      <c r="D92" s="49"/>
      <c r="E92" s="49"/>
      <c r="F92" s="49"/>
      <c r="G92" s="49"/>
      <c r="H92" s="49"/>
      <c r="I92" s="49"/>
    </row>
  </sheetData>
  <mergeCells count="16">
    <mergeCell ref="C2:I2"/>
    <mergeCell ref="C37:I37"/>
    <mergeCell ref="K66:L66"/>
    <mergeCell ref="G67:H67"/>
    <mergeCell ref="C67:D67"/>
    <mergeCell ref="G51:H51"/>
    <mergeCell ref="K55:M55"/>
    <mergeCell ref="C66:D66"/>
    <mergeCell ref="G50:H50"/>
    <mergeCell ref="C50:D50"/>
    <mergeCell ref="G68:H68"/>
    <mergeCell ref="C39:E39"/>
    <mergeCell ref="C74:I74"/>
    <mergeCell ref="K67:L67"/>
    <mergeCell ref="C55:E55"/>
    <mergeCell ref="G55:I55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2025-02-06T14:09:17Z</dcterms:modified>
</cp:coreProperties>
</file>