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4915" windowHeight="11325"/>
  </bookViews>
  <sheets>
    <sheet name="DATA" sheetId="1" r:id="rId1"/>
    <sheet name="ANALYSIS" sheetId="2" r:id="rId2"/>
    <sheet name="GRAPH" sheetId="3" r:id="rId3"/>
    <sheet name="GRAPH_with_32" sheetId="8" r:id="rId4"/>
  </sheets>
  <calcPr calcId="144525"/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2" i="8"/>
  <c r="V27" i="2"/>
  <c r="W27" i="2"/>
  <c r="X27" i="2"/>
  <c r="V28" i="2"/>
  <c r="W28" i="2"/>
  <c r="X28" i="2"/>
  <c r="V29" i="2"/>
  <c r="W29" i="2"/>
  <c r="X29" i="2"/>
  <c r="V30" i="2"/>
  <c r="W30" i="2"/>
  <c r="X30" i="2"/>
  <c r="V31" i="2"/>
  <c r="W31" i="2"/>
  <c r="X31" i="2"/>
  <c r="Q27" i="2"/>
  <c r="R27" i="2"/>
  <c r="S27" i="2"/>
  <c r="Q28" i="2"/>
  <c r="R28" i="2"/>
  <c r="S28" i="2"/>
  <c r="Q29" i="2"/>
  <c r="R29" i="2"/>
  <c r="S29" i="2"/>
  <c r="Q30" i="2"/>
  <c r="R30" i="2"/>
  <c r="S30" i="2"/>
  <c r="Q31" i="2"/>
  <c r="R31" i="2"/>
  <c r="S31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G27" i="2"/>
  <c r="H27" i="2"/>
  <c r="I27" i="2"/>
  <c r="G28" i="2"/>
  <c r="H28" i="2"/>
  <c r="I28" i="2"/>
  <c r="G29" i="2"/>
  <c r="H29" i="2"/>
  <c r="I29" i="2"/>
  <c r="G30" i="2"/>
  <c r="H30" i="2"/>
  <c r="I30" i="2"/>
  <c r="G31" i="2"/>
  <c r="H31" i="2"/>
  <c r="I31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2" i="3"/>
  <c r="X26" i="2" l="1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S2" i="2"/>
  <c r="R2" i="2"/>
  <c r="Q2" i="2"/>
  <c r="N26" i="2"/>
  <c r="M26" i="2"/>
  <c r="L26" i="2"/>
  <c r="N25" i="2"/>
  <c r="M25" i="2"/>
  <c r="L25" i="2"/>
  <c r="N24" i="2"/>
  <c r="M24" i="2"/>
  <c r="L24" i="2"/>
  <c r="N23" i="2"/>
  <c r="M23" i="2"/>
  <c r="L23" i="2"/>
  <c r="N22" i="2"/>
  <c r="M22" i="2"/>
  <c r="L22" i="2"/>
  <c r="N21" i="2"/>
  <c r="M21" i="2"/>
  <c r="L21" i="2"/>
  <c r="N20" i="2"/>
  <c r="M20" i="2"/>
  <c r="L20" i="2"/>
  <c r="N19" i="2"/>
  <c r="M19" i="2"/>
  <c r="L19" i="2"/>
  <c r="N18" i="2"/>
  <c r="M18" i="2"/>
  <c r="L18" i="2"/>
  <c r="N17" i="2"/>
  <c r="M17" i="2"/>
  <c r="L17" i="2"/>
  <c r="N16" i="2"/>
  <c r="M16" i="2"/>
  <c r="L16" i="2"/>
  <c r="N15" i="2"/>
  <c r="M15" i="2"/>
  <c r="L15" i="2"/>
  <c r="N14" i="2"/>
  <c r="M14" i="2"/>
  <c r="L14" i="2"/>
  <c r="N13" i="2"/>
  <c r="M13" i="2"/>
  <c r="L13" i="2"/>
  <c r="N12" i="2"/>
  <c r="M12" i="2"/>
  <c r="L12" i="2"/>
  <c r="N11" i="2"/>
  <c r="M11" i="2"/>
  <c r="L11" i="2"/>
  <c r="N10" i="2"/>
  <c r="M10" i="2"/>
  <c r="L10" i="2"/>
  <c r="N9" i="2"/>
  <c r="M9" i="2"/>
  <c r="L9" i="2"/>
  <c r="N8" i="2"/>
  <c r="M8" i="2"/>
  <c r="L8" i="2"/>
  <c r="N7" i="2"/>
  <c r="M7" i="2"/>
  <c r="L7" i="2"/>
  <c r="N6" i="2"/>
  <c r="M6" i="2"/>
  <c r="L6" i="2"/>
  <c r="N5" i="2"/>
  <c r="M5" i="2"/>
  <c r="L5" i="2"/>
  <c r="N4" i="2"/>
  <c r="M4" i="2"/>
  <c r="L4" i="2"/>
  <c r="N3" i="2"/>
  <c r="M3" i="2"/>
  <c r="L3" i="2"/>
  <c r="N2" i="2"/>
  <c r="M2" i="2"/>
  <c r="L2" i="2"/>
  <c r="I26" i="2"/>
  <c r="H26" i="2"/>
  <c r="G26" i="2"/>
  <c r="D26" i="2"/>
  <c r="C26" i="2"/>
  <c r="B26" i="2"/>
  <c r="I25" i="2"/>
  <c r="H25" i="2"/>
  <c r="G25" i="2"/>
  <c r="D25" i="2"/>
  <c r="C25" i="2"/>
  <c r="B25" i="2"/>
  <c r="I24" i="2"/>
  <c r="H24" i="2"/>
  <c r="G24" i="2"/>
  <c r="D24" i="2"/>
  <c r="C24" i="2"/>
  <c r="B24" i="2"/>
  <c r="I23" i="2"/>
  <c r="H23" i="2"/>
  <c r="G23" i="2"/>
  <c r="D23" i="2"/>
  <c r="C23" i="2"/>
  <c r="B23" i="2"/>
  <c r="I22" i="2"/>
  <c r="H22" i="2"/>
  <c r="G22" i="2"/>
  <c r="D22" i="2"/>
  <c r="C22" i="2"/>
  <c r="B22" i="2"/>
  <c r="I21" i="2"/>
  <c r="H21" i="2"/>
  <c r="G21" i="2"/>
  <c r="D21" i="2"/>
  <c r="C21" i="2"/>
  <c r="B21" i="2"/>
  <c r="I20" i="2"/>
  <c r="H20" i="2"/>
  <c r="G20" i="2"/>
  <c r="D20" i="2"/>
  <c r="C20" i="2"/>
  <c r="B20" i="2"/>
  <c r="I19" i="2"/>
  <c r="H19" i="2"/>
  <c r="G19" i="2"/>
  <c r="D19" i="2"/>
  <c r="C19" i="2"/>
  <c r="B19" i="2"/>
  <c r="I18" i="2"/>
  <c r="H18" i="2"/>
  <c r="G18" i="2"/>
  <c r="D18" i="2"/>
  <c r="C18" i="2"/>
  <c r="B18" i="2"/>
  <c r="I17" i="2"/>
  <c r="H17" i="2"/>
  <c r="G17" i="2"/>
  <c r="D17" i="2"/>
  <c r="C17" i="2"/>
  <c r="B17" i="2"/>
  <c r="I16" i="2"/>
  <c r="H16" i="2"/>
  <c r="G16" i="2"/>
  <c r="D16" i="2"/>
  <c r="C16" i="2"/>
  <c r="B16" i="2"/>
  <c r="I15" i="2"/>
  <c r="H15" i="2"/>
  <c r="G15" i="2"/>
  <c r="D15" i="2"/>
  <c r="C15" i="2"/>
  <c r="B15" i="2"/>
  <c r="I14" i="2"/>
  <c r="H14" i="2"/>
  <c r="G14" i="2"/>
  <c r="D14" i="2"/>
  <c r="C14" i="2"/>
  <c r="B14" i="2"/>
  <c r="I13" i="2"/>
  <c r="H13" i="2"/>
  <c r="G13" i="2"/>
  <c r="D13" i="2"/>
  <c r="C13" i="2"/>
  <c r="B13" i="2"/>
  <c r="I12" i="2"/>
  <c r="H12" i="2"/>
  <c r="G12" i="2"/>
  <c r="D12" i="2"/>
  <c r="C12" i="2"/>
  <c r="B12" i="2"/>
  <c r="I11" i="2"/>
  <c r="H11" i="2"/>
  <c r="G11" i="2"/>
  <c r="D11" i="2"/>
  <c r="C11" i="2"/>
  <c r="B11" i="2"/>
  <c r="I10" i="2"/>
  <c r="H10" i="2"/>
  <c r="G10" i="2"/>
  <c r="D10" i="2"/>
  <c r="C10" i="2"/>
  <c r="B10" i="2"/>
  <c r="I9" i="2"/>
  <c r="H9" i="2"/>
  <c r="G9" i="2"/>
  <c r="D9" i="2"/>
  <c r="C9" i="2"/>
  <c r="B9" i="2"/>
  <c r="I8" i="2"/>
  <c r="H8" i="2"/>
  <c r="G8" i="2"/>
  <c r="D8" i="2"/>
  <c r="C8" i="2"/>
  <c r="B8" i="2"/>
  <c r="I7" i="2"/>
  <c r="H7" i="2"/>
  <c r="G7" i="2"/>
  <c r="D7" i="2"/>
  <c r="C7" i="2"/>
  <c r="B7" i="2"/>
  <c r="I6" i="2"/>
  <c r="H6" i="2"/>
  <c r="G6" i="2"/>
  <c r="D6" i="2"/>
  <c r="C6" i="2"/>
  <c r="B6" i="2"/>
  <c r="I5" i="2"/>
  <c r="H5" i="2"/>
  <c r="G5" i="2"/>
  <c r="D5" i="2"/>
  <c r="C5" i="2"/>
  <c r="B5" i="2"/>
  <c r="I4" i="2"/>
  <c r="H4" i="2"/>
  <c r="G4" i="2"/>
  <c r="D4" i="2"/>
  <c r="C4" i="2"/>
  <c r="B4" i="2"/>
  <c r="I3" i="2"/>
  <c r="H3" i="2"/>
  <c r="G3" i="2"/>
  <c r="D3" i="2"/>
  <c r="C3" i="2"/>
  <c r="B3" i="2"/>
  <c r="I2" i="2"/>
  <c r="H2" i="2"/>
  <c r="G2" i="2"/>
  <c r="D2" i="2"/>
  <c r="C2" i="2"/>
  <c r="B2" i="2"/>
</calcChain>
</file>

<file path=xl/sharedStrings.xml><?xml version="1.0" encoding="utf-8"?>
<sst xmlns="http://schemas.openxmlformats.org/spreadsheetml/2006/main" count="3451" uniqueCount="26">
  <si>
    <t>Picat</t>
  </si>
  <si>
    <t>success</t>
  </si>
  <si>
    <t>fail</t>
  </si>
  <si>
    <t>CBS</t>
  </si>
  <si>
    <t>Hybrid</t>
  </si>
  <si>
    <t>maze</t>
  </si>
  <si>
    <t>grouped</t>
  </si>
  <si>
    <t>random</t>
  </si>
  <si>
    <t>room</t>
  </si>
  <si>
    <t>map type</t>
  </si>
  <si>
    <t>positions</t>
  </si>
  <si>
    <t>ID</t>
  </si>
  <si>
    <t>agents</t>
  </si>
  <si>
    <t>solver</t>
  </si>
  <si>
    <t>makespan</t>
  </si>
  <si>
    <t>ok?</t>
  </si>
  <si>
    <t>CBS computed</t>
  </si>
  <si>
    <t>Picat computed</t>
  </si>
  <si>
    <t>CBS used</t>
  </si>
  <si>
    <t>Picad used</t>
  </si>
  <si>
    <t>CBS time</t>
  </si>
  <si>
    <t>Picat time</t>
  </si>
  <si>
    <t>Total time</t>
  </si>
  <si>
    <t>solved</t>
  </si>
  <si>
    <t>Hybrid-double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</si>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</sst>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GRAPH!$A$1</c:f>
              <c:strCache>
                <c:ptCount val="1"/>
                <c:pt idx="0">
                  <c:v>CBS</c:v>
                </c:pt>
              </c:strCache>
            </c:strRef>
          </c:tx>
          <c:marker>
            <c:symbol val="none"/>
          </c:marker>
          <c:val>
            <c:numRef>
              <c:f>GRAPH!$A$2:$A$187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150</c:v>
                </c:pt>
                <c:pt idx="27">
                  <c:v>151</c:v>
                </c:pt>
                <c:pt idx="28">
                  <c:v>151</c:v>
                </c:pt>
                <c:pt idx="29">
                  <c:v>152</c:v>
                </c:pt>
                <c:pt idx="30">
                  <c:v>158</c:v>
                </c:pt>
                <c:pt idx="31">
                  <c:v>171</c:v>
                </c:pt>
                <c:pt idx="32">
                  <c:v>191</c:v>
                </c:pt>
                <c:pt idx="33">
                  <c:v>490</c:v>
                </c:pt>
                <c:pt idx="34">
                  <c:v>503</c:v>
                </c:pt>
                <c:pt idx="35">
                  <c:v>504</c:v>
                </c:pt>
                <c:pt idx="36">
                  <c:v>514</c:v>
                </c:pt>
                <c:pt idx="37">
                  <c:v>543</c:v>
                </c:pt>
                <c:pt idx="38">
                  <c:v>545</c:v>
                </c:pt>
                <c:pt idx="39">
                  <c:v>570</c:v>
                </c:pt>
                <c:pt idx="40">
                  <c:v>598</c:v>
                </c:pt>
                <c:pt idx="41">
                  <c:v>628</c:v>
                </c:pt>
                <c:pt idx="42">
                  <c:v>708</c:v>
                </c:pt>
                <c:pt idx="43">
                  <c:v>715</c:v>
                </c:pt>
                <c:pt idx="44">
                  <c:v>716</c:v>
                </c:pt>
                <c:pt idx="45">
                  <c:v>717</c:v>
                </c:pt>
                <c:pt idx="46">
                  <c:v>871</c:v>
                </c:pt>
                <c:pt idx="47">
                  <c:v>908</c:v>
                </c:pt>
                <c:pt idx="48">
                  <c:v>1033</c:v>
                </c:pt>
                <c:pt idx="49">
                  <c:v>1063</c:v>
                </c:pt>
                <c:pt idx="50">
                  <c:v>1081</c:v>
                </c:pt>
                <c:pt idx="51">
                  <c:v>1082</c:v>
                </c:pt>
                <c:pt idx="52">
                  <c:v>1205</c:v>
                </c:pt>
                <c:pt idx="53">
                  <c:v>1333</c:v>
                </c:pt>
                <c:pt idx="54">
                  <c:v>1342</c:v>
                </c:pt>
                <c:pt idx="55">
                  <c:v>1352</c:v>
                </c:pt>
                <c:pt idx="56">
                  <c:v>1445</c:v>
                </c:pt>
                <c:pt idx="57">
                  <c:v>1639</c:v>
                </c:pt>
                <c:pt idx="58">
                  <c:v>1683</c:v>
                </c:pt>
                <c:pt idx="59">
                  <c:v>2046</c:v>
                </c:pt>
                <c:pt idx="60">
                  <c:v>2058</c:v>
                </c:pt>
                <c:pt idx="61">
                  <c:v>2090</c:v>
                </c:pt>
                <c:pt idx="62">
                  <c:v>2250</c:v>
                </c:pt>
                <c:pt idx="63">
                  <c:v>2370</c:v>
                </c:pt>
                <c:pt idx="64">
                  <c:v>2645</c:v>
                </c:pt>
                <c:pt idx="65">
                  <c:v>2864</c:v>
                </c:pt>
                <c:pt idx="66">
                  <c:v>3083</c:v>
                </c:pt>
                <c:pt idx="67">
                  <c:v>3115</c:v>
                </c:pt>
                <c:pt idx="68">
                  <c:v>3365</c:v>
                </c:pt>
                <c:pt idx="69">
                  <c:v>3505</c:v>
                </c:pt>
                <c:pt idx="70">
                  <c:v>3509</c:v>
                </c:pt>
                <c:pt idx="71">
                  <c:v>3762</c:v>
                </c:pt>
                <c:pt idx="72">
                  <c:v>3778</c:v>
                </c:pt>
                <c:pt idx="73">
                  <c:v>3890</c:v>
                </c:pt>
                <c:pt idx="74">
                  <c:v>4014</c:v>
                </c:pt>
                <c:pt idx="75">
                  <c:v>4386</c:v>
                </c:pt>
                <c:pt idx="76">
                  <c:v>4452</c:v>
                </c:pt>
                <c:pt idx="77">
                  <c:v>5905</c:v>
                </c:pt>
                <c:pt idx="78">
                  <c:v>6041</c:v>
                </c:pt>
                <c:pt idx="79">
                  <c:v>6519</c:v>
                </c:pt>
                <c:pt idx="80">
                  <c:v>7133</c:v>
                </c:pt>
                <c:pt idx="81">
                  <c:v>7401</c:v>
                </c:pt>
                <c:pt idx="82">
                  <c:v>7651</c:v>
                </c:pt>
                <c:pt idx="83">
                  <c:v>9291</c:v>
                </c:pt>
                <c:pt idx="84">
                  <c:v>9388</c:v>
                </c:pt>
                <c:pt idx="85">
                  <c:v>9401</c:v>
                </c:pt>
                <c:pt idx="86">
                  <c:v>9690</c:v>
                </c:pt>
                <c:pt idx="87">
                  <c:v>10178</c:v>
                </c:pt>
                <c:pt idx="88">
                  <c:v>11008</c:v>
                </c:pt>
                <c:pt idx="89">
                  <c:v>11750</c:v>
                </c:pt>
                <c:pt idx="90">
                  <c:v>12090</c:v>
                </c:pt>
                <c:pt idx="91">
                  <c:v>12392</c:v>
                </c:pt>
                <c:pt idx="92">
                  <c:v>15193</c:v>
                </c:pt>
                <c:pt idx="93">
                  <c:v>15945</c:v>
                </c:pt>
                <c:pt idx="94">
                  <c:v>16387</c:v>
                </c:pt>
                <c:pt idx="95">
                  <c:v>17027</c:v>
                </c:pt>
                <c:pt idx="96">
                  <c:v>18227</c:v>
                </c:pt>
                <c:pt idx="97">
                  <c:v>23799</c:v>
                </c:pt>
                <c:pt idx="98">
                  <c:v>28289</c:v>
                </c:pt>
                <c:pt idx="99">
                  <c:v>28841</c:v>
                </c:pt>
                <c:pt idx="100">
                  <c:v>29651</c:v>
                </c:pt>
                <c:pt idx="101">
                  <c:v>30608</c:v>
                </c:pt>
                <c:pt idx="102">
                  <c:v>42619</c:v>
                </c:pt>
                <c:pt idx="103">
                  <c:v>43986</c:v>
                </c:pt>
                <c:pt idx="104">
                  <c:v>48869</c:v>
                </c:pt>
                <c:pt idx="105">
                  <c:v>53759</c:v>
                </c:pt>
                <c:pt idx="106">
                  <c:v>67055</c:v>
                </c:pt>
                <c:pt idx="107">
                  <c:v>71047</c:v>
                </c:pt>
                <c:pt idx="108">
                  <c:v>73254</c:v>
                </c:pt>
                <c:pt idx="109">
                  <c:v>73372</c:v>
                </c:pt>
                <c:pt idx="110">
                  <c:v>74541</c:v>
                </c:pt>
                <c:pt idx="111">
                  <c:v>76137</c:v>
                </c:pt>
                <c:pt idx="112">
                  <c:v>77008</c:v>
                </c:pt>
                <c:pt idx="113">
                  <c:v>78193</c:v>
                </c:pt>
                <c:pt idx="114">
                  <c:v>83363</c:v>
                </c:pt>
                <c:pt idx="115">
                  <c:v>85546</c:v>
                </c:pt>
                <c:pt idx="116">
                  <c:v>105528</c:v>
                </c:pt>
                <c:pt idx="117">
                  <c:v>138859</c:v>
                </c:pt>
                <c:pt idx="118">
                  <c:v>180201</c:v>
                </c:pt>
                <c:pt idx="119">
                  <c:v>190465</c:v>
                </c:pt>
                <c:pt idx="120">
                  <c:v>226986</c:v>
                </c:pt>
                <c:pt idx="121">
                  <c:v>240990</c:v>
                </c:pt>
                <c:pt idx="122">
                  <c:v>286656</c:v>
                </c:pt>
                <c:pt idx="123">
                  <c:v>296704</c:v>
                </c:pt>
                <c:pt idx="124">
                  <c:v>332978</c:v>
                </c:pt>
                <c:pt idx="125">
                  <c:v>340032</c:v>
                </c:pt>
                <c:pt idx="126">
                  <c:v>373081</c:v>
                </c:pt>
                <c:pt idx="127">
                  <c:v>395350</c:v>
                </c:pt>
                <c:pt idx="128">
                  <c:v>427546</c:v>
                </c:pt>
                <c:pt idx="129">
                  <c:v>431508</c:v>
                </c:pt>
                <c:pt idx="130">
                  <c:v>564483</c:v>
                </c:pt>
                <c:pt idx="131">
                  <c:v>600000</c:v>
                </c:pt>
                <c:pt idx="132">
                  <c:v>600000</c:v>
                </c:pt>
                <c:pt idx="133">
                  <c:v>600000</c:v>
                </c:pt>
                <c:pt idx="134">
                  <c:v>600000</c:v>
                </c:pt>
                <c:pt idx="135">
                  <c:v>600000</c:v>
                </c:pt>
                <c:pt idx="136">
                  <c:v>600000</c:v>
                </c:pt>
                <c:pt idx="137">
                  <c:v>600000</c:v>
                </c:pt>
                <c:pt idx="138">
                  <c:v>600000</c:v>
                </c:pt>
                <c:pt idx="139">
                  <c:v>600000</c:v>
                </c:pt>
                <c:pt idx="140">
                  <c:v>600000</c:v>
                </c:pt>
                <c:pt idx="141">
                  <c:v>600000</c:v>
                </c:pt>
                <c:pt idx="142">
                  <c:v>600000</c:v>
                </c:pt>
                <c:pt idx="143">
                  <c:v>600000</c:v>
                </c:pt>
                <c:pt idx="144">
                  <c:v>600000</c:v>
                </c:pt>
                <c:pt idx="145">
                  <c:v>600000</c:v>
                </c:pt>
                <c:pt idx="146">
                  <c:v>600000</c:v>
                </c:pt>
                <c:pt idx="147">
                  <c:v>600000</c:v>
                </c:pt>
                <c:pt idx="148">
                  <c:v>600000</c:v>
                </c:pt>
                <c:pt idx="149">
                  <c:v>600000</c:v>
                </c:pt>
                <c:pt idx="150">
                  <c:v>600000</c:v>
                </c:pt>
                <c:pt idx="151">
                  <c:v>600000</c:v>
                </c:pt>
                <c:pt idx="152">
                  <c:v>600000</c:v>
                </c:pt>
                <c:pt idx="153">
                  <c:v>600000</c:v>
                </c:pt>
                <c:pt idx="154">
                  <c:v>600000</c:v>
                </c:pt>
                <c:pt idx="155">
                  <c:v>600000</c:v>
                </c:pt>
                <c:pt idx="156">
                  <c:v>600000</c:v>
                </c:pt>
                <c:pt idx="157">
                  <c:v>600000</c:v>
                </c:pt>
                <c:pt idx="158">
                  <c:v>600000</c:v>
                </c:pt>
                <c:pt idx="159">
                  <c:v>600000</c:v>
                </c:pt>
                <c:pt idx="160">
                  <c:v>600000</c:v>
                </c:pt>
                <c:pt idx="161">
                  <c:v>600000</c:v>
                </c:pt>
                <c:pt idx="162">
                  <c:v>600000</c:v>
                </c:pt>
                <c:pt idx="163">
                  <c:v>600000</c:v>
                </c:pt>
                <c:pt idx="164">
                  <c:v>600000</c:v>
                </c:pt>
                <c:pt idx="165">
                  <c:v>600000</c:v>
                </c:pt>
                <c:pt idx="166">
                  <c:v>600000</c:v>
                </c:pt>
                <c:pt idx="167">
                  <c:v>600000</c:v>
                </c:pt>
                <c:pt idx="168">
                  <c:v>600000</c:v>
                </c:pt>
                <c:pt idx="169">
                  <c:v>600000</c:v>
                </c:pt>
                <c:pt idx="170">
                  <c:v>600000</c:v>
                </c:pt>
                <c:pt idx="171">
                  <c:v>600000</c:v>
                </c:pt>
                <c:pt idx="172">
                  <c:v>600000</c:v>
                </c:pt>
                <c:pt idx="173">
                  <c:v>600000</c:v>
                </c:pt>
                <c:pt idx="174">
                  <c:v>600000</c:v>
                </c:pt>
                <c:pt idx="175">
                  <c:v>600000</c:v>
                </c:pt>
                <c:pt idx="176">
                  <c:v>600000</c:v>
                </c:pt>
                <c:pt idx="177">
                  <c:v>600000</c:v>
                </c:pt>
                <c:pt idx="178">
                  <c:v>600000</c:v>
                </c:pt>
                <c:pt idx="179">
                  <c:v>600000</c:v>
                </c:pt>
                <c:pt idx="180">
                  <c:v>600000</c:v>
                </c:pt>
                <c:pt idx="181">
                  <c:v>600000</c:v>
                </c:pt>
                <c:pt idx="182">
                  <c:v>600000</c:v>
                </c:pt>
                <c:pt idx="183">
                  <c:v>600000</c:v>
                </c:pt>
                <c:pt idx="184">
                  <c:v>600000</c:v>
                </c:pt>
                <c:pt idx="185">
                  <c:v>600000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GRAPH!$B$1</c:f>
              <c:strCache>
                <c:ptCount val="1"/>
                <c:pt idx="0">
                  <c:v>Picat</c:v>
                </c:pt>
              </c:strCache>
            </c:strRef>
          </c:tx>
          <c:marker>
            <c:symbol val="none"/>
          </c:marker>
          <c:val>
            <c:numRef>
              <c:f>GRAPH!$B$2:$B$187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1252</c:v>
                </c:pt>
                <c:pt idx="27">
                  <c:v>1256</c:v>
                </c:pt>
                <c:pt idx="28">
                  <c:v>1266</c:v>
                </c:pt>
                <c:pt idx="29">
                  <c:v>1287</c:v>
                </c:pt>
                <c:pt idx="30">
                  <c:v>1290</c:v>
                </c:pt>
                <c:pt idx="31">
                  <c:v>1292</c:v>
                </c:pt>
                <c:pt idx="32">
                  <c:v>1704</c:v>
                </c:pt>
                <c:pt idx="33">
                  <c:v>3475</c:v>
                </c:pt>
                <c:pt idx="34">
                  <c:v>3528</c:v>
                </c:pt>
                <c:pt idx="35">
                  <c:v>3536</c:v>
                </c:pt>
                <c:pt idx="36">
                  <c:v>3563</c:v>
                </c:pt>
                <c:pt idx="37">
                  <c:v>4658</c:v>
                </c:pt>
                <c:pt idx="38">
                  <c:v>4857</c:v>
                </c:pt>
                <c:pt idx="39">
                  <c:v>5942</c:v>
                </c:pt>
                <c:pt idx="40">
                  <c:v>6575</c:v>
                </c:pt>
                <c:pt idx="41">
                  <c:v>7318</c:v>
                </c:pt>
                <c:pt idx="42">
                  <c:v>7459</c:v>
                </c:pt>
                <c:pt idx="43">
                  <c:v>7574</c:v>
                </c:pt>
                <c:pt idx="44">
                  <c:v>7840</c:v>
                </c:pt>
                <c:pt idx="45">
                  <c:v>8300</c:v>
                </c:pt>
                <c:pt idx="46">
                  <c:v>8629</c:v>
                </c:pt>
                <c:pt idx="47">
                  <c:v>9822</c:v>
                </c:pt>
                <c:pt idx="48">
                  <c:v>9936</c:v>
                </c:pt>
                <c:pt idx="49">
                  <c:v>12011</c:v>
                </c:pt>
                <c:pt idx="50">
                  <c:v>12095</c:v>
                </c:pt>
                <c:pt idx="51">
                  <c:v>13516</c:v>
                </c:pt>
                <c:pt idx="52">
                  <c:v>13992</c:v>
                </c:pt>
                <c:pt idx="53">
                  <c:v>14003</c:v>
                </c:pt>
                <c:pt idx="54">
                  <c:v>14688</c:v>
                </c:pt>
                <c:pt idx="55">
                  <c:v>16529</c:v>
                </c:pt>
                <c:pt idx="56">
                  <c:v>16889</c:v>
                </c:pt>
                <c:pt idx="57">
                  <c:v>17893</c:v>
                </c:pt>
                <c:pt idx="58">
                  <c:v>18741</c:v>
                </c:pt>
                <c:pt idx="59">
                  <c:v>18841</c:v>
                </c:pt>
                <c:pt idx="60">
                  <c:v>22214</c:v>
                </c:pt>
                <c:pt idx="61">
                  <c:v>22885</c:v>
                </c:pt>
                <c:pt idx="62">
                  <c:v>23855</c:v>
                </c:pt>
                <c:pt idx="63">
                  <c:v>25369</c:v>
                </c:pt>
                <c:pt idx="64">
                  <c:v>26997</c:v>
                </c:pt>
                <c:pt idx="65">
                  <c:v>27054</c:v>
                </c:pt>
                <c:pt idx="66">
                  <c:v>30723</c:v>
                </c:pt>
                <c:pt idx="67">
                  <c:v>32948</c:v>
                </c:pt>
                <c:pt idx="68">
                  <c:v>32972</c:v>
                </c:pt>
                <c:pt idx="69">
                  <c:v>33779</c:v>
                </c:pt>
                <c:pt idx="70">
                  <c:v>34567</c:v>
                </c:pt>
                <c:pt idx="71">
                  <c:v>34653</c:v>
                </c:pt>
                <c:pt idx="72">
                  <c:v>35388</c:v>
                </c:pt>
                <c:pt idx="73">
                  <c:v>35607</c:v>
                </c:pt>
                <c:pt idx="74">
                  <c:v>35768</c:v>
                </c:pt>
                <c:pt idx="75">
                  <c:v>37270</c:v>
                </c:pt>
                <c:pt idx="76">
                  <c:v>37455</c:v>
                </c:pt>
                <c:pt idx="77">
                  <c:v>42260</c:v>
                </c:pt>
                <c:pt idx="78">
                  <c:v>46190</c:v>
                </c:pt>
                <c:pt idx="79">
                  <c:v>48937</c:v>
                </c:pt>
                <c:pt idx="80">
                  <c:v>49247</c:v>
                </c:pt>
                <c:pt idx="81">
                  <c:v>55275</c:v>
                </c:pt>
                <c:pt idx="82">
                  <c:v>56166</c:v>
                </c:pt>
                <c:pt idx="83">
                  <c:v>56808</c:v>
                </c:pt>
                <c:pt idx="84">
                  <c:v>57167</c:v>
                </c:pt>
                <c:pt idx="85">
                  <c:v>63731</c:v>
                </c:pt>
                <c:pt idx="86">
                  <c:v>66872</c:v>
                </c:pt>
                <c:pt idx="87">
                  <c:v>78341</c:v>
                </c:pt>
                <c:pt idx="88">
                  <c:v>78346</c:v>
                </c:pt>
                <c:pt idx="89">
                  <c:v>81668</c:v>
                </c:pt>
                <c:pt idx="90">
                  <c:v>81740</c:v>
                </c:pt>
                <c:pt idx="91">
                  <c:v>82020</c:v>
                </c:pt>
                <c:pt idx="92">
                  <c:v>82329</c:v>
                </c:pt>
                <c:pt idx="93">
                  <c:v>82432</c:v>
                </c:pt>
                <c:pt idx="94">
                  <c:v>84013</c:v>
                </c:pt>
                <c:pt idx="95">
                  <c:v>88921</c:v>
                </c:pt>
                <c:pt idx="96">
                  <c:v>93488</c:v>
                </c:pt>
                <c:pt idx="97">
                  <c:v>93836</c:v>
                </c:pt>
                <c:pt idx="98">
                  <c:v>100833</c:v>
                </c:pt>
                <c:pt idx="99">
                  <c:v>109427</c:v>
                </c:pt>
                <c:pt idx="100">
                  <c:v>111497</c:v>
                </c:pt>
                <c:pt idx="101">
                  <c:v>112052</c:v>
                </c:pt>
                <c:pt idx="102">
                  <c:v>115115</c:v>
                </c:pt>
                <c:pt idx="103">
                  <c:v>120411</c:v>
                </c:pt>
                <c:pt idx="104">
                  <c:v>120585</c:v>
                </c:pt>
                <c:pt idx="105">
                  <c:v>139632</c:v>
                </c:pt>
                <c:pt idx="106">
                  <c:v>142514</c:v>
                </c:pt>
                <c:pt idx="107">
                  <c:v>144025</c:v>
                </c:pt>
                <c:pt idx="108">
                  <c:v>171460</c:v>
                </c:pt>
                <c:pt idx="109">
                  <c:v>172780</c:v>
                </c:pt>
                <c:pt idx="110">
                  <c:v>172963</c:v>
                </c:pt>
                <c:pt idx="111">
                  <c:v>175173</c:v>
                </c:pt>
                <c:pt idx="112">
                  <c:v>185422</c:v>
                </c:pt>
                <c:pt idx="113">
                  <c:v>193554</c:v>
                </c:pt>
                <c:pt idx="114">
                  <c:v>200491</c:v>
                </c:pt>
                <c:pt idx="115">
                  <c:v>210465</c:v>
                </c:pt>
                <c:pt idx="116">
                  <c:v>212057</c:v>
                </c:pt>
                <c:pt idx="117">
                  <c:v>214071</c:v>
                </c:pt>
                <c:pt idx="118">
                  <c:v>216863</c:v>
                </c:pt>
                <c:pt idx="119">
                  <c:v>221278</c:v>
                </c:pt>
                <c:pt idx="120">
                  <c:v>230129</c:v>
                </c:pt>
                <c:pt idx="121">
                  <c:v>236301</c:v>
                </c:pt>
                <c:pt idx="122">
                  <c:v>266673</c:v>
                </c:pt>
                <c:pt idx="123">
                  <c:v>278062</c:v>
                </c:pt>
                <c:pt idx="124">
                  <c:v>287209</c:v>
                </c:pt>
                <c:pt idx="125">
                  <c:v>287914</c:v>
                </c:pt>
                <c:pt idx="126">
                  <c:v>298077</c:v>
                </c:pt>
                <c:pt idx="127">
                  <c:v>310715</c:v>
                </c:pt>
                <c:pt idx="128">
                  <c:v>317355</c:v>
                </c:pt>
                <c:pt idx="129">
                  <c:v>318408</c:v>
                </c:pt>
                <c:pt idx="130">
                  <c:v>331028</c:v>
                </c:pt>
                <c:pt idx="131">
                  <c:v>335637</c:v>
                </c:pt>
                <c:pt idx="132">
                  <c:v>349032</c:v>
                </c:pt>
                <c:pt idx="133">
                  <c:v>351812</c:v>
                </c:pt>
                <c:pt idx="134">
                  <c:v>354902</c:v>
                </c:pt>
                <c:pt idx="135">
                  <c:v>360196</c:v>
                </c:pt>
                <c:pt idx="136">
                  <c:v>368354</c:v>
                </c:pt>
                <c:pt idx="137">
                  <c:v>375137</c:v>
                </c:pt>
                <c:pt idx="138">
                  <c:v>379165</c:v>
                </c:pt>
                <c:pt idx="139">
                  <c:v>381555</c:v>
                </c:pt>
                <c:pt idx="140">
                  <c:v>398290</c:v>
                </c:pt>
                <c:pt idx="141">
                  <c:v>413684</c:v>
                </c:pt>
                <c:pt idx="142">
                  <c:v>431704</c:v>
                </c:pt>
                <c:pt idx="143">
                  <c:v>452631</c:v>
                </c:pt>
                <c:pt idx="144">
                  <c:v>455388</c:v>
                </c:pt>
                <c:pt idx="145">
                  <c:v>462387</c:v>
                </c:pt>
                <c:pt idx="146">
                  <c:v>465650</c:v>
                </c:pt>
                <c:pt idx="147">
                  <c:v>466934</c:v>
                </c:pt>
                <c:pt idx="148">
                  <c:v>499401</c:v>
                </c:pt>
                <c:pt idx="149">
                  <c:v>514932</c:v>
                </c:pt>
                <c:pt idx="150">
                  <c:v>535082</c:v>
                </c:pt>
                <c:pt idx="151">
                  <c:v>559212</c:v>
                </c:pt>
                <c:pt idx="152">
                  <c:v>579611</c:v>
                </c:pt>
                <c:pt idx="153">
                  <c:v>588040</c:v>
                </c:pt>
                <c:pt idx="154">
                  <c:v>588646</c:v>
                </c:pt>
                <c:pt idx="155">
                  <c:v>596771</c:v>
                </c:pt>
                <c:pt idx="156">
                  <c:v>599323</c:v>
                </c:pt>
                <c:pt idx="157">
                  <c:v>599534</c:v>
                </c:pt>
                <c:pt idx="158">
                  <c:v>599553</c:v>
                </c:pt>
                <c:pt idx="159">
                  <c:v>599566</c:v>
                </c:pt>
                <c:pt idx="160">
                  <c:v>599647</c:v>
                </c:pt>
                <c:pt idx="161">
                  <c:v>600000</c:v>
                </c:pt>
                <c:pt idx="162">
                  <c:v>600000</c:v>
                </c:pt>
                <c:pt idx="163">
                  <c:v>600000</c:v>
                </c:pt>
                <c:pt idx="164">
                  <c:v>600000</c:v>
                </c:pt>
                <c:pt idx="165">
                  <c:v>600000</c:v>
                </c:pt>
                <c:pt idx="166">
                  <c:v>600000</c:v>
                </c:pt>
                <c:pt idx="167">
                  <c:v>600000</c:v>
                </c:pt>
                <c:pt idx="168">
                  <c:v>600000</c:v>
                </c:pt>
                <c:pt idx="169">
                  <c:v>600000</c:v>
                </c:pt>
                <c:pt idx="170">
                  <c:v>600000</c:v>
                </c:pt>
                <c:pt idx="171">
                  <c:v>600000</c:v>
                </c:pt>
                <c:pt idx="172">
                  <c:v>600000</c:v>
                </c:pt>
                <c:pt idx="173">
                  <c:v>600000</c:v>
                </c:pt>
                <c:pt idx="174">
                  <c:v>600000</c:v>
                </c:pt>
                <c:pt idx="175">
                  <c:v>600000</c:v>
                </c:pt>
                <c:pt idx="176">
                  <c:v>600000</c:v>
                </c:pt>
                <c:pt idx="177">
                  <c:v>600000</c:v>
                </c:pt>
                <c:pt idx="178">
                  <c:v>600000</c:v>
                </c:pt>
                <c:pt idx="179">
                  <c:v>600000</c:v>
                </c:pt>
                <c:pt idx="180">
                  <c:v>600000</c:v>
                </c:pt>
                <c:pt idx="181">
                  <c:v>600000</c:v>
                </c:pt>
                <c:pt idx="182">
                  <c:v>600000</c:v>
                </c:pt>
                <c:pt idx="183">
                  <c:v>600000</c:v>
                </c:pt>
                <c:pt idx="184">
                  <c:v>600000</c:v>
                </c:pt>
                <c:pt idx="185">
                  <c:v>600000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GRAPH!$C$1</c:f>
              <c:strCache>
                <c:ptCount val="1"/>
                <c:pt idx="0">
                  <c:v>Hybrid</c:v>
                </c:pt>
              </c:strCache>
            </c:strRef>
          </c:tx>
          <c:marker>
            <c:symbol val="none"/>
          </c:marker>
          <c:val>
            <c:numRef>
              <c:f>GRAPH!$C$2:$C$187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152</c:v>
                </c:pt>
                <c:pt idx="27">
                  <c:v>153</c:v>
                </c:pt>
                <c:pt idx="28">
                  <c:v>154</c:v>
                </c:pt>
                <c:pt idx="29">
                  <c:v>154</c:v>
                </c:pt>
                <c:pt idx="30">
                  <c:v>156</c:v>
                </c:pt>
                <c:pt idx="31">
                  <c:v>156</c:v>
                </c:pt>
                <c:pt idx="32">
                  <c:v>175</c:v>
                </c:pt>
                <c:pt idx="33">
                  <c:v>462</c:v>
                </c:pt>
                <c:pt idx="34">
                  <c:v>470</c:v>
                </c:pt>
                <c:pt idx="35">
                  <c:v>473</c:v>
                </c:pt>
                <c:pt idx="36">
                  <c:v>486</c:v>
                </c:pt>
                <c:pt idx="37">
                  <c:v>559</c:v>
                </c:pt>
                <c:pt idx="38">
                  <c:v>563</c:v>
                </c:pt>
                <c:pt idx="39">
                  <c:v>584</c:v>
                </c:pt>
                <c:pt idx="40">
                  <c:v>605</c:v>
                </c:pt>
                <c:pt idx="41">
                  <c:v>605</c:v>
                </c:pt>
                <c:pt idx="42">
                  <c:v>608</c:v>
                </c:pt>
                <c:pt idx="43">
                  <c:v>635</c:v>
                </c:pt>
                <c:pt idx="44">
                  <c:v>686</c:v>
                </c:pt>
                <c:pt idx="45">
                  <c:v>704</c:v>
                </c:pt>
                <c:pt idx="46">
                  <c:v>876</c:v>
                </c:pt>
                <c:pt idx="47">
                  <c:v>878</c:v>
                </c:pt>
                <c:pt idx="48">
                  <c:v>1044</c:v>
                </c:pt>
                <c:pt idx="49">
                  <c:v>1047</c:v>
                </c:pt>
                <c:pt idx="50">
                  <c:v>1047</c:v>
                </c:pt>
                <c:pt idx="51">
                  <c:v>1076</c:v>
                </c:pt>
                <c:pt idx="52">
                  <c:v>1210</c:v>
                </c:pt>
                <c:pt idx="53">
                  <c:v>1362</c:v>
                </c:pt>
                <c:pt idx="54">
                  <c:v>1369</c:v>
                </c:pt>
                <c:pt idx="55">
                  <c:v>1400</c:v>
                </c:pt>
                <c:pt idx="56">
                  <c:v>1447</c:v>
                </c:pt>
                <c:pt idx="57">
                  <c:v>1642</c:v>
                </c:pt>
                <c:pt idx="58">
                  <c:v>1654</c:v>
                </c:pt>
                <c:pt idx="59">
                  <c:v>2017</c:v>
                </c:pt>
                <c:pt idx="60">
                  <c:v>2116</c:v>
                </c:pt>
                <c:pt idx="61">
                  <c:v>2130</c:v>
                </c:pt>
                <c:pt idx="62">
                  <c:v>2318</c:v>
                </c:pt>
                <c:pt idx="63">
                  <c:v>2400</c:v>
                </c:pt>
                <c:pt idx="64">
                  <c:v>2704</c:v>
                </c:pt>
                <c:pt idx="65">
                  <c:v>2831</c:v>
                </c:pt>
                <c:pt idx="66">
                  <c:v>2918</c:v>
                </c:pt>
                <c:pt idx="67">
                  <c:v>2953</c:v>
                </c:pt>
                <c:pt idx="68">
                  <c:v>3136</c:v>
                </c:pt>
                <c:pt idx="69">
                  <c:v>3467</c:v>
                </c:pt>
                <c:pt idx="70">
                  <c:v>3547</c:v>
                </c:pt>
                <c:pt idx="71">
                  <c:v>3583</c:v>
                </c:pt>
                <c:pt idx="72">
                  <c:v>3596</c:v>
                </c:pt>
                <c:pt idx="73">
                  <c:v>3620</c:v>
                </c:pt>
                <c:pt idx="74">
                  <c:v>3742</c:v>
                </c:pt>
                <c:pt idx="75">
                  <c:v>3745</c:v>
                </c:pt>
                <c:pt idx="76">
                  <c:v>4378</c:v>
                </c:pt>
                <c:pt idx="77">
                  <c:v>6058</c:v>
                </c:pt>
                <c:pt idx="78">
                  <c:v>6196</c:v>
                </c:pt>
                <c:pt idx="79">
                  <c:v>6662</c:v>
                </c:pt>
                <c:pt idx="80">
                  <c:v>7095</c:v>
                </c:pt>
                <c:pt idx="81">
                  <c:v>7612</c:v>
                </c:pt>
                <c:pt idx="82">
                  <c:v>7894</c:v>
                </c:pt>
                <c:pt idx="83">
                  <c:v>9463</c:v>
                </c:pt>
                <c:pt idx="84">
                  <c:v>9473</c:v>
                </c:pt>
                <c:pt idx="85">
                  <c:v>9495</c:v>
                </c:pt>
                <c:pt idx="86">
                  <c:v>10039</c:v>
                </c:pt>
                <c:pt idx="87">
                  <c:v>10321</c:v>
                </c:pt>
                <c:pt idx="88">
                  <c:v>11034</c:v>
                </c:pt>
                <c:pt idx="89">
                  <c:v>11864</c:v>
                </c:pt>
                <c:pt idx="90">
                  <c:v>12095</c:v>
                </c:pt>
                <c:pt idx="91">
                  <c:v>12574</c:v>
                </c:pt>
                <c:pt idx="92">
                  <c:v>14994</c:v>
                </c:pt>
                <c:pt idx="93">
                  <c:v>16101</c:v>
                </c:pt>
                <c:pt idx="94">
                  <c:v>16189</c:v>
                </c:pt>
                <c:pt idx="95">
                  <c:v>16406</c:v>
                </c:pt>
                <c:pt idx="96">
                  <c:v>17038</c:v>
                </c:pt>
                <c:pt idx="97">
                  <c:v>20273</c:v>
                </c:pt>
                <c:pt idx="98">
                  <c:v>28760</c:v>
                </c:pt>
                <c:pt idx="99">
                  <c:v>29023</c:v>
                </c:pt>
                <c:pt idx="100">
                  <c:v>29518</c:v>
                </c:pt>
                <c:pt idx="101">
                  <c:v>29566</c:v>
                </c:pt>
                <c:pt idx="102">
                  <c:v>30777</c:v>
                </c:pt>
                <c:pt idx="103">
                  <c:v>31919</c:v>
                </c:pt>
                <c:pt idx="104">
                  <c:v>33739</c:v>
                </c:pt>
                <c:pt idx="105">
                  <c:v>42866</c:v>
                </c:pt>
                <c:pt idx="106">
                  <c:v>43078</c:v>
                </c:pt>
                <c:pt idx="107">
                  <c:v>44518</c:v>
                </c:pt>
                <c:pt idx="108">
                  <c:v>47465</c:v>
                </c:pt>
                <c:pt idx="109">
                  <c:v>49943</c:v>
                </c:pt>
                <c:pt idx="110">
                  <c:v>53973</c:v>
                </c:pt>
                <c:pt idx="111">
                  <c:v>54340</c:v>
                </c:pt>
                <c:pt idx="112">
                  <c:v>54357</c:v>
                </c:pt>
                <c:pt idx="113">
                  <c:v>54761</c:v>
                </c:pt>
                <c:pt idx="114">
                  <c:v>55034</c:v>
                </c:pt>
                <c:pt idx="115">
                  <c:v>60021</c:v>
                </c:pt>
                <c:pt idx="116">
                  <c:v>74556</c:v>
                </c:pt>
                <c:pt idx="117">
                  <c:v>75896</c:v>
                </c:pt>
                <c:pt idx="118">
                  <c:v>86789</c:v>
                </c:pt>
                <c:pt idx="119">
                  <c:v>90937</c:v>
                </c:pt>
                <c:pt idx="120">
                  <c:v>98471</c:v>
                </c:pt>
                <c:pt idx="121">
                  <c:v>99390</c:v>
                </c:pt>
                <c:pt idx="122">
                  <c:v>100711</c:v>
                </c:pt>
                <c:pt idx="123">
                  <c:v>101061</c:v>
                </c:pt>
                <c:pt idx="124">
                  <c:v>110933</c:v>
                </c:pt>
                <c:pt idx="125">
                  <c:v>131183</c:v>
                </c:pt>
                <c:pt idx="126">
                  <c:v>134649</c:v>
                </c:pt>
                <c:pt idx="127">
                  <c:v>137473</c:v>
                </c:pt>
                <c:pt idx="128">
                  <c:v>138063</c:v>
                </c:pt>
                <c:pt idx="129">
                  <c:v>143940</c:v>
                </c:pt>
                <c:pt idx="130">
                  <c:v>149183</c:v>
                </c:pt>
                <c:pt idx="131">
                  <c:v>157508</c:v>
                </c:pt>
                <c:pt idx="132">
                  <c:v>157999</c:v>
                </c:pt>
                <c:pt idx="133">
                  <c:v>161225</c:v>
                </c:pt>
                <c:pt idx="134">
                  <c:v>161785</c:v>
                </c:pt>
                <c:pt idx="135">
                  <c:v>163228</c:v>
                </c:pt>
                <c:pt idx="136">
                  <c:v>172221</c:v>
                </c:pt>
                <c:pt idx="137">
                  <c:v>174375</c:v>
                </c:pt>
                <c:pt idx="138">
                  <c:v>192500</c:v>
                </c:pt>
                <c:pt idx="139">
                  <c:v>226403</c:v>
                </c:pt>
                <c:pt idx="140">
                  <c:v>226900</c:v>
                </c:pt>
                <c:pt idx="141">
                  <c:v>235737</c:v>
                </c:pt>
                <c:pt idx="142">
                  <c:v>241936</c:v>
                </c:pt>
                <c:pt idx="143">
                  <c:v>255867</c:v>
                </c:pt>
                <c:pt idx="144">
                  <c:v>270938</c:v>
                </c:pt>
                <c:pt idx="145">
                  <c:v>275649</c:v>
                </c:pt>
                <c:pt idx="146">
                  <c:v>276553</c:v>
                </c:pt>
                <c:pt idx="147">
                  <c:v>277635</c:v>
                </c:pt>
                <c:pt idx="148">
                  <c:v>277721</c:v>
                </c:pt>
                <c:pt idx="149">
                  <c:v>279024</c:v>
                </c:pt>
                <c:pt idx="150">
                  <c:v>280179</c:v>
                </c:pt>
                <c:pt idx="151">
                  <c:v>285252</c:v>
                </c:pt>
                <c:pt idx="152">
                  <c:v>309809</c:v>
                </c:pt>
                <c:pt idx="153">
                  <c:v>310021</c:v>
                </c:pt>
                <c:pt idx="154">
                  <c:v>311411</c:v>
                </c:pt>
                <c:pt idx="155">
                  <c:v>316524</c:v>
                </c:pt>
                <c:pt idx="156">
                  <c:v>334558</c:v>
                </c:pt>
                <c:pt idx="157">
                  <c:v>350088</c:v>
                </c:pt>
                <c:pt idx="158">
                  <c:v>360965</c:v>
                </c:pt>
                <c:pt idx="159">
                  <c:v>377572</c:v>
                </c:pt>
                <c:pt idx="160">
                  <c:v>408798</c:v>
                </c:pt>
                <c:pt idx="161">
                  <c:v>437354</c:v>
                </c:pt>
                <c:pt idx="162">
                  <c:v>444547</c:v>
                </c:pt>
                <c:pt idx="163">
                  <c:v>446204</c:v>
                </c:pt>
                <c:pt idx="164">
                  <c:v>459839</c:v>
                </c:pt>
                <c:pt idx="165">
                  <c:v>460689</c:v>
                </c:pt>
                <c:pt idx="166">
                  <c:v>467475</c:v>
                </c:pt>
                <c:pt idx="167">
                  <c:v>476329</c:v>
                </c:pt>
                <c:pt idx="168">
                  <c:v>481768</c:v>
                </c:pt>
                <c:pt idx="169">
                  <c:v>483675</c:v>
                </c:pt>
                <c:pt idx="170">
                  <c:v>500815</c:v>
                </c:pt>
                <c:pt idx="171">
                  <c:v>509069</c:v>
                </c:pt>
                <c:pt idx="172">
                  <c:v>522189</c:v>
                </c:pt>
                <c:pt idx="173">
                  <c:v>535434</c:v>
                </c:pt>
                <c:pt idx="174">
                  <c:v>539473</c:v>
                </c:pt>
                <c:pt idx="175">
                  <c:v>541880</c:v>
                </c:pt>
                <c:pt idx="176">
                  <c:v>570360</c:v>
                </c:pt>
                <c:pt idx="177">
                  <c:v>593457</c:v>
                </c:pt>
                <c:pt idx="178">
                  <c:v>600000</c:v>
                </c:pt>
                <c:pt idx="179">
                  <c:v>600000</c:v>
                </c:pt>
                <c:pt idx="180">
                  <c:v>600000</c:v>
                </c:pt>
                <c:pt idx="181">
                  <c:v>600000</c:v>
                </c:pt>
                <c:pt idx="182">
                  <c:v>600000</c:v>
                </c:pt>
                <c:pt idx="183">
                  <c:v>600000</c:v>
                </c:pt>
                <c:pt idx="184">
                  <c:v>600000</c:v>
                </c:pt>
                <c:pt idx="185">
                  <c:v>600000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GRAPH!$D$1</c:f>
              <c:strCache>
                <c:ptCount val="1"/>
                <c:pt idx="0">
                  <c:v>Hybrid-double</c:v>
                </c:pt>
              </c:strCache>
            </c:strRef>
          </c:tx>
          <c:marker>
            <c:symbol val="none"/>
          </c:marker>
          <c:val>
            <c:numRef>
              <c:f>GRAPH!$D$2:$D$187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304</c:v>
                </c:pt>
                <c:pt idx="27">
                  <c:v>306</c:v>
                </c:pt>
                <c:pt idx="28">
                  <c:v>308</c:v>
                </c:pt>
                <c:pt idx="29">
                  <c:v>308</c:v>
                </c:pt>
                <c:pt idx="30">
                  <c:v>312</c:v>
                </c:pt>
                <c:pt idx="31">
                  <c:v>312</c:v>
                </c:pt>
                <c:pt idx="32">
                  <c:v>350</c:v>
                </c:pt>
                <c:pt idx="33">
                  <c:v>924</c:v>
                </c:pt>
                <c:pt idx="34">
                  <c:v>940</c:v>
                </c:pt>
                <c:pt idx="35">
                  <c:v>946</c:v>
                </c:pt>
                <c:pt idx="36">
                  <c:v>972</c:v>
                </c:pt>
                <c:pt idx="37">
                  <c:v>1118</c:v>
                </c:pt>
                <c:pt idx="38">
                  <c:v>1126</c:v>
                </c:pt>
                <c:pt idx="39">
                  <c:v>1168</c:v>
                </c:pt>
                <c:pt idx="40">
                  <c:v>1210</c:v>
                </c:pt>
                <c:pt idx="41">
                  <c:v>1210</c:v>
                </c:pt>
                <c:pt idx="42">
                  <c:v>1216</c:v>
                </c:pt>
                <c:pt idx="43">
                  <c:v>1270</c:v>
                </c:pt>
                <c:pt idx="44">
                  <c:v>1372</c:v>
                </c:pt>
                <c:pt idx="45">
                  <c:v>1408</c:v>
                </c:pt>
                <c:pt idx="46">
                  <c:v>1752</c:v>
                </c:pt>
                <c:pt idx="47">
                  <c:v>1756</c:v>
                </c:pt>
                <c:pt idx="48">
                  <c:v>2088</c:v>
                </c:pt>
                <c:pt idx="49">
                  <c:v>2094</c:v>
                </c:pt>
                <c:pt idx="50">
                  <c:v>2094</c:v>
                </c:pt>
                <c:pt idx="51">
                  <c:v>2152</c:v>
                </c:pt>
                <c:pt idx="52">
                  <c:v>2420</c:v>
                </c:pt>
                <c:pt idx="53">
                  <c:v>2724</c:v>
                </c:pt>
                <c:pt idx="54">
                  <c:v>2738</c:v>
                </c:pt>
                <c:pt idx="55">
                  <c:v>2800</c:v>
                </c:pt>
                <c:pt idx="56">
                  <c:v>2894</c:v>
                </c:pt>
                <c:pt idx="57">
                  <c:v>3284</c:v>
                </c:pt>
                <c:pt idx="58">
                  <c:v>3308</c:v>
                </c:pt>
                <c:pt idx="59">
                  <c:v>4034</c:v>
                </c:pt>
                <c:pt idx="60">
                  <c:v>4232</c:v>
                </c:pt>
                <c:pt idx="61">
                  <c:v>4260</c:v>
                </c:pt>
                <c:pt idx="62">
                  <c:v>4636</c:v>
                </c:pt>
                <c:pt idx="63">
                  <c:v>4800</c:v>
                </c:pt>
                <c:pt idx="64">
                  <c:v>5408</c:v>
                </c:pt>
                <c:pt idx="65">
                  <c:v>5662</c:v>
                </c:pt>
                <c:pt idx="66">
                  <c:v>5836</c:v>
                </c:pt>
                <c:pt idx="67">
                  <c:v>5906</c:v>
                </c:pt>
                <c:pt idx="68">
                  <c:v>6272</c:v>
                </c:pt>
                <c:pt idx="69">
                  <c:v>6934</c:v>
                </c:pt>
                <c:pt idx="70">
                  <c:v>7094</c:v>
                </c:pt>
                <c:pt idx="71">
                  <c:v>7166</c:v>
                </c:pt>
                <c:pt idx="72">
                  <c:v>7192</c:v>
                </c:pt>
                <c:pt idx="73">
                  <c:v>7240</c:v>
                </c:pt>
                <c:pt idx="74">
                  <c:v>7484</c:v>
                </c:pt>
                <c:pt idx="75">
                  <c:v>7490</c:v>
                </c:pt>
                <c:pt idx="76">
                  <c:v>8756</c:v>
                </c:pt>
                <c:pt idx="77">
                  <c:v>12116</c:v>
                </c:pt>
                <c:pt idx="78">
                  <c:v>12392</c:v>
                </c:pt>
                <c:pt idx="79">
                  <c:v>13324</c:v>
                </c:pt>
                <c:pt idx="80">
                  <c:v>14190</c:v>
                </c:pt>
                <c:pt idx="81">
                  <c:v>15224</c:v>
                </c:pt>
                <c:pt idx="82">
                  <c:v>15788</c:v>
                </c:pt>
                <c:pt idx="83">
                  <c:v>18926</c:v>
                </c:pt>
                <c:pt idx="84">
                  <c:v>18946</c:v>
                </c:pt>
                <c:pt idx="85">
                  <c:v>18990</c:v>
                </c:pt>
                <c:pt idx="86">
                  <c:v>20078</c:v>
                </c:pt>
                <c:pt idx="87">
                  <c:v>20642</c:v>
                </c:pt>
                <c:pt idx="88">
                  <c:v>22068</c:v>
                </c:pt>
                <c:pt idx="89">
                  <c:v>23728</c:v>
                </c:pt>
                <c:pt idx="90">
                  <c:v>24190</c:v>
                </c:pt>
                <c:pt idx="91">
                  <c:v>25148</c:v>
                </c:pt>
                <c:pt idx="92">
                  <c:v>29988</c:v>
                </c:pt>
                <c:pt idx="93">
                  <c:v>32202</c:v>
                </c:pt>
                <c:pt idx="94">
                  <c:v>32378</c:v>
                </c:pt>
                <c:pt idx="95">
                  <c:v>32812</c:v>
                </c:pt>
                <c:pt idx="96">
                  <c:v>34076</c:v>
                </c:pt>
                <c:pt idx="97">
                  <c:v>40546</c:v>
                </c:pt>
                <c:pt idx="98">
                  <c:v>57520</c:v>
                </c:pt>
                <c:pt idx="99">
                  <c:v>58046</c:v>
                </c:pt>
                <c:pt idx="100">
                  <c:v>59036</c:v>
                </c:pt>
                <c:pt idx="101">
                  <c:v>59132</c:v>
                </c:pt>
                <c:pt idx="102">
                  <c:v>61554</c:v>
                </c:pt>
                <c:pt idx="103">
                  <c:v>63838</c:v>
                </c:pt>
                <c:pt idx="104">
                  <c:v>67478</c:v>
                </c:pt>
                <c:pt idx="105">
                  <c:v>85732</c:v>
                </c:pt>
                <c:pt idx="106">
                  <c:v>86156</c:v>
                </c:pt>
                <c:pt idx="107">
                  <c:v>89036</c:v>
                </c:pt>
                <c:pt idx="108">
                  <c:v>94930</c:v>
                </c:pt>
                <c:pt idx="109">
                  <c:v>99886</c:v>
                </c:pt>
                <c:pt idx="110">
                  <c:v>107946</c:v>
                </c:pt>
                <c:pt idx="111">
                  <c:v>108680</c:v>
                </c:pt>
                <c:pt idx="112">
                  <c:v>108714</c:v>
                </c:pt>
                <c:pt idx="113">
                  <c:v>109522</c:v>
                </c:pt>
                <c:pt idx="114">
                  <c:v>110068</c:v>
                </c:pt>
                <c:pt idx="115">
                  <c:v>120042</c:v>
                </c:pt>
                <c:pt idx="116">
                  <c:v>149112</c:v>
                </c:pt>
                <c:pt idx="117">
                  <c:v>151792</c:v>
                </c:pt>
                <c:pt idx="118">
                  <c:v>173578</c:v>
                </c:pt>
                <c:pt idx="119">
                  <c:v>181874</c:v>
                </c:pt>
                <c:pt idx="120">
                  <c:v>196942</c:v>
                </c:pt>
                <c:pt idx="121">
                  <c:v>198780</c:v>
                </c:pt>
                <c:pt idx="122">
                  <c:v>201422</c:v>
                </c:pt>
                <c:pt idx="123">
                  <c:v>202122</c:v>
                </c:pt>
                <c:pt idx="124">
                  <c:v>221866</c:v>
                </c:pt>
                <c:pt idx="125">
                  <c:v>262366</c:v>
                </c:pt>
                <c:pt idx="126">
                  <c:v>269298</c:v>
                </c:pt>
                <c:pt idx="127">
                  <c:v>274946</c:v>
                </c:pt>
                <c:pt idx="128">
                  <c:v>276126</c:v>
                </c:pt>
                <c:pt idx="129">
                  <c:v>287880</c:v>
                </c:pt>
                <c:pt idx="130">
                  <c:v>298366</c:v>
                </c:pt>
                <c:pt idx="131">
                  <c:v>315016</c:v>
                </c:pt>
                <c:pt idx="132">
                  <c:v>315998</c:v>
                </c:pt>
                <c:pt idx="133">
                  <c:v>322450</c:v>
                </c:pt>
                <c:pt idx="134">
                  <c:v>323570</c:v>
                </c:pt>
                <c:pt idx="135">
                  <c:v>326456</c:v>
                </c:pt>
                <c:pt idx="136">
                  <c:v>344442</c:v>
                </c:pt>
                <c:pt idx="137">
                  <c:v>348750</c:v>
                </c:pt>
                <c:pt idx="138">
                  <c:v>385000</c:v>
                </c:pt>
                <c:pt idx="139">
                  <c:v>452806</c:v>
                </c:pt>
                <c:pt idx="140">
                  <c:v>453800</c:v>
                </c:pt>
                <c:pt idx="141">
                  <c:v>471474</c:v>
                </c:pt>
                <c:pt idx="142">
                  <c:v>483872</c:v>
                </c:pt>
                <c:pt idx="143">
                  <c:v>511734</c:v>
                </c:pt>
                <c:pt idx="144">
                  <c:v>541876</c:v>
                </c:pt>
                <c:pt idx="145">
                  <c:v>551298</c:v>
                </c:pt>
                <c:pt idx="146">
                  <c:v>553106</c:v>
                </c:pt>
                <c:pt idx="147">
                  <c:v>555270</c:v>
                </c:pt>
                <c:pt idx="148">
                  <c:v>555442</c:v>
                </c:pt>
                <c:pt idx="149">
                  <c:v>558048</c:v>
                </c:pt>
                <c:pt idx="150">
                  <c:v>560358</c:v>
                </c:pt>
                <c:pt idx="151">
                  <c:v>570504</c:v>
                </c:pt>
                <c:pt idx="152">
                  <c:v>619618</c:v>
                </c:pt>
                <c:pt idx="153">
                  <c:v>620042</c:v>
                </c:pt>
                <c:pt idx="154">
                  <c:v>622822</c:v>
                </c:pt>
                <c:pt idx="155">
                  <c:v>633048</c:v>
                </c:pt>
                <c:pt idx="156">
                  <c:v>669116</c:v>
                </c:pt>
                <c:pt idx="157">
                  <c:v>700176</c:v>
                </c:pt>
                <c:pt idx="158">
                  <c:v>721930</c:v>
                </c:pt>
                <c:pt idx="159">
                  <c:v>755144</c:v>
                </c:pt>
                <c:pt idx="160">
                  <c:v>817596</c:v>
                </c:pt>
                <c:pt idx="161">
                  <c:v>874708</c:v>
                </c:pt>
                <c:pt idx="162">
                  <c:v>889094</c:v>
                </c:pt>
                <c:pt idx="163">
                  <c:v>892408</c:v>
                </c:pt>
                <c:pt idx="164">
                  <c:v>919678</c:v>
                </c:pt>
                <c:pt idx="165">
                  <c:v>921378</c:v>
                </c:pt>
                <c:pt idx="166">
                  <c:v>934950</c:v>
                </c:pt>
                <c:pt idx="167">
                  <c:v>952658</c:v>
                </c:pt>
                <c:pt idx="168">
                  <c:v>963536</c:v>
                </c:pt>
                <c:pt idx="169">
                  <c:v>967350</c:v>
                </c:pt>
                <c:pt idx="170">
                  <c:v>1001630</c:v>
                </c:pt>
                <c:pt idx="171">
                  <c:v>1018138</c:v>
                </c:pt>
                <c:pt idx="172">
                  <c:v>1044378</c:v>
                </c:pt>
                <c:pt idx="173">
                  <c:v>1070868</c:v>
                </c:pt>
                <c:pt idx="174">
                  <c:v>1078946</c:v>
                </c:pt>
                <c:pt idx="175">
                  <c:v>1083760</c:v>
                </c:pt>
                <c:pt idx="176">
                  <c:v>1140720</c:v>
                </c:pt>
                <c:pt idx="177">
                  <c:v>1186914</c:v>
                </c:pt>
                <c:pt idx="178">
                  <c:v>1200000</c:v>
                </c:pt>
                <c:pt idx="179">
                  <c:v>1200000</c:v>
                </c:pt>
                <c:pt idx="180">
                  <c:v>1200000</c:v>
                </c:pt>
                <c:pt idx="181">
                  <c:v>1200000</c:v>
                </c:pt>
                <c:pt idx="182">
                  <c:v>1200000</c:v>
                </c:pt>
                <c:pt idx="183">
                  <c:v>1200000</c:v>
                </c:pt>
                <c:pt idx="184">
                  <c:v>1200000</c:v>
                </c:pt>
                <c:pt idx="185">
                  <c:v>1200000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71584"/>
        <c:axId val="203973376"/>
      </c:lineChart>
      <c:catAx>
        <c:axId val="20397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973376"/>
        <c:crosses val="autoZero"/>
        <c:auto val="1"/>
        <c:lblAlgn val="ctr"/>
        <c:lblOffset val="100"/>
        <c:noMultiLvlLbl val="0"/>
      </c:catAx>
      <c:valAx>
        <c:axId val="203973376"/>
        <c:scaling>
          <c:orientation val="minMax"/>
          <c:max val="6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971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GRAPH_with_32!$A$1</c:f>
              <c:strCache>
                <c:ptCount val="1"/>
                <c:pt idx="0">
                  <c:v>CBS</c:v>
                </c:pt>
              </c:strCache>
            </c:strRef>
          </c:tx>
          <c:marker>
            <c:symbol val="none"/>
          </c:marker>
          <c:val>
            <c:numRef>
              <c:f>GRAPH_with_32!$A$2:$A$327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150</c:v>
                </c:pt>
                <c:pt idx="68">
                  <c:v>151</c:v>
                </c:pt>
                <c:pt idx="69">
                  <c:v>151</c:v>
                </c:pt>
                <c:pt idx="70">
                  <c:v>152</c:v>
                </c:pt>
                <c:pt idx="71">
                  <c:v>158</c:v>
                </c:pt>
                <c:pt idx="72">
                  <c:v>171</c:v>
                </c:pt>
                <c:pt idx="73">
                  <c:v>191</c:v>
                </c:pt>
                <c:pt idx="74">
                  <c:v>490</c:v>
                </c:pt>
                <c:pt idx="75">
                  <c:v>503</c:v>
                </c:pt>
                <c:pt idx="76">
                  <c:v>504</c:v>
                </c:pt>
                <c:pt idx="77">
                  <c:v>514</c:v>
                </c:pt>
                <c:pt idx="78">
                  <c:v>543</c:v>
                </c:pt>
                <c:pt idx="79">
                  <c:v>545</c:v>
                </c:pt>
                <c:pt idx="80">
                  <c:v>570</c:v>
                </c:pt>
                <c:pt idx="81">
                  <c:v>598</c:v>
                </c:pt>
                <c:pt idx="82">
                  <c:v>628</c:v>
                </c:pt>
                <c:pt idx="83">
                  <c:v>674</c:v>
                </c:pt>
                <c:pt idx="84">
                  <c:v>708</c:v>
                </c:pt>
                <c:pt idx="85">
                  <c:v>715</c:v>
                </c:pt>
                <c:pt idx="86">
                  <c:v>716</c:v>
                </c:pt>
                <c:pt idx="87">
                  <c:v>717</c:v>
                </c:pt>
                <c:pt idx="88">
                  <c:v>719</c:v>
                </c:pt>
                <c:pt idx="89">
                  <c:v>723</c:v>
                </c:pt>
                <c:pt idx="90">
                  <c:v>749</c:v>
                </c:pt>
                <c:pt idx="91">
                  <c:v>765</c:v>
                </c:pt>
                <c:pt idx="92">
                  <c:v>778</c:v>
                </c:pt>
                <c:pt idx="93">
                  <c:v>798</c:v>
                </c:pt>
                <c:pt idx="94">
                  <c:v>817</c:v>
                </c:pt>
                <c:pt idx="95">
                  <c:v>822</c:v>
                </c:pt>
                <c:pt idx="96">
                  <c:v>839</c:v>
                </c:pt>
                <c:pt idx="97">
                  <c:v>871</c:v>
                </c:pt>
                <c:pt idx="98">
                  <c:v>889</c:v>
                </c:pt>
                <c:pt idx="99">
                  <c:v>897</c:v>
                </c:pt>
                <c:pt idx="100">
                  <c:v>908</c:v>
                </c:pt>
                <c:pt idx="101">
                  <c:v>990</c:v>
                </c:pt>
                <c:pt idx="102">
                  <c:v>1033</c:v>
                </c:pt>
                <c:pt idx="103">
                  <c:v>1063</c:v>
                </c:pt>
                <c:pt idx="104">
                  <c:v>1081</c:v>
                </c:pt>
                <c:pt idx="105">
                  <c:v>1082</c:v>
                </c:pt>
                <c:pt idx="106">
                  <c:v>1110</c:v>
                </c:pt>
                <c:pt idx="107">
                  <c:v>1136</c:v>
                </c:pt>
                <c:pt idx="108">
                  <c:v>1205</c:v>
                </c:pt>
                <c:pt idx="109">
                  <c:v>1296</c:v>
                </c:pt>
                <c:pt idx="110">
                  <c:v>1333</c:v>
                </c:pt>
                <c:pt idx="111">
                  <c:v>1342</c:v>
                </c:pt>
                <c:pt idx="112">
                  <c:v>1352</c:v>
                </c:pt>
                <c:pt idx="113">
                  <c:v>1371</c:v>
                </c:pt>
                <c:pt idx="114">
                  <c:v>1445</c:v>
                </c:pt>
                <c:pt idx="115">
                  <c:v>1639</c:v>
                </c:pt>
                <c:pt idx="116">
                  <c:v>1683</c:v>
                </c:pt>
                <c:pt idx="117">
                  <c:v>1815</c:v>
                </c:pt>
                <c:pt idx="118">
                  <c:v>2046</c:v>
                </c:pt>
                <c:pt idx="119">
                  <c:v>2058</c:v>
                </c:pt>
                <c:pt idx="120">
                  <c:v>2090</c:v>
                </c:pt>
                <c:pt idx="121">
                  <c:v>2250</c:v>
                </c:pt>
                <c:pt idx="122">
                  <c:v>2250</c:v>
                </c:pt>
                <c:pt idx="123">
                  <c:v>2370</c:v>
                </c:pt>
                <c:pt idx="124">
                  <c:v>2617</c:v>
                </c:pt>
                <c:pt idx="125">
                  <c:v>2645</c:v>
                </c:pt>
                <c:pt idx="126">
                  <c:v>2851</c:v>
                </c:pt>
                <c:pt idx="127">
                  <c:v>2864</c:v>
                </c:pt>
                <c:pt idx="128">
                  <c:v>3068</c:v>
                </c:pt>
                <c:pt idx="129">
                  <c:v>3083</c:v>
                </c:pt>
                <c:pt idx="130">
                  <c:v>3115</c:v>
                </c:pt>
                <c:pt idx="131">
                  <c:v>3174</c:v>
                </c:pt>
                <c:pt idx="132">
                  <c:v>3355</c:v>
                </c:pt>
                <c:pt idx="133">
                  <c:v>3365</c:v>
                </c:pt>
                <c:pt idx="134">
                  <c:v>3368</c:v>
                </c:pt>
                <c:pt idx="135">
                  <c:v>3388</c:v>
                </c:pt>
                <c:pt idx="136">
                  <c:v>3505</c:v>
                </c:pt>
                <c:pt idx="137">
                  <c:v>3509</c:v>
                </c:pt>
                <c:pt idx="138">
                  <c:v>3561</c:v>
                </c:pt>
                <c:pt idx="139">
                  <c:v>3743</c:v>
                </c:pt>
                <c:pt idx="140">
                  <c:v>3762</c:v>
                </c:pt>
                <c:pt idx="141">
                  <c:v>3778</c:v>
                </c:pt>
                <c:pt idx="142">
                  <c:v>3890</c:v>
                </c:pt>
                <c:pt idx="143">
                  <c:v>4014</c:v>
                </c:pt>
                <c:pt idx="144">
                  <c:v>4078</c:v>
                </c:pt>
                <c:pt idx="145">
                  <c:v>4386</c:v>
                </c:pt>
                <c:pt idx="146">
                  <c:v>4394</c:v>
                </c:pt>
                <c:pt idx="147">
                  <c:v>4452</c:v>
                </c:pt>
                <c:pt idx="148">
                  <c:v>5677</c:v>
                </c:pt>
                <c:pt idx="149">
                  <c:v>5905</c:v>
                </c:pt>
                <c:pt idx="150">
                  <c:v>6041</c:v>
                </c:pt>
                <c:pt idx="151">
                  <c:v>6519</c:v>
                </c:pt>
                <c:pt idx="152">
                  <c:v>6576</c:v>
                </c:pt>
                <c:pt idx="153">
                  <c:v>6906</c:v>
                </c:pt>
                <c:pt idx="154">
                  <c:v>7133</c:v>
                </c:pt>
                <c:pt idx="155">
                  <c:v>7275</c:v>
                </c:pt>
                <c:pt idx="156">
                  <c:v>7401</c:v>
                </c:pt>
                <c:pt idx="157">
                  <c:v>7651</c:v>
                </c:pt>
                <c:pt idx="158">
                  <c:v>9291</c:v>
                </c:pt>
                <c:pt idx="159">
                  <c:v>9388</c:v>
                </c:pt>
                <c:pt idx="160">
                  <c:v>9401</c:v>
                </c:pt>
                <c:pt idx="161">
                  <c:v>9690</c:v>
                </c:pt>
                <c:pt idx="162">
                  <c:v>10039</c:v>
                </c:pt>
                <c:pt idx="163">
                  <c:v>10178</c:v>
                </c:pt>
                <c:pt idx="164">
                  <c:v>11008</c:v>
                </c:pt>
                <c:pt idx="165">
                  <c:v>11750</c:v>
                </c:pt>
                <c:pt idx="166">
                  <c:v>12090</c:v>
                </c:pt>
                <c:pt idx="167">
                  <c:v>12392</c:v>
                </c:pt>
                <c:pt idx="168">
                  <c:v>13069</c:v>
                </c:pt>
                <c:pt idx="169">
                  <c:v>13149</c:v>
                </c:pt>
                <c:pt idx="170">
                  <c:v>13171</c:v>
                </c:pt>
                <c:pt idx="171">
                  <c:v>13210</c:v>
                </c:pt>
                <c:pt idx="172">
                  <c:v>13251</c:v>
                </c:pt>
                <c:pt idx="173">
                  <c:v>13311</c:v>
                </c:pt>
                <c:pt idx="174">
                  <c:v>13358</c:v>
                </c:pt>
                <c:pt idx="175">
                  <c:v>15193</c:v>
                </c:pt>
                <c:pt idx="176">
                  <c:v>15905</c:v>
                </c:pt>
                <c:pt idx="177">
                  <c:v>15945</c:v>
                </c:pt>
                <c:pt idx="178">
                  <c:v>16037</c:v>
                </c:pt>
                <c:pt idx="179">
                  <c:v>16139</c:v>
                </c:pt>
                <c:pt idx="180">
                  <c:v>16387</c:v>
                </c:pt>
                <c:pt idx="181">
                  <c:v>16928</c:v>
                </c:pt>
                <c:pt idx="182">
                  <c:v>17027</c:v>
                </c:pt>
                <c:pt idx="183">
                  <c:v>17170</c:v>
                </c:pt>
                <c:pt idx="184">
                  <c:v>17842</c:v>
                </c:pt>
                <c:pt idx="185">
                  <c:v>18227</c:v>
                </c:pt>
                <c:pt idx="186">
                  <c:v>18903</c:v>
                </c:pt>
                <c:pt idx="187">
                  <c:v>20469</c:v>
                </c:pt>
                <c:pt idx="188">
                  <c:v>20483</c:v>
                </c:pt>
                <c:pt idx="189">
                  <c:v>20534</c:v>
                </c:pt>
                <c:pt idx="190">
                  <c:v>22632</c:v>
                </c:pt>
                <c:pt idx="191">
                  <c:v>23799</c:v>
                </c:pt>
                <c:pt idx="192">
                  <c:v>26666</c:v>
                </c:pt>
                <c:pt idx="193">
                  <c:v>26711</c:v>
                </c:pt>
                <c:pt idx="194">
                  <c:v>28289</c:v>
                </c:pt>
                <c:pt idx="195">
                  <c:v>28841</c:v>
                </c:pt>
                <c:pt idx="196">
                  <c:v>29651</c:v>
                </c:pt>
                <c:pt idx="197">
                  <c:v>30608</c:v>
                </c:pt>
                <c:pt idx="198">
                  <c:v>31173</c:v>
                </c:pt>
                <c:pt idx="199">
                  <c:v>35363</c:v>
                </c:pt>
                <c:pt idx="200">
                  <c:v>36013</c:v>
                </c:pt>
                <c:pt idx="201">
                  <c:v>41418</c:v>
                </c:pt>
                <c:pt idx="202">
                  <c:v>42619</c:v>
                </c:pt>
                <c:pt idx="203">
                  <c:v>42855</c:v>
                </c:pt>
                <c:pt idx="204">
                  <c:v>43056</c:v>
                </c:pt>
                <c:pt idx="205">
                  <c:v>43986</c:v>
                </c:pt>
                <c:pt idx="206">
                  <c:v>48869</c:v>
                </c:pt>
                <c:pt idx="207">
                  <c:v>51273</c:v>
                </c:pt>
                <c:pt idx="208">
                  <c:v>53759</c:v>
                </c:pt>
                <c:pt idx="209">
                  <c:v>54958</c:v>
                </c:pt>
                <c:pt idx="210">
                  <c:v>58347</c:v>
                </c:pt>
                <c:pt idx="211">
                  <c:v>61260</c:v>
                </c:pt>
                <c:pt idx="212">
                  <c:v>66972</c:v>
                </c:pt>
                <c:pt idx="213">
                  <c:v>67055</c:v>
                </c:pt>
                <c:pt idx="214">
                  <c:v>71047</c:v>
                </c:pt>
                <c:pt idx="215">
                  <c:v>73254</c:v>
                </c:pt>
                <c:pt idx="216">
                  <c:v>73372</c:v>
                </c:pt>
                <c:pt idx="217">
                  <c:v>74541</c:v>
                </c:pt>
                <c:pt idx="218">
                  <c:v>75357</c:v>
                </c:pt>
                <c:pt idx="219">
                  <c:v>76137</c:v>
                </c:pt>
                <c:pt idx="220">
                  <c:v>76420</c:v>
                </c:pt>
                <c:pt idx="221">
                  <c:v>77008</c:v>
                </c:pt>
                <c:pt idx="222">
                  <c:v>78049</c:v>
                </c:pt>
                <c:pt idx="223">
                  <c:v>78193</c:v>
                </c:pt>
                <c:pt idx="224">
                  <c:v>83230</c:v>
                </c:pt>
                <c:pt idx="225">
                  <c:v>83363</c:v>
                </c:pt>
                <c:pt idx="226">
                  <c:v>85546</c:v>
                </c:pt>
                <c:pt idx="227">
                  <c:v>92278</c:v>
                </c:pt>
                <c:pt idx="228">
                  <c:v>96781</c:v>
                </c:pt>
                <c:pt idx="229">
                  <c:v>96963</c:v>
                </c:pt>
                <c:pt idx="230">
                  <c:v>99248</c:v>
                </c:pt>
                <c:pt idx="231">
                  <c:v>105528</c:v>
                </c:pt>
                <c:pt idx="232">
                  <c:v>112537</c:v>
                </c:pt>
                <c:pt idx="233">
                  <c:v>127750</c:v>
                </c:pt>
                <c:pt idx="234">
                  <c:v>138859</c:v>
                </c:pt>
                <c:pt idx="235">
                  <c:v>157074</c:v>
                </c:pt>
                <c:pt idx="236">
                  <c:v>177723</c:v>
                </c:pt>
                <c:pt idx="237">
                  <c:v>180201</c:v>
                </c:pt>
                <c:pt idx="238">
                  <c:v>190465</c:v>
                </c:pt>
                <c:pt idx="239">
                  <c:v>226986</c:v>
                </c:pt>
                <c:pt idx="240">
                  <c:v>240990</c:v>
                </c:pt>
                <c:pt idx="241">
                  <c:v>243270</c:v>
                </c:pt>
                <c:pt idx="242">
                  <c:v>247590</c:v>
                </c:pt>
                <c:pt idx="243">
                  <c:v>286437</c:v>
                </c:pt>
                <c:pt idx="244">
                  <c:v>286656</c:v>
                </c:pt>
                <c:pt idx="245">
                  <c:v>296704</c:v>
                </c:pt>
                <c:pt idx="246">
                  <c:v>300536</c:v>
                </c:pt>
                <c:pt idx="247">
                  <c:v>316157</c:v>
                </c:pt>
                <c:pt idx="248">
                  <c:v>332978</c:v>
                </c:pt>
                <c:pt idx="249">
                  <c:v>337389</c:v>
                </c:pt>
                <c:pt idx="250">
                  <c:v>340032</c:v>
                </c:pt>
                <c:pt idx="251">
                  <c:v>353989</c:v>
                </c:pt>
                <c:pt idx="252">
                  <c:v>373081</c:v>
                </c:pt>
                <c:pt idx="253">
                  <c:v>395350</c:v>
                </c:pt>
                <c:pt idx="254">
                  <c:v>422540</c:v>
                </c:pt>
                <c:pt idx="255">
                  <c:v>427546</c:v>
                </c:pt>
                <c:pt idx="256">
                  <c:v>431508</c:v>
                </c:pt>
                <c:pt idx="257">
                  <c:v>433944</c:v>
                </c:pt>
                <c:pt idx="258">
                  <c:v>437029</c:v>
                </c:pt>
                <c:pt idx="259">
                  <c:v>457113</c:v>
                </c:pt>
                <c:pt idx="260">
                  <c:v>458099</c:v>
                </c:pt>
                <c:pt idx="261">
                  <c:v>476339</c:v>
                </c:pt>
                <c:pt idx="262">
                  <c:v>564483</c:v>
                </c:pt>
                <c:pt idx="263">
                  <c:v>600000</c:v>
                </c:pt>
                <c:pt idx="264">
                  <c:v>600000</c:v>
                </c:pt>
                <c:pt idx="265">
                  <c:v>600000</c:v>
                </c:pt>
                <c:pt idx="266">
                  <c:v>600000</c:v>
                </c:pt>
                <c:pt idx="267">
                  <c:v>600000</c:v>
                </c:pt>
                <c:pt idx="268">
                  <c:v>600000</c:v>
                </c:pt>
                <c:pt idx="269">
                  <c:v>600000</c:v>
                </c:pt>
                <c:pt idx="270">
                  <c:v>600000</c:v>
                </c:pt>
                <c:pt idx="271">
                  <c:v>600000</c:v>
                </c:pt>
                <c:pt idx="272">
                  <c:v>600000</c:v>
                </c:pt>
                <c:pt idx="273">
                  <c:v>600000</c:v>
                </c:pt>
                <c:pt idx="274">
                  <c:v>600000</c:v>
                </c:pt>
                <c:pt idx="275">
                  <c:v>600000</c:v>
                </c:pt>
                <c:pt idx="276">
                  <c:v>600000</c:v>
                </c:pt>
                <c:pt idx="277">
                  <c:v>600000</c:v>
                </c:pt>
                <c:pt idx="278">
                  <c:v>600000</c:v>
                </c:pt>
                <c:pt idx="279">
                  <c:v>600000</c:v>
                </c:pt>
                <c:pt idx="280">
                  <c:v>600000</c:v>
                </c:pt>
                <c:pt idx="281">
                  <c:v>600000</c:v>
                </c:pt>
                <c:pt idx="282">
                  <c:v>600000</c:v>
                </c:pt>
                <c:pt idx="283">
                  <c:v>600000</c:v>
                </c:pt>
                <c:pt idx="284">
                  <c:v>600000</c:v>
                </c:pt>
                <c:pt idx="285">
                  <c:v>600000</c:v>
                </c:pt>
                <c:pt idx="286">
                  <c:v>600000</c:v>
                </c:pt>
                <c:pt idx="287">
                  <c:v>600000</c:v>
                </c:pt>
                <c:pt idx="288">
                  <c:v>600000</c:v>
                </c:pt>
                <c:pt idx="289">
                  <c:v>600000</c:v>
                </c:pt>
                <c:pt idx="290">
                  <c:v>600000</c:v>
                </c:pt>
                <c:pt idx="291">
                  <c:v>600000</c:v>
                </c:pt>
                <c:pt idx="292">
                  <c:v>600000</c:v>
                </c:pt>
                <c:pt idx="293">
                  <c:v>600000</c:v>
                </c:pt>
                <c:pt idx="294">
                  <c:v>600000</c:v>
                </c:pt>
                <c:pt idx="295">
                  <c:v>600000</c:v>
                </c:pt>
                <c:pt idx="296">
                  <c:v>600000</c:v>
                </c:pt>
                <c:pt idx="297">
                  <c:v>600000</c:v>
                </c:pt>
                <c:pt idx="298">
                  <c:v>600000</c:v>
                </c:pt>
                <c:pt idx="299">
                  <c:v>600000</c:v>
                </c:pt>
                <c:pt idx="300">
                  <c:v>600000</c:v>
                </c:pt>
                <c:pt idx="301">
                  <c:v>600000</c:v>
                </c:pt>
                <c:pt idx="302">
                  <c:v>600000</c:v>
                </c:pt>
                <c:pt idx="303">
                  <c:v>600000</c:v>
                </c:pt>
                <c:pt idx="304">
                  <c:v>600000</c:v>
                </c:pt>
                <c:pt idx="305">
                  <c:v>600000</c:v>
                </c:pt>
                <c:pt idx="306">
                  <c:v>600000</c:v>
                </c:pt>
                <c:pt idx="307">
                  <c:v>600000</c:v>
                </c:pt>
                <c:pt idx="308">
                  <c:v>600000</c:v>
                </c:pt>
                <c:pt idx="309">
                  <c:v>600000</c:v>
                </c:pt>
                <c:pt idx="310">
                  <c:v>600000</c:v>
                </c:pt>
                <c:pt idx="311">
                  <c:v>600000</c:v>
                </c:pt>
                <c:pt idx="312">
                  <c:v>600000</c:v>
                </c:pt>
                <c:pt idx="313">
                  <c:v>600000</c:v>
                </c:pt>
                <c:pt idx="314">
                  <c:v>600000</c:v>
                </c:pt>
                <c:pt idx="315">
                  <c:v>600000</c:v>
                </c:pt>
                <c:pt idx="316">
                  <c:v>600000</c:v>
                </c:pt>
                <c:pt idx="317">
                  <c:v>600000</c:v>
                </c:pt>
                <c:pt idx="318">
                  <c:v>600000</c:v>
                </c:pt>
                <c:pt idx="319">
                  <c:v>600000</c:v>
                </c:pt>
                <c:pt idx="320">
                  <c:v>600000</c:v>
                </c:pt>
                <c:pt idx="321">
                  <c:v>600000</c:v>
                </c:pt>
                <c:pt idx="322">
                  <c:v>600000</c:v>
                </c:pt>
                <c:pt idx="323">
                  <c:v>600000</c:v>
                </c:pt>
                <c:pt idx="324">
                  <c:v>600000</c:v>
                </c:pt>
                <c:pt idx="325">
                  <c:v>600000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GRAPH_with_32!$B$1</c:f>
              <c:strCache>
                <c:ptCount val="1"/>
                <c:pt idx="0">
                  <c:v>Picat</c:v>
                </c:pt>
              </c:strCache>
            </c:strRef>
          </c:tx>
          <c:marker>
            <c:symbol val="none"/>
          </c:marker>
          <c:val>
            <c:numRef>
              <c:f>GRAPH_with_32!$B$2:$B$327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1252</c:v>
                </c:pt>
                <c:pt idx="68">
                  <c:v>1256</c:v>
                </c:pt>
                <c:pt idx="69">
                  <c:v>1266</c:v>
                </c:pt>
                <c:pt idx="70">
                  <c:v>1287</c:v>
                </c:pt>
                <c:pt idx="71">
                  <c:v>1290</c:v>
                </c:pt>
                <c:pt idx="72">
                  <c:v>1292</c:v>
                </c:pt>
                <c:pt idx="73">
                  <c:v>1704</c:v>
                </c:pt>
                <c:pt idx="74">
                  <c:v>3475</c:v>
                </c:pt>
                <c:pt idx="75">
                  <c:v>3528</c:v>
                </c:pt>
                <c:pt idx="76">
                  <c:v>3536</c:v>
                </c:pt>
                <c:pt idx="77">
                  <c:v>3563</c:v>
                </c:pt>
                <c:pt idx="78">
                  <c:v>4658</c:v>
                </c:pt>
                <c:pt idx="79">
                  <c:v>4857</c:v>
                </c:pt>
                <c:pt idx="80">
                  <c:v>5942</c:v>
                </c:pt>
                <c:pt idx="81">
                  <c:v>6575</c:v>
                </c:pt>
                <c:pt idx="82">
                  <c:v>7318</c:v>
                </c:pt>
                <c:pt idx="83">
                  <c:v>7459</c:v>
                </c:pt>
                <c:pt idx="84">
                  <c:v>7574</c:v>
                </c:pt>
                <c:pt idx="85">
                  <c:v>7840</c:v>
                </c:pt>
                <c:pt idx="86">
                  <c:v>8300</c:v>
                </c:pt>
                <c:pt idx="87">
                  <c:v>8629</c:v>
                </c:pt>
                <c:pt idx="88">
                  <c:v>9822</c:v>
                </c:pt>
                <c:pt idx="89">
                  <c:v>9936</c:v>
                </c:pt>
                <c:pt idx="90">
                  <c:v>12011</c:v>
                </c:pt>
                <c:pt idx="91">
                  <c:v>12095</c:v>
                </c:pt>
                <c:pt idx="92">
                  <c:v>13516</c:v>
                </c:pt>
                <c:pt idx="93">
                  <c:v>13992</c:v>
                </c:pt>
                <c:pt idx="94">
                  <c:v>14003</c:v>
                </c:pt>
                <c:pt idx="95">
                  <c:v>14688</c:v>
                </c:pt>
                <c:pt idx="96">
                  <c:v>16529</c:v>
                </c:pt>
                <c:pt idx="97">
                  <c:v>16889</c:v>
                </c:pt>
                <c:pt idx="98">
                  <c:v>17893</c:v>
                </c:pt>
                <c:pt idx="99">
                  <c:v>18741</c:v>
                </c:pt>
                <c:pt idx="100">
                  <c:v>18841</c:v>
                </c:pt>
                <c:pt idx="101">
                  <c:v>22214</c:v>
                </c:pt>
                <c:pt idx="102">
                  <c:v>22885</c:v>
                </c:pt>
                <c:pt idx="103">
                  <c:v>23855</c:v>
                </c:pt>
                <c:pt idx="104">
                  <c:v>25369</c:v>
                </c:pt>
                <c:pt idx="105">
                  <c:v>26997</c:v>
                </c:pt>
                <c:pt idx="106">
                  <c:v>27054</c:v>
                </c:pt>
                <c:pt idx="107">
                  <c:v>30723</c:v>
                </c:pt>
                <c:pt idx="108">
                  <c:v>32948</c:v>
                </c:pt>
                <c:pt idx="109">
                  <c:v>32972</c:v>
                </c:pt>
                <c:pt idx="110">
                  <c:v>33779</c:v>
                </c:pt>
                <c:pt idx="111">
                  <c:v>34567</c:v>
                </c:pt>
                <c:pt idx="112">
                  <c:v>34653</c:v>
                </c:pt>
                <c:pt idx="113">
                  <c:v>35388</c:v>
                </c:pt>
                <c:pt idx="114">
                  <c:v>35607</c:v>
                </c:pt>
                <c:pt idx="115">
                  <c:v>35768</c:v>
                </c:pt>
                <c:pt idx="116">
                  <c:v>37270</c:v>
                </c:pt>
                <c:pt idx="117">
                  <c:v>37455</c:v>
                </c:pt>
                <c:pt idx="118">
                  <c:v>42260</c:v>
                </c:pt>
                <c:pt idx="119">
                  <c:v>46190</c:v>
                </c:pt>
                <c:pt idx="120">
                  <c:v>48937</c:v>
                </c:pt>
                <c:pt idx="121">
                  <c:v>49247</c:v>
                </c:pt>
                <c:pt idx="122">
                  <c:v>55275</c:v>
                </c:pt>
                <c:pt idx="123">
                  <c:v>55667</c:v>
                </c:pt>
                <c:pt idx="124">
                  <c:v>56166</c:v>
                </c:pt>
                <c:pt idx="125">
                  <c:v>56808</c:v>
                </c:pt>
                <c:pt idx="126">
                  <c:v>57167</c:v>
                </c:pt>
                <c:pt idx="127">
                  <c:v>63731</c:v>
                </c:pt>
                <c:pt idx="128">
                  <c:v>66872</c:v>
                </c:pt>
                <c:pt idx="129">
                  <c:v>78341</c:v>
                </c:pt>
                <c:pt idx="130">
                  <c:v>78346</c:v>
                </c:pt>
                <c:pt idx="131">
                  <c:v>81668</c:v>
                </c:pt>
                <c:pt idx="132">
                  <c:v>81740</c:v>
                </c:pt>
                <c:pt idx="133">
                  <c:v>82020</c:v>
                </c:pt>
                <c:pt idx="134">
                  <c:v>82329</c:v>
                </c:pt>
                <c:pt idx="135">
                  <c:v>82432</c:v>
                </c:pt>
                <c:pt idx="136">
                  <c:v>84013</c:v>
                </c:pt>
                <c:pt idx="137">
                  <c:v>87727</c:v>
                </c:pt>
                <c:pt idx="138">
                  <c:v>87856</c:v>
                </c:pt>
                <c:pt idx="139">
                  <c:v>88921</c:v>
                </c:pt>
                <c:pt idx="140">
                  <c:v>91256</c:v>
                </c:pt>
                <c:pt idx="141">
                  <c:v>93488</c:v>
                </c:pt>
                <c:pt idx="142">
                  <c:v>93836</c:v>
                </c:pt>
                <c:pt idx="143">
                  <c:v>100833</c:v>
                </c:pt>
                <c:pt idx="144">
                  <c:v>109427</c:v>
                </c:pt>
                <c:pt idx="145">
                  <c:v>111497</c:v>
                </c:pt>
                <c:pt idx="146">
                  <c:v>112052</c:v>
                </c:pt>
                <c:pt idx="147">
                  <c:v>115115</c:v>
                </c:pt>
                <c:pt idx="148">
                  <c:v>120411</c:v>
                </c:pt>
                <c:pt idx="149">
                  <c:v>120585</c:v>
                </c:pt>
                <c:pt idx="150">
                  <c:v>139632</c:v>
                </c:pt>
                <c:pt idx="151">
                  <c:v>142241</c:v>
                </c:pt>
                <c:pt idx="152">
                  <c:v>142514</c:v>
                </c:pt>
                <c:pt idx="153">
                  <c:v>142593</c:v>
                </c:pt>
                <c:pt idx="154">
                  <c:v>142675</c:v>
                </c:pt>
                <c:pt idx="155">
                  <c:v>142895</c:v>
                </c:pt>
                <c:pt idx="156">
                  <c:v>143511</c:v>
                </c:pt>
                <c:pt idx="157">
                  <c:v>144025</c:v>
                </c:pt>
                <c:pt idx="158">
                  <c:v>161429</c:v>
                </c:pt>
                <c:pt idx="159">
                  <c:v>162651</c:v>
                </c:pt>
                <c:pt idx="160">
                  <c:v>163070</c:v>
                </c:pt>
                <c:pt idx="161">
                  <c:v>168596</c:v>
                </c:pt>
                <c:pt idx="162">
                  <c:v>171460</c:v>
                </c:pt>
                <c:pt idx="163">
                  <c:v>172780</c:v>
                </c:pt>
                <c:pt idx="164">
                  <c:v>172963</c:v>
                </c:pt>
                <c:pt idx="165">
                  <c:v>175173</c:v>
                </c:pt>
                <c:pt idx="166">
                  <c:v>177833</c:v>
                </c:pt>
                <c:pt idx="167">
                  <c:v>185422</c:v>
                </c:pt>
                <c:pt idx="168">
                  <c:v>187690</c:v>
                </c:pt>
                <c:pt idx="169">
                  <c:v>193554</c:v>
                </c:pt>
                <c:pt idx="170">
                  <c:v>196063</c:v>
                </c:pt>
                <c:pt idx="171">
                  <c:v>198447</c:v>
                </c:pt>
                <c:pt idx="172">
                  <c:v>200491</c:v>
                </c:pt>
                <c:pt idx="173">
                  <c:v>210465</c:v>
                </c:pt>
                <c:pt idx="174">
                  <c:v>212057</c:v>
                </c:pt>
                <c:pt idx="175">
                  <c:v>214071</c:v>
                </c:pt>
                <c:pt idx="176">
                  <c:v>216863</c:v>
                </c:pt>
                <c:pt idx="177">
                  <c:v>221278</c:v>
                </c:pt>
                <c:pt idx="178">
                  <c:v>230129</c:v>
                </c:pt>
                <c:pt idx="179">
                  <c:v>236301</c:v>
                </c:pt>
                <c:pt idx="180">
                  <c:v>243141</c:v>
                </c:pt>
                <c:pt idx="181">
                  <c:v>253145</c:v>
                </c:pt>
                <c:pt idx="182">
                  <c:v>266673</c:v>
                </c:pt>
                <c:pt idx="183">
                  <c:v>278062</c:v>
                </c:pt>
                <c:pt idx="184">
                  <c:v>287209</c:v>
                </c:pt>
                <c:pt idx="185">
                  <c:v>287914</c:v>
                </c:pt>
                <c:pt idx="186">
                  <c:v>298077</c:v>
                </c:pt>
                <c:pt idx="187">
                  <c:v>302102</c:v>
                </c:pt>
                <c:pt idx="188">
                  <c:v>303243</c:v>
                </c:pt>
                <c:pt idx="189">
                  <c:v>305508</c:v>
                </c:pt>
                <c:pt idx="190">
                  <c:v>309455</c:v>
                </c:pt>
                <c:pt idx="191">
                  <c:v>309626</c:v>
                </c:pt>
                <c:pt idx="192">
                  <c:v>310715</c:v>
                </c:pt>
                <c:pt idx="193">
                  <c:v>317355</c:v>
                </c:pt>
                <c:pt idx="194">
                  <c:v>318408</c:v>
                </c:pt>
                <c:pt idx="195">
                  <c:v>320775</c:v>
                </c:pt>
                <c:pt idx="196">
                  <c:v>331028</c:v>
                </c:pt>
                <c:pt idx="197">
                  <c:v>335637</c:v>
                </c:pt>
                <c:pt idx="198">
                  <c:v>349032</c:v>
                </c:pt>
                <c:pt idx="199">
                  <c:v>351812</c:v>
                </c:pt>
                <c:pt idx="200">
                  <c:v>354902</c:v>
                </c:pt>
                <c:pt idx="201">
                  <c:v>360196</c:v>
                </c:pt>
                <c:pt idx="202">
                  <c:v>368354</c:v>
                </c:pt>
                <c:pt idx="203">
                  <c:v>375137</c:v>
                </c:pt>
                <c:pt idx="204">
                  <c:v>379165</c:v>
                </c:pt>
                <c:pt idx="205">
                  <c:v>381555</c:v>
                </c:pt>
                <c:pt idx="206">
                  <c:v>398290</c:v>
                </c:pt>
                <c:pt idx="207">
                  <c:v>413684</c:v>
                </c:pt>
                <c:pt idx="208">
                  <c:v>431704</c:v>
                </c:pt>
                <c:pt idx="209">
                  <c:v>452631</c:v>
                </c:pt>
                <c:pt idx="210">
                  <c:v>455388</c:v>
                </c:pt>
                <c:pt idx="211">
                  <c:v>457137</c:v>
                </c:pt>
                <c:pt idx="212">
                  <c:v>462387</c:v>
                </c:pt>
                <c:pt idx="213">
                  <c:v>465650</c:v>
                </c:pt>
                <c:pt idx="214">
                  <c:v>466934</c:v>
                </c:pt>
                <c:pt idx="215">
                  <c:v>481137</c:v>
                </c:pt>
                <c:pt idx="216">
                  <c:v>492860</c:v>
                </c:pt>
                <c:pt idx="217">
                  <c:v>498817</c:v>
                </c:pt>
                <c:pt idx="218">
                  <c:v>499401</c:v>
                </c:pt>
                <c:pt idx="219">
                  <c:v>502465</c:v>
                </c:pt>
                <c:pt idx="220">
                  <c:v>505076</c:v>
                </c:pt>
                <c:pt idx="221">
                  <c:v>514932</c:v>
                </c:pt>
                <c:pt idx="222">
                  <c:v>515514</c:v>
                </c:pt>
                <c:pt idx="223">
                  <c:v>518511</c:v>
                </c:pt>
                <c:pt idx="224">
                  <c:v>535082</c:v>
                </c:pt>
                <c:pt idx="225">
                  <c:v>559212</c:v>
                </c:pt>
                <c:pt idx="226">
                  <c:v>579611</c:v>
                </c:pt>
                <c:pt idx="227">
                  <c:v>588040</c:v>
                </c:pt>
                <c:pt idx="228">
                  <c:v>588646</c:v>
                </c:pt>
                <c:pt idx="229">
                  <c:v>596771</c:v>
                </c:pt>
                <c:pt idx="230">
                  <c:v>599323</c:v>
                </c:pt>
                <c:pt idx="231">
                  <c:v>599365</c:v>
                </c:pt>
                <c:pt idx="232">
                  <c:v>599419</c:v>
                </c:pt>
                <c:pt idx="233">
                  <c:v>599534</c:v>
                </c:pt>
                <c:pt idx="234">
                  <c:v>599553</c:v>
                </c:pt>
                <c:pt idx="235">
                  <c:v>599566</c:v>
                </c:pt>
                <c:pt idx="236">
                  <c:v>599578</c:v>
                </c:pt>
                <c:pt idx="237">
                  <c:v>599647</c:v>
                </c:pt>
                <c:pt idx="238">
                  <c:v>600000</c:v>
                </c:pt>
                <c:pt idx="239">
                  <c:v>600000</c:v>
                </c:pt>
                <c:pt idx="240">
                  <c:v>600000</c:v>
                </c:pt>
                <c:pt idx="241">
                  <c:v>600000</c:v>
                </c:pt>
                <c:pt idx="242">
                  <c:v>600000</c:v>
                </c:pt>
                <c:pt idx="243">
                  <c:v>600000</c:v>
                </c:pt>
                <c:pt idx="244">
                  <c:v>600000</c:v>
                </c:pt>
                <c:pt idx="245">
                  <c:v>600000</c:v>
                </c:pt>
                <c:pt idx="246">
                  <c:v>600000</c:v>
                </c:pt>
                <c:pt idx="247">
                  <c:v>600000</c:v>
                </c:pt>
                <c:pt idx="248">
                  <c:v>600000</c:v>
                </c:pt>
                <c:pt idx="249">
                  <c:v>600000</c:v>
                </c:pt>
                <c:pt idx="250">
                  <c:v>600000</c:v>
                </c:pt>
                <c:pt idx="251">
                  <c:v>600000</c:v>
                </c:pt>
                <c:pt idx="252">
                  <c:v>600000</c:v>
                </c:pt>
                <c:pt idx="253">
                  <c:v>600000</c:v>
                </c:pt>
                <c:pt idx="254">
                  <c:v>600000</c:v>
                </c:pt>
                <c:pt idx="255">
                  <c:v>600000</c:v>
                </c:pt>
                <c:pt idx="256">
                  <c:v>600000</c:v>
                </c:pt>
                <c:pt idx="257">
                  <c:v>600000</c:v>
                </c:pt>
                <c:pt idx="258">
                  <c:v>600000</c:v>
                </c:pt>
                <c:pt idx="259">
                  <c:v>600000</c:v>
                </c:pt>
                <c:pt idx="260">
                  <c:v>600000</c:v>
                </c:pt>
                <c:pt idx="261">
                  <c:v>600000</c:v>
                </c:pt>
                <c:pt idx="262">
                  <c:v>600000</c:v>
                </c:pt>
                <c:pt idx="263">
                  <c:v>600000</c:v>
                </c:pt>
                <c:pt idx="264">
                  <c:v>600000</c:v>
                </c:pt>
                <c:pt idx="265">
                  <c:v>600000</c:v>
                </c:pt>
                <c:pt idx="266">
                  <c:v>600000</c:v>
                </c:pt>
                <c:pt idx="267">
                  <c:v>600000</c:v>
                </c:pt>
                <c:pt idx="268">
                  <c:v>600000</c:v>
                </c:pt>
                <c:pt idx="269">
                  <c:v>600000</c:v>
                </c:pt>
                <c:pt idx="270">
                  <c:v>600000</c:v>
                </c:pt>
                <c:pt idx="271">
                  <c:v>600000</c:v>
                </c:pt>
                <c:pt idx="272">
                  <c:v>600000</c:v>
                </c:pt>
                <c:pt idx="273">
                  <c:v>600000</c:v>
                </c:pt>
                <c:pt idx="274">
                  <c:v>600000</c:v>
                </c:pt>
                <c:pt idx="275">
                  <c:v>600000</c:v>
                </c:pt>
                <c:pt idx="276">
                  <c:v>600000</c:v>
                </c:pt>
                <c:pt idx="277">
                  <c:v>600000</c:v>
                </c:pt>
                <c:pt idx="278">
                  <c:v>600000</c:v>
                </c:pt>
                <c:pt idx="279">
                  <c:v>600000</c:v>
                </c:pt>
                <c:pt idx="280">
                  <c:v>600000</c:v>
                </c:pt>
                <c:pt idx="281">
                  <c:v>600000</c:v>
                </c:pt>
                <c:pt idx="282">
                  <c:v>600000</c:v>
                </c:pt>
                <c:pt idx="283">
                  <c:v>600000</c:v>
                </c:pt>
                <c:pt idx="284">
                  <c:v>600000</c:v>
                </c:pt>
                <c:pt idx="285">
                  <c:v>600000</c:v>
                </c:pt>
                <c:pt idx="286">
                  <c:v>600000</c:v>
                </c:pt>
                <c:pt idx="287">
                  <c:v>600000</c:v>
                </c:pt>
                <c:pt idx="288">
                  <c:v>600000</c:v>
                </c:pt>
                <c:pt idx="289">
                  <c:v>600000</c:v>
                </c:pt>
                <c:pt idx="290">
                  <c:v>600000</c:v>
                </c:pt>
                <c:pt idx="291">
                  <c:v>600000</c:v>
                </c:pt>
                <c:pt idx="292">
                  <c:v>600000</c:v>
                </c:pt>
                <c:pt idx="293">
                  <c:v>600000</c:v>
                </c:pt>
                <c:pt idx="294">
                  <c:v>600000</c:v>
                </c:pt>
                <c:pt idx="295">
                  <c:v>600000</c:v>
                </c:pt>
                <c:pt idx="296">
                  <c:v>600000</c:v>
                </c:pt>
                <c:pt idx="297">
                  <c:v>600000</c:v>
                </c:pt>
                <c:pt idx="298">
                  <c:v>600000</c:v>
                </c:pt>
                <c:pt idx="299">
                  <c:v>600000</c:v>
                </c:pt>
                <c:pt idx="300">
                  <c:v>600000</c:v>
                </c:pt>
                <c:pt idx="301">
                  <c:v>600000</c:v>
                </c:pt>
                <c:pt idx="302">
                  <c:v>600000</c:v>
                </c:pt>
                <c:pt idx="303">
                  <c:v>600000</c:v>
                </c:pt>
                <c:pt idx="304">
                  <c:v>600000</c:v>
                </c:pt>
                <c:pt idx="305">
                  <c:v>600000</c:v>
                </c:pt>
                <c:pt idx="306">
                  <c:v>600000</c:v>
                </c:pt>
                <c:pt idx="307">
                  <c:v>600000</c:v>
                </c:pt>
                <c:pt idx="308">
                  <c:v>600000</c:v>
                </c:pt>
                <c:pt idx="309">
                  <c:v>600000</c:v>
                </c:pt>
                <c:pt idx="310">
                  <c:v>600000</c:v>
                </c:pt>
                <c:pt idx="311">
                  <c:v>600000</c:v>
                </c:pt>
                <c:pt idx="312">
                  <c:v>600000</c:v>
                </c:pt>
                <c:pt idx="313">
                  <c:v>600000</c:v>
                </c:pt>
                <c:pt idx="314">
                  <c:v>600000</c:v>
                </c:pt>
                <c:pt idx="315">
                  <c:v>600000</c:v>
                </c:pt>
                <c:pt idx="316">
                  <c:v>600000</c:v>
                </c:pt>
                <c:pt idx="317">
                  <c:v>600000</c:v>
                </c:pt>
                <c:pt idx="318">
                  <c:v>600000</c:v>
                </c:pt>
                <c:pt idx="319">
                  <c:v>600000</c:v>
                </c:pt>
                <c:pt idx="320">
                  <c:v>600000</c:v>
                </c:pt>
                <c:pt idx="321">
                  <c:v>600000</c:v>
                </c:pt>
                <c:pt idx="322">
                  <c:v>600000</c:v>
                </c:pt>
                <c:pt idx="323">
                  <c:v>600000</c:v>
                </c:pt>
                <c:pt idx="324">
                  <c:v>600000</c:v>
                </c:pt>
                <c:pt idx="325">
                  <c:v>600000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GRAPH_with_32!$C$1</c:f>
              <c:strCache>
                <c:ptCount val="1"/>
                <c:pt idx="0">
                  <c:v>Hybrid</c:v>
                </c:pt>
              </c:strCache>
            </c:strRef>
          </c:tx>
          <c:marker>
            <c:symbol val="none"/>
          </c:marker>
          <c:val>
            <c:numRef>
              <c:f>GRAPH_with_32!$C$2:$C$327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152</c:v>
                </c:pt>
                <c:pt idx="68">
                  <c:v>153</c:v>
                </c:pt>
                <c:pt idx="69">
                  <c:v>154</c:v>
                </c:pt>
                <c:pt idx="70">
                  <c:v>154</c:v>
                </c:pt>
                <c:pt idx="71">
                  <c:v>156</c:v>
                </c:pt>
                <c:pt idx="72">
                  <c:v>156</c:v>
                </c:pt>
                <c:pt idx="73">
                  <c:v>175</c:v>
                </c:pt>
                <c:pt idx="74">
                  <c:v>462</c:v>
                </c:pt>
                <c:pt idx="75">
                  <c:v>470</c:v>
                </c:pt>
                <c:pt idx="76">
                  <c:v>473</c:v>
                </c:pt>
                <c:pt idx="77">
                  <c:v>486</c:v>
                </c:pt>
                <c:pt idx="78">
                  <c:v>559</c:v>
                </c:pt>
                <c:pt idx="79">
                  <c:v>563</c:v>
                </c:pt>
                <c:pt idx="80">
                  <c:v>584</c:v>
                </c:pt>
                <c:pt idx="81">
                  <c:v>605</c:v>
                </c:pt>
                <c:pt idx="82">
                  <c:v>605</c:v>
                </c:pt>
                <c:pt idx="83">
                  <c:v>608</c:v>
                </c:pt>
                <c:pt idx="84">
                  <c:v>635</c:v>
                </c:pt>
                <c:pt idx="85">
                  <c:v>674</c:v>
                </c:pt>
                <c:pt idx="86">
                  <c:v>686</c:v>
                </c:pt>
                <c:pt idx="87">
                  <c:v>704</c:v>
                </c:pt>
                <c:pt idx="88">
                  <c:v>719</c:v>
                </c:pt>
                <c:pt idx="89">
                  <c:v>723</c:v>
                </c:pt>
                <c:pt idx="90">
                  <c:v>749</c:v>
                </c:pt>
                <c:pt idx="91">
                  <c:v>765</c:v>
                </c:pt>
                <c:pt idx="92">
                  <c:v>778</c:v>
                </c:pt>
                <c:pt idx="93">
                  <c:v>798</c:v>
                </c:pt>
                <c:pt idx="94">
                  <c:v>817</c:v>
                </c:pt>
                <c:pt idx="95">
                  <c:v>822</c:v>
                </c:pt>
                <c:pt idx="96">
                  <c:v>839</c:v>
                </c:pt>
                <c:pt idx="97">
                  <c:v>876</c:v>
                </c:pt>
                <c:pt idx="98">
                  <c:v>878</c:v>
                </c:pt>
                <c:pt idx="99">
                  <c:v>889</c:v>
                </c:pt>
                <c:pt idx="100">
                  <c:v>897</c:v>
                </c:pt>
                <c:pt idx="101">
                  <c:v>990</c:v>
                </c:pt>
                <c:pt idx="102">
                  <c:v>1044</c:v>
                </c:pt>
                <c:pt idx="103">
                  <c:v>1047</c:v>
                </c:pt>
                <c:pt idx="104">
                  <c:v>1047</c:v>
                </c:pt>
                <c:pt idx="105">
                  <c:v>1076</c:v>
                </c:pt>
                <c:pt idx="106">
                  <c:v>1110</c:v>
                </c:pt>
                <c:pt idx="107">
                  <c:v>1136</c:v>
                </c:pt>
                <c:pt idx="108">
                  <c:v>1210</c:v>
                </c:pt>
                <c:pt idx="109">
                  <c:v>1296</c:v>
                </c:pt>
                <c:pt idx="110">
                  <c:v>1362</c:v>
                </c:pt>
                <c:pt idx="111">
                  <c:v>1369</c:v>
                </c:pt>
                <c:pt idx="112">
                  <c:v>1371</c:v>
                </c:pt>
                <c:pt idx="113">
                  <c:v>1400</c:v>
                </c:pt>
                <c:pt idx="114">
                  <c:v>1447</c:v>
                </c:pt>
                <c:pt idx="115">
                  <c:v>1642</c:v>
                </c:pt>
                <c:pt idx="116">
                  <c:v>1654</c:v>
                </c:pt>
                <c:pt idx="117">
                  <c:v>1815</c:v>
                </c:pt>
                <c:pt idx="118">
                  <c:v>2017</c:v>
                </c:pt>
                <c:pt idx="119">
                  <c:v>2116</c:v>
                </c:pt>
                <c:pt idx="120">
                  <c:v>2130</c:v>
                </c:pt>
                <c:pt idx="121">
                  <c:v>2250</c:v>
                </c:pt>
                <c:pt idx="122">
                  <c:v>2318</c:v>
                </c:pt>
                <c:pt idx="123">
                  <c:v>2400</c:v>
                </c:pt>
                <c:pt idx="124">
                  <c:v>2617</c:v>
                </c:pt>
                <c:pt idx="125">
                  <c:v>2704</c:v>
                </c:pt>
                <c:pt idx="126">
                  <c:v>2831</c:v>
                </c:pt>
                <c:pt idx="127">
                  <c:v>2851</c:v>
                </c:pt>
                <c:pt idx="128">
                  <c:v>2918</c:v>
                </c:pt>
                <c:pt idx="129">
                  <c:v>2953</c:v>
                </c:pt>
                <c:pt idx="130">
                  <c:v>3068</c:v>
                </c:pt>
                <c:pt idx="131">
                  <c:v>3136</c:v>
                </c:pt>
                <c:pt idx="132">
                  <c:v>3174</c:v>
                </c:pt>
                <c:pt idx="133">
                  <c:v>3355</c:v>
                </c:pt>
                <c:pt idx="134">
                  <c:v>3368</c:v>
                </c:pt>
                <c:pt idx="135">
                  <c:v>3388</c:v>
                </c:pt>
                <c:pt idx="136">
                  <c:v>3467</c:v>
                </c:pt>
                <c:pt idx="137">
                  <c:v>3547</c:v>
                </c:pt>
                <c:pt idx="138">
                  <c:v>3561</c:v>
                </c:pt>
                <c:pt idx="139">
                  <c:v>3583</c:v>
                </c:pt>
                <c:pt idx="140">
                  <c:v>3596</c:v>
                </c:pt>
                <c:pt idx="141">
                  <c:v>3620</c:v>
                </c:pt>
                <c:pt idx="142">
                  <c:v>3742</c:v>
                </c:pt>
                <c:pt idx="143">
                  <c:v>3743</c:v>
                </c:pt>
                <c:pt idx="144">
                  <c:v>3745</c:v>
                </c:pt>
                <c:pt idx="145">
                  <c:v>4078</c:v>
                </c:pt>
                <c:pt idx="146">
                  <c:v>4378</c:v>
                </c:pt>
                <c:pt idx="147">
                  <c:v>4394</c:v>
                </c:pt>
                <c:pt idx="148">
                  <c:v>5677</c:v>
                </c:pt>
                <c:pt idx="149">
                  <c:v>6058</c:v>
                </c:pt>
                <c:pt idx="150">
                  <c:v>6196</c:v>
                </c:pt>
                <c:pt idx="151">
                  <c:v>6576</c:v>
                </c:pt>
                <c:pt idx="152">
                  <c:v>6662</c:v>
                </c:pt>
                <c:pt idx="153">
                  <c:v>6906</c:v>
                </c:pt>
                <c:pt idx="154">
                  <c:v>7095</c:v>
                </c:pt>
                <c:pt idx="155">
                  <c:v>7275</c:v>
                </c:pt>
                <c:pt idx="156">
                  <c:v>7612</c:v>
                </c:pt>
                <c:pt idx="157">
                  <c:v>7894</c:v>
                </c:pt>
                <c:pt idx="158">
                  <c:v>9463</c:v>
                </c:pt>
                <c:pt idx="159">
                  <c:v>9473</c:v>
                </c:pt>
                <c:pt idx="160">
                  <c:v>9495</c:v>
                </c:pt>
                <c:pt idx="161">
                  <c:v>10039</c:v>
                </c:pt>
                <c:pt idx="162">
                  <c:v>10039</c:v>
                </c:pt>
                <c:pt idx="163">
                  <c:v>10321</c:v>
                </c:pt>
                <c:pt idx="164">
                  <c:v>11034</c:v>
                </c:pt>
                <c:pt idx="165">
                  <c:v>11864</c:v>
                </c:pt>
                <c:pt idx="166">
                  <c:v>12095</c:v>
                </c:pt>
                <c:pt idx="167">
                  <c:v>12574</c:v>
                </c:pt>
                <c:pt idx="168">
                  <c:v>13069</c:v>
                </c:pt>
                <c:pt idx="169">
                  <c:v>13149</c:v>
                </c:pt>
                <c:pt idx="170">
                  <c:v>13171</c:v>
                </c:pt>
                <c:pt idx="171">
                  <c:v>13210</c:v>
                </c:pt>
                <c:pt idx="172">
                  <c:v>13251</c:v>
                </c:pt>
                <c:pt idx="173">
                  <c:v>13311</c:v>
                </c:pt>
                <c:pt idx="174">
                  <c:v>13358</c:v>
                </c:pt>
                <c:pt idx="175">
                  <c:v>14994</c:v>
                </c:pt>
                <c:pt idx="176">
                  <c:v>15905</c:v>
                </c:pt>
                <c:pt idx="177">
                  <c:v>16037</c:v>
                </c:pt>
                <c:pt idx="178">
                  <c:v>16101</c:v>
                </c:pt>
                <c:pt idx="179">
                  <c:v>16139</c:v>
                </c:pt>
                <c:pt idx="180">
                  <c:v>16189</c:v>
                </c:pt>
                <c:pt idx="181">
                  <c:v>16406</c:v>
                </c:pt>
                <c:pt idx="182">
                  <c:v>16928</c:v>
                </c:pt>
                <c:pt idx="183">
                  <c:v>17038</c:v>
                </c:pt>
                <c:pt idx="184">
                  <c:v>17170</c:v>
                </c:pt>
                <c:pt idx="185">
                  <c:v>17842</c:v>
                </c:pt>
                <c:pt idx="186">
                  <c:v>18903</c:v>
                </c:pt>
                <c:pt idx="187">
                  <c:v>20273</c:v>
                </c:pt>
                <c:pt idx="188">
                  <c:v>20469</c:v>
                </c:pt>
                <c:pt idx="189">
                  <c:v>20483</c:v>
                </c:pt>
                <c:pt idx="190">
                  <c:v>20534</c:v>
                </c:pt>
                <c:pt idx="191">
                  <c:v>22632</c:v>
                </c:pt>
                <c:pt idx="192">
                  <c:v>26666</c:v>
                </c:pt>
                <c:pt idx="193">
                  <c:v>26711</c:v>
                </c:pt>
                <c:pt idx="194">
                  <c:v>28760</c:v>
                </c:pt>
                <c:pt idx="195">
                  <c:v>29023</c:v>
                </c:pt>
                <c:pt idx="196">
                  <c:v>29518</c:v>
                </c:pt>
                <c:pt idx="197">
                  <c:v>29566</c:v>
                </c:pt>
                <c:pt idx="198">
                  <c:v>30777</c:v>
                </c:pt>
                <c:pt idx="199">
                  <c:v>31173</c:v>
                </c:pt>
                <c:pt idx="200">
                  <c:v>31919</c:v>
                </c:pt>
                <c:pt idx="201">
                  <c:v>33739</c:v>
                </c:pt>
                <c:pt idx="202">
                  <c:v>35363</c:v>
                </c:pt>
                <c:pt idx="203">
                  <c:v>36013</c:v>
                </c:pt>
                <c:pt idx="204">
                  <c:v>41418</c:v>
                </c:pt>
                <c:pt idx="205">
                  <c:v>42855</c:v>
                </c:pt>
                <c:pt idx="206">
                  <c:v>42866</c:v>
                </c:pt>
                <c:pt idx="207">
                  <c:v>43056</c:v>
                </c:pt>
                <c:pt idx="208">
                  <c:v>43078</c:v>
                </c:pt>
                <c:pt idx="209">
                  <c:v>44518</c:v>
                </c:pt>
                <c:pt idx="210">
                  <c:v>47465</c:v>
                </c:pt>
                <c:pt idx="211">
                  <c:v>49943</c:v>
                </c:pt>
                <c:pt idx="212">
                  <c:v>51273</c:v>
                </c:pt>
                <c:pt idx="213">
                  <c:v>53973</c:v>
                </c:pt>
                <c:pt idx="214">
                  <c:v>54340</c:v>
                </c:pt>
                <c:pt idx="215">
                  <c:v>54357</c:v>
                </c:pt>
                <c:pt idx="216">
                  <c:v>54761</c:v>
                </c:pt>
                <c:pt idx="217">
                  <c:v>54958</c:v>
                </c:pt>
                <c:pt idx="218">
                  <c:v>55034</c:v>
                </c:pt>
                <c:pt idx="219">
                  <c:v>58347</c:v>
                </c:pt>
                <c:pt idx="220">
                  <c:v>60021</c:v>
                </c:pt>
                <c:pt idx="221">
                  <c:v>61260</c:v>
                </c:pt>
                <c:pt idx="222">
                  <c:v>66972</c:v>
                </c:pt>
                <c:pt idx="223">
                  <c:v>74556</c:v>
                </c:pt>
                <c:pt idx="224">
                  <c:v>75357</c:v>
                </c:pt>
                <c:pt idx="225">
                  <c:v>75896</c:v>
                </c:pt>
                <c:pt idx="226">
                  <c:v>76420</c:v>
                </c:pt>
                <c:pt idx="227">
                  <c:v>78049</c:v>
                </c:pt>
                <c:pt idx="228">
                  <c:v>83230</c:v>
                </c:pt>
                <c:pt idx="229">
                  <c:v>86789</c:v>
                </c:pt>
                <c:pt idx="230">
                  <c:v>90937</c:v>
                </c:pt>
                <c:pt idx="231">
                  <c:v>92278</c:v>
                </c:pt>
                <c:pt idx="232">
                  <c:v>96781</c:v>
                </c:pt>
                <c:pt idx="233">
                  <c:v>96963</c:v>
                </c:pt>
                <c:pt idx="234">
                  <c:v>98471</c:v>
                </c:pt>
                <c:pt idx="235">
                  <c:v>99248</c:v>
                </c:pt>
                <c:pt idx="236">
                  <c:v>99390</c:v>
                </c:pt>
                <c:pt idx="237">
                  <c:v>100711</c:v>
                </c:pt>
                <c:pt idx="238">
                  <c:v>101061</c:v>
                </c:pt>
                <c:pt idx="239">
                  <c:v>110933</c:v>
                </c:pt>
                <c:pt idx="240">
                  <c:v>112537</c:v>
                </c:pt>
                <c:pt idx="241">
                  <c:v>127750</c:v>
                </c:pt>
                <c:pt idx="242">
                  <c:v>131183</c:v>
                </c:pt>
                <c:pt idx="243">
                  <c:v>134649</c:v>
                </c:pt>
                <c:pt idx="244">
                  <c:v>137473</c:v>
                </c:pt>
                <c:pt idx="245">
                  <c:v>138063</c:v>
                </c:pt>
                <c:pt idx="246">
                  <c:v>143940</c:v>
                </c:pt>
                <c:pt idx="247">
                  <c:v>149183</c:v>
                </c:pt>
                <c:pt idx="248">
                  <c:v>157074</c:v>
                </c:pt>
                <c:pt idx="249">
                  <c:v>157508</c:v>
                </c:pt>
                <c:pt idx="250">
                  <c:v>157999</c:v>
                </c:pt>
                <c:pt idx="251">
                  <c:v>161225</c:v>
                </c:pt>
                <c:pt idx="252">
                  <c:v>161785</c:v>
                </c:pt>
                <c:pt idx="253">
                  <c:v>163228</c:v>
                </c:pt>
                <c:pt idx="254">
                  <c:v>172221</c:v>
                </c:pt>
                <c:pt idx="255">
                  <c:v>174375</c:v>
                </c:pt>
                <c:pt idx="256">
                  <c:v>177723</c:v>
                </c:pt>
                <c:pt idx="257">
                  <c:v>192500</c:v>
                </c:pt>
                <c:pt idx="258">
                  <c:v>226403</c:v>
                </c:pt>
                <c:pt idx="259">
                  <c:v>226900</c:v>
                </c:pt>
                <c:pt idx="260">
                  <c:v>235737</c:v>
                </c:pt>
                <c:pt idx="261">
                  <c:v>241936</c:v>
                </c:pt>
                <c:pt idx="262">
                  <c:v>243270</c:v>
                </c:pt>
                <c:pt idx="263">
                  <c:v>247590</c:v>
                </c:pt>
                <c:pt idx="264">
                  <c:v>255867</c:v>
                </c:pt>
                <c:pt idx="265">
                  <c:v>270938</c:v>
                </c:pt>
                <c:pt idx="266">
                  <c:v>275649</c:v>
                </c:pt>
                <c:pt idx="267">
                  <c:v>276553</c:v>
                </c:pt>
                <c:pt idx="268">
                  <c:v>277635</c:v>
                </c:pt>
                <c:pt idx="269">
                  <c:v>277721</c:v>
                </c:pt>
                <c:pt idx="270">
                  <c:v>279024</c:v>
                </c:pt>
                <c:pt idx="271">
                  <c:v>280179</c:v>
                </c:pt>
                <c:pt idx="272">
                  <c:v>285252</c:v>
                </c:pt>
                <c:pt idx="273">
                  <c:v>286437</c:v>
                </c:pt>
                <c:pt idx="274">
                  <c:v>300536</c:v>
                </c:pt>
                <c:pt idx="275">
                  <c:v>309809</c:v>
                </c:pt>
                <c:pt idx="276">
                  <c:v>310021</c:v>
                </c:pt>
                <c:pt idx="277">
                  <c:v>311411</c:v>
                </c:pt>
                <c:pt idx="278">
                  <c:v>316157</c:v>
                </c:pt>
                <c:pt idx="279">
                  <c:v>316524</c:v>
                </c:pt>
                <c:pt idx="280">
                  <c:v>334558</c:v>
                </c:pt>
                <c:pt idx="281">
                  <c:v>337389</c:v>
                </c:pt>
                <c:pt idx="282">
                  <c:v>350088</c:v>
                </c:pt>
                <c:pt idx="283">
                  <c:v>353989</c:v>
                </c:pt>
                <c:pt idx="284">
                  <c:v>360965</c:v>
                </c:pt>
                <c:pt idx="285">
                  <c:v>377572</c:v>
                </c:pt>
                <c:pt idx="286">
                  <c:v>408798</c:v>
                </c:pt>
                <c:pt idx="287">
                  <c:v>422540</c:v>
                </c:pt>
                <c:pt idx="288">
                  <c:v>433944</c:v>
                </c:pt>
                <c:pt idx="289">
                  <c:v>437029</c:v>
                </c:pt>
                <c:pt idx="290">
                  <c:v>437354</c:v>
                </c:pt>
                <c:pt idx="291">
                  <c:v>444547</c:v>
                </c:pt>
                <c:pt idx="292">
                  <c:v>446204</c:v>
                </c:pt>
                <c:pt idx="293">
                  <c:v>457113</c:v>
                </c:pt>
                <c:pt idx="294">
                  <c:v>458099</c:v>
                </c:pt>
                <c:pt idx="295">
                  <c:v>459839</c:v>
                </c:pt>
                <c:pt idx="296">
                  <c:v>460689</c:v>
                </c:pt>
                <c:pt idx="297">
                  <c:v>467475</c:v>
                </c:pt>
                <c:pt idx="298">
                  <c:v>476329</c:v>
                </c:pt>
                <c:pt idx="299">
                  <c:v>476339</c:v>
                </c:pt>
                <c:pt idx="300">
                  <c:v>481768</c:v>
                </c:pt>
                <c:pt idx="301">
                  <c:v>483675</c:v>
                </c:pt>
                <c:pt idx="302">
                  <c:v>500815</c:v>
                </c:pt>
                <c:pt idx="303">
                  <c:v>509069</c:v>
                </c:pt>
                <c:pt idx="304">
                  <c:v>522189</c:v>
                </c:pt>
                <c:pt idx="305">
                  <c:v>535434</c:v>
                </c:pt>
                <c:pt idx="306">
                  <c:v>539473</c:v>
                </c:pt>
                <c:pt idx="307">
                  <c:v>541880</c:v>
                </c:pt>
                <c:pt idx="308">
                  <c:v>570360</c:v>
                </c:pt>
                <c:pt idx="309">
                  <c:v>593457</c:v>
                </c:pt>
                <c:pt idx="310">
                  <c:v>600000</c:v>
                </c:pt>
                <c:pt idx="311">
                  <c:v>600000</c:v>
                </c:pt>
                <c:pt idx="312">
                  <c:v>600000</c:v>
                </c:pt>
                <c:pt idx="313">
                  <c:v>600000</c:v>
                </c:pt>
                <c:pt idx="314">
                  <c:v>600000</c:v>
                </c:pt>
                <c:pt idx="315">
                  <c:v>600000</c:v>
                </c:pt>
                <c:pt idx="316">
                  <c:v>600000</c:v>
                </c:pt>
                <c:pt idx="317">
                  <c:v>600000</c:v>
                </c:pt>
                <c:pt idx="318">
                  <c:v>600000</c:v>
                </c:pt>
                <c:pt idx="319">
                  <c:v>600000</c:v>
                </c:pt>
                <c:pt idx="320">
                  <c:v>600000</c:v>
                </c:pt>
                <c:pt idx="321">
                  <c:v>600000</c:v>
                </c:pt>
                <c:pt idx="322">
                  <c:v>600000</c:v>
                </c:pt>
                <c:pt idx="323">
                  <c:v>600000</c:v>
                </c:pt>
                <c:pt idx="324">
                  <c:v>600000</c:v>
                </c:pt>
                <c:pt idx="325">
                  <c:v>600000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GRAPH_with_32!$D$1</c:f>
              <c:strCache>
                <c:ptCount val="1"/>
                <c:pt idx="0">
                  <c:v>Hybrid-double</c:v>
                </c:pt>
              </c:strCache>
            </c:strRef>
          </c:tx>
          <c:marker>
            <c:symbol val="none"/>
          </c:marker>
          <c:val>
            <c:numRef>
              <c:f>GRAPH_with_32!$D$2:$D$327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304</c:v>
                </c:pt>
                <c:pt idx="68">
                  <c:v>306</c:v>
                </c:pt>
                <c:pt idx="69">
                  <c:v>308</c:v>
                </c:pt>
                <c:pt idx="70">
                  <c:v>308</c:v>
                </c:pt>
                <c:pt idx="71">
                  <c:v>312</c:v>
                </c:pt>
                <c:pt idx="72">
                  <c:v>312</c:v>
                </c:pt>
                <c:pt idx="73">
                  <c:v>350</c:v>
                </c:pt>
                <c:pt idx="74">
                  <c:v>924</c:v>
                </c:pt>
                <c:pt idx="75">
                  <c:v>940</c:v>
                </c:pt>
                <c:pt idx="76">
                  <c:v>946</c:v>
                </c:pt>
                <c:pt idx="77">
                  <c:v>972</c:v>
                </c:pt>
                <c:pt idx="78">
                  <c:v>1118</c:v>
                </c:pt>
                <c:pt idx="79">
                  <c:v>1126</c:v>
                </c:pt>
                <c:pt idx="80">
                  <c:v>1168</c:v>
                </c:pt>
                <c:pt idx="81">
                  <c:v>1210</c:v>
                </c:pt>
                <c:pt idx="82">
                  <c:v>1210</c:v>
                </c:pt>
                <c:pt idx="83">
                  <c:v>1216</c:v>
                </c:pt>
                <c:pt idx="84">
                  <c:v>1270</c:v>
                </c:pt>
                <c:pt idx="85">
                  <c:v>1348</c:v>
                </c:pt>
                <c:pt idx="86">
                  <c:v>1372</c:v>
                </c:pt>
                <c:pt idx="87">
                  <c:v>1408</c:v>
                </c:pt>
                <c:pt idx="88">
                  <c:v>1438</c:v>
                </c:pt>
                <c:pt idx="89">
                  <c:v>1446</c:v>
                </c:pt>
                <c:pt idx="90">
                  <c:v>1498</c:v>
                </c:pt>
                <c:pt idx="91">
                  <c:v>1530</c:v>
                </c:pt>
                <c:pt idx="92">
                  <c:v>1556</c:v>
                </c:pt>
                <c:pt idx="93">
                  <c:v>1596</c:v>
                </c:pt>
                <c:pt idx="94">
                  <c:v>1634</c:v>
                </c:pt>
                <c:pt idx="95">
                  <c:v>1644</c:v>
                </c:pt>
                <c:pt idx="96">
                  <c:v>1678</c:v>
                </c:pt>
                <c:pt idx="97">
                  <c:v>1752</c:v>
                </c:pt>
                <c:pt idx="98">
                  <c:v>1756</c:v>
                </c:pt>
                <c:pt idx="99">
                  <c:v>1778</c:v>
                </c:pt>
                <c:pt idx="100">
                  <c:v>1794</c:v>
                </c:pt>
                <c:pt idx="101">
                  <c:v>1980</c:v>
                </c:pt>
                <c:pt idx="102">
                  <c:v>2088</c:v>
                </c:pt>
                <c:pt idx="103">
                  <c:v>2094</c:v>
                </c:pt>
                <c:pt idx="104">
                  <c:v>2094</c:v>
                </c:pt>
                <c:pt idx="105">
                  <c:v>2152</c:v>
                </c:pt>
                <c:pt idx="106">
                  <c:v>2220</c:v>
                </c:pt>
                <c:pt idx="107">
                  <c:v>2272</c:v>
                </c:pt>
                <c:pt idx="108">
                  <c:v>2420</c:v>
                </c:pt>
                <c:pt idx="109">
                  <c:v>2592</c:v>
                </c:pt>
                <c:pt idx="110">
                  <c:v>2724</c:v>
                </c:pt>
                <c:pt idx="111">
                  <c:v>2738</c:v>
                </c:pt>
                <c:pt idx="112">
                  <c:v>2742</c:v>
                </c:pt>
                <c:pt idx="113">
                  <c:v>2800</c:v>
                </c:pt>
                <c:pt idx="114">
                  <c:v>2894</c:v>
                </c:pt>
                <c:pt idx="115">
                  <c:v>3284</c:v>
                </c:pt>
                <c:pt idx="116">
                  <c:v>3308</c:v>
                </c:pt>
                <c:pt idx="117">
                  <c:v>3630</c:v>
                </c:pt>
                <c:pt idx="118">
                  <c:v>4034</c:v>
                </c:pt>
                <c:pt idx="119">
                  <c:v>4232</c:v>
                </c:pt>
                <c:pt idx="120">
                  <c:v>4260</c:v>
                </c:pt>
                <c:pt idx="121">
                  <c:v>4500</c:v>
                </c:pt>
                <c:pt idx="122">
                  <c:v>4636</c:v>
                </c:pt>
                <c:pt idx="123">
                  <c:v>4800</c:v>
                </c:pt>
                <c:pt idx="124">
                  <c:v>5234</c:v>
                </c:pt>
                <c:pt idx="125">
                  <c:v>5408</c:v>
                </c:pt>
                <c:pt idx="126">
                  <c:v>5662</c:v>
                </c:pt>
                <c:pt idx="127">
                  <c:v>5702</c:v>
                </c:pt>
                <c:pt idx="128">
                  <c:v>5836</c:v>
                </c:pt>
                <c:pt idx="129">
                  <c:v>5906</c:v>
                </c:pt>
                <c:pt idx="130">
                  <c:v>6136</c:v>
                </c:pt>
                <c:pt idx="131">
                  <c:v>6272</c:v>
                </c:pt>
                <c:pt idx="132">
                  <c:v>6348</c:v>
                </c:pt>
                <c:pt idx="133">
                  <c:v>6710</c:v>
                </c:pt>
                <c:pt idx="134">
                  <c:v>6736</c:v>
                </c:pt>
                <c:pt idx="135">
                  <c:v>6776</c:v>
                </c:pt>
                <c:pt idx="136">
                  <c:v>6934</c:v>
                </c:pt>
                <c:pt idx="137">
                  <c:v>7094</c:v>
                </c:pt>
                <c:pt idx="138">
                  <c:v>7122</c:v>
                </c:pt>
                <c:pt idx="139">
                  <c:v>7166</c:v>
                </c:pt>
                <c:pt idx="140">
                  <c:v>7192</c:v>
                </c:pt>
                <c:pt idx="141">
                  <c:v>7240</c:v>
                </c:pt>
                <c:pt idx="142">
                  <c:v>7484</c:v>
                </c:pt>
                <c:pt idx="143">
                  <c:v>7486</c:v>
                </c:pt>
                <c:pt idx="144">
                  <c:v>7490</c:v>
                </c:pt>
                <c:pt idx="145">
                  <c:v>8156</c:v>
                </c:pt>
                <c:pt idx="146">
                  <c:v>8756</c:v>
                </c:pt>
                <c:pt idx="147">
                  <c:v>8788</c:v>
                </c:pt>
                <c:pt idx="148">
                  <c:v>11354</c:v>
                </c:pt>
                <c:pt idx="149">
                  <c:v>12116</c:v>
                </c:pt>
                <c:pt idx="150">
                  <c:v>12392</c:v>
                </c:pt>
                <c:pt idx="151">
                  <c:v>13152</c:v>
                </c:pt>
                <c:pt idx="152">
                  <c:v>13324</c:v>
                </c:pt>
                <c:pt idx="153">
                  <c:v>13812</c:v>
                </c:pt>
                <c:pt idx="154">
                  <c:v>14190</c:v>
                </c:pt>
                <c:pt idx="155">
                  <c:v>14550</c:v>
                </c:pt>
                <c:pt idx="156">
                  <c:v>15224</c:v>
                </c:pt>
                <c:pt idx="157">
                  <c:v>15788</c:v>
                </c:pt>
                <c:pt idx="158">
                  <c:v>18926</c:v>
                </c:pt>
                <c:pt idx="159">
                  <c:v>18946</c:v>
                </c:pt>
                <c:pt idx="160">
                  <c:v>18990</c:v>
                </c:pt>
                <c:pt idx="161">
                  <c:v>20078</c:v>
                </c:pt>
                <c:pt idx="162">
                  <c:v>20078</c:v>
                </c:pt>
                <c:pt idx="163">
                  <c:v>20642</c:v>
                </c:pt>
                <c:pt idx="164">
                  <c:v>22068</c:v>
                </c:pt>
                <c:pt idx="165">
                  <c:v>23728</c:v>
                </c:pt>
                <c:pt idx="166">
                  <c:v>24190</c:v>
                </c:pt>
                <c:pt idx="167">
                  <c:v>25148</c:v>
                </c:pt>
                <c:pt idx="168">
                  <c:v>26138</c:v>
                </c:pt>
                <c:pt idx="169">
                  <c:v>26298</c:v>
                </c:pt>
                <c:pt idx="170">
                  <c:v>26342</c:v>
                </c:pt>
                <c:pt idx="171">
                  <c:v>26420</c:v>
                </c:pt>
                <c:pt idx="172">
                  <c:v>26502</c:v>
                </c:pt>
                <c:pt idx="173">
                  <c:v>26622</c:v>
                </c:pt>
                <c:pt idx="174">
                  <c:v>26716</c:v>
                </c:pt>
                <c:pt idx="175">
                  <c:v>29988</c:v>
                </c:pt>
                <c:pt idx="176">
                  <c:v>31810</c:v>
                </c:pt>
                <c:pt idx="177">
                  <c:v>32074</c:v>
                </c:pt>
                <c:pt idx="178">
                  <c:v>32202</c:v>
                </c:pt>
                <c:pt idx="179">
                  <c:v>32278</c:v>
                </c:pt>
                <c:pt idx="180">
                  <c:v>32378</c:v>
                </c:pt>
                <c:pt idx="181">
                  <c:v>32812</c:v>
                </c:pt>
                <c:pt idx="182">
                  <c:v>33856</c:v>
                </c:pt>
                <c:pt idx="183">
                  <c:v>34076</c:v>
                </c:pt>
                <c:pt idx="184">
                  <c:v>34340</c:v>
                </c:pt>
                <c:pt idx="185">
                  <c:v>35684</c:v>
                </c:pt>
                <c:pt idx="186">
                  <c:v>37806</c:v>
                </c:pt>
                <c:pt idx="187">
                  <c:v>40546</c:v>
                </c:pt>
                <c:pt idx="188">
                  <c:v>40938</c:v>
                </c:pt>
                <c:pt idx="189">
                  <c:v>40966</c:v>
                </c:pt>
                <c:pt idx="190">
                  <c:v>41068</c:v>
                </c:pt>
                <c:pt idx="191">
                  <c:v>45264</c:v>
                </c:pt>
                <c:pt idx="192">
                  <c:v>53332</c:v>
                </c:pt>
                <c:pt idx="193">
                  <c:v>53422</c:v>
                </c:pt>
                <c:pt idx="194">
                  <c:v>57520</c:v>
                </c:pt>
                <c:pt idx="195">
                  <c:v>58046</c:v>
                </c:pt>
                <c:pt idx="196">
                  <c:v>59036</c:v>
                </c:pt>
                <c:pt idx="197">
                  <c:v>59132</c:v>
                </c:pt>
                <c:pt idx="198">
                  <c:v>61554</c:v>
                </c:pt>
                <c:pt idx="199">
                  <c:v>62346</c:v>
                </c:pt>
                <c:pt idx="200">
                  <c:v>63838</c:v>
                </c:pt>
                <c:pt idx="201">
                  <c:v>67478</c:v>
                </c:pt>
                <c:pt idx="202">
                  <c:v>70726</c:v>
                </c:pt>
                <c:pt idx="203">
                  <c:v>72026</c:v>
                </c:pt>
                <c:pt idx="204">
                  <c:v>82836</c:v>
                </c:pt>
                <c:pt idx="205">
                  <c:v>85710</c:v>
                </c:pt>
                <c:pt idx="206">
                  <c:v>85732</c:v>
                </c:pt>
                <c:pt idx="207">
                  <c:v>86112</c:v>
                </c:pt>
                <c:pt idx="208">
                  <c:v>86156</c:v>
                </c:pt>
                <c:pt idx="209">
                  <c:v>89036</c:v>
                </c:pt>
                <c:pt idx="210">
                  <c:v>94930</c:v>
                </c:pt>
                <c:pt idx="211">
                  <c:v>99886</c:v>
                </c:pt>
                <c:pt idx="212">
                  <c:v>102546</c:v>
                </c:pt>
                <c:pt idx="213">
                  <c:v>107946</c:v>
                </c:pt>
                <c:pt idx="214">
                  <c:v>108680</c:v>
                </c:pt>
                <c:pt idx="215">
                  <c:v>108714</c:v>
                </c:pt>
                <c:pt idx="216">
                  <c:v>109522</c:v>
                </c:pt>
                <c:pt idx="217">
                  <c:v>109916</c:v>
                </c:pt>
                <c:pt idx="218">
                  <c:v>110068</c:v>
                </c:pt>
                <c:pt idx="219">
                  <c:v>116694</c:v>
                </c:pt>
                <c:pt idx="220">
                  <c:v>120042</c:v>
                </c:pt>
                <c:pt idx="221">
                  <c:v>122520</c:v>
                </c:pt>
                <c:pt idx="222">
                  <c:v>133944</c:v>
                </c:pt>
                <c:pt idx="223">
                  <c:v>149112</c:v>
                </c:pt>
                <c:pt idx="224">
                  <c:v>150714</c:v>
                </c:pt>
                <c:pt idx="225">
                  <c:v>151792</c:v>
                </c:pt>
                <c:pt idx="226">
                  <c:v>152840</c:v>
                </c:pt>
                <c:pt idx="227">
                  <c:v>156098</c:v>
                </c:pt>
                <c:pt idx="228">
                  <c:v>166460</c:v>
                </c:pt>
                <c:pt idx="229">
                  <c:v>173578</c:v>
                </c:pt>
                <c:pt idx="230">
                  <c:v>181874</c:v>
                </c:pt>
                <c:pt idx="231">
                  <c:v>184556</c:v>
                </c:pt>
                <c:pt idx="232">
                  <c:v>193562</c:v>
                </c:pt>
                <c:pt idx="233">
                  <c:v>193926</c:v>
                </c:pt>
                <c:pt idx="234">
                  <c:v>196942</c:v>
                </c:pt>
                <c:pt idx="235">
                  <c:v>198496</c:v>
                </c:pt>
                <c:pt idx="236">
                  <c:v>198780</c:v>
                </c:pt>
                <c:pt idx="237">
                  <c:v>201422</c:v>
                </c:pt>
                <c:pt idx="238">
                  <c:v>202122</c:v>
                </c:pt>
                <c:pt idx="239">
                  <c:v>221866</c:v>
                </c:pt>
                <c:pt idx="240">
                  <c:v>225074</c:v>
                </c:pt>
                <c:pt idx="241">
                  <c:v>255500</c:v>
                </c:pt>
                <c:pt idx="242">
                  <c:v>262366</c:v>
                </c:pt>
                <c:pt idx="243">
                  <c:v>269298</c:v>
                </c:pt>
                <c:pt idx="244">
                  <c:v>274946</c:v>
                </c:pt>
                <c:pt idx="245">
                  <c:v>276126</c:v>
                </c:pt>
                <c:pt idx="246">
                  <c:v>287880</c:v>
                </c:pt>
                <c:pt idx="247">
                  <c:v>298366</c:v>
                </c:pt>
                <c:pt idx="248">
                  <c:v>314148</c:v>
                </c:pt>
                <c:pt idx="249">
                  <c:v>315016</c:v>
                </c:pt>
                <c:pt idx="250">
                  <c:v>315998</c:v>
                </c:pt>
                <c:pt idx="251">
                  <c:v>322450</c:v>
                </c:pt>
                <c:pt idx="252">
                  <c:v>323570</c:v>
                </c:pt>
                <c:pt idx="253">
                  <c:v>326456</c:v>
                </c:pt>
                <c:pt idx="254">
                  <c:v>344442</c:v>
                </c:pt>
                <c:pt idx="255">
                  <c:v>348750</c:v>
                </c:pt>
                <c:pt idx="256">
                  <c:v>355446</c:v>
                </c:pt>
                <c:pt idx="257">
                  <c:v>385000</c:v>
                </c:pt>
                <c:pt idx="258">
                  <c:v>452806</c:v>
                </c:pt>
                <c:pt idx="259">
                  <c:v>453800</c:v>
                </c:pt>
                <c:pt idx="260">
                  <c:v>471474</c:v>
                </c:pt>
                <c:pt idx="261">
                  <c:v>483872</c:v>
                </c:pt>
                <c:pt idx="262">
                  <c:v>486540</c:v>
                </c:pt>
                <c:pt idx="263">
                  <c:v>495180</c:v>
                </c:pt>
                <c:pt idx="264">
                  <c:v>511734</c:v>
                </c:pt>
                <c:pt idx="265">
                  <c:v>541876</c:v>
                </c:pt>
                <c:pt idx="266">
                  <c:v>551298</c:v>
                </c:pt>
                <c:pt idx="267">
                  <c:v>553106</c:v>
                </c:pt>
                <c:pt idx="268">
                  <c:v>555270</c:v>
                </c:pt>
                <c:pt idx="269">
                  <c:v>555442</c:v>
                </c:pt>
                <c:pt idx="270">
                  <c:v>558048</c:v>
                </c:pt>
                <c:pt idx="271">
                  <c:v>560358</c:v>
                </c:pt>
                <c:pt idx="272">
                  <c:v>570504</c:v>
                </c:pt>
                <c:pt idx="273">
                  <c:v>572874</c:v>
                </c:pt>
                <c:pt idx="274">
                  <c:v>601072</c:v>
                </c:pt>
                <c:pt idx="275">
                  <c:v>619618</c:v>
                </c:pt>
                <c:pt idx="276">
                  <c:v>620042</c:v>
                </c:pt>
                <c:pt idx="277">
                  <c:v>622822</c:v>
                </c:pt>
                <c:pt idx="278">
                  <c:v>632314</c:v>
                </c:pt>
                <c:pt idx="279">
                  <c:v>633048</c:v>
                </c:pt>
                <c:pt idx="280">
                  <c:v>669116</c:v>
                </c:pt>
                <c:pt idx="281">
                  <c:v>674778</c:v>
                </c:pt>
                <c:pt idx="282">
                  <c:v>700176</c:v>
                </c:pt>
                <c:pt idx="283">
                  <c:v>707978</c:v>
                </c:pt>
                <c:pt idx="284">
                  <c:v>721930</c:v>
                </c:pt>
                <c:pt idx="285">
                  <c:v>755144</c:v>
                </c:pt>
                <c:pt idx="286">
                  <c:v>817596</c:v>
                </c:pt>
                <c:pt idx="287">
                  <c:v>845080</c:v>
                </c:pt>
                <c:pt idx="288">
                  <c:v>867888</c:v>
                </c:pt>
                <c:pt idx="289">
                  <c:v>874058</c:v>
                </c:pt>
                <c:pt idx="290">
                  <c:v>874708</c:v>
                </c:pt>
                <c:pt idx="291">
                  <c:v>889094</c:v>
                </c:pt>
                <c:pt idx="292">
                  <c:v>892408</c:v>
                </c:pt>
                <c:pt idx="293">
                  <c:v>914226</c:v>
                </c:pt>
                <c:pt idx="294">
                  <c:v>916198</c:v>
                </c:pt>
                <c:pt idx="295">
                  <c:v>919678</c:v>
                </c:pt>
                <c:pt idx="296">
                  <c:v>921378</c:v>
                </c:pt>
                <c:pt idx="297">
                  <c:v>934950</c:v>
                </c:pt>
                <c:pt idx="298">
                  <c:v>952658</c:v>
                </c:pt>
                <c:pt idx="299">
                  <c:v>952678</c:v>
                </c:pt>
                <c:pt idx="300">
                  <c:v>963536</c:v>
                </c:pt>
                <c:pt idx="301">
                  <c:v>967350</c:v>
                </c:pt>
                <c:pt idx="302">
                  <c:v>1001630</c:v>
                </c:pt>
                <c:pt idx="303">
                  <c:v>1018138</c:v>
                </c:pt>
                <c:pt idx="304">
                  <c:v>1044378</c:v>
                </c:pt>
                <c:pt idx="305">
                  <c:v>1070868</c:v>
                </c:pt>
                <c:pt idx="306">
                  <c:v>1078946</c:v>
                </c:pt>
                <c:pt idx="307">
                  <c:v>1083760</c:v>
                </c:pt>
                <c:pt idx="308">
                  <c:v>1140720</c:v>
                </c:pt>
                <c:pt idx="309">
                  <c:v>1186914</c:v>
                </c:pt>
                <c:pt idx="310">
                  <c:v>1200000</c:v>
                </c:pt>
                <c:pt idx="311">
                  <c:v>1200000</c:v>
                </c:pt>
                <c:pt idx="312">
                  <c:v>1200000</c:v>
                </c:pt>
                <c:pt idx="313">
                  <c:v>1200000</c:v>
                </c:pt>
                <c:pt idx="314">
                  <c:v>1200000</c:v>
                </c:pt>
                <c:pt idx="315">
                  <c:v>1200000</c:v>
                </c:pt>
                <c:pt idx="316">
                  <c:v>1200000</c:v>
                </c:pt>
                <c:pt idx="317">
                  <c:v>1200000</c:v>
                </c:pt>
                <c:pt idx="318">
                  <c:v>1200000</c:v>
                </c:pt>
                <c:pt idx="319">
                  <c:v>1200000</c:v>
                </c:pt>
                <c:pt idx="320">
                  <c:v>1200000</c:v>
                </c:pt>
                <c:pt idx="321">
                  <c:v>1200000</c:v>
                </c:pt>
                <c:pt idx="322">
                  <c:v>1200000</c:v>
                </c:pt>
                <c:pt idx="323">
                  <c:v>1200000</c:v>
                </c:pt>
                <c:pt idx="324">
                  <c:v>1200000</c:v>
                </c:pt>
                <c:pt idx="325">
                  <c:v>1200000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73984"/>
        <c:axId val="134488064"/>
      </c:lineChart>
      <c:catAx>
        <c:axId val="13447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4488064"/>
        <c:crosses val="autoZero"/>
        <c:auto val="1"/>
        <c:lblAlgn val="ctr"/>
        <c:lblOffset val="100"/>
        <c:noMultiLvlLbl val="0"/>
      </c:catAx>
      <c:valAx>
        <c:axId val="134488064"/>
        <c:scaling>
          <c:orientation val="minMax"/>
          <c:max val="6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47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185737</xdr:rowOff>
    </xdr:from>
    <xdr:to>
      <xdr:col>18</xdr:col>
      <xdr:colOff>476250</xdr:colOff>
      <xdr:row>29</xdr:row>
      <xdr:rowOff>9525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185737</xdr:rowOff>
    </xdr:from>
    <xdr:to>
      <xdr:col>18</xdr:col>
      <xdr:colOff>476250</xdr:colOff>
      <xdr:row>30</xdr:row>
      <xdr:rowOff>9525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3"/>
  <sheetViews>
    <sheetView tabSelected="1" workbookViewId="0">
      <selection activeCell="R9" sqref="R9"/>
    </sheetView>
  </sheetViews>
  <sheetFormatPr defaultRowHeight="15" x14ac:dyDescent="0.25"/>
  <cols>
    <col min="2" max="2" width="9.28515625" bestFit="1" customWidth="1"/>
    <col min="4" max="4" width="2.85546875" bestFit="1" customWidth="1"/>
    <col min="5" max="6" width="6.85546875" bestFit="1" customWidth="1"/>
    <col min="7" max="7" width="10" bestFit="1" customWidth="1"/>
    <col min="8" max="8" width="7.5703125" bestFit="1" customWidth="1"/>
    <col min="9" max="9" width="13.85546875" bestFit="1" customWidth="1"/>
    <col min="10" max="10" width="14.85546875" bestFit="1" customWidth="1"/>
    <col min="11" max="11" width="9" bestFit="1" customWidth="1"/>
    <col min="12" max="12" width="10.42578125" bestFit="1" customWidth="1"/>
    <col min="13" max="13" width="8.85546875" bestFit="1" customWidth="1"/>
    <col min="14" max="14" width="9.85546875" bestFit="1" customWidth="1"/>
    <col min="15" max="15" width="10" bestFit="1" customWidth="1"/>
  </cols>
  <sheetData>
    <row r="1" spans="1:15" x14ac:dyDescent="0.25">
      <c r="A1" t="s">
        <v>25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</row>
    <row r="2" spans="1:15" x14ac:dyDescent="0.25">
      <c r="A2">
        <v>16</v>
      </c>
      <c r="B2" t="s">
        <v>5</v>
      </c>
      <c r="C2" t="s">
        <v>6</v>
      </c>
      <c r="D2">
        <v>0</v>
      </c>
      <c r="E2">
        <v>1</v>
      </c>
      <c r="F2" t="s">
        <v>0</v>
      </c>
      <c r="G2">
        <v>6</v>
      </c>
      <c r="H2" t="s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16</v>
      </c>
      <c r="B3" t="s">
        <v>5</v>
      </c>
      <c r="C3" t="s">
        <v>6</v>
      </c>
      <c r="D3">
        <v>0</v>
      </c>
      <c r="E3">
        <v>2</v>
      </c>
      <c r="F3" t="s">
        <v>0</v>
      </c>
      <c r="G3">
        <v>13</v>
      </c>
      <c r="H3" t="s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>
        <v>16</v>
      </c>
      <c r="B4" t="s">
        <v>5</v>
      </c>
      <c r="C4" t="s">
        <v>6</v>
      </c>
      <c r="D4">
        <v>0</v>
      </c>
      <c r="E4">
        <v>3</v>
      </c>
      <c r="F4" t="s">
        <v>0</v>
      </c>
      <c r="G4">
        <v>22</v>
      </c>
      <c r="H4" t="s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>
        <v>16</v>
      </c>
      <c r="B5" t="s">
        <v>5</v>
      </c>
      <c r="C5" t="s">
        <v>6</v>
      </c>
      <c r="D5">
        <v>0</v>
      </c>
      <c r="E5">
        <v>4</v>
      </c>
      <c r="F5" t="s">
        <v>0</v>
      </c>
      <c r="G5">
        <v>25</v>
      </c>
      <c r="H5" t="s">
        <v>1</v>
      </c>
      <c r="I5">
        <v>0</v>
      </c>
      <c r="J5">
        <v>3</v>
      </c>
      <c r="K5">
        <v>0</v>
      </c>
      <c r="L5">
        <v>1</v>
      </c>
      <c r="M5">
        <v>0</v>
      </c>
      <c r="N5">
        <v>5942</v>
      </c>
      <c r="O5">
        <v>5942</v>
      </c>
    </row>
    <row r="6" spans="1:15" x14ac:dyDescent="0.25">
      <c r="A6">
        <v>16</v>
      </c>
      <c r="B6" t="s">
        <v>5</v>
      </c>
      <c r="C6" t="s">
        <v>6</v>
      </c>
      <c r="D6">
        <v>0</v>
      </c>
      <c r="E6">
        <v>5</v>
      </c>
      <c r="F6" t="s">
        <v>0</v>
      </c>
      <c r="G6">
        <v>25</v>
      </c>
      <c r="H6" t="s">
        <v>1</v>
      </c>
      <c r="I6">
        <v>0</v>
      </c>
      <c r="J6">
        <v>6</v>
      </c>
      <c r="K6">
        <v>0</v>
      </c>
      <c r="L6">
        <v>2</v>
      </c>
      <c r="M6">
        <v>0</v>
      </c>
      <c r="N6">
        <v>7840</v>
      </c>
      <c r="O6">
        <v>7840</v>
      </c>
    </row>
    <row r="7" spans="1:15" x14ac:dyDescent="0.25">
      <c r="A7">
        <v>16</v>
      </c>
      <c r="B7" t="s">
        <v>5</v>
      </c>
      <c r="C7" t="s">
        <v>6</v>
      </c>
      <c r="D7">
        <v>0</v>
      </c>
      <c r="E7">
        <v>6</v>
      </c>
      <c r="F7" t="s">
        <v>0</v>
      </c>
      <c r="G7">
        <v>25</v>
      </c>
      <c r="H7" t="s">
        <v>1</v>
      </c>
      <c r="I7">
        <v>0</v>
      </c>
      <c r="J7">
        <v>11</v>
      </c>
      <c r="K7">
        <v>0</v>
      </c>
      <c r="L7">
        <v>5</v>
      </c>
      <c r="M7">
        <v>0</v>
      </c>
      <c r="N7">
        <v>22885</v>
      </c>
      <c r="O7">
        <v>22885</v>
      </c>
    </row>
    <row r="8" spans="1:15" x14ac:dyDescent="0.25">
      <c r="A8">
        <v>16</v>
      </c>
      <c r="B8" t="s">
        <v>5</v>
      </c>
      <c r="C8" t="s">
        <v>6</v>
      </c>
      <c r="D8">
        <v>0</v>
      </c>
      <c r="E8">
        <v>7</v>
      </c>
      <c r="F8" t="s">
        <v>0</v>
      </c>
      <c r="G8">
        <v>25</v>
      </c>
      <c r="H8" t="s">
        <v>1</v>
      </c>
      <c r="I8">
        <v>0</v>
      </c>
      <c r="J8">
        <v>12</v>
      </c>
      <c r="K8">
        <v>0</v>
      </c>
      <c r="L8">
        <v>4</v>
      </c>
      <c r="M8">
        <v>0</v>
      </c>
      <c r="N8">
        <v>23855</v>
      </c>
      <c r="O8">
        <v>23855</v>
      </c>
    </row>
    <row r="9" spans="1:15" x14ac:dyDescent="0.25">
      <c r="A9">
        <v>16</v>
      </c>
      <c r="B9" t="s">
        <v>5</v>
      </c>
      <c r="C9" t="s">
        <v>6</v>
      </c>
      <c r="D9">
        <v>0</v>
      </c>
      <c r="E9">
        <v>8</v>
      </c>
      <c r="F9" t="s">
        <v>0</v>
      </c>
      <c r="G9">
        <v>25</v>
      </c>
      <c r="H9" t="s">
        <v>1</v>
      </c>
      <c r="I9">
        <v>0</v>
      </c>
      <c r="J9">
        <v>20</v>
      </c>
      <c r="K9">
        <v>0</v>
      </c>
      <c r="L9">
        <v>10</v>
      </c>
      <c r="M9">
        <v>0</v>
      </c>
      <c r="N9">
        <v>48937</v>
      </c>
      <c r="O9">
        <v>48937</v>
      </c>
    </row>
    <row r="10" spans="1:15" x14ac:dyDescent="0.25">
      <c r="A10">
        <v>16</v>
      </c>
      <c r="B10" t="s">
        <v>5</v>
      </c>
      <c r="C10" t="s">
        <v>6</v>
      </c>
      <c r="D10">
        <v>0</v>
      </c>
      <c r="E10">
        <v>9</v>
      </c>
      <c r="F10" t="s">
        <v>0</v>
      </c>
      <c r="G10">
        <v>25</v>
      </c>
      <c r="H10" t="s">
        <v>1</v>
      </c>
      <c r="I10">
        <v>0</v>
      </c>
      <c r="J10">
        <v>26</v>
      </c>
      <c r="K10">
        <v>0</v>
      </c>
      <c r="L10">
        <v>13</v>
      </c>
      <c r="M10">
        <v>0</v>
      </c>
      <c r="N10">
        <v>82020</v>
      </c>
      <c r="O10">
        <v>82020</v>
      </c>
    </row>
    <row r="11" spans="1:15" x14ac:dyDescent="0.25">
      <c r="A11">
        <v>16</v>
      </c>
      <c r="B11" t="s">
        <v>5</v>
      </c>
      <c r="C11" t="s">
        <v>6</v>
      </c>
      <c r="D11">
        <v>0</v>
      </c>
      <c r="E11">
        <v>10</v>
      </c>
      <c r="F11" t="s">
        <v>0</v>
      </c>
      <c r="G11">
        <v>25</v>
      </c>
      <c r="H11" t="s">
        <v>1</v>
      </c>
      <c r="I11">
        <v>0</v>
      </c>
      <c r="J11">
        <v>26</v>
      </c>
      <c r="K11">
        <v>0</v>
      </c>
      <c r="L11">
        <v>13</v>
      </c>
      <c r="M11">
        <v>0</v>
      </c>
      <c r="N11">
        <v>81740</v>
      </c>
      <c r="O11">
        <v>81740</v>
      </c>
    </row>
    <row r="12" spans="1:15" x14ac:dyDescent="0.25">
      <c r="A12">
        <v>16</v>
      </c>
      <c r="B12" t="s">
        <v>5</v>
      </c>
      <c r="C12" t="s">
        <v>6</v>
      </c>
      <c r="D12">
        <v>0</v>
      </c>
      <c r="E12">
        <v>11</v>
      </c>
      <c r="F12" t="s">
        <v>0</v>
      </c>
      <c r="G12">
        <v>25</v>
      </c>
      <c r="H12" t="s">
        <v>1</v>
      </c>
      <c r="I12">
        <v>0</v>
      </c>
      <c r="J12">
        <v>26</v>
      </c>
      <c r="K12">
        <v>0</v>
      </c>
      <c r="L12">
        <v>13</v>
      </c>
      <c r="M12">
        <v>0</v>
      </c>
      <c r="N12">
        <v>81668</v>
      </c>
      <c r="O12">
        <v>81668</v>
      </c>
    </row>
    <row r="13" spans="1:15" x14ac:dyDescent="0.25">
      <c r="A13">
        <v>16</v>
      </c>
      <c r="B13" t="s">
        <v>5</v>
      </c>
      <c r="C13" t="s">
        <v>6</v>
      </c>
      <c r="D13">
        <v>0</v>
      </c>
      <c r="E13">
        <v>12</v>
      </c>
      <c r="F13" t="s">
        <v>0</v>
      </c>
      <c r="G13">
        <v>25</v>
      </c>
      <c r="H13" t="s">
        <v>1</v>
      </c>
      <c r="I13">
        <v>0</v>
      </c>
      <c r="J13">
        <v>22</v>
      </c>
      <c r="K13">
        <v>0</v>
      </c>
      <c r="L13">
        <v>15</v>
      </c>
      <c r="M13">
        <v>0</v>
      </c>
      <c r="N13">
        <v>82432</v>
      </c>
      <c r="O13">
        <v>82432</v>
      </c>
    </row>
    <row r="14" spans="1:15" x14ac:dyDescent="0.25">
      <c r="A14">
        <v>16</v>
      </c>
      <c r="B14" t="s">
        <v>5</v>
      </c>
      <c r="C14" t="s">
        <v>6</v>
      </c>
      <c r="D14">
        <v>0</v>
      </c>
      <c r="E14">
        <v>13</v>
      </c>
      <c r="F14" t="s">
        <v>0</v>
      </c>
      <c r="G14">
        <v>25</v>
      </c>
      <c r="H14" t="s">
        <v>1</v>
      </c>
      <c r="I14">
        <v>0</v>
      </c>
      <c r="J14">
        <v>24</v>
      </c>
      <c r="K14">
        <v>0</v>
      </c>
      <c r="L14">
        <v>13</v>
      </c>
      <c r="M14">
        <v>0</v>
      </c>
      <c r="N14">
        <v>84013</v>
      </c>
      <c r="O14">
        <v>84013</v>
      </c>
    </row>
    <row r="15" spans="1:15" x14ac:dyDescent="0.25">
      <c r="A15">
        <v>16</v>
      </c>
      <c r="B15" t="s">
        <v>5</v>
      </c>
      <c r="C15" t="s">
        <v>6</v>
      </c>
      <c r="D15">
        <v>0</v>
      </c>
      <c r="E15">
        <v>14</v>
      </c>
      <c r="F15" t="s">
        <v>0</v>
      </c>
      <c r="G15">
        <v>25</v>
      </c>
      <c r="H15" t="s">
        <v>1</v>
      </c>
      <c r="I15">
        <v>0</v>
      </c>
      <c r="J15">
        <v>28</v>
      </c>
      <c r="K15">
        <v>0</v>
      </c>
      <c r="L15">
        <v>17</v>
      </c>
      <c r="M15">
        <v>0</v>
      </c>
      <c r="N15">
        <v>139632</v>
      </c>
      <c r="O15">
        <v>139632</v>
      </c>
    </row>
    <row r="16" spans="1:15" x14ac:dyDescent="0.25">
      <c r="A16">
        <v>16</v>
      </c>
      <c r="B16" t="s">
        <v>5</v>
      </c>
      <c r="C16" t="s">
        <v>6</v>
      </c>
      <c r="D16">
        <v>0</v>
      </c>
      <c r="E16">
        <v>15</v>
      </c>
      <c r="F16" t="s">
        <v>0</v>
      </c>
      <c r="G16">
        <v>25</v>
      </c>
      <c r="H16" t="s">
        <v>1</v>
      </c>
      <c r="I16">
        <v>0</v>
      </c>
      <c r="J16">
        <v>34</v>
      </c>
      <c r="K16">
        <v>0</v>
      </c>
      <c r="L16">
        <v>20</v>
      </c>
      <c r="M16">
        <v>0</v>
      </c>
      <c r="N16">
        <v>175173</v>
      </c>
      <c r="O16">
        <v>175173</v>
      </c>
    </row>
    <row r="17" spans="1:15" x14ac:dyDescent="0.25">
      <c r="A17">
        <v>16</v>
      </c>
      <c r="B17" t="s">
        <v>5</v>
      </c>
      <c r="C17" t="s">
        <v>6</v>
      </c>
      <c r="D17">
        <v>0</v>
      </c>
      <c r="E17">
        <v>16</v>
      </c>
      <c r="F17" t="s">
        <v>0</v>
      </c>
      <c r="G17">
        <v>25</v>
      </c>
      <c r="H17" t="s">
        <v>1</v>
      </c>
      <c r="I17">
        <v>0</v>
      </c>
      <c r="J17">
        <v>37</v>
      </c>
      <c r="K17">
        <v>0</v>
      </c>
      <c r="L17">
        <v>21</v>
      </c>
      <c r="M17">
        <v>0</v>
      </c>
      <c r="N17">
        <v>214071</v>
      </c>
      <c r="O17">
        <v>214071</v>
      </c>
    </row>
    <row r="18" spans="1:15" x14ac:dyDescent="0.25">
      <c r="A18">
        <v>16</v>
      </c>
      <c r="B18" t="s">
        <v>5</v>
      </c>
      <c r="C18" t="s">
        <v>6</v>
      </c>
      <c r="D18">
        <v>0</v>
      </c>
      <c r="E18">
        <v>17</v>
      </c>
      <c r="F18" t="s">
        <v>0</v>
      </c>
      <c r="G18">
        <v>25</v>
      </c>
      <c r="H18" t="s">
        <v>1</v>
      </c>
      <c r="I18">
        <v>0</v>
      </c>
      <c r="J18">
        <v>40</v>
      </c>
      <c r="K18">
        <v>0</v>
      </c>
      <c r="L18">
        <v>24</v>
      </c>
      <c r="M18">
        <v>0</v>
      </c>
      <c r="N18">
        <v>200491</v>
      </c>
      <c r="O18">
        <v>200491</v>
      </c>
    </row>
    <row r="19" spans="1:15" x14ac:dyDescent="0.25">
      <c r="A19">
        <v>16</v>
      </c>
      <c r="B19" t="s">
        <v>5</v>
      </c>
      <c r="C19" t="s">
        <v>6</v>
      </c>
      <c r="D19">
        <v>0</v>
      </c>
      <c r="E19">
        <v>18</v>
      </c>
      <c r="F19" t="s">
        <v>0</v>
      </c>
      <c r="G19">
        <v>34</v>
      </c>
      <c r="H19" t="s">
        <v>1</v>
      </c>
      <c r="I19">
        <v>0</v>
      </c>
      <c r="J19">
        <v>45</v>
      </c>
      <c r="K19">
        <v>0</v>
      </c>
      <c r="L19">
        <v>29</v>
      </c>
      <c r="M19">
        <v>0</v>
      </c>
      <c r="N19">
        <v>535082</v>
      </c>
      <c r="O19">
        <v>535082</v>
      </c>
    </row>
    <row r="20" spans="1:15" x14ac:dyDescent="0.25">
      <c r="A20">
        <v>16</v>
      </c>
      <c r="B20" t="s">
        <v>5</v>
      </c>
      <c r="C20" t="s">
        <v>6</v>
      </c>
      <c r="D20">
        <v>0</v>
      </c>
      <c r="E20">
        <v>19</v>
      </c>
      <c r="F20" t="s">
        <v>0</v>
      </c>
      <c r="G20">
        <v>34</v>
      </c>
      <c r="H20" t="s">
        <v>1</v>
      </c>
      <c r="I20">
        <v>0</v>
      </c>
      <c r="J20">
        <v>49</v>
      </c>
      <c r="K20">
        <v>0</v>
      </c>
      <c r="L20">
        <v>28</v>
      </c>
      <c r="M20">
        <v>0</v>
      </c>
      <c r="N20">
        <v>455388</v>
      </c>
      <c r="O20">
        <v>455388</v>
      </c>
    </row>
    <row r="21" spans="1:15" x14ac:dyDescent="0.25">
      <c r="A21">
        <v>16</v>
      </c>
      <c r="B21" t="s">
        <v>5</v>
      </c>
      <c r="C21" t="s">
        <v>6</v>
      </c>
      <c r="D21">
        <v>0</v>
      </c>
      <c r="E21">
        <v>20</v>
      </c>
      <c r="F21" t="s">
        <v>0</v>
      </c>
      <c r="G21">
        <v>34</v>
      </c>
      <c r="H21" t="s">
        <v>1</v>
      </c>
      <c r="I21">
        <v>0</v>
      </c>
      <c r="J21">
        <v>54</v>
      </c>
      <c r="K21">
        <v>0</v>
      </c>
      <c r="L21">
        <v>34</v>
      </c>
      <c r="M21">
        <v>0</v>
      </c>
      <c r="N21">
        <v>596771</v>
      </c>
      <c r="O21">
        <v>596771</v>
      </c>
    </row>
    <row r="22" spans="1:15" x14ac:dyDescent="0.25">
      <c r="A22">
        <v>16</v>
      </c>
      <c r="B22" t="s">
        <v>5</v>
      </c>
      <c r="C22" t="s">
        <v>6</v>
      </c>
      <c r="D22">
        <v>0</v>
      </c>
      <c r="E22">
        <v>21</v>
      </c>
      <c r="F22" t="s">
        <v>0</v>
      </c>
      <c r="G22">
        <v>34</v>
      </c>
      <c r="H22" t="s">
        <v>2</v>
      </c>
      <c r="I22">
        <v>0</v>
      </c>
      <c r="J22">
        <v>50</v>
      </c>
      <c r="K22">
        <v>0</v>
      </c>
      <c r="L22">
        <v>31</v>
      </c>
      <c r="M22">
        <v>0</v>
      </c>
      <c r="N22">
        <v>599553</v>
      </c>
      <c r="O22">
        <v>599553</v>
      </c>
    </row>
    <row r="23" spans="1:15" x14ac:dyDescent="0.25">
      <c r="A23">
        <v>16</v>
      </c>
      <c r="B23" t="s">
        <v>5</v>
      </c>
      <c r="C23" t="s">
        <v>6</v>
      </c>
      <c r="D23">
        <v>0</v>
      </c>
      <c r="E23">
        <v>1</v>
      </c>
      <c r="F23" t="s">
        <v>3</v>
      </c>
      <c r="G23">
        <v>6</v>
      </c>
      <c r="H23" t="s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5">
      <c r="A24">
        <v>16</v>
      </c>
      <c r="B24" t="s">
        <v>5</v>
      </c>
      <c r="C24" t="s">
        <v>6</v>
      </c>
      <c r="D24">
        <v>0</v>
      </c>
      <c r="E24">
        <v>2</v>
      </c>
      <c r="F24" t="s">
        <v>3</v>
      </c>
      <c r="G24">
        <v>13</v>
      </c>
      <c r="H24" t="s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25">
      <c r="A25">
        <v>16</v>
      </c>
      <c r="B25" t="s">
        <v>5</v>
      </c>
      <c r="C25" t="s">
        <v>6</v>
      </c>
      <c r="D25">
        <v>0</v>
      </c>
      <c r="E25">
        <v>3</v>
      </c>
      <c r="F25" t="s">
        <v>3</v>
      </c>
      <c r="G25">
        <v>22</v>
      </c>
      <c r="H25" t="s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25">
      <c r="A26">
        <v>16</v>
      </c>
      <c r="B26" t="s">
        <v>5</v>
      </c>
      <c r="C26" t="s">
        <v>6</v>
      </c>
      <c r="D26">
        <v>0</v>
      </c>
      <c r="E26">
        <v>4</v>
      </c>
      <c r="F26" t="s">
        <v>3</v>
      </c>
      <c r="G26">
        <v>25</v>
      </c>
      <c r="H26" t="s">
        <v>1</v>
      </c>
      <c r="I26">
        <v>3</v>
      </c>
      <c r="J26">
        <v>0</v>
      </c>
      <c r="K26">
        <v>1</v>
      </c>
      <c r="L26">
        <v>0</v>
      </c>
      <c r="M26">
        <v>570</v>
      </c>
      <c r="N26">
        <v>0</v>
      </c>
      <c r="O26">
        <v>570</v>
      </c>
    </row>
    <row r="27" spans="1:15" x14ac:dyDescent="0.25">
      <c r="A27">
        <v>16</v>
      </c>
      <c r="B27" t="s">
        <v>5</v>
      </c>
      <c r="C27" t="s">
        <v>6</v>
      </c>
      <c r="D27">
        <v>0</v>
      </c>
      <c r="E27">
        <v>5</v>
      </c>
      <c r="F27" t="s">
        <v>3</v>
      </c>
      <c r="G27">
        <v>25</v>
      </c>
      <c r="H27" t="s">
        <v>1</v>
      </c>
      <c r="I27">
        <v>6</v>
      </c>
      <c r="J27">
        <v>0</v>
      </c>
      <c r="K27">
        <v>2</v>
      </c>
      <c r="L27">
        <v>0</v>
      </c>
      <c r="M27">
        <v>1033</v>
      </c>
      <c r="N27">
        <v>0</v>
      </c>
      <c r="O27">
        <v>1033</v>
      </c>
    </row>
    <row r="28" spans="1:15" x14ac:dyDescent="0.25">
      <c r="A28">
        <v>16</v>
      </c>
      <c r="B28" t="s">
        <v>5</v>
      </c>
      <c r="C28" t="s">
        <v>6</v>
      </c>
      <c r="D28">
        <v>0</v>
      </c>
      <c r="E28">
        <v>6</v>
      </c>
      <c r="F28" t="s">
        <v>3</v>
      </c>
      <c r="G28">
        <v>25</v>
      </c>
      <c r="H28" t="s">
        <v>1</v>
      </c>
      <c r="I28">
        <v>11</v>
      </c>
      <c r="J28">
        <v>0</v>
      </c>
      <c r="K28">
        <v>5</v>
      </c>
      <c r="L28">
        <v>0</v>
      </c>
      <c r="M28">
        <v>2250</v>
      </c>
      <c r="N28">
        <v>0</v>
      </c>
      <c r="O28">
        <v>2250</v>
      </c>
    </row>
    <row r="29" spans="1:15" x14ac:dyDescent="0.25">
      <c r="A29">
        <v>16</v>
      </c>
      <c r="B29" t="s">
        <v>5</v>
      </c>
      <c r="C29" t="s">
        <v>6</v>
      </c>
      <c r="D29">
        <v>0</v>
      </c>
      <c r="E29">
        <v>7</v>
      </c>
      <c r="F29" t="s">
        <v>3</v>
      </c>
      <c r="G29">
        <v>25</v>
      </c>
      <c r="H29" t="s">
        <v>1</v>
      </c>
      <c r="I29">
        <v>14</v>
      </c>
      <c r="J29">
        <v>0</v>
      </c>
      <c r="K29">
        <v>6</v>
      </c>
      <c r="L29">
        <v>0</v>
      </c>
      <c r="M29">
        <v>3083</v>
      </c>
      <c r="N29">
        <v>0</v>
      </c>
      <c r="O29">
        <v>3083</v>
      </c>
    </row>
    <row r="30" spans="1:15" x14ac:dyDescent="0.25">
      <c r="A30">
        <v>16</v>
      </c>
      <c r="B30" t="s">
        <v>5</v>
      </c>
      <c r="C30" t="s">
        <v>6</v>
      </c>
      <c r="D30">
        <v>0</v>
      </c>
      <c r="E30">
        <v>8</v>
      </c>
      <c r="F30" t="s">
        <v>3</v>
      </c>
      <c r="G30">
        <v>25</v>
      </c>
      <c r="H30" t="s">
        <v>1</v>
      </c>
      <c r="I30">
        <v>19</v>
      </c>
      <c r="J30">
        <v>0</v>
      </c>
      <c r="K30">
        <v>9</v>
      </c>
      <c r="L30">
        <v>0</v>
      </c>
      <c r="M30">
        <v>6041</v>
      </c>
      <c r="N30">
        <v>0</v>
      </c>
      <c r="O30">
        <v>6041</v>
      </c>
    </row>
    <row r="31" spans="1:15" x14ac:dyDescent="0.25">
      <c r="A31">
        <v>16</v>
      </c>
      <c r="B31" t="s">
        <v>5</v>
      </c>
      <c r="C31" t="s">
        <v>6</v>
      </c>
      <c r="D31">
        <v>0</v>
      </c>
      <c r="E31">
        <v>9</v>
      </c>
      <c r="F31" t="s">
        <v>3</v>
      </c>
      <c r="G31">
        <v>25</v>
      </c>
      <c r="H31" t="s">
        <v>1</v>
      </c>
      <c r="I31">
        <v>22</v>
      </c>
      <c r="J31">
        <v>0</v>
      </c>
      <c r="K31">
        <v>11</v>
      </c>
      <c r="L31">
        <v>0</v>
      </c>
      <c r="M31">
        <v>9401</v>
      </c>
      <c r="N31">
        <v>0</v>
      </c>
      <c r="O31">
        <v>9401</v>
      </c>
    </row>
    <row r="32" spans="1:15" x14ac:dyDescent="0.25">
      <c r="A32">
        <v>16</v>
      </c>
      <c r="B32" t="s">
        <v>5</v>
      </c>
      <c r="C32" t="s">
        <v>6</v>
      </c>
      <c r="D32">
        <v>0</v>
      </c>
      <c r="E32">
        <v>10</v>
      </c>
      <c r="F32" t="s">
        <v>3</v>
      </c>
      <c r="G32">
        <v>25</v>
      </c>
      <c r="H32" t="s">
        <v>1</v>
      </c>
      <c r="I32">
        <v>22</v>
      </c>
      <c r="J32">
        <v>0</v>
      </c>
      <c r="K32">
        <v>11</v>
      </c>
      <c r="L32">
        <v>0</v>
      </c>
      <c r="M32">
        <v>9291</v>
      </c>
      <c r="N32">
        <v>0</v>
      </c>
      <c r="O32">
        <v>9291</v>
      </c>
    </row>
    <row r="33" spans="1:15" x14ac:dyDescent="0.25">
      <c r="A33">
        <v>16</v>
      </c>
      <c r="B33" t="s">
        <v>5</v>
      </c>
      <c r="C33" t="s">
        <v>6</v>
      </c>
      <c r="D33">
        <v>0</v>
      </c>
      <c r="E33">
        <v>11</v>
      </c>
      <c r="F33" t="s">
        <v>3</v>
      </c>
      <c r="G33">
        <v>25</v>
      </c>
      <c r="H33" t="s">
        <v>1</v>
      </c>
      <c r="I33">
        <v>22</v>
      </c>
      <c r="J33">
        <v>0</v>
      </c>
      <c r="K33">
        <v>11</v>
      </c>
      <c r="L33">
        <v>0</v>
      </c>
      <c r="M33">
        <v>9388</v>
      </c>
      <c r="N33">
        <v>0</v>
      </c>
      <c r="O33">
        <v>9388</v>
      </c>
    </row>
    <row r="34" spans="1:15" x14ac:dyDescent="0.25">
      <c r="A34">
        <v>16</v>
      </c>
      <c r="B34" t="s">
        <v>5</v>
      </c>
      <c r="C34" t="s">
        <v>6</v>
      </c>
      <c r="D34">
        <v>0</v>
      </c>
      <c r="E34">
        <v>12</v>
      </c>
      <c r="F34" t="s">
        <v>3</v>
      </c>
      <c r="G34">
        <v>25</v>
      </c>
      <c r="H34" t="s">
        <v>1</v>
      </c>
      <c r="I34">
        <v>22</v>
      </c>
      <c r="J34">
        <v>0</v>
      </c>
      <c r="K34">
        <v>15</v>
      </c>
      <c r="L34">
        <v>0</v>
      </c>
      <c r="M34">
        <v>12392</v>
      </c>
      <c r="N34">
        <v>0</v>
      </c>
      <c r="O34">
        <v>12392</v>
      </c>
    </row>
    <row r="35" spans="1:15" x14ac:dyDescent="0.25">
      <c r="A35">
        <v>16</v>
      </c>
      <c r="B35" t="s">
        <v>5</v>
      </c>
      <c r="C35" t="s">
        <v>6</v>
      </c>
      <c r="D35">
        <v>0</v>
      </c>
      <c r="E35">
        <v>13</v>
      </c>
      <c r="F35" t="s">
        <v>3</v>
      </c>
      <c r="G35">
        <v>25</v>
      </c>
      <c r="H35" t="s">
        <v>1</v>
      </c>
      <c r="I35">
        <v>27</v>
      </c>
      <c r="J35">
        <v>0</v>
      </c>
      <c r="K35">
        <v>14</v>
      </c>
      <c r="L35">
        <v>0</v>
      </c>
      <c r="M35">
        <v>48869</v>
      </c>
      <c r="N35">
        <v>0</v>
      </c>
      <c r="O35">
        <v>48869</v>
      </c>
    </row>
    <row r="36" spans="1:15" x14ac:dyDescent="0.25">
      <c r="A36">
        <v>16</v>
      </c>
      <c r="B36" t="s">
        <v>5</v>
      </c>
      <c r="C36" t="s">
        <v>6</v>
      </c>
      <c r="D36">
        <v>0</v>
      </c>
      <c r="E36">
        <v>14</v>
      </c>
      <c r="F36" t="s">
        <v>3</v>
      </c>
      <c r="G36">
        <v>25</v>
      </c>
      <c r="H36" t="s">
        <v>1</v>
      </c>
      <c r="I36">
        <v>29</v>
      </c>
      <c r="J36">
        <v>0</v>
      </c>
      <c r="K36">
        <v>16</v>
      </c>
      <c r="L36">
        <v>0</v>
      </c>
      <c r="M36">
        <v>85546</v>
      </c>
      <c r="N36">
        <v>0</v>
      </c>
      <c r="O36">
        <v>85546</v>
      </c>
    </row>
    <row r="37" spans="1:15" x14ac:dyDescent="0.25">
      <c r="A37">
        <v>16</v>
      </c>
      <c r="B37" t="s">
        <v>5</v>
      </c>
      <c r="C37" t="s">
        <v>6</v>
      </c>
      <c r="D37">
        <v>0</v>
      </c>
      <c r="E37">
        <v>15</v>
      </c>
      <c r="F37" t="s">
        <v>3</v>
      </c>
      <c r="G37">
        <v>25</v>
      </c>
      <c r="H37" t="s">
        <v>1</v>
      </c>
      <c r="I37">
        <v>34</v>
      </c>
      <c r="J37">
        <v>0</v>
      </c>
      <c r="K37">
        <v>19</v>
      </c>
      <c r="L37">
        <v>0</v>
      </c>
      <c r="M37">
        <v>77008</v>
      </c>
      <c r="N37">
        <v>0</v>
      </c>
      <c r="O37">
        <v>77008</v>
      </c>
    </row>
    <row r="38" spans="1:15" x14ac:dyDescent="0.25">
      <c r="A38">
        <v>16</v>
      </c>
      <c r="B38" t="s">
        <v>5</v>
      </c>
      <c r="C38" t="s">
        <v>6</v>
      </c>
      <c r="D38">
        <v>0</v>
      </c>
      <c r="E38">
        <v>16</v>
      </c>
      <c r="F38" t="s">
        <v>3</v>
      </c>
      <c r="G38">
        <v>25</v>
      </c>
      <c r="H38" t="s">
        <v>1</v>
      </c>
      <c r="I38">
        <v>37</v>
      </c>
      <c r="J38">
        <v>0</v>
      </c>
      <c r="K38">
        <v>20</v>
      </c>
      <c r="L38">
        <v>0</v>
      </c>
      <c r="M38">
        <v>138859</v>
      </c>
      <c r="N38">
        <v>0</v>
      </c>
      <c r="O38">
        <v>138859</v>
      </c>
    </row>
    <row r="39" spans="1:15" x14ac:dyDescent="0.25">
      <c r="A39">
        <v>16</v>
      </c>
      <c r="B39" t="s">
        <v>5</v>
      </c>
      <c r="C39" t="s">
        <v>6</v>
      </c>
      <c r="D39">
        <v>0</v>
      </c>
      <c r="E39">
        <v>17</v>
      </c>
      <c r="F39" t="s">
        <v>3</v>
      </c>
      <c r="G39">
        <v>25</v>
      </c>
      <c r="H39" t="s">
        <v>1</v>
      </c>
      <c r="I39">
        <v>40</v>
      </c>
      <c r="J39">
        <v>0</v>
      </c>
      <c r="K39">
        <v>23</v>
      </c>
      <c r="L39">
        <v>0</v>
      </c>
      <c r="M39">
        <v>286656</v>
      </c>
      <c r="N39">
        <v>0</v>
      </c>
      <c r="O39">
        <v>286656</v>
      </c>
    </row>
    <row r="40" spans="1:15" x14ac:dyDescent="0.25">
      <c r="A40">
        <v>16</v>
      </c>
      <c r="B40" t="s">
        <v>5</v>
      </c>
      <c r="C40" t="s">
        <v>6</v>
      </c>
      <c r="D40">
        <v>0</v>
      </c>
      <c r="E40">
        <v>18</v>
      </c>
      <c r="F40" t="s">
        <v>3</v>
      </c>
      <c r="G40">
        <v>34</v>
      </c>
      <c r="H40" t="s">
        <v>1</v>
      </c>
      <c r="I40">
        <v>42</v>
      </c>
      <c r="J40">
        <v>0</v>
      </c>
      <c r="K40">
        <v>25</v>
      </c>
      <c r="L40">
        <v>0</v>
      </c>
      <c r="M40">
        <v>564483</v>
      </c>
      <c r="N40">
        <v>0</v>
      </c>
      <c r="O40">
        <v>564483</v>
      </c>
    </row>
    <row r="41" spans="1:15" x14ac:dyDescent="0.25">
      <c r="A41">
        <v>16</v>
      </c>
      <c r="B41" t="s">
        <v>5</v>
      </c>
      <c r="C41" t="s">
        <v>6</v>
      </c>
      <c r="D41">
        <v>0</v>
      </c>
      <c r="E41">
        <v>19</v>
      </c>
      <c r="F41" t="s">
        <v>3</v>
      </c>
      <c r="G41">
        <v>34</v>
      </c>
      <c r="H41" t="s">
        <v>2</v>
      </c>
      <c r="I41">
        <v>44</v>
      </c>
      <c r="J41">
        <v>0</v>
      </c>
      <c r="K41">
        <v>25</v>
      </c>
      <c r="L41">
        <v>0</v>
      </c>
      <c r="M41">
        <v>600120</v>
      </c>
      <c r="N41">
        <v>0</v>
      </c>
      <c r="O41">
        <v>600120</v>
      </c>
    </row>
    <row r="42" spans="1:15" x14ac:dyDescent="0.25">
      <c r="A42">
        <v>16</v>
      </c>
      <c r="B42" t="s">
        <v>5</v>
      </c>
      <c r="C42" t="s">
        <v>6</v>
      </c>
      <c r="D42">
        <v>0</v>
      </c>
      <c r="E42">
        <v>1</v>
      </c>
      <c r="F42" t="s">
        <v>4</v>
      </c>
      <c r="G42">
        <v>6</v>
      </c>
      <c r="H42" t="s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25">
      <c r="A43">
        <v>16</v>
      </c>
      <c r="B43" t="s">
        <v>5</v>
      </c>
      <c r="C43" t="s">
        <v>6</v>
      </c>
      <c r="D43">
        <v>0</v>
      </c>
      <c r="E43">
        <v>2</v>
      </c>
      <c r="F43" t="s">
        <v>4</v>
      </c>
      <c r="G43">
        <v>13</v>
      </c>
      <c r="H43" t="s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25">
      <c r="A44">
        <v>16</v>
      </c>
      <c r="B44" t="s">
        <v>5</v>
      </c>
      <c r="C44" t="s">
        <v>6</v>
      </c>
      <c r="D44">
        <v>0</v>
      </c>
      <c r="E44">
        <v>3</v>
      </c>
      <c r="F44" t="s">
        <v>4</v>
      </c>
      <c r="G44">
        <v>22</v>
      </c>
      <c r="H44" t="s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25">
      <c r="A45">
        <v>16</v>
      </c>
      <c r="B45" t="s">
        <v>5</v>
      </c>
      <c r="C45" t="s">
        <v>6</v>
      </c>
      <c r="D45">
        <v>0</v>
      </c>
      <c r="E45">
        <v>4</v>
      </c>
      <c r="F45" t="s">
        <v>4</v>
      </c>
      <c r="G45">
        <v>25</v>
      </c>
      <c r="H45" t="s">
        <v>1</v>
      </c>
      <c r="I45">
        <v>3</v>
      </c>
      <c r="J45">
        <v>0</v>
      </c>
      <c r="K45">
        <v>1</v>
      </c>
      <c r="L45">
        <v>0</v>
      </c>
      <c r="M45">
        <v>584</v>
      </c>
      <c r="N45">
        <v>0</v>
      </c>
      <c r="O45">
        <v>584</v>
      </c>
    </row>
    <row r="46" spans="1:15" x14ac:dyDescent="0.25">
      <c r="A46">
        <v>16</v>
      </c>
      <c r="B46" t="s">
        <v>5</v>
      </c>
      <c r="C46" t="s">
        <v>6</v>
      </c>
      <c r="D46">
        <v>0</v>
      </c>
      <c r="E46">
        <v>5</v>
      </c>
      <c r="F46" t="s">
        <v>4</v>
      </c>
      <c r="G46">
        <v>25</v>
      </c>
      <c r="H46" t="s">
        <v>1</v>
      </c>
      <c r="I46">
        <v>6</v>
      </c>
      <c r="J46">
        <v>0</v>
      </c>
      <c r="K46">
        <v>2</v>
      </c>
      <c r="L46">
        <v>0</v>
      </c>
      <c r="M46">
        <v>1076</v>
      </c>
      <c r="N46">
        <v>0</v>
      </c>
      <c r="O46">
        <v>1076</v>
      </c>
    </row>
    <row r="47" spans="1:15" x14ac:dyDescent="0.25">
      <c r="A47">
        <v>16</v>
      </c>
      <c r="B47" t="s">
        <v>5</v>
      </c>
      <c r="C47" t="s">
        <v>6</v>
      </c>
      <c r="D47">
        <v>0</v>
      </c>
      <c r="E47">
        <v>6</v>
      </c>
      <c r="F47" t="s">
        <v>4</v>
      </c>
      <c r="G47">
        <v>25</v>
      </c>
      <c r="H47" t="s">
        <v>1</v>
      </c>
      <c r="I47">
        <v>11</v>
      </c>
      <c r="J47">
        <v>0</v>
      </c>
      <c r="K47">
        <v>5</v>
      </c>
      <c r="L47">
        <v>0</v>
      </c>
      <c r="M47">
        <v>2318</v>
      </c>
      <c r="N47">
        <v>0</v>
      </c>
      <c r="O47">
        <v>2318</v>
      </c>
    </row>
    <row r="48" spans="1:15" x14ac:dyDescent="0.25">
      <c r="A48">
        <v>16</v>
      </c>
      <c r="B48" t="s">
        <v>5</v>
      </c>
      <c r="C48" t="s">
        <v>6</v>
      </c>
      <c r="D48">
        <v>0</v>
      </c>
      <c r="E48">
        <v>7</v>
      </c>
      <c r="F48" t="s">
        <v>4</v>
      </c>
      <c r="G48">
        <v>25</v>
      </c>
      <c r="H48" t="s">
        <v>1</v>
      </c>
      <c r="I48">
        <v>14</v>
      </c>
      <c r="J48">
        <v>0</v>
      </c>
      <c r="K48">
        <v>6</v>
      </c>
      <c r="L48">
        <v>0</v>
      </c>
      <c r="M48">
        <v>3136</v>
      </c>
      <c r="N48">
        <v>0</v>
      </c>
      <c r="O48">
        <v>3136</v>
      </c>
    </row>
    <row r="49" spans="1:15" x14ac:dyDescent="0.25">
      <c r="A49">
        <v>16</v>
      </c>
      <c r="B49" t="s">
        <v>5</v>
      </c>
      <c r="C49" t="s">
        <v>6</v>
      </c>
      <c r="D49">
        <v>0</v>
      </c>
      <c r="E49">
        <v>8</v>
      </c>
      <c r="F49" t="s">
        <v>4</v>
      </c>
      <c r="G49">
        <v>25</v>
      </c>
      <c r="H49" t="s">
        <v>1</v>
      </c>
      <c r="I49">
        <v>19</v>
      </c>
      <c r="J49">
        <v>0</v>
      </c>
      <c r="K49">
        <v>9</v>
      </c>
      <c r="L49">
        <v>0</v>
      </c>
      <c r="M49">
        <v>6196</v>
      </c>
      <c r="N49">
        <v>0</v>
      </c>
      <c r="O49">
        <v>6196</v>
      </c>
    </row>
    <row r="50" spans="1:15" x14ac:dyDescent="0.25">
      <c r="A50">
        <v>16</v>
      </c>
      <c r="B50" t="s">
        <v>5</v>
      </c>
      <c r="C50" t="s">
        <v>6</v>
      </c>
      <c r="D50">
        <v>0</v>
      </c>
      <c r="E50">
        <v>9</v>
      </c>
      <c r="F50" t="s">
        <v>4</v>
      </c>
      <c r="G50">
        <v>25</v>
      </c>
      <c r="H50" t="s">
        <v>1</v>
      </c>
      <c r="I50">
        <v>22</v>
      </c>
      <c r="J50">
        <v>0</v>
      </c>
      <c r="K50">
        <v>11</v>
      </c>
      <c r="L50">
        <v>0</v>
      </c>
      <c r="M50">
        <v>9495</v>
      </c>
      <c r="N50">
        <v>0</v>
      </c>
      <c r="O50">
        <v>9495</v>
      </c>
    </row>
    <row r="51" spans="1:15" x14ac:dyDescent="0.25">
      <c r="A51">
        <v>16</v>
      </c>
      <c r="B51" t="s">
        <v>5</v>
      </c>
      <c r="C51" t="s">
        <v>6</v>
      </c>
      <c r="D51">
        <v>0</v>
      </c>
      <c r="E51">
        <v>10</v>
      </c>
      <c r="F51" t="s">
        <v>4</v>
      </c>
      <c r="G51">
        <v>25</v>
      </c>
      <c r="H51" t="s">
        <v>1</v>
      </c>
      <c r="I51">
        <v>22</v>
      </c>
      <c r="J51">
        <v>0</v>
      </c>
      <c r="K51">
        <v>11</v>
      </c>
      <c r="L51">
        <v>0</v>
      </c>
      <c r="M51">
        <v>9463</v>
      </c>
      <c r="N51">
        <v>0</v>
      </c>
      <c r="O51">
        <v>9463</v>
      </c>
    </row>
    <row r="52" spans="1:15" x14ac:dyDescent="0.25">
      <c r="A52">
        <v>16</v>
      </c>
      <c r="B52" t="s">
        <v>5</v>
      </c>
      <c r="C52" t="s">
        <v>6</v>
      </c>
      <c r="D52">
        <v>0</v>
      </c>
      <c r="E52">
        <v>11</v>
      </c>
      <c r="F52" t="s">
        <v>4</v>
      </c>
      <c r="G52">
        <v>25</v>
      </c>
      <c r="H52" t="s">
        <v>1</v>
      </c>
      <c r="I52">
        <v>22</v>
      </c>
      <c r="J52">
        <v>0</v>
      </c>
      <c r="K52">
        <v>11</v>
      </c>
      <c r="L52">
        <v>0</v>
      </c>
      <c r="M52">
        <v>9473</v>
      </c>
      <c r="N52">
        <v>0</v>
      </c>
      <c r="O52">
        <v>9473</v>
      </c>
    </row>
    <row r="53" spans="1:15" x14ac:dyDescent="0.25">
      <c r="A53">
        <v>16</v>
      </c>
      <c r="B53" t="s">
        <v>5</v>
      </c>
      <c r="C53" t="s">
        <v>6</v>
      </c>
      <c r="D53">
        <v>0</v>
      </c>
      <c r="E53">
        <v>12</v>
      </c>
      <c r="F53" t="s">
        <v>4</v>
      </c>
      <c r="G53">
        <v>25</v>
      </c>
      <c r="H53" t="s">
        <v>1</v>
      </c>
      <c r="I53">
        <v>22</v>
      </c>
      <c r="J53">
        <v>0</v>
      </c>
      <c r="K53">
        <v>15</v>
      </c>
      <c r="L53">
        <v>0</v>
      </c>
      <c r="M53">
        <v>12574</v>
      </c>
      <c r="N53">
        <v>0</v>
      </c>
      <c r="O53">
        <v>12574</v>
      </c>
    </row>
    <row r="54" spans="1:15" x14ac:dyDescent="0.25">
      <c r="A54">
        <v>16</v>
      </c>
      <c r="B54" t="s">
        <v>5</v>
      </c>
      <c r="C54" t="s">
        <v>6</v>
      </c>
      <c r="D54">
        <v>0</v>
      </c>
      <c r="E54">
        <v>13</v>
      </c>
      <c r="F54" t="s">
        <v>4</v>
      </c>
      <c r="G54">
        <v>25</v>
      </c>
      <c r="H54" t="s">
        <v>1</v>
      </c>
      <c r="I54">
        <v>25</v>
      </c>
      <c r="J54">
        <v>1</v>
      </c>
      <c r="K54">
        <v>14</v>
      </c>
      <c r="L54">
        <v>1</v>
      </c>
      <c r="M54">
        <v>22941</v>
      </c>
      <c r="N54">
        <v>8978</v>
      </c>
      <c r="O54">
        <v>31919</v>
      </c>
    </row>
    <row r="55" spans="1:15" x14ac:dyDescent="0.25">
      <c r="A55">
        <v>16</v>
      </c>
      <c r="B55" t="s">
        <v>5</v>
      </c>
      <c r="C55" t="s">
        <v>6</v>
      </c>
      <c r="D55">
        <v>0</v>
      </c>
      <c r="E55">
        <v>14</v>
      </c>
      <c r="F55" t="s">
        <v>4</v>
      </c>
      <c r="G55">
        <v>25</v>
      </c>
      <c r="H55" t="s">
        <v>1</v>
      </c>
      <c r="I55">
        <v>23</v>
      </c>
      <c r="J55">
        <v>3</v>
      </c>
      <c r="K55">
        <v>12</v>
      </c>
      <c r="L55">
        <v>3</v>
      </c>
      <c r="M55">
        <v>20528</v>
      </c>
      <c r="N55">
        <v>39493</v>
      </c>
      <c r="O55">
        <v>60021</v>
      </c>
    </row>
    <row r="56" spans="1:15" x14ac:dyDescent="0.25">
      <c r="A56">
        <v>16</v>
      </c>
      <c r="B56" t="s">
        <v>5</v>
      </c>
      <c r="C56" t="s">
        <v>6</v>
      </c>
      <c r="D56">
        <v>0</v>
      </c>
      <c r="E56">
        <v>15</v>
      </c>
      <c r="F56" t="s">
        <v>4</v>
      </c>
      <c r="G56">
        <v>25</v>
      </c>
      <c r="H56" t="s">
        <v>1</v>
      </c>
      <c r="I56">
        <v>29</v>
      </c>
      <c r="J56">
        <v>4</v>
      </c>
      <c r="K56">
        <v>16</v>
      </c>
      <c r="L56">
        <v>4</v>
      </c>
      <c r="M56">
        <v>21586</v>
      </c>
      <c r="N56">
        <v>69351</v>
      </c>
      <c r="O56">
        <v>90937</v>
      </c>
    </row>
    <row r="57" spans="1:15" x14ac:dyDescent="0.25">
      <c r="A57">
        <v>16</v>
      </c>
      <c r="B57" t="s">
        <v>5</v>
      </c>
      <c r="C57" t="s">
        <v>6</v>
      </c>
      <c r="D57">
        <v>0</v>
      </c>
      <c r="E57">
        <v>16</v>
      </c>
      <c r="F57" t="s">
        <v>4</v>
      </c>
      <c r="G57">
        <v>25</v>
      </c>
      <c r="H57" t="s">
        <v>1</v>
      </c>
      <c r="I57">
        <v>32</v>
      </c>
      <c r="J57">
        <v>4</v>
      </c>
      <c r="K57">
        <v>17</v>
      </c>
      <c r="L57">
        <v>4</v>
      </c>
      <c r="M57">
        <v>34043</v>
      </c>
      <c r="N57">
        <v>76890</v>
      </c>
      <c r="O57">
        <v>110933</v>
      </c>
    </row>
    <row r="58" spans="1:15" x14ac:dyDescent="0.25">
      <c r="A58">
        <v>16</v>
      </c>
      <c r="B58" t="s">
        <v>5</v>
      </c>
      <c r="C58" t="s">
        <v>6</v>
      </c>
      <c r="D58">
        <v>0</v>
      </c>
      <c r="E58">
        <v>17</v>
      </c>
      <c r="F58" t="s">
        <v>4</v>
      </c>
      <c r="G58">
        <v>25</v>
      </c>
      <c r="H58" t="s">
        <v>1</v>
      </c>
      <c r="I58">
        <v>39</v>
      </c>
      <c r="J58">
        <v>1</v>
      </c>
      <c r="K58">
        <v>22</v>
      </c>
      <c r="L58">
        <v>1</v>
      </c>
      <c r="M58">
        <v>99059</v>
      </c>
      <c r="N58">
        <v>39004</v>
      </c>
      <c r="O58">
        <v>138063</v>
      </c>
    </row>
    <row r="59" spans="1:15" x14ac:dyDescent="0.25">
      <c r="A59">
        <v>16</v>
      </c>
      <c r="B59" t="s">
        <v>5</v>
      </c>
      <c r="C59" t="s">
        <v>6</v>
      </c>
      <c r="D59">
        <v>0</v>
      </c>
      <c r="E59">
        <v>18</v>
      </c>
      <c r="F59" t="s">
        <v>4</v>
      </c>
      <c r="G59">
        <v>34</v>
      </c>
      <c r="H59" t="s">
        <v>1</v>
      </c>
      <c r="I59">
        <v>38</v>
      </c>
      <c r="J59">
        <v>4</v>
      </c>
      <c r="K59">
        <v>21</v>
      </c>
      <c r="L59">
        <v>4</v>
      </c>
      <c r="M59">
        <v>55825</v>
      </c>
      <c r="N59">
        <v>170578</v>
      </c>
      <c r="O59">
        <v>226403</v>
      </c>
    </row>
    <row r="60" spans="1:15" x14ac:dyDescent="0.25">
      <c r="A60">
        <v>16</v>
      </c>
      <c r="B60" t="s">
        <v>5</v>
      </c>
      <c r="C60" t="s">
        <v>6</v>
      </c>
      <c r="D60">
        <v>0</v>
      </c>
      <c r="E60">
        <v>19</v>
      </c>
      <c r="F60" t="s">
        <v>4</v>
      </c>
      <c r="G60">
        <v>34</v>
      </c>
      <c r="H60" t="s">
        <v>1</v>
      </c>
      <c r="I60">
        <v>40</v>
      </c>
      <c r="J60">
        <v>5</v>
      </c>
      <c r="K60">
        <v>22</v>
      </c>
      <c r="L60">
        <v>5</v>
      </c>
      <c r="M60">
        <v>82265</v>
      </c>
      <c r="N60">
        <v>326533</v>
      </c>
      <c r="O60">
        <v>408798</v>
      </c>
    </row>
    <row r="61" spans="1:15" x14ac:dyDescent="0.25">
      <c r="A61">
        <v>16</v>
      </c>
      <c r="B61" t="s">
        <v>5</v>
      </c>
      <c r="C61" t="s">
        <v>6</v>
      </c>
      <c r="D61">
        <v>0</v>
      </c>
      <c r="E61">
        <v>20</v>
      </c>
      <c r="F61" t="s">
        <v>4</v>
      </c>
      <c r="G61">
        <v>34</v>
      </c>
      <c r="H61" t="s">
        <v>1</v>
      </c>
      <c r="I61">
        <v>46</v>
      </c>
      <c r="J61">
        <v>6</v>
      </c>
      <c r="K61">
        <v>29</v>
      </c>
      <c r="L61">
        <v>4</v>
      </c>
      <c r="M61">
        <v>124976</v>
      </c>
      <c r="N61">
        <v>225112</v>
      </c>
      <c r="O61">
        <v>350088</v>
      </c>
    </row>
    <row r="62" spans="1:15" x14ac:dyDescent="0.25">
      <c r="A62">
        <v>16</v>
      </c>
      <c r="B62" t="s">
        <v>5</v>
      </c>
      <c r="C62" t="s">
        <v>6</v>
      </c>
      <c r="D62">
        <v>0</v>
      </c>
      <c r="E62">
        <v>21</v>
      </c>
      <c r="F62" t="s">
        <v>4</v>
      </c>
      <c r="G62">
        <v>34</v>
      </c>
      <c r="H62" t="s">
        <v>1</v>
      </c>
      <c r="I62">
        <v>38</v>
      </c>
      <c r="J62">
        <v>11</v>
      </c>
      <c r="K62">
        <v>23</v>
      </c>
      <c r="L62">
        <v>8</v>
      </c>
      <c r="M62">
        <v>11227</v>
      </c>
      <c r="N62">
        <v>582230</v>
      </c>
      <c r="O62">
        <v>593457</v>
      </c>
    </row>
    <row r="63" spans="1:15" x14ac:dyDescent="0.25">
      <c r="A63">
        <v>16</v>
      </c>
      <c r="B63" t="s">
        <v>5</v>
      </c>
      <c r="C63" t="s">
        <v>6</v>
      </c>
      <c r="D63">
        <v>0</v>
      </c>
      <c r="E63">
        <v>22</v>
      </c>
      <c r="F63" t="s">
        <v>4</v>
      </c>
      <c r="G63">
        <v>34</v>
      </c>
      <c r="H63" t="s">
        <v>1</v>
      </c>
      <c r="I63">
        <v>52</v>
      </c>
      <c r="J63">
        <v>6</v>
      </c>
      <c r="K63">
        <v>33</v>
      </c>
      <c r="L63">
        <v>3</v>
      </c>
      <c r="M63">
        <v>122071</v>
      </c>
      <c r="N63">
        <v>324133</v>
      </c>
      <c r="O63">
        <v>446204</v>
      </c>
    </row>
    <row r="64" spans="1:15" x14ac:dyDescent="0.25">
      <c r="A64">
        <v>16</v>
      </c>
      <c r="B64" t="s">
        <v>5</v>
      </c>
      <c r="C64" t="s">
        <v>6</v>
      </c>
      <c r="D64">
        <v>0</v>
      </c>
      <c r="E64">
        <v>23</v>
      </c>
      <c r="F64" t="s">
        <v>4</v>
      </c>
      <c r="G64">
        <v>34</v>
      </c>
      <c r="H64" t="s">
        <v>2</v>
      </c>
      <c r="I64">
        <v>52</v>
      </c>
      <c r="J64">
        <v>10</v>
      </c>
      <c r="K64">
        <v>33</v>
      </c>
      <c r="L64">
        <v>5</v>
      </c>
      <c r="M64">
        <v>118030</v>
      </c>
      <c r="N64">
        <v>482101</v>
      </c>
      <c r="O64">
        <v>600131</v>
      </c>
    </row>
    <row r="65" spans="1:15" x14ac:dyDescent="0.25">
      <c r="A65">
        <v>16</v>
      </c>
      <c r="B65" t="s">
        <v>5</v>
      </c>
      <c r="C65" t="s">
        <v>6</v>
      </c>
      <c r="D65">
        <v>1</v>
      </c>
      <c r="E65">
        <v>1</v>
      </c>
      <c r="F65" t="s">
        <v>0</v>
      </c>
      <c r="G65">
        <v>17</v>
      </c>
      <c r="H65" t="s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25">
      <c r="A66">
        <v>16</v>
      </c>
      <c r="B66" t="s">
        <v>5</v>
      </c>
      <c r="C66" t="s">
        <v>6</v>
      </c>
      <c r="D66">
        <v>1</v>
      </c>
      <c r="E66">
        <v>2</v>
      </c>
      <c r="F66" t="s">
        <v>0</v>
      </c>
      <c r="G66">
        <v>26</v>
      </c>
      <c r="H66" t="s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25">
      <c r="A67">
        <v>16</v>
      </c>
      <c r="B67" t="s">
        <v>5</v>
      </c>
      <c r="C67" t="s">
        <v>6</v>
      </c>
      <c r="D67">
        <v>1</v>
      </c>
      <c r="E67">
        <v>3</v>
      </c>
      <c r="F67" t="s">
        <v>0</v>
      </c>
      <c r="G67">
        <v>26</v>
      </c>
      <c r="H67" t="s">
        <v>1</v>
      </c>
      <c r="I67">
        <v>0</v>
      </c>
      <c r="J67">
        <v>3</v>
      </c>
      <c r="K67">
        <v>0</v>
      </c>
      <c r="L67">
        <v>1</v>
      </c>
      <c r="M67">
        <v>0</v>
      </c>
      <c r="N67">
        <v>4658</v>
      </c>
      <c r="O67">
        <v>4658</v>
      </c>
    </row>
    <row r="68" spans="1:15" x14ac:dyDescent="0.25">
      <c r="A68">
        <v>16</v>
      </c>
      <c r="B68" t="s">
        <v>5</v>
      </c>
      <c r="C68" t="s">
        <v>6</v>
      </c>
      <c r="D68">
        <v>1</v>
      </c>
      <c r="E68">
        <v>4</v>
      </c>
      <c r="F68" t="s">
        <v>0</v>
      </c>
      <c r="G68">
        <v>26</v>
      </c>
      <c r="H68" t="s">
        <v>1</v>
      </c>
      <c r="I68">
        <v>0</v>
      </c>
      <c r="J68">
        <v>6</v>
      </c>
      <c r="K68">
        <v>0</v>
      </c>
      <c r="L68">
        <v>3</v>
      </c>
      <c r="M68">
        <v>0</v>
      </c>
      <c r="N68">
        <v>9936</v>
      </c>
      <c r="O68">
        <v>9936</v>
      </c>
    </row>
    <row r="69" spans="1:15" x14ac:dyDescent="0.25">
      <c r="A69">
        <v>16</v>
      </c>
      <c r="B69" t="s">
        <v>5</v>
      </c>
      <c r="C69" t="s">
        <v>6</v>
      </c>
      <c r="D69">
        <v>1</v>
      </c>
      <c r="E69">
        <v>5</v>
      </c>
      <c r="F69" t="s">
        <v>0</v>
      </c>
      <c r="G69">
        <v>26</v>
      </c>
      <c r="H69" t="s">
        <v>1</v>
      </c>
      <c r="I69">
        <v>0</v>
      </c>
      <c r="J69">
        <v>6</v>
      </c>
      <c r="K69">
        <v>0</v>
      </c>
      <c r="L69">
        <v>3</v>
      </c>
      <c r="M69">
        <v>0</v>
      </c>
      <c r="N69">
        <v>9822</v>
      </c>
      <c r="O69">
        <v>9822</v>
      </c>
    </row>
    <row r="70" spans="1:15" x14ac:dyDescent="0.25">
      <c r="A70">
        <v>16</v>
      </c>
      <c r="B70" t="s">
        <v>5</v>
      </c>
      <c r="C70" t="s">
        <v>6</v>
      </c>
      <c r="D70">
        <v>1</v>
      </c>
      <c r="E70">
        <v>6</v>
      </c>
      <c r="F70" t="s">
        <v>0</v>
      </c>
      <c r="G70">
        <v>26</v>
      </c>
      <c r="H70" t="s">
        <v>1</v>
      </c>
      <c r="I70">
        <v>0</v>
      </c>
      <c r="J70">
        <v>10</v>
      </c>
      <c r="K70">
        <v>0</v>
      </c>
      <c r="L70">
        <v>6</v>
      </c>
      <c r="M70">
        <v>0</v>
      </c>
      <c r="N70">
        <v>18841</v>
      </c>
      <c r="O70">
        <v>18841</v>
      </c>
    </row>
    <row r="71" spans="1:15" x14ac:dyDescent="0.25">
      <c r="A71">
        <v>16</v>
      </c>
      <c r="B71" t="s">
        <v>5</v>
      </c>
      <c r="C71" t="s">
        <v>6</v>
      </c>
      <c r="D71">
        <v>1</v>
      </c>
      <c r="E71">
        <v>7</v>
      </c>
      <c r="F71" t="s">
        <v>0</v>
      </c>
      <c r="G71">
        <v>26</v>
      </c>
      <c r="H71" t="s">
        <v>1</v>
      </c>
      <c r="I71">
        <v>0</v>
      </c>
      <c r="J71">
        <v>10</v>
      </c>
      <c r="K71">
        <v>0</v>
      </c>
      <c r="L71">
        <v>6</v>
      </c>
      <c r="M71">
        <v>0</v>
      </c>
      <c r="N71">
        <v>18741</v>
      </c>
      <c r="O71">
        <v>18741</v>
      </c>
    </row>
    <row r="72" spans="1:15" x14ac:dyDescent="0.25">
      <c r="A72">
        <v>16</v>
      </c>
      <c r="B72" t="s">
        <v>5</v>
      </c>
      <c r="C72" t="s">
        <v>6</v>
      </c>
      <c r="D72">
        <v>1</v>
      </c>
      <c r="E72">
        <v>8</v>
      </c>
      <c r="F72" t="s">
        <v>0</v>
      </c>
      <c r="G72">
        <v>26</v>
      </c>
      <c r="H72" t="s">
        <v>1</v>
      </c>
      <c r="I72">
        <v>0</v>
      </c>
      <c r="J72">
        <v>17</v>
      </c>
      <c r="K72">
        <v>0</v>
      </c>
      <c r="L72">
        <v>11</v>
      </c>
      <c r="M72">
        <v>0</v>
      </c>
      <c r="N72">
        <v>26997</v>
      </c>
      <c r="O72">
        <v>26997</v>
      </c>
    </row>
    <row r="73" spans="1:15" x14ac:dyDescent="0.25">
      <c r="A73">
        <v>16</v>
      </c>
      <c r="B73" t="s">
        <v>5</v>
      </c>
      <c r="C73" t="s">
        <v>6</v>
      </c>
      <c r="D73">
        <v>1</v>
      </c>
      <c r="E73">
        <v>9</v>
      </c>
      <c r="F73" t="s">
        <v>0</v>
      </c>
      <c r="G73">
        <v>26</v>
      </c>
      <c r="H73" t="s">
        <v>1</v>
      </c>
      <c r="I73">
        <v>0</v>
      </c>
      <c r="J73">
        <v>17</v>
      </c>
      <c r="K73">
        <v>0</v>
      </c>
      <c r="L73">
        <v>11</v>
      </c>
      <c r="M73">
        <v>0</v>
      </c>
      <c r="N73">
        <v>27054</v>
      </c>
      <c r="O73">
        <v>27054</v>
      </c>
    </row>
    <row r="74" spans="1:15" x14ac:dyDescent="0.25">
      <c r="A74">
        <v>16</v>
      </c>
      <c r="B74" t="s">
        <v>5</v>
      </c>
      <c r="C74" t="s">
        <v>6</v>
      </c>
      <c r="D74">
        <v>1</v>
      </c>
      <c r="E74">
        <v>10</v>
      </c>
      <c r="F74" t="s">
        <v>0</v>
      </c>
      <c r="G74">
        <v>26</v>
      </c>
      <c r="H74" t="s">
        <v>1</v>
      </c>
      <c r="I74">
        <v>0</v>
      </c>
      <c r="J74">
        <v>23</v>
      </c>
      <c r="K74">
        <v>0</v>
      </c>
      <c r="L74">
        <v>20</v>
      </c>
      <c r="M74">
        <v>0</v>
      </c>
      <c r="N74">
        <v>88921</v>
      </c>
      <c r="O74">
        <v>88921</v>
      </c>
    </row>
    <row r="75" spans="1:15" x14ac:dyDescent="0.25">
      <c r="A75">
        <v>16</v>
      </c>
      <c r="B75" t="s">
        <v>5</v>
      </c>
      <c r="C75" t="s">
        <v>6</v>
      </c>
      <c r="D75">
        <v>1</v>
      </c>
      <c r="E75">
        <v>11</v>
      </c>
      <c r="F75" t="s">
        <v>0</v>
      </c>
      <c r="G75">
        <v>26</v>
      </c>
      <c r="H75" t="s">
        <v>1</v>
      </c>
      <c r="I75">
        <v>0</v>
      </c>
      <c r="J75">
        <v>24</v>
      </c>
      <c r="K75">
        <v>0</v>
      </c>
      <c r="L75">
        <v>20</v>
      </c>
      <c r="M75">
        <v>0</v>
      </c>
      <c r="N75">
        <v>66872</v>
      </c>
      <c r="O75">
        <v>66872</v>
      </c>
    </row>
    <row r="76" spans="1:15" x14ac:dyDescent="0.25">
      <c r="A76">
        <v>16</v>
      </c>
      <c r="B76" t="s">
        <v>5</v>
      </c>
      <c r="C76" t="s">
        <v>6</v>
      </c>
      <c r="D76">
        <v>1</v>
      </c>
      <c r="E76">
        <v>12</v>
      </c>
      <c r="F76" t="s">
        <v>0</v>
      </c>
      <c r="G76">
        <v>26</v>
      </c>
      <c r="H76" t="s">
        <v>1</v>
      </c>
      <c r="I76">
        <v>0</v>
      </c>
      <c r="J76">
        <v>31</v>
      </c>
      <c r="K76">
        <v>0</v>
      </c>
      <c r="L76">
        <v>21</v>
      </c>
      <c r="M76">
        <v>0</v>
      </c>
      <c r="N76">
        <v>100833</v>
      </c>
      <c r="O76">
        <v>100833</v>
      </c>
    </row>
    <row r="77" spans="1:15" x14ac:dyDescent="0.25">
      <c r="A77">
        <v>16</v>
      </c>
      <c r="B77" t="s">
        <v>5</v>
      </c>
      <c r="C77" t="s">
        <v>6</v>
      </c>
      <c r="D77">
        <v>1</v>
      </c>
      <c r="E77">
        <v>13</v>
      </c>
      <c r="F77" t="s">
        <v>0</v>
      </c>
      <c r="G77">
        <v>26</v>
      </c>
      <c r="H77" t="s">
        <v>1</v>
      </c>
      <c r="I77">
        <v>0</v>
      </c>
      <c r="J77">
        <v>29</v>
      </c>
      <c r="K77">
        <v>0</v>
      </c>
      <c r="L77">
        <v>21</v>
      </c>
      <c r="M77">
        <v>0</v>
      </c>
      <c r="N77">
        <v>109427</v>
      </c>
      <c r="O77">
        <v>109427</v>
      </c>
    </row>
    <row r="78" spans="1:15" x14ac:dyDescent="0.25">
      <c r="A78">
        <v>16</v>
      </c>
      <c r="B78" t="s">
        <v>5</v>
      </c>
      <c r="C78" t="s">
        <v>6</v>
      </c>
      <c r="D78">
        <v>1</v>
      </c>
      <c r="E78">
        <v>14</v>
      </c>
      <c r="F78" t="s">
        <v>0</v>
      </c>
      <c r="G78">
        <v>26</v>
      </c>
      <c r="H78" t="s">
        <v>1</v>
      </c>
      <c r="I78">
        <v>0</v>
      </c>
      <c r="J78">
        <v>34</v>
      </c>
      <c r="K78">
        <v>0</v>
      </c>
      <c r="L78">
        <v>26</v>
      </c>
      <c r="M78">
        <v>0</v>
      </c>
      <c r="N78">
        <v>216863</v>
      </c>
      <c r="O78">
        <v>216863</v>
      </c>
    </row>
    <row r="79" spans="1:15" x14ac:dyDescent="0.25">
      <c r="A79">
        <v>16</v>
      </c>
      <c r="B79" t="s">
        <v>5</v>
      </c>
      <c r="C79" t="s">
        <v>6</v>
      </c>
      <c r="D79">
        <v>1</v>
      </c>
      <c r="E79">
        <v>15</v>
      </c>
      <c r="F79" t="s">
        <v>0</v>
      </c>
      <c r="G79">
        <v>26</v>
      </c>
      <c r="H79" t="s">
        <v>1</v>
      </c>
      <c r="I79">
        <v>0</v>
      </c>
      <c r="J79">
        <v>35</v>
      </c>
      <c r="K79">
        <v>0</v>
      </c>
      <c r="L79">
        <v>24</v>
      </c>
      <c r="M79">
        <v>0</v>
      </c>
      <c r="N79">
        <v>172780</v>
      </c>
      <c r="O79">
        <v>172780</v>
      </c>
    </row>
    <row r="80" spans="1:15" x14ac:dyDescent="0.25">
      <c r="A80">
        <v>16</v>
      </c>
      <c r="B80" t="s">
        <v>5</v>
      </c>
      <c r="C80" t="s">
        <v>6</v>
      </c>
      <c r="D80">
        <v>1</v>
      </c>
      <c r="E80">
        <v>16</v>
      </c>
      <c r="F80" t="s">
        <v>0</v>
      </c>
      <c r="G80">
        <v>26</v>
      </c>
      <c r="H80" t="s">
        <v>1</v>
      </c>
      <c r="I80">
        <v>0</v>
      </c>
      <c r="J80">
        <v>41</v>
      </c>
      <c r="K80">
        <v>0</v>
      </c>
      <c r="L80">
        <v>28</v>
      </c>
      <c r="M80">
        <v>0</v>
      </c>
      <c r="N80">
        <v>335637</v>
      </c>
      <c r="O80">
        <v>335637</v>
      </c>
    </row>
    <row r="81" spans="1:15" x14ac:dyDescent="0.25">
      <c r="A81">
        <v>16</v>
      </c>
      <c r="B81" t="s">
        <v>5</v>
      </c>
      <c r="C81" t="s">
        <v>6</v>
      </c>
      <c r="D81">
        <v>1</v>
      </c>
      <c r="E81">
        <v>17</v>
      </c>
      <c r="F81" t="s">
        <v>0</v>
      </c>
      <c r="G81">
        <v>26</v>
      </c>
      <c r="H81" t="s">
        <v>1</v>
      </c>
      <c r="I81">
        <v>0</v>
      </c>
      <c r="J81">
        <v>44</v>
      </c>
      <c r="K81">
        <v>0</v>
      </c>
      <c r="L81">
        <v>31</v>
      </c>
      <c r="M81">
        <v>0</v>
      </c>
      <c r="N81">
        <v>381555</v>
      </c>
      <c r="O81">
        <v>381555</v>
      </c>
    </row>
    <row r="82" spans="1:15" x14ac:dyDescent="0.25">
      <c r="A82">
        <v>16</v>
      </c>
      <c r="B82" t="s">
        <v>5</v>
      </c>
      <c r="C82" t="s">
        <v>6</v>
      </c>
      <c r="D82">
        <v>1</v>
      </c>
      <c r="E82">
        <v>18</v>
      </c>
      <c r="F82" t="s">
        <v>0</v>
      </c>
      <c r="G82">
        <v>26</v>
      </c>
      <c r="H82" t="s">
        <v>1</v>
      </c>
      <c r="I82">
        <v>0</v>
      </c>
      <c r="J82">
        <v>47</v>
      </c>
      <c r="K82">
        <v>0</v>
      </c>
      <c r="L82">
        <v>33</v>
      </c>
      <c r="M82">
        <v>0</v>
      </c>
      <c r="N82">
        <v>462387</v>
      </c>
      <c r="O82">
        <v>462387</v>
      </c>
    </row>
    <row r="83" spans="1:15" x14ac:dyDescent="0.25">
      <c r="A83">
        <v>16</v>
      </c>
      <c r="B83" t="s">
        <v>5</v>
      </c>
      <c r="C83" t="s">
        <v>6</v>
      </c>
      <c r="D83">
        <v>1</v>
      </c>
      <c r="E83">
        <v>19</v>
      </c>
      <c r="F83" t="s">
        <v>0</v>
      </c>
      <c r="G83">
        <v>26</v>
      </c>
      <c r="H83" t="s">
        <v>1</v>
      </c>
      <c r="I83">
        <v>0</v>
      </c>
      <c r="J83">
        <v>49</v>
      </c>
      <c r="K83">
        <v>0</v>
      </c>
      <c r="L83">
        <v>33</v>
      </c>
      <c r="M83">
        <v>0</v>
      </c>
      <c r="N83">
        <v>413684</v>
      </c>
      <c r="O83">
        <v>413684</v>
      </c>
    </row>
    <row r="84" spans="1:15" x14ac:dyDescent="0.25">
      <c r="A84">
        <v>16</v>
      </c>
      <c r="B84" t="s">
        <v>5</v>
      </c>
      <c r="C84" t="s">
        <v>6</v>
      </c>
      <c r="D84">
        <v>1</v>
      </c>
      <c r="E84">
        <v>20</v>
      </c>
      <c r="F84" t="s">
        <v>0</v>
      </c>
      <c r="G84">
        <v>26</v>
      </c>
      <c r="H84" t="s">
        <v>1</v>
      </c>
      <c r="I84">
        <v>0</v>
      </c>
      <c r="J84">
        <v>50</v>
      </c>
      <c r="K84">
        <v>0</v>
      </c>
      <c r="L84">
        <v>34</v>
      </c>
      <c r="M84">
        <v>0</v>
      </c>
      <c r="N84">
        <v>466934</v>
      </c>
      <c r="O84">
        <v>466934</v>
      </c>
    </row>
    <row r="85" spans="1:15" x14ac:dyDescent="0.25">
      <c r="A85">
        <v>16</v>
      </c>
      <c r="B85" t="s">
        <v>5</v>
      </c>
      <c r="C85" t="s">
        <v>6</v>
      </c>
      <c r="D85">
        <v>1</v>
      </c>
      <c r="E85">
        <v>21</v>
      </c>
      <c r="F85" t="s">
        <v>0</v>
      </c>
      <c r="G85">
        <v>26</v>
      </c>
      <c r="H85" t="s">
        <v>1</v>
      </c>
      <c r="I85">
        <v>0</v>
      </c>
      <c r="J85">
        <v>55</v>
      </c>
      <c r="K85">
        <v>0</v>
      </c>
      <c r="L85">
        <v>40</v>
      </c>
      <c r="M85">
        <v>0</v>
      </c>
      <c r="N85">
        <v>599323</v>
      </c>
      <c r="O85">
        <v>599323</v>
      </c>
    </row>
    <row r="86" spans="1:15" x14ac:dyDescent="0.25">
      <c r="A86">
        <v>16</v>
      </c>
      <c r="B86" t="s">
        <v>5</v>
      </c>
      <c r="C86" t="s">
        <v>6</v>
      </c>
      <c r="D86">
        <v>1</v>
      </c>
      <c r="E86">
        <v>22</v>
      </c>
      <c r="F86" t="s">
        <v>0</v>
      </c>
      <c r="G86">
        <v>26</v>
      </c>
      <c r="H86" t="s">
        <v>2</v>
      </c>
      <c r="I86">
        <v>0</v>
      </c>
      <c r="J86">
        <v>58</v>
      </c>
      <c r="K86">
        <v>0</v>
      </c>
      <c r="L86">
        <v>42</v>
      </c>
      <c r="M86">
        <v>0</v>
      </c>
      <c r="N86">
        <v>599534</v>
      </c>
      <c r="O86">
        <v>599534</v>
      </c>
    </row>
    <row r="87" spans="1:15" x14ac:dyDescent="0.25">
      <c r="A87">
        <v>16</v>
      </c>
      <c r="B87" t="s">
        <v>5</v>
      </c>
      <c r="C87" t="s">
        <v>6</v>
      </c>
      <c r="D87">
        <v>1</v>
      </c>
      <c r="E87">
        <v>1</v>
      </c>
      <c r="F87" t="s">
        <v>3</v>
      </c>
      <c r="G87">
        <v>17</v>
      </c>
      <c r="H87" t="s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25">
      <c r="A88">
        <v>16</v>
      </c>
      <c r="B88" t="s">
        <v>5</v>
      </c>
      <c r="C88" t="s">
        <v>6</v>
      </c>
      <c r="D88">
        <v>1</v>
      </c>
      <c r="E88">
        <v>2</v>
      </c>
      <c r="F88" t="s">
        <v>3</v>
      </c>
      <c r="G88">
        <v>26</v>
      </c>
      <c r="H88" t="s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25">
      <c r="A89">
        <v>16</v>
      </c>
      <c r="B89" t="s">
        <v>5</v>
      </c>
      <c r="C89" t="s">
        <v>6</v>
      </c>
      <c r="D89">
        <v>1</v>
      </c>
      <c r="E89">
        <v>3</v>
      </c>
      <c r="F89" t="s">
        <v>3</v>
      </c>
      <c r="G89">
        <v>26</v>
      </c>
      <c r="H89" t="s">
        <v>1</v>
      </c>
      <c r="I89">
        <v>3</v>
      </c>
      <c r="J89">
        <v>0</v>
      </c>
      <c r="K89">
        <v>1</v>
      </c>
      <c r="L89">
        <v>0</v>
      </c>
      <c r="M89">
        <v>543</v>
      </c>
      <c r="N89">
        <v>0</v>
      </c>
      <c r="O89">
        <v>543</v>
      </c>
    </row>
    <row r="90" spans="1:15" x14ac:dyDescent="0.25">
      <c r="A90">
        <v>16</v>
      </c>
      <c r="B90" t="s">
        <v>5</v>
      </c>
      <c r="C90" t="s">
        <v>6</v>
      </c>
      <c r="D90">
        <v>1</v>
      </c>
      <c r="E90">
        <v>4</v>
      </c>
      <c r="F90" t="s">
        <v>3</v>
      </c>
      <c r="G90">
        <v>26</v>
      </c>
      <c r="H90" t="s">
        <v>1</v>
      </c>
      <c r="I90">
        <v>5</v>
      </c>
      <c r="J90">
        <v>0</v>
      </c>
      <c r="K90">
        <v>2</v>
      </c>
      <c r="L90">
        <v>0</v>
      </c>
      <c r="M90">
        <v>871</v>
      </c>
      <c r="N90">
        <v>0</v>
      </c>
      <c r="O90">
        <v>871</v>
      </c>
    </row>
    <row r="91" spans="1:15" x14ac:dyDescent="0.25">
      <c r="A91">
        <v>16</v>
      </c>
      <c r="B91" t="s">
        <v>5</v>
      </c>
      <c r="C91" t="s">
        <v>6</v>
      </c>
      <c r="D91">
        <v>1</v>
      </c>
      <c r="E91">
        <v>5</v>
      </c>
      <c r="F91" t="s">
        <v>3</v>
      </c>
      <c r="G91">
        <v>26</v>
      </c>
      <c r="H91" t="s">
        <v>1</v>
      </c>
      <c r="I91">
        <v>5</v>
      </c>
      <c r="J91">
        <v>0</v>
      </c>
      <c r="K91">
        <v>2</v>
      </c>
      <c r="L91">
        <v>0</v>
      </c>
      <c r="M91">
        <v>908</v>
      </c>
      <c r="N91">
        <v>0</v>
      </c>
      <c r="O91">
        <v>908</v>
      </c>
    </row>
    <row r="92" spans="1:15" x14ac:dyDescent="0.25">
      <c r="A92">
        <v>16</v>
      </c>
      <c r="B92" t="s">
        <v>5</v>
      </c>
      <c r="C92" t="s">
        <v>6</v>
      </c>
      <c r="D92">
        <v>1</v>
      </c>
      <c r="E92">
        <v>6</v>
      </c>
      <c r="F92" t="s">
        <v>3</v>
      </c>
      <c r="G92">
        <v>26</v>
      </c>
      <c r="H92" t="s">
        <v>1</v>
      </c>
      <c r="I92">
        <v>9</v>
      </c>
      <c r="J92">
        <v>0</v>
      </c>
      <c r="K92">
        <v>5</v>
      </c>
      <c r="L92">
        <v>0</v>
      </c>
      <c r="M92">
        <v>2046</v>
      </c>
      <c r="N92">
        <v>0</v>
      </c>
      <c r="O92">
        <v>2046</v>
      </c>
    </row>
    <row r="93" spans="1:15" x14ac:dyDescent="0.25">
      <c r="A93">
        <v>16</v>
      </c>
      <c r="B93" t="s">
        <v>5</v>
      </c>
      <c r="C93" t="s">
        <v>6</v>
      </c>
      <c r="D93">
        <v>1</v>
      </c>
      <c r="E93">
        <v>7</v>
      </c>
      <c r="F93" t="s">
        <v>3</v>
      </c>
      <c r="G93">
        <v>26</v>
      </c>
      <c r="H93" t="s">
        <v>1</v>
      </c>
      <c r="I93">
        <v>9</v>
      </c>
      <c r="J93">
        <v>0</v>
      </c>
      <c r="K93">
        <v>5</v>
      </c>
      <c r="L93">
        <v>0</v>
      </c>
      <c r="M93">
        <v>2090</v>
      </c>
      <c r="N93">
        <v>0</v>
      </c>
      <c r="O93">
        <v>2090</v>
      </c>
    </row>
    <row r="94" spans="1:15" x14ac:dyDescent="0.25">
      <c r="A94">
        <v>16</v>
      </c>
      <c r="B94" t="s">
        <v>5</v>
      </c>
      <c r="C94" t="s">
        <v>6</v>
      </c>
      <c r="D94">
        <v>1</v>
      </c>
      <c r="E94">
        <v>8</v>
      </c>
      <c r="F94" t="s">
        <v>3</v>
      </c>
      <c r="G94">
        <v>26</v>
      </c>
      <c r="H94" t="s">
        <v>1</v>
      </c>
      <c r="I94">
        <v>18</v>
      </c>
      <c r="J94">
        <v>0</v>
      </c>
      <c r="K94">
        <v>11</v>
      </c>
      <c r="L94">
        <v>0</v>
      </c>
      <c r="M94">
        <v>3505</v>
      </c>
      <c r="N94">
        <v>0</v>
      </c>
      <c r="O94">
        <v>3505</v>
      </c>
    </row>
    <row r="95" spans="1:15" x14ac:dyDescent="0.25">
      <c r="A95">
        <v>16</v>
      </c>
      <c r="B95" t="s">
        <v>5</v>
      </c>
      <c r="C95" t="s">
        <v>6</v>
      </c>
      <c r="D95">
        <v>1</v>
      </c>
      <c r="E95">
        <v>9</v>
      </c>
      <c r="F95" t="s">
        <v>3</v>
      </c>
      <c r="G95">
        <v>26</v>
      </c>
      <c r="H95" t="s">
        <v>1</v>
      </c>
      <c r="I95">
        <v>18</v>
      </c>
      <c r="J95">
        <v>0</v>
      </c>
      <c r="K95">
        <v>11</v>
      </c>
      <c r="L95">
        <v>0</v>
      </c>
      <c r="M95">
        <v>3509</v>
      </c>
      <c r="N95">
        <v>0</v>
      </c>
      <c r="O95">
        <v>3509</v>
      </c>
    </row>
    <row r="96" spans="1:15" x14ac:dyDescent="0.25">
      <c r="A96">
        <v>16</v>
      </c>
      <c r="B96" t="s">
        <v>5</v>
      </c>
      <c r="C96" t="s">
        <v>6</v>
      </c>
      <c r="D96">
        <v>1</v>
      </c>
      <c r="E96">
        <v>10</v>
      </c>
      <c r="F96" t="s">
        <v>3</v>
      </c>
      <c r="G96">
        <v>26</v>
      </c>
      <c r="H96" t="s">
        <v>1</v>
      </c>
      <c r="I96">
        <v>21</v>
      </c>
      <c r="J96">
        <v>0</v>
      </c>
      <c r="K96">
        <v>14</v>
      </c>
      <c r="L96">
        <v>0</v>
      </c>
      <c r="M96">
        <v>4386</v>
      </c>
      <c r="N96">
        <v>0</v>
      </c>
      <c r="O96">
        <v>4386</v>
      </c>
    </row>
    <row r="97" spans="1:15" x14ac:dyDescent="0.25">
      <c r="A97">
        <v>16</v>
      </c>
      <c r="B97" t="s">
        <v>5</v>
      </c>
      <c r="C97" t="s">
        <v>6</v>
      </c>
      <c r="D97">
        <v>1</v>
      </c>
      <c r="E97">
        <v>11</v>
      </c>
      <c r="F97" t="s">
        <v>3</v>
      </c>
      <c r="G97">
        <v>26</v>
      </c>
      <c r="H97" t="s">
        <v>1</v>
      </c>
      <c r="I97">
        <v>25</v>
      </c>
      <c r="J97">
        <v>0</v>
      </c>
      <c r="K97">
        <v>18</v>
      </c>
      <c r="L97">
        <v>0</v>
      </c>
      <c r="M97">
        <v>5905</v>
      </c>
      <c r="N97">
        <v>0</v>
      </c>
      <c r="O97">
        <v>5905</v>
      </c>
    </row>
    <row r="98" spans="1:15" x14ac:dyDescent="0.25">
      <c r="A98">
        <v>16</v>
      </c>
      <c r="B98" t="s">
        <v>5</v>
      </c>
      <c r="C98" t="s">
        <v>6</v>
      </c>
      <c r="D98">
        <v>1</v>
      </c>
      <c r="E98">
        <v>12</v>
      </c>
      <c r="F98" t="s">
        <v>3</v>
      </c>
      <c r="G98">
        <v>26</v>
      </c>
      <c r="H98" t="s">
        <v>1</v>
      </c>
      <c r="I98">
        <v>28</v>
      </c>
      <c r="J98">
        <v>0</v>
      </c>
      <c r="K98">
        <v>19</v>
      </c>
      <c r="L98">
        <v>0</v>
      </c>
      <c r="M98">
        <v>6519</v>
      </c>
      <c r="N98">
        <v>0</v>
      </c>
      <c r="O98">
        <v>6519</v>
      </c>
    </row>
    <row r="99" spans="1:15" x14ac:dyDescent="0.25">
      <c r="A99">
        <v>16</v>
      </c>
      <c r="B99" t="s">
        <v>5</v>
      </c>
      <c r="C99" t="s">
        <v>6</v>
      </c>
      <c r="D99">
        <v>1</v>
      </c>
      <c r="E99">
        <v>13</v>
      </c>
      <c r="F99" t="s">
        <v>3</v>
      </c>
      <c r="G99">
        <v>26</v>
      </c>
      <c r="H99" t="s">
        <v>1</v>
      </c>
      <c r="I99">
        <v>31</v>
      </c>
      <c r="J99">
        <v>0</v>
      </c>
      <c r="K99">
        <v>22</v>
      </c>
      <c r="L99">
        <v>0</v>
      </c>
      <c r="M99">
        <v>7401</v>
      </c>
      <c r="N99">
        <v>0</v>
      </c>
      <c r="O99">
        <v>7401</v>
      </c>
    </row>
    <row r="100" spans="1:15" x14ac:dyDescent="0.25">
      <c r="A100">
        <v>16</v>
      </c>
      <c r="B100" t="s">
        <v>5</v>
      </c>
      <c r="C100" t="s">
        <v>6</v>
      </c>
      <c r="D100">
        <v>1</v>
      </c>
      <c r="E100">
        <v>14</v>
      </c>
      <c r="F100" t="s">
        <v>3</v>
      </c>
      <c r="G100">
        <v>26</v>
      </c>
      <c r="H100" t="s">
        <v>1</v>
      </c>
      <c r="I100">
        <v>36</v>
      </c>
      <c r="J100">
        <v>0</v>
      </c>
      <c r="K100">
        <v>26</v>
      </c>
      <c r="L100">
        <v>0</v>
      </c>
      <c r="M100">
        <v>11750</v>
      </c>
      <c r="N100">
        <v>0</v>
      </c>
      <c r="O100">
        <v>11750</v>
      </c>
    </row>
    <row r="101" spans="1:15" x14ac:dyDescent="0.25">
      <c r="A101">
        <v>16</v>
      </c>
      <c r="B101" t="s">
        <v>5</v>
      </c>
      <c r="C101" t="s">
        <v>6</v>
      </c>
      <c r="D101">
        <v>1</v>
      </c>
      <c r="E101">
        <v>15</v>
      </c>
      <c r="F101" t="s">
        <v>3</v>
      </c>
      <c r="G101">
        <v>26</v>
      </c>
      <c r="H101" t="s">
        <v>1</v>
      </c>
      <c r="I101">
        <v>33</v>
      </c>
      <c r="J101">
        <v>0</v>
      </c>
      <c r="K101">
        <v>21</v>
      </c>
      <c r="L101">
        <v>0</v>
      </c>
      <c r="M101">
        <v>30608</v>
      </c>
      <c r="N101">
        <v>0</v>
      </c>
      <c r="O101">
        <v>30608</v>
      </c>
    </row>
    <row r="102" spans="1:15" x14ac:dyDescent="0.25">
      <c r="A102">
        <v>16</v>
      </c>
      <c r="B102" t="s">
        <v>5</v>
      </c>
      <c r="C102" t="s">
        <v>6</v>
      </c>
      <c r="D102">
        <v>1</v>
      </c>
      <c r="E102">
        <v>16</v>
      </c>
      <c r="F102" t="s">
        <v>3</v>
      </c>
      <c r="G102">
        <v>26</v>
      </c>
      <c r="H102" t="s">
        <v>1</v>
      </c>
      <c r="I102">
        <v>36</v>
      </c>
      <c r="J102">
        <v>0</v>
      </c>
      <c r="K102">
        <v>23</v>
      </c>
      <c r="L102">
        <v>0</v>
      </c>
      <c r="M102">
        <v>76137</v>
      </c>
      <c r="N102">
        <v>0</v>
      </c>
      <c r="O102">
        <v>76137</v>
      </c>
    </row>
    <row r="103" spans="1:15" x14ac:dyDescent="0.25">
      <c r="A103">
        <v>16</v>
      </c>
      <c r="B103" t="s">
        <v>5</v>
      </c>
      <c r="C103" t="s">
        <v>6</v>
      </c>
      <c r="D103">
        <v>1</v>
      </c>
      <c r="E103">
        <v>17</v>
      </c>
      <c r="F103" t="s">
        <v>3</v>
      </c>
      <c r="G103">
        <v>26</v>
      </c>
      <c r="H103" t="s">
        <v>1</v>
      </c>
      <c r="I103">
        <v>37</v>
      </c>
      <c r="J103">
        <v>0</v>
      </c>
      <c r="K103">
        <v>24</v>
      </c>
      <c r="L103">
        <v>0</v>
      </c>
      <c r="M103">
        <v>42619</v>
      </c>
      <c r="N103">
        <v>0</v>
      </c>
      <c r="O103">
        <v>42619</v>
      </c>
    </row>
    <row r="104" spans="1:15" x14ac:dyDescent="0.25">
      <c r="A104">
        <v>16</v>
      </c>
      <c r="B104" t="s">
        <v>5</v>
      </c>
      <c r="C104" t="s">
        <v>6</v>
      </c>
      <c r="D104">
        <v>1</v>
      </c>
      <c r="E104">
        <v>18</v>
      </c>
      <c r="F104" t="s">
        <v>3</v>
      </c>
      <c r="G104">
        <v>26</v>
      </c>
      <c r="H104" t="s">
        <v>1</v>
      </c>
      <c r="I104">
        <v>41</v>
      </c>
      <c r="J104">
        <v>0</v>
      </c>
      <c r="K104">
        <v>26</v>
      </c>
      <c r="L104">
        <v>0</v>
      </c>
      <c r="M104">
        <v>43986</v>
      </c>
      <c r="N104">
        <v>0</v>
      </c>
      <c r="O104">
        <v>43986</v>
      </c>
    </row>
    <row r="105" spans="1:15" x14ac:dyDescent="0.25">
      <c r="A105">
        <v>16</v>
      </c>
      <c r="B105" t="s">
        <v>5</v>
      </c>
      <c r="C105" t="s">
        <v>6</v>
      </c>
      <c r="D105">
        <v>1</v>
      </c>
      <c r="E105">
        <v>19</v>
      </c>
      <c r="F105" t="s">
        <v>3</v>
      </c>
      <c r="G105">
        <v>26</v>
      </c>
      <c r="H105" t="s">
        <v>1</v>
      </c>
      <c r="I105">
        <v>45</v>
      </c>
      <c r="J105">
        <v>0</v>
      </c>
      <c r="K105">
        <v>28</v>
      </c>
      <c r="L105">
        <v>0</v>
      </c>
      <c r="M105">
        <v>240990</v>
      </c>
      <c r="N105">
        <v>0</v>
      </c>
      <c r="O105">
        <v>240990</v>
      </c>
    </row>
    <row r="106" spans="1:15" x14ac:dyDescent="0.25">
      <c r="A106">
        <v>16</v>
      </c>
      <c r="B106" t="s">
        <v>5</v>
      </c>
      <c r="C106" t="s">
        <v>6</v>
      </c>
      <c r="D106">
        <v>1</v>
      </c>
      <c r="E106">
        <v>20</v>
      </c>
      <c r="F106" t="s">
        <v>3</v>
      </c>
      <c r="G106">
        <v>26</v>
      </c>
      <c r="H106" t="s">
        <v>2</v>
      </c>
      <c r="I106">
        <v>49</v>
      </c>
      <c r="J106">
        <v>0</v>
      </c>
      <c r="K106">
        <v>31</v>
      </c>
      <c r="L106">
        <v>0</v>
      </c>
      <c r="M106">
        <v>600122</v>
      </c>
      <c r="N106">
        <v>0</v>
      </c>
      <c r="O106">
        <v>600122</v>
      </c>
    </row>
    <row r="107" spans="1:15" x14ac:dyDescent="0.25">
      <c r="A107">
        <v>16</v>
      </c>
      <c r="B107" t="s">
        <v>5</v>
      </c>
      <c r="C107" t="s">
        <v>6</v>
      </c>
      <c r="D107">
        <v>1</v>
      </c>
      <c r="E107">
        <v>1</v>
      </c>
      <c r="F107" t="s">
        <v>4</v>
      </c>
      <c r="G107">
        <v>17</v>
      </c>
      <c r="H107" t="s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25">
      <c r="A108">
        <v>16</v>
      </c>
      <c r="B108" t="s">
        <v>5</v>
      </c>
      <c r="C108" t="s">
        <v>6</v>
      </c>
      <c r="D108">
        <v>1</v>
      </c>
      <c r="E108">
        <v>2</v>
      </c>
      <c r="F108" t="s">
        <v>4</v>
      </c>
      <c r="G108">
        <v>26</v>
      </c>
      <c r="H108" t="s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25">
      <c r="A109">
        <v>16</v>
      </c>
      <c r="B109" t="s">
        <v>5</v>
      </c>
      <c r="C109" t="s">
        <v>6</v>
      </c>
      <c r="D109">
        <v>1</v>
      </c>
      <c r="E109">
        <v>3</v>
      </c>
      <c r="F109" t="s">
        <v>4</v>
      </c>
      <c r="G109">
        <v>26</v>
      </c>
      <c r="H109" t="s">
        <v>1</v>
      </c>
      <c r="I109">
        <v>3</v>
      </c>
      <c r="J109">
        <v>0</v>
      </c>
      <c r="K109">
        <v>1</v>
      </c>
      <c r="L109">
        <v>0</v>
      </c>
      <c r="M109">
        <v>559</v>
      </c>
      <c r="N109">
        <v>0</v>
      </c>
      <c r="O109">
        <v>559</v>
      </c>
    </row>
    <row r="110" spans="1:15" x14ac:dyDescent="0.25">
      <c r="A110">
        <v>16</v>
      </c>
      <c r="B110" t="s">
        <v>5</v>
      </c>
      <c r="C110" t="s">
        <v>6</v>
      </c>
      <c r="D110">
        <v>1</v>
      </c>
      <c r="E110">
        <v>4</v>
      </c>
      <c r="F110" t="s">
        <v>4</v>
      </c>
      <c r="G110">
        <v>26</v>
      </c>
      <c r="H110" t="s">
        <v>1</v>
      </c>
      <c r="I110">
        <v>5</v>
      </c>
      <c r="J110">
        <v>0</v>
      </c>
      <c r="K110">
        <v>2</v>
      </c>
      <c r="L110">
        <v>0</v>
      </c>
      <c r="M110">
        <v>878</v>
      </c>
      <c r="N110">
        <v>0</v>
      </c>
      <c r="O110">
        <v>878</v>
      </c>
    </row>
    <row r="111" spans="1:15" x14ac:dyDescent="0.25">
      <c r="A111">
        <v>16</v>
      </c>
      <c r="B111" t="s">
        <v>5</v>
      </c>
      <c r="C111" t="s">
        <v>6</v>
      </c>
      <c r="D111">
        <v>1</v>
      </c>
      <c r="E111">
        <v>5</v>
      </c>
      <c r="F111" t="s">
        <v>4</v>
      </c>
      <c r="G111">
        <v>26</v>
      </c>
      <c r="H111" t="s">
        <v>1</v>
      </c>
      <c r="I111">
        <v>5</v>
      </c>
      <c r="J111">
        <v>0</v>
      </c>
      <c r="K111">
        <v>2</v>
      </c>
      <c r="L111">
        <v>0</v>
      </c>
      <c r="M111">
        <v>876</v>
      </c>
      <c r="N111">
        <v>0</v>
      </c>
      <c r="O111">
        <v>876</v>
      </c>
    </row>
    <row r="112" spans="1:15" x14ac:dyDescent="0.25">
      <c r="A112">
        <v>16</v>
      </c>
      <c r="B112" t="s">
        <v>5</v>
      </c>
      <c r="C112" t="s">
        <v>6</v>
      </c>
      <c r="D112">
        <v>1</v>
      </c>
      <c r="E112">
        <v>6</v>
      </c>
      <c r="F112" t="s">
        <v>4</v>
      </c>
      <c r="G112">
        <v>26</v>
      </c>
      <c r="H112" t="s">
        <v>1</v>
      </c>
      <c r="I112">
        <v>9</v>
      </c>
      <c r="J112">
        <v>0</v>
      </c>
      <c r="K112">
        <v>5</v>
      </c>
      <c r="L112">
        <v>0</v>
      </c>
      <c r="M112">
        <v>2116</v>
      </c>
      <c r="N112">
        <v>0</v>
      </c>
      <c r="O112">
        <v>2116</v>
      </c>
    </row>
    <row r="113" spans="1:15" x14ac:dyDescent="0.25">
      <c r="A113">
        <v>16</v>
      </c>
      <c r="B113" t="s">
        <v>5</v>
      </c>
      <c r="C113" t="s">
        <v>6</v>
      </c>
      <c r="D113">
        <v>1</v>
      </c>
      <c r="E113">
        <v>7</v>
      </c>
      <c r="F113" t="s">
        <v>4</v>
      </c>
      <c r="G113">
        <v>26</v>
      </c>
      <c r="H113" t="s">
        <v>1</v>
      </c>
      <c r="I113">
        <v>9</v>
      </c>
      <c r="J113">
        <v>0</v>
      </c>
      <c r="K113">
        <v>5</v>
      </c>
      <c r="L113">
        <v>0</v>
      </c>
      <c r="M113">
        <v>2130</v>
      </c>
      <c r="N113">
        <v>0</v>
      </c>
      <c r="O113">
        <v>2130</v>
      </c>
    </row>
    <row r="114" spans="1:15" x14ac:dyDescent="0.25">
      <c r="A114">
        <v>16</v>
      </c>
      <c r="B114" t="s">
        <v>5</v>
      </c>
      <c r="C114" t="s">
        <v>6</v>
      </c>
      <c r="D114">
        <v>1</v>
      </c>
      <c r="E114">
        <v>8</v>
      </c>
      <c r="F114" t="s">
        <v>4</v>
      </c>
      <c r="G114">
        <v>26</v>
      </c>
      <c r="H114" t="s">
        <v>1</v>
      </c>
      <c r="I114">
        <v>18</v>
      </c>
      <c r="J114">
        <v>0</v>
      </c>
      <c r="K114">
        <v>11</v>
      </c>
      <c r="L114">
        <v>0</v>
      </c>
      <c r="M114">
        <v>3583</v>
      </c>
      <c r="N114">
        <v>0</v>
      </c>
      <c r="O114">
        <v>3583</v>
      </c>
    </row>
    <row r="115" spans="1:15" x14ac:dyDescent="0.25">
      <c r="A115">
        <v>16</v>
      </c>
      <c r="B115" t="s">
        <v>5</v>
      </c>
      <c r="C115" t="s">
        <v>6</v>
      </c>
      <c r="D115">
        <v>1</v>
      </c>
      <c r="E115">
        <v>9</v>
      </c>
      <c r="F115" t="s">
        <v>4</v>
      </c>
      <c r="G115">
        <v>26</v>
      </c>
      <c r="H115" t="s">
        <v>1</v>
      </c>
      <c r="I115">
        <v>18</v>
      </c>
      <c r="J115">
        <v>0</v>
      </c>
      <c r="K115">
        <v>11</v>
      </c>
      <c r="L115">
        <v>0</v>
      </c>
      <c r="M115">
        <v>3620</v>
      </c>
      <c r="N115">
        <v>0</v>
      </c>
      <c r="O115">
        <v>3620</v>
      </c>
    </row>
    <row r="116" spans="1:15" x14ac:dyDescent="0.25">
      <c r="A116">
        <v>16</v>
      </c>
      <c r="B116" t="s">
        <v>5</v>
      </c>
      <c r="C116" t="s">
        <v>6</v>
      </c>
      <c r="D116">
        <v>1</v>
      </c>
      <c r="E116">
        <v>10</v>
      </c>
      <c r="F116" t="s">
        <v>4</v>
      </c>
      <c r="G116">
        <v>26</v>
      </c>
      <c r="H116" t="s">
        <v>1</v>
      </c>
      <c r="I116">
        <v>21</v>
      </c>
      <c r="J116">
        <v>0</v>
      </c>
      <c r="K116">
        <v>14</v>
      </c>
      <c r="L116">
        <v>0</v>
      </c>
      <c r="M116">
        <v>4378</v>
      </c>
      <c r="N116">
        <v>0</v>
      </c>
      <c r="O116">
        <v>4378</v>
      </c>
    </row>
    <row r="117" spans="1:15" x14ac:dyDescent="0.25">
      <c r="A117">
        <v>16</v>
      </c>
      <c r="B117" t="s">
        <v>5</v>
      </c>
      <c r="C117" t="s">
        <v>6</v>
      </c>
      <c r="D117">
        <v>1</v>
      </c>
      <c r="E117">
        <v>11</v>
      </c>
      <c r="F117" t="s">
        <v>4</v>
      </c>
      <c r="G117">
        <v>26</v>
      </c>
      <c r="H117" t="s">
        <v>1</v>
      </c>
      <c r="I117">
        <v>25</v>
      </c>
      <c r="J117">
        <v>0</v>
      </c>
      <c r="K117">
        <v>18</v>
      </c>
      <c r="L117">
        <v>0</v>
      </c>
      <c r="M117">
        <v>6058</v>
      </c>
      <c r="N117">
        <v>0</v>
      </c>
      <c r="O117">
        <v>6058</v>
      </c>
    </row>
    <row r="118" spans="1:15" x14ac:dyDescent="0.25">
      <c r="A118">
        <v>16</v>
      </c>
      <c r="B118" t="s">
        <v>5</v>
      </c>
      <c r="C118" t="s">
        <v>6</v>
      </c>
      <c r="D118">
        <v>1</v>
      </c>
      <c r="E118">
        <v>12</v>
      </c>
      <c r="F118" t="s">
        <v>4</v>
      </c>
      <c r="G118">
        <v>26</v>
      </c>
      <c r="H118" t="s">
        <v>1</v>
      </c>
      <c r="I118">
        <v>28</v>
      </c>
      <c r="J118">
        <v>0</v>
      </c>
      <c r="K118">
        <v>19</v>
      </c>
      <c r="L118">
        <v>0</v>
      </c>
      <c r="M118">
        <v>6662</v>
      </c>
      <c r="N118">
        <v>0</v>
      </c>
      <c r="O118">
        <v>6662</v>
      </c>
    </row>
    <row r="119" spans="1:15" x14ac:dyDescent="0.25">
      <c r="A119">
        <v>16</v>
      </c>
      <c r="B119" t="s">
        <v>5</v>
      </c>
      <c r="C119" t="s">
        <v>6</v>
      </c>
      <c r="D119">
        <v>1</v>
      </c>
      <c r="E119">
        <v>13</v>
      </c>
      <c r="F119" t="s">
        <v>4</v>
      </c>
      <c r="G119">
        <v>26</v>
      </c>
      <c r="H119" t="s">
        <v>1</v>
      </c>
      <c r="I119">
        <v>31</v>
      </c>
      <c r="J119">
        <v>0</v>
      </c>
      <c r="K119">
        <v>22</v>
      </c>
      <c r="L119">
        <v>0</v>
      </c>
      <c r="M119">
        <v>7612</v>
      </c>
      <c r="N119">
        <v>0</v>
      </c>
      <c r="O119">
        <v>7612</v>
      </c>
    </row>
    <row r="120" spans="1:15" x14ac:dyDescent="0.25">
      <c r="A120">
        <v>16</v>
      </c>
      <c r="B120" t="s">
        <v>5</v>
      </c>
      <c r="C120" t="s">
        <v>6</v>
      </c>
      <c r="D120">
        <v>1</v>
      </c>
      <c r="E120">
        <v>14</v>
      </c>
      <c r="F120" t="s">
        <v>4</v>
      </c>
      <c r="G120">
        <v>26</v>
      </c>
      <c r="H120" t="s">
        <v>1</v>
      </c>
      <c r="I120">
        <v>36</v>
      </c>
      <c r="J120">
        <v>0</v>
      </c>
      <c r="K120">
        <v>26</v>
      </c>
      <c r="L120">
        <v>0</v>
      </c>
      <c r="M120">
        <v>11864</v>
      </c>
      <c r="N120">
        <v>0</v>
      </c>
      <c r="O120">
        <v>11864</v>
      </c>
    </row>
    <row r="121" spans="1:15" x14ac:dyDescent="0.25">
      <c r="A121">
        <v>16</v>
      </c>
      <c r="B121" t="s">
        <v>5</v>
      </c>
      <c r="C121" t="s">
        <v>6</v>
      </c>
      <c r="D121">
        <v>1</v>
      </c>
      <c r="E121">
        <v>15</v>
      </c>
      <c r="F121" t="s">
        <v>4</v>
      </c>
      <c r="G121">
        <v>26</v>
      </c>
      <c r="H121" t="s">
        <v>1</v>
      </c>
      <c r="I121">
        <v>33</v>
      </c>
      <c r="J121">
        <v>0</v>
      </c>
      <c r="K121">
        <v>21</v>
      </c>
      <c r="L121">
        <v>0</v>
      </c>
      <c r="M121">
        <v>30777</v>
      </c>
      <c r="N121">
        <v>0</v>
      </c>
      <c r="O121">
        <v>30777</v>
      </c>
    </row>
    <row r="122" spans="1:15" x14ac:dyDescent="0.25">
      <c r="A122">
        <v>16</v>
      </c>
      <c r="B122" t="s">
        <v>5</v>
      </c>
      <c r="C122" t="s">
        <v>6</v>
      </c>
      <c r="D122">
        <v>1</v>
      </c>
      <c r="E122">
        <v>16</v>
      </c>
      <c r="F122" t="s">
        <v>4</v>
      </c>
      <c r="G122">
        <v>26</v>
      </c>
      <c r="H122" t="s">
        <v>1</v>
      </c>
      <c r="I122">
        <v>34</v>
      </c>
      <c r="J122">
        <v>2</v>
      </c>
      <c r="K122">
        <v>22</v>
      </c>
      <c r="L122">
        <v>1</v>
      </c>
      <c r="M122">
        <v>26010</v>
      </c>
      <c r="N122">
        <v>23933</v>
      </c>
      <c r="O122">
        <v>49943</v>
      </c>
    </row>
    <row r="123" spans="1:15" x14ac:dyDescent="0.25">
      <c r="A123">
        <v>16</v>
      </c>
      <c r="B123" t="s">
        <v>5</v>
      </c>
      <c r="C123" t="s">
        <v>6</v>
      </c>
      <c r="D123">
        <v>1</v>
      </c>
      <c r="E123">
        <v>17</v>
      </c>
      <c r="F123" t="s">
        <v>4</v>
      </c>
      <c r="G123">
        <v>26</v>
      </c>
      <c r="H123" t="s">
        <v>1</v>
      </c>
      <c r="I123">
        <v>37</v>
      </c>
      <c r="J123">
        <v>0</v>
      </c>
      <c r="K123">
        <v>24</v>
      </c>
      <c r="L123">
        <v>0</v>
      </c>
      <c r="M123">
        <v>43078</v>
      </c>
      <c r="N123">
        <v>0</v>
      </c>
      <c r="O123">
        <v>43078</v>
      </c>
    </row>
    <row r="124" spans="1:15" x14ac:dyDescent="0.25">
      <c r="A124">
        <v>16</v>
      </c>
      <c r="B124" t="s">
        <v>5</v>
      </c>
      <c r="C124" t="s">
        <v>6</v>
      </c>
      <c r="D124">
        <v>1</v>
      </c>
      <c r="E124">
        <v>18</v>
      </c>
      <c r="F124" t="s">
        <v>4</v>
      </c>
      <c r="G124">
        <v>26</v>
      </c>
      <c r="H124" t="s">
        <v>1</v>
      </c>
      <c r="I124">
        <v>41</v>
      </c>
      <c r="J124">
        <v>0</v>
      </c>
      <c r="K124">
        <v>26</v>
      </c>
      <c r="L124">
        <v>0</v>
      </c>
      <c r="M124">
        <v>44518</v>
      </c>
      <c r="N124">
        <v>0</v>
      </c>
      <c r="O124">
        <v>44518</v>
      </c>
    </row>
    <row r="125" spans="1:15" x14ac:dyDescent="0.25">
      <c r="A125">
        <v>16</v>
      </c>
      <c r="B125" t="s">
        <v>5</v>
      </c>
      <c r="C125" t="s">
        <v>6</v>
      </c>
      <c r="D125">
        <v>1</v>
      </c>
      <c r="E125">
        <v>19</v>
      </c>
      <c r="F125" t="s">
        <v>4</v>
      </c>
      <c r="G125">
        <v>26</v>
      </c>
      <c r="H125" t="s">
        <v>1</v>
      </c>
      <c r="I125">
        <v>41</v>
      </c>
      <c r="J125">
        <v>4</v>
      </c>
      <c r="K125">
        <v>25</v>
      </c>
      <c r="L125">
        <v>3</v>
      </c>
      <c r="M125">
        <v>31444</v>
      </c>
      <c r="N125">
        <v>67946</v>
      </c>
      <c r="O125">
        <v>99390</v>
      </c>
    </row>
    <row r="126" spans="1:15" x14ac:dyDescent="0.25">
      <c r="A126">
        <v>16</v>
      </c>
      <c r="B126" t="s">
        <v>5</v>
      </c>
      <c r="C126" t="s">
        <v>6</v>
      </c>
      <c r="D126">
        <v>1</v>
      </c>
      <c r="E126">
        <v>20</v>
      </c>
      <c r="F126" t="s">
        <v>4</v>
      </c>
      <c r="G126">
        <v>26</v>
      </c>
      <c r="H126" t="s">
        <v>1</v>
      </c>
      <c r="I126">
        <v>41</v>
      </c>
      <c r="J126">
        <v>4</v>
      </c>
      <c r="K126">
        <v>25</v>
      </c>
      <c r="L126">
        <v>3</v>
      </c>
      <c r="M126">
        <v>31553</v>
      </c>
      <c r="N126">
        <v>69158</v>
      </c>
      <c r="O126">
        <v>100711</v>
      </c>
    </row>
    <row r="127" spans="1:15" x14ac:dyDescent="0.25">
      <c r="A127">
        <v>16</v>
      </c>
      <c r="B127" t="s">
        <v>5</v>
      </c>
      <c r="C127" t="s">
        <v>6</v>
      </c>
      <c r="D127">
        <v>1</v>
      </c>
      <c r="E127">
        <v>21</v>
      </c>
      <c r="F127" t="s">
        <v>4</v>
      </c>
      <c r="G127">
        <v>26</v>
      </c>
      <c r="H127" t="s">
        <v>1</v>
      </c>
      <c r="I127">
        <v>37</v>
      </c>
      <c r="J127">
        <v>14</v>
      </c>
      <c r="K127">
        <v>23</v>
      </c>
      <c r="L127">
        <v>11</v>
      </c>
      <c r="M127">
        <v>29831</v>
      </c>
      <c r="N127">
        <v>505603</v>
      </c>
      <c r="O127">
        <v>535434</v>
      </c>
    </row>
    <row r="128" spans="1:15" x14ac:dyDescent="0.25">
      <c r="A128">
        <v>16</v>
      </c>
      <c r="B128" t="s">
        <v>5</v>
      </c>
      <c r="C128" t="s">
        <v>6</v>
      </c>
      <c r="D128">
        <v>1</v>
      </c>
      <c r="E128">
        <v>22</v>
      </c>
      <c r="F128" t="s">
        <v>4</v>
      </c>
      <c r="G128">
        <v>26</v>
      </c>
      <c r="H128" t="s">
        <v>1</v>
      </c>
      <c r="I128">
        <v>42</v>
      </c>
      <c r="J128">
        <v>12</v>
      </c>
      <c r="K128">
        <v>27</v>
      </c>
      <c r="L128">
        <v>9</v>
      </c>
      <c r="M128">
        <v>31084</v>
      </c>
      <c r="N128">
        <v>445245</v>
      </c>
      <c r="O128">
        <v>476329</v>
      </c>
    </row>
    <row r="129" spans="1:15" x14ac:dyDescent="0.25">
      <c r="A129">
        <v>16</v>
      </c>
      <c r="B129" t="s">
        <v>5</v>
      </c>
      <c r="C129" t="s">
        <v>6</v>
      </c>
      <c r="D129">
        <v>1</v>
      </c>
      <c r="E129">
        <v>23</v>
      </c>
      <c r="F129" t="s">
        <v>4</v>
      </c>
      <c r="G129">
        <v>26</v>
      </c>
      <c r="H129" t="s">
        <v>2</v>
      </c>
      <c r="I129">
        <v>42</v>
      </c>
      <c r="J129">
        <v>14</v>
      </c>
      <c r="K129">
        <v>28</v>
      </c>
      <c r="L129">
        <v>13</v>
      </c>
      <c r="M129">
        <v>69197</v>
      </c>
      <c r="N129">
        <v>530928</v>
      </c>
      <c r="O129">
        <v>600125</v>
      </c>
    </row>
    <row r="130" spans="1:15" x14ac:dyDescent="0.25">
      <c r="A130">
        <v>16</v>
      </c>
      <c r="B130" t="s">
        <v>5</v>
      </c>
      <c r="C130" t="s">
        <v>7</v>
      </c>
      <c r="D130">
        <v>0</v>
      </c>
      <c r="E130">
        <v>1</v>
      </c>
      <c r="F130" t="s">
        <v>0</v>
      </c>
      <c r="G130">
        <v>17</v>
      </c>
      <c r="H130" t="s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25">
      <c r="A131">
        <v>16</v>
      </c>
      <c r="B131" t="s">
        <v>5</v>
      </c>
      <c r="C131" t="s">
        <v>7</v>
      </c>
      <c r="D131">
        <v>0</v>
      </c>
      <c r="E131">
        <v>2</v>
      </c>
      <c r="F131" t="s">
        <v>0</v>
      </c>
      <c r="G131">
        <v>17</v>
      </c>
      <c r="H131" t="s">
        <v>1</v>
      </c>
      <c r="I131">
        <v>0</v>
      </c>
      <c r="J131">
        <v>1</v>
      </c>
      <c r="K131">
        <v>0</v>
      </c>
      <c r="L131">
        <v>1</v>
      </c>
      <c r="M131">
        <v>0</v>
      </c>
      <c r="N131">
        <v>1287</v>
      </c>
      <c r="O131">
        <v>1287</v>
      </c>
    </row>
    <row r="132" spans="1:15" x14ac:dyDescent="0.25">
      <c r="A132">
        <v>16</v>
      </c>
      <c r="B132" t="s">
        <v>5</v>
      </c>
      <c r="C132" t="s">
        <v>7</v>
      </c>
      <c r="D132">
        <v>0</v>
      </c>
      <c r="E132">
        <v>3</v>
      </c>
      <c r="F132" t="s">
        <v>0</v>
      </c>
      <c r="G132">
        <v>22</v>
      </c>
      <c r="H132" t="s">
        <v>1</v>
      </c>
      <c r="I132">
        <v>0</v>
      </c>
      <c r="J132">
        <v>1</v>
      </c>
      <c r="K132">
        <v>0</v>
      </c>
      <c r="L132">
        <v>1</v>
      </c>
      <c r="M132">
        <v>0</v>
      </c>
      <c r="N132">
        <v>1290</v>
      </c>
      <c r="O132">
        <v>1290</v>
      </c>
    </row>
    <row r="133" spans="1:15" x14ac:dyDescent="0.25">
      <c r="A133">
        <v>16</v>
      </c>
      <c r="B133" t="s">
        <v>5</v>
      </c>
      <c r="C133" t="s">
        <v>7</v>
      </c>
      <c r="D133">
        <v>0</v>
      </c>
      <c r="E133">
        <v>4</v>
      </c>
      <c r="F133" t="s">
        <v>0</v>
      </c>
      <c r="G133">
        <v>22</v>
      </c>
      <c r="H133" t="s">
        <v>1</v>
      </c>
      <c r="I133">
        <v>0</v>
      </c>
      <c r="J133">
        <v>1</v>
      </c>
      <c r="K133">
        <v>0</v>
      </c>
      <c r="L133">
        <v>1</v>
      </c>
      <c r="M133">
        <v>0</v>
      </c>
      <c r="N133">
        <v>1292</v>
      </c>
      <c r="O133">
        <v>1292</v>
      </c>
    </row>
    <row r="134" spans="1:15" x14ac:dyDescent="0.25">
      <c r="A134">
        <v>16</v>
      </c>
      <c r="B134" t="s">
        <v>5</v>
      </c>
      <c r="C134" t="s">
        <v>7</v>
      </c>
      <c r="D134">
        <v>0</v>
      </c>
      <c r="E134">
        <v>5</v>
      </c>
      <c r="F134" t="s">
        <v>0</v>
      </c>
      <c r="G134">
        <v>22</v>
      </c>
      <c r="H134" t="s">
        <v>1</v>
      </c>
      <c r="I134">
        <v>0</v>
      </c>
      <c r="J134">
        <v>1</v>
      </c>
      <c r="K134">
        <v>0</v>
      </c>
      <c r="L134">
        <v>1</v>
      </c>
      <c r="M134">
        <v>0</v>
      </c>
      <c r="N134">
        <v>1252</v>
      </c>
      <c r="O134">
        <v>1252</v>
      </c>
    </row>
    <row r="135" spans="1:15" x14ac:dyDescent="0.25">
      <c r="A135">
        <v>16</v>
      </c>
      <c r="B135" t="s">
        <v>5</v>
      </c>
      <c r="C135" t="s">
        <v>7</v>
      </c>
      <c r="D135">
        <v>0</v>
      </c>
      <c r="E135">
        <v>6</v>
      </c>
      <c r="F135" t="s">
        <v>0</v>
      </c>
      <c r="G135">
        <v>22</v>
      </c>
      <c r="H135" t="s">
        <v>1</v>
      </c>
      <c r="I135">
        <v>0</v>
      </c>
      <c r="J135">
        <v>1</v>
      </c>
      <c r="K135">
        <v>0</v>
      </c>
      <c r="L135">
        <v>1</v>
      </c>
      <c r="M135">
        <v>0</v>
      </c>
      <c r="N135">
        <v>1266</v>
      </c>
      <c r="O135">
        <v>1266</v>
      </c>
    </row>
    <row r="136" spans="1:15" x14ac:dyDescent="0.25">
      <c r="A136">
        <v>16</v>
      </c>
      <c r="B136" t="s">
        <v>5</v>
      </c>
      <c r="C136" t="s">
        <v>7</v>
      </c>
      <c r="D136">
        <v>0</v>
      </c>
      <c r="E136">
        <v>7</v>
      </c>
      <c r="F136" t="s">
        <v>0</v>
      </c>
      <c r="G136">
        <v>22</v>
      </c>
      <c r="H136" t="s">
        <v>1</v>
      </c>
      <c r="I136">
        <v>0</v>
      </c>
      <c r="J136">
        <v>1</v>
      </c>
      <c r="K136">
        <v>0</v>
      </c>
      <c r="L136">
        <v>1</v>
      </c>
      <c r="M136">
        <v>0</v>
      </c>
      <c r="N136">
        <v>1256</v>
      </c>
      <c r="O136">
        <v>1256</v>
      </c>
    </row>
    <row r="137" spans="1:15" x14ac:dyDescent="0.25">
      <c r="A137">
        <v>16</v>
      </c>
      <c r="B137" t="s">
        <v>5</v>
      </c>
      <c r="C137" t="s">
        <v>7</v>
      </c>
      <c r="D137">
        <v>0</v>
      </c>
      <c r="E137">
        <v>8</v>
      </c>
      <c r="F137" t="s">
        <v>0</v>
      </c>
      <c r="G137">
        <v>24</v>
      </c>
      <c r="H137" t="s">
        <v>1</v>
      </c>
      <c r="I137">
        <v>0</v>
      </c>
      <c r="J137">
        <v>5</v>
      </c>
      <c r="K137">
        <v>0</v>
      </c>
      <c r="L137">
        <v>3</v>
      </c>
      <c r="M137">
        <v>0</v>
      </c>
      <c r="N137">
        <v>8629</v>
      </c>
      <c r="O137">
        <v>8629</v>
      </c>
    </row>
    <row r="138" spans="1:15" x14ac:dyDescent="0.25">
      <c r="A138">
        <v>16</v>
      </c>
      <c r="B138" t="s">
        <v>5</v>
      </c>
      <c r="C138" t="s">
        <v>7</v>
      </c>
      <c r="D138">
        <v>0</v>
      </c>
      <c r="E138">
        <v>9</v>
      </c>
      <c r="F138" t="s">
        <v>0</v>
      </c>
      <c r="G138">
        <v>24</v>
      </c>
      <c r="H138" t="s">
        <v>1</v>
      </c>
      <c r="I138">
        <v>0</v>
      </c>
      <c r="J138">
        <v>7</v>
      </c>
      <c r="K138">
        <v>0</v>
      </c>
      <c r="L138">
        <v>5</v>
      </c>
      <c r="M138">
        <v>0</v>
      </c>
      <c r="N138">
        <v>12011</v>
      </c>
      <c r="O138">
        <v>12011</v>
      </c>
    </row>
    <row r="139" spans="1:15" x14ac:dyDescent="0.25">
      <c r="A139">
        <v>16</v>
      </c>
      <c r="B139" t="s">
        <v>5</v>
      </c>
      <c r="C139" t="s">
        <v>7</v>
      </c>
      <c r="D139">
        <v>0</v>
      </c>
      <c r="E139">
        <v>10</v>
      </c>
      <c r="F139" t="s">
        <v>0</v>
      </c>
      <c r="G139">
        <v>24</v>
      </c>
      <c r="H139" t="s">
        <v>1</v>
      </c>
      <c r="I139">
        <v>0</v>
      </c>
      <c r="J139">
        <v>7</v>
      </c>
      <c r="K139">
        <v>0</v>
      </c>
      <c r="L139">
        <v>5</v>
      </c>
      <c r="M139">
        <v>0</v>
      </c>
      <c r="N139">
        <v>12095</v>
      </c>
      <c r="O139">
        <v>12095</v>
      </c>
    </row>
    <row r="140" spans="1:15" x14ac:dyDescent="0.25">
      <c r="A140">
        <v>16</v>
      </c>
      <c r="B140" t="s">
        <v>5</v>
      </c>
      <c r="C140" t="s">
        <v>7</v>
      </c>
      <c r="D140">
        <v>0</v>
      </c>
      <c r="E140">
        <v>11</v>
      </c>
      <c r="F140" t="s">
        <v>0</v>
      </c>
      <c r="G140">
        <v>24</v>
      </c>
      <c r="H140" t="s">
        <v>1</v>
      </c>
      <c r="I140">
        <v>0</v>
      </c>
      <c r="J140">
        <v>9</v>
      </c>
      <c r="K140">
        <v>0</v>
      </c>
      <c r="L140">
        <v>7</v>
      </c>
      <c r="M140">
        <v>0</v>
      </c>
      <c r="N140">
        <v>17893</v>
      </c>
      <c r="O140">
        <v>17893</v>
      </c>
    </row>
    <row r="141" spans="1:15" x14ac:dyDescent="0.25">
      <c r="A141">
        <v>16</v>
      </c>
      <c r="B141" t="s">
        <v>5</v>
      </c>
      <c r="C141" t="s">
        <v>7</v>
      </c>
      <c r="D141">
        <v>0</v>
      </c>
      <c r="E141">
        <v>12</v>
      </c>
      <c r="F141" t="s">
        <v>0</v>
      </c>
      <c r="G141">
        <v>24</v>
      </c>
      <c r="H141" t="s">
        <v>1</v>
      </c>
      <c r="I141">
        <v>0</v>
      </c>
      <c r="J141">
        <v>16</v>
      </c>
      <c r="K141">
        <v>0</v>
      </c>
      <c r="L141">
        <v>14</v>
      </c>
      <c r="M141">
        <v>0</v>
      </c>
      <c r="N141">
        <v>37455</v>
      </c>
      <c r="O141">
        <v>37455</v>
      </c>
    </row>
    <row r="142" spans="1:15" x14ac:dyDescent="0.25">
      <c r="A142">
        <v>16</v>
      </c>
      <c r="B142" t="s">
        <v>5</v>
      </c>
      <c r="C142" t="s">
        <v>7</v>
      </c>
      <c r="D142">
        <v>0</v>
      </c>
      <c r="E142">
        <v>13</v>
      </c>
      <c r="F142" t="s">
        <v>0</v>
      </c>
      <c r="G142">
        <v>24</v>
      </c>
      <c r="H142" t="s">
        <v>1</v>
      </c>
      <c r="I142">
        <v>0</v>
      </c>
      <c r="J142">
        <v>16</v>
      </c>
      <c r="K142">
        <v>0</v>
      </c>
      <c r="L142">
        <v>14</v>
      </c>
      <c r="M142">
        <v>0</v>
      </c>
      <c r="N142">
        <v>37270</v>
      </c>
      <c r="O142">
        <v>37270</v>
      </c>
    </row>
    <row r="143" spans="1:15" x14ac:dyDescent="0.25">
      <c r="A143">
        <v>16</v>
      </c>
      <c r="B143" t="s">
        <v>5</v>
      </c>
      <c r="C143" t="s">
        <v>7</v>
      </c>
      <c r="D143">
        <v>0</v>
      </c>
      <c r="E143">
        <v>14</v>
      </c>
      <c r="F143" t="s">
        <v>0</v>
      </c>
      <c r="G143">
        <v>29</v>
      </c>
      <c r="H143" t="s">
        <v>1</v>
      </c>
      <c r="I143">
        <v>0</v>
      </c>
      <c r="J143">
        <v>26</v>
      </c>
      <c r="K143">
        <v>0</v>
      </c>
      <c r="L143">
        <v>24</v>
      </c>
      <c r="M143">
        <v>0</v>
      </c>
      <c r="N143">
        <v>210465</v>
      </c>
      <c r="O143">
        <v>210465</v>
      </c>
    </row>
    <row r="144" spans="1:15" x14ac:dyDescent="0.25">
      <c r="A144">
        <v>16</v>
      </c>
      <c r="B144" t="s">
        <v>5</v>
      </c>
      <c r="C144" t="s">
        <v>7</v>
      </c>
      <c r="D144">
        <v>0</v>
      </c>
      <c r="E144">
        <v>15</v>
      </c>
      <c r="F144" t="s">
        <v>0</v>
      </c>
      <c r="G144">
        <v>29</v>
      </c>
      <c r="H144" t="s">
        <v>1</v>
      </c>
      <c r="I144">
        <v>0</v>
      </c>
      <c r="J144">
        <v>31</v>
      </c>
      <c r="K144">
        <v>0</v>
      </c>
      <c r="L144">
        <v>26</v>
      </c>
      <c r="M144">
        <v>0</v>
      </c>
      <c r="N144">
        <v>236301</v>
      </c>
      <c r="O144">
        <v>236301</v>
      </c>
    </row>
    <row r="145" spans="1:15" x14ac:dyDescent="0.25">
      <c r="A145">
        <v>16</v>
      </c>
      <c r="B145" t="s">
        <v>5</v>
      </c>
      <c r="C145" t="s">
        <v>7</v>
      </c>
      <c r="D145">
        <v>0</v>
      </c>
      <c r="E145">
        <v>16</v>
      </c>
      <c r="F145" t="s">
        <v>0</v>
      </c>
      <c r="G145">
        <v>29</v>
      </c>
      <c r="H145" t="s">
        <v>1</v>
      </c>
      <c r="I145">
        <v>0</v>
      </c>
      <c r="J145">
        <v>34</v>
      </c>
      <c r="K145">
        <v>0</v>
      </c>
      <c r="L145">
        <v>28</v>
      </c>
      <c r="M145">
        <v>0</v>
      </c>
      <c r="N145">
        <v>298077</v>
      </c>
      <c r="O145">
        <v>298077</v>
      </c>
    </row>
    <row r="146" spans="1:15" x14ac:dyDescent="0.25">
      <c r="A146">
        <v>16</v>
      </c>
      <c r="B146" t="s">
        <v>5</v>
      </c>
      <c r="C146" t="s">
        <v>7</v>
      </c>
      <c r="D146">
        <v>0</v>
      </c>
      <c r="E146">
        <v>17</v>
      </c>
      <c r="F146" t="s">
        <v>0</v>
      </c>
      <c r="G146">
        <v>29</v>
      </c>
      <c r="H146" t="s">
        <v>1</v>
      </c>
      <c r="I146">
        <v>0</v>
      </c>
      <c r="J146">
        <v>35</v>
      </c>
      <c r="K146">
        <v>0</v>
      </c>
      <c r="L146">
        <v>30</v>
      </c>
      <c r="M146">
        <v>0</v>
      </c>
      <c r="N146">
        <v>398290</v>
      </c>
      <c r="O146">
        <v>398290</v>
      </c>
    </row>
    <row r="147" spans="1:15" x14ac:dyDescent="0.25">
      <c r="A147">
        <v>16</v>
      </c>
      <c r="B147" t="s">
        <v>5</v>
      </c>
      <c r="C147" t="s">
        <v>7</v>
      </c>
      <c r="D147">
        <v>0</v>
      </c>
      <c r="E147">
        <v>18</v>
      </c>
      <c r="F147" t="s">
        <v>0</v>
      </c>
      <c r="G147">
        <v>29</v>
      </c>
      <c r="H147" t="s">
        <v>1</v>
      </c>
      <c r="I147">
        <v>0</v>
      </c>
      <c r="J147">
        <v>37</v>
      </c>
      <c r="K147">
        <v>0</v>
      </c>
      <c r="L147">
        <v>32</v>
      </c>
      <c r="M147">
        <v>0</v>
      </c>
      <c r="N147">
        <v>452631</v>
      </c>
      <c r="O147">
        <v>452631</v>
      </c>
    </row>
    <row r="148" spans="1:15" x14ac:dyDescent="0.25">
      <c r="A148">
        <v>16</v>
      </c>
      <c r="B148" t="s">
        <v>5</v>
      </c>
      <c r="C148" t="s">
        <v>7</v>
      </c>
      <c r="D148">
        <v>0</v>
      </c>
      <c r="E148">
        <v>19</v>
      </c>
      <c r="F148" t="s">
        <v>0</v>
      </c>
      <c r="G148">
        <v>29</v>
      </c>
      <c r="H148" t="s">
        <v>1</v>
      </c>
      <c r="I148">
        <v>0</v>
      </c>
      <c r="J148">
        <v>45</v>
      </c>
      <c r="K148">
        <v>0</v>
      </c>
      <c r="L148">
        <v>37</v>
      </c>
      <c r="M148">
        <v>0</v>
      </c>
      <c r="N148">
        <v>588040</v>
      </c>
      <c r="O148">
        <v>588040</v>
      </c>
    </row>
    <row r="149" spans="1:15" x14ac:dyDescent="0.25">
      <c r="A149">
        <v>16</v>
      </c>
      <c r="B149" t="s">
        <v>5</v>
      </c>
      <c r="C149" t="s">
        <v>7</v>
      </c>
      <c r="D149">
        <v>0</v>
      </c>
      <c r="E149">
        <v>20</v>
      </c>
      <c r="F149" t="s">
        <v>0</v>
      </c>
      <c r="G149">
        <v>29</v>
      </c>
      <c r="H149" t="s">
        <v>1</v>
      </c>
      <c r="I149">
        <v>0</v>
      </c>
      <c r="J149">
        <v>45</v>
      </c>
      <c r="K149">
        <v>0</v>
      </c>
      <c r="L149">
        <v>37</v>
      </c>
      <c r="M149">
        <v>0</v>
      </c>
      <c r="N149">
        <v>588646</v>
      </c>
      <c r="O149">
        <v>588646</v>
      </c>
    </row>
    <row r="150" spans="1:15" x14ac:dyDescent="0.25">
      <c r="A150">
        <v>16</v>
      </c>
      <c r="B150" t="s">
        <v>5</v>
      </c>
      <c r="C150" t="s">
        <v>7</v>
      </c>
      <c r="D150">
        <v>0</v>
      </c>
      <c r="E150">
        <v>21</v>
      </c>
      <c r="F150" t="s">
        <v>0</v>
      </c>
      <c r="G150">
        <v>29</v>
      </c>
      <c r="H150" t="s">
        <v>1</v>
      </c>
      <c r="I150">
        <v>0</v>
      </c>
      <c r="J150">
        <v>51</v>
      </c>
      <c r="K150">
        <v>0</v>
      </c>
      <c r="L150">
        <v>42</v>
      </c>
      <c r="M150">
        <v>0</v>
      </c>
      <c r="N150">
        <v>368354</v>
      </c>
      <c r="O150">
        <v>368354</v>
      </c>
    </row>
    <row r="151" spans="1:15" x14ac:dyDescent="0.25">
      <c r="A151">
        <v>16</v>
      </c>
      <c r="B151" t="s">
        <v>5</v>
      </c>
      <c r="C151" t="s">
        <v>7</v>
      </c>
      <c r="D151">
        <v>0</v>
      </c>
      <c r="E151">
        <v>22</v>
      </c>
      <c r="F151" t="s">
        <v>0</v>
      </c>
      <c r="G151">
        <v>29</v>
      </c>
      <c r="H151" t="s">
        <v>1</v>
      </c>
      <c r="I151">
        <v>0</v>
      </c>
      <c r="J151">
        <v>51</v>
      </c>
      <c r="K151">
        <v>0</v>
      </c>
      <c r="L151">
        <v>42</v>
      </c>
      <c r="M151">
        <v>0</v>
      </c>
      <c r="N151">
        <v>379165</v>
      </c>
      <c r="O151">
        <v>379165</v>
      </c>
    </row>
    <row r="152" spans="1:15" x14ac:dyDescent="0.25">
      <c r="A152">
        <v>16</v>
      </c>
      <c r="B152" t="s">
        <v>5</v>
      </c>
      <c r="C152" t="s">
        <v>7</v>
      </c>
      <c r="D152">
        <v>0</v>
      </c>
      <c r="E152">
        <v>23</v>
      </c>
      <c r="F152" t="s">
        <v>0</v>
      </c>
      <c r="G152">
        <v>29</v>
      </c>
      <c r="H152" t="s">
        <v>2</v>
      </c>
      <c r="I152">
        <v>0</v>
      </c>
      <c r="J152">
        <v>53</v>
      </c>
      <c r="K152">
        <v>0</v>
      </c>
      <c r="L152">
        <v>44</v>
      </c>
      <c r="M152">
        <v>0</v>
      </c>
      <c r="N152">
        <v>600177</v>
      </c>
      <c r="O152">
        <v>600177</v>
      </c>
    </row>
    <row r="153" spans="1:15" x14ac:dyDescent="0.25">
      <c r="A153">
        <v>16</v>
      </c>
      <c r="B153" t="s">
        <v>5</v>
      </c>
      <c r="C153" t="s">
        <v>7</v>
      </c>
      <c r="D153">
        <v>0</v>
      </c>
      <c r="E153">
        <v>1</v>
      </c>
      <c r="F153" t="s">
        <v>3</v>
      </c>
      <c r="G153">
        <v>17</v>
      </c>
      <c r="H153" t="s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25">
      <c r="A154">
        <v>16</v>
      </c>
      <c r="B154" t="s">
        <v>5</v>
      </c>
      <c r="C154" t="s">
        <v>7</v>
      </c>
      <c r="D154">
        <v>0</v>
      </c>
      <c r="E154">
        <v>2</v>
      </c>
      <c r="F154" t="s">
        <v>3</v>
      </c>
      <c r="G154">
        <v>17</v>
      </c>
      <c r="H154" t="s">
        <v>1</v>
      </c>
      <c r="I154">
        <v>1</v>
      </c>
      <c r="J154">
        <v>0</v>
      </c>
      <c r="K154">
        <v>1</v>
      </c>
      <c r="L154">
        <v>0</v>
      </c>
      <c r="M154">
        <v>158</v>
      </c>
      <c r="N154">
        <v>0</v>
      </c>
      <c r="O154">
        <v>158</v>
      </c>
    </row>
    <row r="155" spans="1:15" x14ac:dyDescent="0.25">
      <c r="A155">
        <v>16</v>
      </c>
      <c r="B155" t="s">
        <v>5</v>
      </c>
      <c r="C155" t="s">
        <v>7</v>
      </c>
      <c r="D155">
        <v>0</v>
      </c>
      <c r="E155">
        <v>3</v>
      </c>
      <c r="F155" t="s">
        <v>3</v>
      </c>
      <c r="G155">
        <v>22</v>
      </c>
      <c r="H155" t="s">
        <v>1</v>
      </c>
      <c r="I155">
        <v>1</v>
      </c>
      <c r="J155">
        <v>0</v>
      </c>
      <c r="K155">
        <v>1</v>
      </c>
      <c r="L155">
        <v>0</v>
      </c>
      <c r="M155">
        <v>152</v>
      </c>
      <c r="N155">
        <v>0</v>
      </c>
      <c r="O155">
        <v>152</v>
      </c>
    </row>
    <row r="156" spans="1:15" x14ac:dyDescent="0.25">
      <c r="A156">
        <v>16</v>
      </c>
      <c r="B156" t="s">
        <v>5</v>
      </c>
      <c r="C156" t="s">
        <v>7</v>
      </c>
      <c r="D156">
        <v>0</v>
      </c>
      <c r="E156">
        <v>4</v>
      </c>
      <c r="F156" t="s">
        <v>3</v>
      </c>
      <c r="G156">
        <v>22</v>
      </c>
      <c r="H156" t="s">
        <v>1</v>
      </c>
      <c r="I156">
        <v>1</v>
      </c>
      <c r="J156">
        <v>0</v>
      </c>
      <c r="K156">
        <v>1</v>
      </c>
      <c r="L156">
        <v>0</v>
      </c>
      <c r="M156">
        <v>171</v>
      </c>
      <c r="N156">
        <v>0</v>
      </c>
      <c r="O156">
        <v>171</v>
      </c>
    </row>
    <row r="157" spans="1:15" x14ac:dyDescent="0.25">
      <c r="A157">
        <v>16</v>
      </c>
      <c r="B157" t="s">
        <v>5</v>
      </c>
      <c r="C157" t="s">
        <v>7</v>
      </c>
      <c r="D157">
        <v>0</v>
      </c>
      <c r="E157">
        <v>5</v>
      </c>
      <c r="F157" t="s">
        <v>3</v>
      </c>
      <c r="G157">
        <v>22</v>
      </c>
      <c r="H157" t="s">
        <v>1</v>
      </c>
      <c r="I157">
        <v>1</v>
      </c>
      <c r="J157">
        <v>0</v>
      </c>
      <c r="K157">
        <v>1</v>
      </c>
      <c r="L157">
        <v>0</v>
      </c>
      <c r="M157">
        <v>150</v>
      </c>
      <c r="N157">
        <v>0</v>
      </c>
      <c r="O157">
        <v>150</v>
      </c>
    </row>
    <row r="158" spans="1:15" x14ac:dyDescent="0.25">
      <c r="A158">
        <v>16</v>
      </c>
      <c r="B158" t="s">
        <v>5</v>
      </c>
      <c r="C158" t="s">
        <v>7</v>
      </c>
      <c r="D158">
        <v>0</v>
      </c>
      <c r="E158">
        <v>6</v>
      </c>
      <c r="F158" t="s">
        <v>3</v>
      </c>
      <c r="G158">
        <v>22</v>
      </c>
      <c r="H158" t="s">
        <v>1</v>
      </c>
      <c r="I158">
        <v>1</v>
      </c>
      <c r="J158">
        <v>0</v>
      </c>
      <c r="K158">
        <v>1</v>
      </c>
      <c r="L158">
        <v>0</v>
      </c>
      <c r="M158">
        <v>151</v>
      </c>
      <c r="N158">
        <v>0</v>
      </c>
      <c r="O158">
        <v>151</v>
      </c>
    </row>
    <row r="159" spans="1:15" x14ac:dyDescent="0.25">
      <c r="A159">
        <v>16</v>
      </c>
      <c r="B159" t="s">
        <v>5</v>
      </c>
      <c r="C159" t="s">
        <v>7</v>
      </c>
      <c r="D159">
        <v>0</v>
      </c>
      <c r="E159">
        <v>7</v>
      </c>
      <c r="F159" t="s">
        <v>3</v>
      </c>
      <c r="G159">
        <v>22</v>
      </c>
      <c r="H159" t="s">
        <v>1</v>
      </c>
      <c r="I159">
        <v>1</v>
      </c>
      <c r="J159">
        <v>0</v>
      </c>
      <c r="K159">
        <v>1</v>
      </c>
      <c r="L159">
        <v>0</v>
      </c>
      <c r="M159">
        <v>151</v>
      </c>
      <c r="N159">
        <v>0</v>
      </c>
      <c r="O159">
        <v>151</v>
      </c>
    </row>
    <row r="160" spans="1:15" x14ac:dyDescent="0.25">
      <c r="A160">
        <v>16</v>
      </c>
      <c r="B160" t="s">
        <v>5</v>
      </c>
      <c r="C160" t="s">
        <v>7</v>
      </c>
      <c r="D160">
        <v>0</v>
      </c>
      <c r="E160">
        <v>8</v>
      </c>
      <c r="F160" t="s">
        <v>3</v>
      </c>
      <c r="G160">
        <v>24</v>
      </c>
      <c r="H160" t="s">
        <v>1</v>
      </c>
      <c r="I160">
        <v>4</v>
      </c>
      <c r="J160">
        <v>0</v>
      </c>
      <c r="K160">
        <v>2</v>
      </c>
      <c r="L160">
        <v>0</v>
      </c>
      <c r="M160">
        <v>717</v>
      </c>
      <c r="N160">
        <v>0</v>
      </c>
      <c r="O160">
        <v>717</v>
      </c>
    </row>
    <row r="161" spans="1:15" x14ac:dyDescent="0.25">
      <c r="A161">
        <v>16</v>
      </c>
      <c r="B161" t="s">
        <v>5</v>
      </c>
      <c r="C161" t="s">
        <v>7</v>
      </c>
      <c r="D161">
        <v>0</v>
      </c>
      <c r="E161">
        <v>9</v>
      </c>
      <c r="F161" t="s">
        <v>3</v>
      </c>
      <c r="G161">
        <v>24</v>
      </c>
      <c r="H161" t="s">
        <v>1</v>
      </c>
      <c r="I161">
        <v>6</v>
      </c>
      <c r="J161">
        <v>0</v>
      </c>
      <c r="K161">
        <v>4</v>
      </c>
      <c r="L161">
        <v>0</v>
      </c>
      <c r="M161">
        <v>1082</v>
      </c>
      <c r="N161">
        <v>0</v>
      </c>
      <c r="O161">
        <v>1082</v>
      </c>
    </row>
    <row r="162" spans="1:15" x14ac:dyDescent="0.25">
      <c r="A162">
        <v>16</v>
      </c>
      <c r="B162" t="s">
        <v>5</v>
      </c>
      <c r="C162" t="s">
        <v>7</v>
      </c>
      <c r="D162">
        <v>0</v>
      </c>
      <c r="E162">
        <v>10</v>
      </c>
      <c r="F162" t="s">
        <v>3</v>
      </c>
      <c r="G162">
        <v>24</v>
      </c>
      <c r="H162" t="s">
        <v>1</v>
      </c>
      <c r="I162">
        <v>6</v>
      </c>
      <c r="J162">
        <v>0</v>
      </c>
      <c r="K162">
        <v>4</v>
      </c>
      <c r="L162">
        <v>0</v>
      </c>
      <c r="M162">
        <v>1063</v>
      </c>
      <c r="N162">
        <v>0</v>
      </c>
      <c r="O162">
        <v>1063</v>
      </c>
    </row>
    <row r="163" spans="1:15" x14ac:dyDescent="0.25">
      <c r="A163">
        <v>16</v>
      </c>
      <c r="B163" t="s">
        <v>5</v>
      </c>
      <c r="C163" t="s">
        <v>7</v>
      </c>
      <c r="D163">
        <v>0</v>
      </c>
      <c r="E163">
        <v>11</v>
      </c>
      <c r="F163" t="s">
        <v>3</v>
      </c>
      <c r="G163">
        <v>24</v>
      </c>
      <c r="H163" t="s">
        <v>1</v>
      </c>
      <c r="I163">
        <v>7</v>
      </c>
      <c r="J163">
        <v>0</v>
      </c>
      <c r="K163">
        <v>5</v>
      </c>
      <c r="L163">
        <v>0</v>
      </c>
      <c r="M163">
        <v>1205</v>
      </c>
      <c r="N163">
        <v>0</v>
      </c>
      <c r="O163">
        <v>1205</v>
      </c>
    </row>
    <row r="164" spans="1:15" x14ac:dyDescent="0.25">
      <c r="A164">
        <v>16</v>
      </c>
      <c r="B164" t="s">
        <v>5</v>
      </c>
      <c r="C164" t="s">
        <v>7</v>
      </c>
      <c r="D164">
        <v>0</v>
      </c>
      <c r="E164">
        <v>12</v>
      </c>
      <c r="F164" t="s">
        <v>3</v>
      </c>
      <c r="G164">
        <v>24</v>
      </c>
      <c r="H164" t="s">
        <v>1</v>
      </c>
      <c r="I164">
        <v>9</v>
      </c>
      <c r="J164">
        <v>0</v>
      </c>
      <c r="K164">
        <v>7</v>
      </c>
      <c r="L164">
        <v>0</v>
      </c>
      <c r="M164">
        <v>1683</v>
      </c>
      <c r="N164">
        <v>0</v>
      </c>
      <c r="O164">
        <v>1683</v>
      </c>
    </row>
    <row r="165" spans="1:15" x14ac:dyDescent="0.25">
      <c r="A165">
        <v>16</v>
      </c>
      <c r="B165" t="s">
        <v>5</v>
      </c>
      <c r="C165" t="s">
        <v>7</v>
      </c>
      <c r="D165">
        <v>0</v>
      </c>
      <c r="E165">
        <v>13</v>
      </c>
      <c r="F165" t="s">
        <v>3</v>
      </c>
      <c r="G165">
        <v>24</v>
      </c>
      <c r="H165" t="s">
        <v>1</v>
      </c>
      <c r="I165">
        <v>9</v>
      </c>
      <c r="J165">
        <v>0</v>
      </c>
      <c r="K165">
        <v>7</v>
      </c>
      <c r="L165">
        <v>0</v>
      </c>
      <c r="M165">
        <v>1639</v>
      </c>
      <c r="N165">
        <v>0</v>
      </c>
      <c r="O165">
        <v>1639</v>
      </c>
    </row>
    <row r="166" spans="1:15" x14ac:dyDescent="0.25">
      <c r="A166">
        <v>16</v>
      </c>
      <c r="B166" t="s">
        <v>5</v>
      </c>
      <c r="C166" t="s">
        <v>7</v>
      </c>
      <c r="D166">
        <v>0</v>
      </c>
      <c r="E166">
        <v>14</v>
      </c>
      <c r="F166" t="s">
        <v>3</v>
      </c>
      <c r="G166">
        <v>29</v>
      </c>
      <c r="H166" t="s">
        <v>1</v>
      </c>
      <c r="I166">
        <v>18</v>
      </c>
      <c r="J166">
        <v>0</v>
      </c>
      <c r="K166">
        <v>16</v>
      </c>
      <c r="L166">
        <v>0</v>
      </c>
      <c r="M166">
        <v>7133</v>
      </c>
      <c r="N166">
        <v>0</v>
      </c>
      <c r="O166">
        <v>7133</v>
      </c>
    </row>
    <row r="167" spans="1:15" x14ac:dyDescent="0.25">
      <c r="A167">
        <v>16</v>
      </c>
      <c r="B167" t="s">
        <v>5</v>
      </c>
      <c r="C167" t="s">
        <v>7</v>
      </c>
      <c r="D167">
        <v>0</v>
      </c>
      <c r="E167">
        <v>15</v>
      </c>
      <c r="F167" t="s">
        <v>3</v>
      </c>
      <c r="G167">
        <v>29</v>
      </c>
      <c r="H167" t="s">
        <v>1</v>
      </c>
      <c r="I167">
        <v>29</v>
      </c>
      <c r="J167">
        <v>0</v>
      </c>
      <c r="K167">
        <v>25</v>
      </c>
      <c r="L167">
        <v>0</v>
      </c>
      <c r="M167">
        <v>28289</v>
      </c>
      <c r="N167">
        <v>0</v>
      </c>
      <c r="O167">
        <v>28289</v>
      </c>
    </row>
    <row r="168" spans="1:15" x14ac:dyDescent="0.25">
      <c r="A168">
        <v>16</v>
      </c>
      <c r="B168" t="s">
        <v>5</v>
      </c>
      <c r="C168" t="s">
        <v>7</v>
      </c>
      <c r="D168">
        <v>0</v>
      </c>
      <c r="E168">
        <v>16</v>
      </c>
      <c r="F168" t="s">
        <v>3</v>
      </c>
      <c r="G168">
        <v>29</v>
      </c>
      <c r="H168" t="s">
        <v>1</v>
      </c>
      <c r="I168">
        <v>34</v>
      </c>
      <c r="J168">
        <v>0</v>
      </c>
      <c r="K168">
        <v>28</v>
      </c>
      <c r="L168">
        <v>0</v>
      </c>
      <c r="M168">
        <v>53759</v>
      </c>
      <c r="N168">
        <v>0</v>
      </c>
      <c r="O168">
        <v>53759</v>
      </c>
    </row>
    <row r="169" spans="1:15" x14ac:dyDescent="0.25">
      <c r="A169">
        <v>16</v>
      </c>
      <c r="B169" t="s">
        <v>5</v>
      </c>
      <c r="C169" t="s">
        <v>7</v>
      </c>
      <c r="D169">
        <v>0</v>
      </c>
      <c r="E169">
        <v>17</v>
      </c>
      <c r="F169" t="s">
        <v>3</v>
      </c>
      <c r="G169">
        <v>29</v>
      </c>
      <c r="H169" t="s">
        <v>1</v>
      </c>
      <c r="I169">
        <v>37</v>
      </c>
      <c r="J169">
        <v>0</v>
      </c>
      <c r="K169">
        <v>31</v>
      </c>
      <c r="L169">
        <v>0</v>
      </c>
      <c r="M169">
        <v>83363</v>
      </c>
      <c r="N169">
        <v>0</v>
      </c>
      <c r="O169">
        <v>83363</v>
      </c>
    </row>
    <row r="170" spans="1:15" x14ac:dyDescent="0.25">
      <c r="A170">
        <v>16</v>
      </c>
      <c r="B170" t="s">
        <v>5</v>
      </c>
      <c r="C170" t="s">
        <v>7</v>
      </c>
      <c r="D170">
        <v>0</v>
      </c>
      <c r="E170">
        <v>18</v>
      </c>
      <c r="F170" t="s">
        <v>3</v>
      </c>
      <c r="G170">
        <v>29</v>
      </c>
      <c r="H170" t="s">
        <v>1</v>
      </c>
      <c r="I170">
        <v>40</v>
      </c>
      <c r="J170">
        <v>0</v>
      </c>
      <c r="K170">
        <v>34</v>
      </c>
      <c r="L170">
        <v>0</v>
      </c>
      <c r="M170">
        <v>73372</v>
      </c>
      <c r="N170">
        <v>0</v>
      </c>
      <c r="O170">
        <v>73372</v>
      </c>
    </row>
    <row r="171" spans="1:15" x14ac:dyDescent="0.25">
      <c r="A171">
        <v>16</v>
      </c>
      <c r="B171" t="s">
        <v>5</v>
      </c>
      <c r="C171" t="s">
        <v>7</v>
      </c>
      <c r="D171">
        <v>0</v>
      </c>
      <c r="E171">
        <v>19</v>
      </c>
      <c r="F171" t="s">
        <v>3</v>
      </c>
      <c r="G171">
        <v>29</v>
      </c>
      <c r="H171" t="s">
        <v>1</v>
      </c>
      <c r="I171">
        <v>42</v>
      </c>
      <c r="J171">
        <v>0</v>
      </c>
      <c r="K171">
        <v>36</v>
      </c>
      <c r="L171">
        <v>0</v>
      </c>
      <c r="M171">
        <v>395350</v>
      </c>
      <c r="N171">
        <v>0</v>
      </c>
      <c r="O171">
        <v>395350</v>
      </c>
    </row>
    <row r="172" spans="1:15" x14ac:dyDescent="0.25">
      <c r="A172">
        <v>16</v>
      </c>
      <c r="B172" t="s">
        <v>5</v>
      </c>
      <c r="C172" t="s">
        <v>7</v>
      </c>
      <c r="D172">
        <v>0</v>
      </c>
      <c r="E172">
        <v>20</v>
      </c>
      <c r="F172" t="s">
        <v>3</v>
      </c>
      <c r="G172">
        <v>29</v>
      </c>
      <c r="H172" t="s">
        <v>1</v>
      </c>
      <c r="I172">
        <v>42</v>
      </c>
      <c r="J172">
        <v>0</v>
      </c>
      <c r="K172">
        <v>36</v>
      </c>
      <c r="L172">
        <v>0</v>
      </c>
      <c r="M172">
        <v>373081</v>
      </c>
      <c r="N172">
        <v>0</v>
      </c>
      <c r="O172">
        <v>373081</v>
      </c>
    </row>
    <row r="173" spans="1:15" x14ac:dyDescent="0.25">
      <c r="A173">
        <v>16</v>
      </c>
      <c r="B173" t="s">
        <v>5</v>
      </c>
      <c r="C173" t="s">
        <v>7</v>
      </c>
      <c r="D173">
        <v>0</v>
      </c>
      <c r="E173">
        <v>21</v>
      </c>
      <c r="F173" t="s">
        <v>3</v>
      </c>
      <c r="G173">
        <v>29</v>
      </c>
      <c r="H173" t="s">
        <v>1</v>
      </c>
      <c r="I173">
        <v>52</v>
      </c>
      <c r="J173">
        <v>0</v>
      </c>
      <c r="K173">
        <v>44</v>
      </c>
      <c r="L173">
        <v>0</v>
      </c>
      <c r="M173">
        <v>427546</v>
      </c>
      <c r="N173">
        <v>0</v>
      </c>
      <c r="O173">
        <v>427546</v>
      </c>
    </row>
    <row r="174" spans="1:15" x14ac:dyDescent="0.25">
      <c r="A174">
        <v>16</v>
      </c>
      <c r="B174" t="s">
        <v>5</v>
      </c>
      <c r="C174" t="s">
        <v>7</v>
      </c>
      <c r="D174">
        <v>0</v>
      </c>
      <c r="E174">
        <v>22</v>
      </c>
      <c r="F174" t="s">
        <v>3</v>
      </c>
      <c r="G174">
        <v>29</v>
      </c>
      <c r="H174" t="s">
        <v>1</v>
      </c>
      <c r="I174">
        <v>52</v>
      </c>
      <c r="J174">
        <v>0</v>
      </c>
      <c r="K174">
        <v>44</v>
      </c>
      <c r="L174">
        <v>0</v>
      </c>
      <c r="M174">
        <v>431508</v>
      </c>
      <c r="N174">
        <v>0</v>
      </c>
      <c r="O174">
        <v>431508</v>
      </c>
    </row>
    <row r="175" spans="1:15" x14ac:dyDescent="0.25">
      <c r="A175">
        <v>16</v>
      </c>
      <c r="B175" t="s">
        <v>5</v>
      </c>
      <c r="C175" t="s">
        <v>7</v>
      </c>
      <c r="D175">
        <v>0</v>
      </c>
      <c r="E175">
        <v>23</v>
      </c>
      <c r="F175" t="s">
        <v>3</v>
      </c>
      <c r="G175">
        <v>29</v>
      </c>
      <c r="H175" t="s">
        <v>2</v>
      </c>
      <c r="I175">
        <v>49</v>
      </c>
      <c r="J175">
        <v>0</v>
      </c>
      <c r="K175">
        <v>40</v>
      </c>
      <c r="L175">
        <v>0</v>
      </c>
      <c r="M175">
        <v>600133</v>
      </c>
      <c r="N175">
        <v>0</v>
      </c>
      <c r="O175">
        <v>600133</v>
      </c>
    </row>
    <row r="176" spans="1:15" x14ac:dyDescent="0.25">
      <c r="A176">
        <v>16</v>
      </c>
      <c r="B176" t="s">
        <v>5</v>
      </c>
      <c r="C176" t="s">
        <v>7</v>
      </c>
      <c r="D176">
        <v>0</v>
      </c>
      <c r="E176">
        <v>1</v>
      </c>
      <c r="F176" t="s">
        <v>4</v>
      </c>
      <c r="G176">
        <v>17</v>
      </c>
      <c r="H176" t="s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25">
      <c r="A177">
        <v>16</v>
      </c>
      <c r="B177" t="s">
        <v>5</v>
      </c>
      <c r="C177" t="s">
        <v>7</v>
      </c>
      <c r="D177">
        <v>0</v>
      </c>
      <c r="E177">
        <v>2</v>
      </c>
      <c r="F177" t="s">
        <v>4</v>
      </c>
      <c r="G177">
        <v>17</v>
      </c>
      <c r="H177" t="s">
        <v>1</v>
      </c>
      <c r="I177">
        <v>1</v>
      </c>
      <c r="J177">
        <v>0</v>
      </c>
      <c r="K177">
        <v>1</v>
      </c>
      <c r="L177">
        <v>0</v>
      </c>
      <c r="M177">
        <v>156</v>
      </c>
      <c r="N177">
        <v>0</v>
      </c>
      <c r="O177">
        <v>156</v>
      </c>
    </row>
    <row r="178" spans="1:15" x14ac:dyDescent="0.25">
      <c r="A178">
        <v>16</v>
      </c>
      <c r="B178" t="s">
        <v>5</v>
      </c>
      <c r="C178" t="s">
        <v>7</v>
      </c>
      <c r="D178">
        <v>0</v>
      </c>
      <c r="E178">
        <v>3</v>
      </c>
      <c r="F178" t="s">
        <v>4</v>
      </c>
      <c r="G178">
        <v>22</v>
      </c>
      <c r="H178" t="s">
        <v>1</v>
      </c>
      <c r="I178">
        <v>1</v>
      </c>
      <c r="J178">
        <v>0</v>
      </c>
      <c r="K178">
        <v>1</v>
      </c>
      <c r="L178">
        <v>0</v>
      </c>
      <c r="M178">
        <v>156</v>
      </c>
      <c r="N178">
        <v>0</v>
      </c>
      <c r="O178">
        <v>156</v>
      </c>
    </row>
    <row r="179" spans="1:15" x14ac:dyDescent="0.25">
      <c r="A179">
        <v>16</v>
      </c>
      <c r="B179" t="s">
        <v>5</v>
      </c>
      <c r="C179" t="s">
        <v>7</v>
      </c>
      <c r="D179">
        <v>0</v>
      </c>
      <c r="E179">
        <v>4</v>
      </c>
      <c r="F179" t="s">
        <v>4</v>
      </c>
      <c r="G179">
        <v>22</v>
      </c>
      <c r="H179" t="s">
        <v>1</v>
      </c>
      <c r="I179">
        <v>1</v>
      </c>
      <c r="J179">
        <v>0</v>
      </c>
      <c r="K179">
        <v>1</v>
      </c>
      <c r="L179">
        <v>0</v>
      </c>
      <c r="M179">
        <v>154</v>
      </c>
      <c r="N179">
        <v>0</v>
      </c>
      <c r="O179">
        <v>154</v>
      </c>
    </row>
    <row r="180" spans="1:15" x14ac:dyDescent="0.25">
      <c r="A180">
        <v>16</v>
      </c>
      <c r="B180" t="s">
        <v>5</v>
      </c>
      <c r="C180" t="s">
        <v>7</v>
      </c>
      <c r="D180">
        <v>0</v>
      </c>
      <c r="E180">
        <v>5</v>
      </c>
      <c r="F180" t="s">
        <v>4</v>
      </c>
      <c r="G180">
        <v>22</v>
      </c>
      <c r="H180" t="s">
        <v>1</v>
      </c>
      <c r="I180">
        <v>1</v>
      </c>
      <c r="J180">
        <v>0</v>
      </c>
      <c r="K180">
        <v>1</v>
      </c>
      <c r="L180">
        <v>0</v>
      </c>
      <c r="M180">
        <v>154</v>
      </c>
      <c r="N180">
        <v>0</v>
      </c>
      <c r="O180">
        <v>154</v>
      </c>
    </row>
    <row r="181" spans="1:15" x14ac:dyDescent="0.25">
      <c r="A181">
        <v>16</v>
      </c>
      <c r="B181" t="s">
        <v>5</v>
      </c>
      <c r="C181" t="s">
        <v>7</v>
      </c>
      <c r="D181">
        <v>0</v>
      </c>
      <c r="E181">
        <v>6</v>
      </c>
      <c r="F181" t="s">
        <v>4</v>
      </c>
      <c r="G181">
        <v>22</v>
      </c>
      <c r="H181" t="s">
        <v>1</v>
      </c>
      <c r="I181">
        <v>1</v>
      </c>
      <c r="J181">
        <v>0</v>
      </c>
      <c r="K181">
        <v>1</v>
      </c>
      <c r="L181">
        <v>0</v>
      </c>
      <c r="M181">
        <v>152</v>
      </c>
      <c r="N181">
        <v>0</v>
      </c>
      <c r="O181">
        <v>152</v>
      </c>
    </row>
    <row r="182" spans="1:15" x14ac:dyDescent="0.25">
      <c r="A182">
        <v>16</v>
      </c>
      <c r="B182" t="s">
        <v>5</v>
      </c>
      <c r="C182" t="s">
        <v>7</v>
      </c>
      <c r="D182">
        <v>0</v>
      </c>
      <c r="E182">
        <v>7</v>
      </c>
      <c r="F182" t="s">
        <v>4</v>
      </c>
      <c r="G182">
        <v>22</v>
      </c>
      <c r="H182" t="s">
        <v>1</v>
      </c>
      <c r="I182">
        <v>1</v>
      </c>
      <c r="J182">
        <v>0</v>
      </c>
      <c r="K182">
        <v>1</v>
      </c>
      <c r="L182">
        <v>0</v>
      </c>
      <c r="M182">
        <v>153</v>
      </c>
      <c r="N182">
        <v>0</v>
      </c>
      <c r="O182">
        <v>153</v>
      </c>
    </row>
    <row r="183" spans="1:15" x14ac:dyDescent="0.25">
      <c r="A183">
        <v>16</v>
      </c>
      <c r="B183" t="s">
        <v>5</v>
      </c>
      <c r="C183" t="s">
        <v>7</v>
      </c>
      <c r="D183">
        <v>0</v>
      </c>
      <c r="E183">
        <v>8</v>
      </c>
      <c r="F183" t="s">
        <v>4</v>
      </c>
      <c r="G183">
        <v>24</v>
      </c>
      <c r="H183" t="s">
        <v>1</v>
      </c>
      <c r="I183">
        <v>4</v>
      </c>
      <c r="J183">
        <v>0</v>
      </c>
      <c r="K183">
        <v>2</v>
      </c>
      <c r="L183">
        <v>0</v>
      </c>
      <c r="M183">
        <v>686</v>
      </c>
      <c r="N183">
        <v>0</v>
      </c>
      <c r="O183">
        <v>686</v>
      </c>
    </row>
    <row r="184" spans="1:15" x14ac:dyDescent="0.25">
      <c r="A184">
        <v>16</v>
      </c>
      <c r="B184" t="s">
        <v>5</v>
      </c>
      <c r="C184" t="s">
        <v>7</v>
      </c>
      <c r="D184">
        <v>0</v>
      </c>
      <c r="E184">
        <v>9</v>
      </c>
      <c r="F184" t="s">
        <v>4</v>
      </c>
      <c r="G184">
        <v>24</v>
      </c>
      <c r="H184" t="s">
        <v>1</v>
      </c>
      <c r="I184">
        <v>6</v>
      </c>
      <c r="J184">
        <v>0</v>
      </c>
      <c r="K184">
        <v>4</v>
      </c>
      <c r="L184">
        <v>0</v>
      </c>
      <c r="M184">
        <v>1047</v>
      </c>
      <c r="N184">
        <v>0</v>
      </c>
      <c r="O184">
        <v>1047</v>
      </c>
    </row>
    <row r="185" spans="1:15" x14ac:dyDescent="0.25">
      <c r="A185">
        <v>16</v>
      </c>
      <c r="B185" t="s">
        <v>5</v>
      </c>
      <c r="C185" t="s">
        <v>7</v>
      </c>
      <c r="D185">
        <v>0</v>
      </c>
      <c r="E185">
        <v>10</v>
      </c>
      <c r="F185" t="s">
        <v>4</v>
      </c>
      <c r="G185">
        <v>24</v>
      </c>
      <c r="H185" t="s">
        <v>1</v>
      </c>
      <c r="I185">
        <v>6</v>
      </c>
      <c r="J185">
        <v>0</v>
      </c>
      <c r="K185">
        <v>4</v>
      </c>
      <c r="L185">
        <v>0</v>
      </c>
      <c r="M185">
        <v>1047</v>
      </c>
      <c r="N185">
        <v>0</v>
      </c>
      <c r="O185">
        <v>1047</v>
      </c>
    </row>
    <row r="186" spans="1:15" x14ac:dyDescent="0.25">
      <c r="A186">
        <v>16</v>
      </c>
      <c r="B186" t="s">
        <v>5</v>
      </c>
      <c r="C186" t="s">
        <v>7</v>
      </c>
      <c r="D186">
        <v>0</v>
      </c>
      <c r="E186">
        <v>11</v>
      </c>
      <c r="F186" t="s">
        <v>4</v>
      </c>
      <c r="G186">
        <v>24</v>
      </c>
      <c r="H186" t="s">
        <v>1</v>
      </c>
      <c r="I186">
        <v>7</v>
      </c>
      <c r="J186">
        <v>0</v>
      </c>
      <c r="K186">
        <v>5</v>
      </c>
      <c r="L186">
        <v>0</v>
      </c>
      <c r="M186">
        <v>1210</v>
      </c>
      <c r="N186">
        <v>0</v>
      </c>
      <c r="O186">
        <v>1210</v>
      </c>
    </row>
    <row r="187" spans="1:15" x14ac:dyDescent="0.25">
      <c r="A187">
        <v>16</v>
      </c>
      <c r="B187" t="s">
        <v>5</v>
      </c>
      <c r="C187" t="s">
        <v>7</v>
      </c>
      <c r="D187">
        <v>0</v>
      </c>
      <c r="E187">
        <v>12</v>
      </c>
      <c r="F187" t="s">
        <v>4</v>
      </c>
      <c r="G187">
        <v>24</v>
      </c>
      <c r="H187" t="s">
        <v>1</v>
      </c>
      <c r="I187">
        <v>9</v>
      </c>
      <c r="J187">
        <v>0</v>
      </c>
      <c r="K187">
        <v>7</v>
      </c>
      <c r="L187">
        <v>0</v>
      </c>
      <c r="M187">
        <v>1654</v>
      </c>
      <c r="N187">
        <v>0</v>
      </c>
      <c r="O187">
        <v>1654</v>
      </c>
    </row>
    <row r="188" spans="1:15" x14ac:dyDescent="0.25">
      <c r="A188">
        <v>16</v>
      </c>
      <c r="B188" t="s">
        <v>5</v>
      </c>
      <c r="C188" t="s">
        <v>7</v>
      </c>
      <c r="D188">
        <v>0</v>
      </c>
      <c r="E188">
        <v>13</v>
      </c>
      <c r="F188" t="s">
        <v>4</v>
      </c>
      <c r="G188">
        <v>24</v>
      </c>
      <c r="H188" t="s">
        <v>1</v>
      </c>
      <c r="I188">
        <v>9</v>
      </c>
      <c r="J188">
        <v>0</v>
      </c>
      <c r="K188">
        <v>7</v>
      </c>
      <c r="L188">
        <v>0</v>
      </c>
      <c r="M188">
        <v>1642</v>
      </c>
      <c r="N188">
        <v>0</v>
      </c>
      <c r="O188">
        <v>1642</v>
      </c>
    </row>
    <row r="189" spans="1:15" x14ac:dyDescent="0.25">
      <c r="A189">
        <v>16</v>
      </c>
      <c r="B189" t="s">
        <v>5</v>
      </c>
      <c r="C189" t="s">
        <v>7</v>
      </c>
      <c r="D189">
        <v>0</v>
      </c>
      <c r="E189">
        <v>14</v>
      </c>
      <c r="F189" t="s">
        <v>4</v>
      </c>
      <c r="G189">
        <v>29</v>
      </c>
      <c r="H189" t="s">
        <v>1</v>
      </c>
      <c r="I189">
        <v>18</v>
      </c>
      <c r="J189">
        <v>0</v>
      </c>
      <c r="K189">
        <v>16</v>
      </c>
      <c r="L189">
        <v>0</v>
      </c>
      <c r="M189">
        <v>7095</v>
      </c>
      <c r="N189">
        <v>0</v>
      </c>
      <c r="O189">
        <v>7095</v>
      </c>
    </row>
    <row r="190" spans="1:15" x14ac:dyDescent="0.25">
      <c r="A190">
        <v>16</v>
      </c>
      <c r="B190" t="s">
        <v>5</v>
      </c>
      <c r="C190" t="s">
        <v>7</v>
      </c>
      <c r="D190">
        <v>0</v>
      </c>
      <c r="E190">
        <v>15</v>
      </c>
      <c r="F190" t="s">
        <v>4</v>
      </c>
      <c r="G190">
        <v>29</v>
      </c>
      <c r="H190" t="s">
        <v>1</v>
      </c>
      <c r="I190">
        <v>29</v>
      </c>
      <c r="J190">
        <v>0</v>
      </c>
      <c r="K190">
        <v>25</v>
      </c>
      <c r="L190">
        <v>0</v>
      </c>
      <c r="M190">
        <v>29023</v>
      </c>
      <c r="N190">
        <v>0</v>
      </c>
      <c r="O190">
        <v>29023</v>
      </c>
    </row>
    <row r="191" spans="1:15" x14ac:dyDescent="0.25">
      <c r="A191">
        <v>16</v>
      </c>
      <c r="B191" t="s">
        <v>5</v>
      </c>
      <c r="C191" t="s">
        <v>7</v>
      </c>
      <c r="D191">
        <v>0</v>
      </c>
      <c r="E191">
        <v>16</v>
      </c>
      <c r="F191" t="s">
        <v>4</v>
      </c>
      <c r="G191">
        <v>29</v>
      </c>
      <c r="H191" t="s">
        <v>1</v>
      </c>
      <c r="I191">
        <v>34</v>
      </c>
      <c r="J191">
        <v>0</v>
      </c>
      <c r="K191">
        <v>28</v>
      </c>
      <c r="L191">
        <v>0</v>
      </c>
      <c r="M191">
        <v>55034</v>
      </c>
      <c r="N191">
        <v>0</v>
      </c>
      <c r="O191">
        <v>55034</v>
      </c>
    </row>
    <row r="192" spans="1:15" x14ac:dyDescent="0.25">
      <c r="A192">
        <v>16</v>
      </c>
      <c r="B192" t="s">
        <v>5</v>
      </c>
      <c r="C192" t="s">
        <v>7</v>
      </c>
      <c r="D192">
        <v>0</v>
      </c>
      <c r="E192">
        <v>17</v>
      </c>
      <c r="F192" t="s">
        <v>4</v>
      </c>
      <c r="G192">
        <v>29</v>
      </c>
      <c r="H192" t="s">
        <v>1</v>
      </c>
      <c r="I192">
        <v>37</v>
      </c>
      <c r="J192">
        <v>0</v>
      </c>
      <c r="K192">
        <v>31</v>
      </c>
      <c r="L192">
        <v>0</v>
      </c>
      <c r="M192">
        <v>86789</v>
      </c>
      <c r="N192">
        <v>0</v>
      </c>
      <c r="O192">
        <v>86789</v>
      </c>
    </row>
    <row r="193" spans="1:15" x14ac:dyDescent="0.25">
      <c r="A193">
        <v>16</v>
      </c>
      <c r="B193" t="s">
        <v>5</v>
      </c>
      <c r="C193" t="s">
        <v>7</v>
      </c>
      <c r="D193">
        <v>0</v>
      </c>
      <c r="E193">
        <v>18</v>
      </c>
      <c r="F193" t="s">
        <v>4</v>
      </c>
      <c r="G193">
        <v>29</v>
      </c>
      <c r="H193" t="s">
        <v>1</v>
      </c>
      <c r="I193">
        <v>40</v>
      </c>
      <c r="J193">
        <v>0</v>
      </c>
      <c r="K193">
        <v>34</v>
      </c>
      <c r="L193">
        <v>0</v>
      </c>
      <c r="M193">
        <v>74556</v>
      </c>
      <c r="N193">
        <v>0</v>
      </c>
      <c r="O193">
        <v>74556</v>
      </c>
    </row>
    <row r="194" spans="1:15" x14ac:dyDescent="0.25">
      <c r="A194">
        <v>16</v>
      </c>
      <c r="B194" t="s">
        <v>5</v>
      </c>
      <c r="C194" t="s">
        <v>7</v>
      </c>
      <c r="D194">
        <v>0</v>
      </c>
      <c r="E194">
        <v>19</v>
      </c>
      <c r="F194" t="s">
        <v>4</v>
      </c>
      <c r="G194">
        <v>29</v>
      </c>
      <c r="H194" t="s">
        <v>1</v>
      </c>
      <c r="I194">
        <v>42</v>
      </c>
      <c r="J194">
        <v>1</v>
      </c>
      <c r="K194">
        <v>36</v>
      </c>
      <c r="L194">
        <v>1</v>
      </c>
      <c r="M194">
        <v>242108</v>
      </c>
      <c r="N194">
        <v>34445</v>
      </c>
      <c r="O194">
        <v>276553</v>
      </c>
    </row>
    <row r="195" spans="1:15" x14ac:dyDescent="0.25">
      <c r="A195">
        <v>16</v>
      </c>
      <c r="B195" t="s">
        <v>5</v>
      </c>
      <c r="C195" t="s">
        <v>7</v>
      </c>
      <c r="D195">
        <v>0</v>
      </c>
      <c r="E195">
        <v>20</v>
      </c>
      <c r="F195" t="s">
        <v>4</v>
      </c>
      <c r="G195">
        <v>29</v>
      </c>
      <c r="H195" t="s">
        <v>1</v>
      </c>
      <c r="I195">
        <v>42</v>
      </c>
      <c r="J195">
        <v>1</v>
      </c>
      <c r="K195">
        <v>36</v>
      </c>
      <c r="L195">
        <v>1</v>
      </c>
      <c r="M195">
        <v>205593</v>
      </c>
      <c r="N195">
        <v>30144</v>
      </c>
      <c r="O195">
        <v>235737</v>
      </c>
    </row>
    <row r="196" spans="1:15" x14ac:dyDescent="0.25">
      <c r="A196">
        <v>16</v>
      </c>
      <c r="B196" t="s">
        <v>5</v>
      </c>
      <c r="C196" t="s">
        <v>7</v>
      </c>
      <c r="D196">
        <v>0</v>
      </c>
      <c r="E196">
        <v>21</v>
      </c>
      <c r="F196" t="s">
        <v>4</v>
      </c>
      <c r="G196">
        <v>29</v>
      </c>
      <c r="H196" t="s">
        <v>1</v>
      </c>
      <c r="I196">
        <v>50</v>
      </c>
      <c r="J196">
        <v>2</v>
      </c>
      <c r="K196">
        <v>42</v>
      </c>
      <c r="L196">
        <v>2</v>
      </c>
      <c r="M196">
        <v>209664</v>
      </c>
      <c r="N196">
        <v>68057</v>
      </c>
      <c r="O196">
        <v>277721</v>
      </c>
    </row>
    <row r="197" spans="1:15" x14ac:dyDescent="0.25">
      <c r="A197">
        <v>16</v>
      </c>
      <c r="B197" t="s">
        <v>5</v>
      </c>
      <c r="C197" t="s">
        <v>7</v>
      </c>
      <c r="D197">
        <v>0</v>
      </c>
      <c r="E197">
        <v>22</v>
      </c>
      <c r="F197" t="s">
        <v>4</v>
      </c>
      <c r="G197">
        <v>29</v>
      </c>
      <c r="H197" t="s">
        <v>1</v>
      </c>
      <c r="I197">
        <v>50</v>
      </c>
      <c r="J197">
        <v>2</v>
      </c>
      <c r="K197">
        <v>42</v>
      </c>
      <c r="L197">
        <v>2</v>
      </c>
      <c r="M197">
        <v>210315</v>
      </c>
      <c r="N197">
        <v>69864</v>
      </c>
      <c r="O197">
        <v>280179</v>
      </c>
    </row>
    <row r="198" spans="1:15" x14ac:dyDescent="0.25">
      <c r="A198">
        <v>16</v>
      </c>
      <c r="B198" t="s">
        <v>5</v>
      </c>
      <c r="C198" t="s">
        <v>7</v>
      </c>
      <c r="D198">
        <v>0</v>
      </c>
      <c r="E198">
        <v>23</v>
      </c>
      <c r="F198" t="s">
        <v>4</v>
      </c>
      <c r="G198">
        <v>29</v>
      </c>
      <c r="H198" t="s">
        <v>1</v>
      </c>
      <c r="I198">
        <v>50</v>
      </c>
      <c r="J198">
        <v>5</v>
      </c>
      <c r="K198">
        <v>42</v>
      </c>
      <c r="L198">
        <v>5</v>
      </c>
      <c r="M198">
        <v>136248</v>
      </c>
      <c r="N198">
        <v>241324</v>
      </c>
      <c r="O198">
        <v>377572</v>
      </c>
    </row>
    <row r="199" spans="1:15" x14ac:dyDescent="0.25">
      <c r="A199">
        <v>16</v>
      </c>
      <c r="B199" t="s">
        <v>5</v>
      </c>
      <c r="C199" t="s">
        <v>7</v>
      </c>
      <c r="D199">
        <v>0</v>
      </c>
      <c r="E199">
        <v>24</v>
      </c>
      <c r="F199" t="s">
        <v>4</v>
      </c>
      <c r="G199">
        <v>29</v>
      </c>
      <c r="H199" t="s">
        <v>1</v>
      </c>
      <c r="I199">
        <v>50</v>
      </c>
      <c r="J199">
        <v>8</v>
      </c>
      <c r="K199">
        <v>41</v>
      </c>
      <c r="L199">
        <v>8</v>
      </c>
      <c r="M199">
        <v>128276</v>
      </c>
      <c r="N199">
        <v>380793</v>
      </c>
      <c r="O199">
        <v>509069</v>
      </c>
    </row>
    <row r="200" spans="1:15" x14ac:dyDescent="0.25">
      <c r="A200">
        <v>16</v>
      </c>
      <c r="B200" t="s">
        <v>5</v>
      </c>
      <c r="C200" t="s">
        <v>7</v>
      </c>
      <c r="D200">
        <v>0</v>
      </c>
      <c r="E200">
        <v>25</v>
      </c>
      <c r="F200" t="s">
        <v>4</v>
      </c>
      <c r="G200">
        <v>29</v>
      </c>
      <c r="H200" t="s">
        <v>2</v>
      </c>
      <c r="I200">
        <v>57</v>
      </c>
      <c r="J200">
        <v>7</v>
      </c>
      <c r="K200">
        <v>44</v>
      </c>
      <c r="L200">
        <v>7</v>
      </c>
      <c r="M200">
        <v>165052</v>
      </c>
      <c r="N200">
        <v>435065</v>
      </c>
      <c r="O200">
        <v>600117</v>
      </c>
    </row>
    <row r="201" spans="1:15" x14ac:dyDescent="0.25">
      <c r="A201">
        <v>16</v>
      </c>
      <c r="B201" t="s">
        <v>5</v>
      </c>
      <c r="C201" t="s">
        <v>7</v>
      </c>
      <c r="D201">
        <v>1</v>
      </c>
      <c r="E201">
        <v>1</v>
      </c>
      <c r="F201" t="s">
        <v>0</v>
      </c>
      <c r="G201">
        <v>5</v>
      </c>
      <c r="H201" t="s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25">
      <c r="A202">
        <v>16</v>
      </c>
      <c r="B202" t="s">
        <v>5</v>
      </c>
      <c r="C202" t="s">
        <v>7</v>
      </c>
      <c r="D202">
        <v>1</v>
      </c>
      <c r="E202">
        <v>2</v>
      </c>
      <c r="F202" t="s">
        <v>0</v>
      </c>
      <c r="G202">
        <v>26</v>
      </c>
      <c r="H202" t="s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25">
      <c r="A203">
        <v>16</v>
      </c>
      <c r="B203" t="s">
        <v>5</v>
      </c>
      <c r="C203" t="s">
        <v>7</v>
      </c>
      <c r="D203">
        <v>1</v>
      </c>
      <c r="E203">
        <v>3</v>
      </c>
      <c r="F203" t="s">
        <v>0</v>
      </c>
      <c r="G203">
        <v>26</v>
      </c>
      <c r="H203" t="s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25">
      <c r="A204">
        <v>16</v>
      </c>
      <c r="B204" t="s">
        <v>5</v>
      </c>
      <c r="C204" t="s">
        <v>7</v>
      </c>
      <c r="D204">
        <v>1</v>
      </c>
      <c r="E204">
        <v>4</v>
      </c>
      <c r="F204" t="s">
        <v>0</v>
      </c>
      <c r="G204">
        <v>26</v>
      </c>
      <c r="H204" t="s">
        <v>1</v>
      </c>
      <c r="I204">
        <v>0</v>
      </c>
      <c r="J204">
        <v>1</v>
      </c>
      <c r="K204">
        <v>0</v>
      </c>
      <c r="L204">
        <v>1</v>
      </c>
      <c r="M204">
        <v>0</v>
      </c>
      <c r="N204">
        <v>1704</v>
      </c>
      <c r="O204">
        <v>1704</v>
      </c>
    </row>
    <row r="205" spans="1:15" x14ac:dyDescent="0.25">
      <c r="A205">
        <v>16</v>
      </c>
      <c r="B205" t="s">
        <v>5</v>
      </c>
      <c r="C205" t="s">
        <v>7</v>
      </c>
      <c r="D205">
        <v>1</v>
      </c>
      <c r="E205">
        <v>5</v>
      </c>
      <c r="F205" t="s">
        <v>0</v>
      </c>
      <c r="G205">
        <v>26</v>
      </c>
      <c r="H205" t="s">
        <v>1</v>
      </c>
      <c r="I205">
        <v>0</v>
      </c>
      <c r="J205">
        <v>4</v>
      </c>
      <c r="K205">
        <v>0</v>
      </c>
      <c r="L205">
        <v>2</v>
      </c>
      <c r="M205">
        <v>0</v>
      </c>
      <c r="N205">
        <v>4857</v>
      </c>
      <c r="O205">
        <v>4857</v>
      </c>
    </row>
    <row r="206" spans="1:15" x14ac:dyDescent="0.25">
      <c r="A206">
        <v>16</v>
      </c>
      <c r="B206" t="s">
        <v>5</v>
      </c>
      <c r="C206" t="s">
        <v>7</v>
      </c>
      <c r="D206">
        <v>1</v>
      </c>
      <c r="E206">
        <v>6</v>
      </c>
      <c r="F206" t="s">
        <v>0</v>
      </c>
      <c r="G206">
        <v>28</v>
      </c>
      <c r="H206" t="s">
        <v>1</v>
      </c>
      <c r="I206">
        <v>0</v>
      </c>
      <c r="J206">
        <v>7</v>
      </c>
      <c r="K206">
        <v>0</v>
      </c>
      <c r="L206">
        <v>5</v>
      </c>
      <c r="M206">
        <v>0</v>
      </c>
      <c r="N206">
        <v>14688</v>
      </c>
      <c r="O206">
        <v>14688</v>
      </c>
    </row>
    <row r="207" spans="1:15" x14ac:dyDescent="0.25">
      <c r="A207">
        <v>16</v>
      </c>
      <c r="B207" t="s">
        <v>5</v>
      </c>
      <c r="C207" t="s">
        <v>7</v>
      </c>
      <c r="D207">
        <v>1</v>
      </c>
      <c r="E207">
        <v>7</v>
      </c>
      <c r="F207" t="s">
        <v>0</v>
      </c>
      <c r="G207">
        <v>28</v>
      </c>
      <c r="H207" t="s">
        <v>1</v>
      </c>
      <c r="I207">
        <v>0</v>
      </c>
      <c r="J207">
        <v>10</v>
      </c>
      <c r="K207">
        <v>0</v>
      </c>
      <c r="L207">
        <v>7</v>
      </c>
      <c r="M207">
        <v>0</v>
      </c>
      <c r="N207">
        <v>25369</v>
      </c>
      <c r="O207">
        <v>25369</v>
      </c>
    </row>
    <row r="208" spans="1:15" x14ac:dyDescent="0.25">
      <c r="A208">
        <v>16</v>
      </c>
      <c r="B208" t="s">
        <v>5</v>
      </c>
      <c r="C208" t="s">
        <v>7</v>
      </c>
      <c r="D208">
        <v>1</v>
      </c>
      <c r="E208">
        <v>8</v>
      </c>
      <c r="F208" t="s">
        <v>0</v>
      </c>
      <c r="G208">
        <v>28</v>
      </c>
      <c r="H208" t="s">
        <v>1</v>
      </c>
      <c r="I208">
        <v>0</v>
      </c>
      <c r="J208">
        <v>16</v>
      </c>
      <c r="K208">
        <v>0</v>
      </c>
      <c r="L208">
        <v>11</v>
      </c>
      <c r="M208">
        <v>0</v>
      </c>
      <c r="N208">
        <v>56808</v>
      </c>
      <c r="O208">
        <v>56808</v>
      </c>
    </row>
    <row r="209" spans="1:15" x14ac:dyDescent="0.25">
      <c r="A209">
        <v>16</v>
      </c>
      <c r="B209" t="s">
        <v>5</v>
      </c>
      <c r="C209" t="s">
        <v>7</v>
      </c>
      <c r="D209">
        <v>1</v>
      </c>
      <c r="E209">
        <v>9</v>
      </c>
      <c r="F209" t="s">
        <v>0</v>
      </c>
      <c r="G209">
        <v>28</v>
      </c>
      <c r="H209" t="s">
        <v>1</v>
      </c>
      <c r="I209">
        <v>0</v>
      </c>
      <c r="J209">
        <v>18</v>
      </c>
      <c r="K209">
        <v>0</v>
      </c>
      <c r="L209">
        <v>14</v>
      </c>
      <c r="M209">
        <v>0</v>
      </c>
      <c r="N209">
        <v>78346</v>
      </c>
      <c r="O209">
        <v>78346</v>
      </c>
    </row>
    <row r="210" spans="1:15" x14ac:dyDescent="0.25">
      <c r="A210">
        <v>16</v>
      </c>
      <c r="B210" t="s">
        <v>5</v>
      </c>
      <c r="C210" t="s">
        <v>7</v>
      </c>
      <c r="D210">
        <v>1</v>
      </c>
      <c r="E210">
        <v>10</v>
      </c>
      <c r="F210" t="s">
        <v>0</v>
      </c>
      <c r="G210">
        <v>28</v>
      </c>
      <c r="H210" t="s">
        <v>1</v>
      </c>
      <c r="I210">
        <v>0</v>
      </c>
      <c r="J210">
        <v>21</v>
      </c>
      <c r="K210">
        <v>0</v>
      </c>
      <c r="L210">
        <v>17</v>
      </c>
      <c r="M210">
        <v>0</v>
      </c>
      <c r="N210">
        <v>111497</v>
      </c>
      <c r="O210">
        <v>111497</v>
      </c>
    </row>
    <row r="211" spans="1:15" x14ac:dyDescent="0.25">
      <c r="A211">
        <v>16</v>
      </c>
      <c r="B211" t="s">
        <v>5</v>
      </c>
      <c r="C211" t="s">
        <v>7</v>
      </c>
      <c r="D211">
        <v>1</v>
      </c>
      <c r="E211">
        <v>11</v>
      </c>
      <c r="F211" t="s">
        <v>0</v>
      </c>
      <c r="G211">
        <v>28</v>
      </c>
      <c r="H211" t="s">
        <v>1</v>
      </c>
      <c r="I211">
        <v>0</v>
      </c>
      <c r="J211">
        <v>25</v>
      </c>
      <c r="K211">
        <v>0</v>
      </c>
      <c r="L211">
        <v>21</v>
      </c>
      <c r="M211">
        <v>0</v>
      </c>
      <c r="N211">
        <v>142514</v>
      </c>
      <c r="O211">
        <v>142514</v>
      </c>
    </row>
    <row r="212" spans="1:15" x14ac:dyDescent="0.25">
      <c r="A212">
        <v>16</v>
      </c>
      <c r="B212" t="s">
        <v>5</v>
      </c>
      <c r="C212" t="s">
        <v>7</v>
      </c>
      <c r="D212">
        <v>1</v>
      </c>
      <c r="E212">
        <v>12</v>
      </c>
      <c r="F212" t="s">
        <v>0</v>
      </c>
      <c r="G212">
        <v>28</v>
      </c>
      <c r="H212" t="s">
        <v>1</v>
      </c>
      <c r="I212">
        <v>0</v>
      </c>
      <c r="J212">
        <v>28</v>
      </c>
      <c r="K212">
        <v>0</v>
      </c>
      <c r="L212">
        <v>22</v>
      </c>
      <c r="M212">
        <v>0</v>
      </c>
      <c r="N212">
        <v>193554</v>
      </c>
      <c r="O212">
        <v>193554</v>
      </c>
    </row>
    <row r="213" spans="1:15" x14ac:dyDescent="0.25">
      <c r="A213">
        <v>16</v>
      </c>
      <c r="B213" t="s">
        <v>5</v>
      </c>
      <c r="C213" t="s">
        <v>7</v>
      </c>
      <c r="D213">
        <v>1</v>
      </c>
      <c r="E213">
        <v>13</v>
      </c>
      <c r="F213" t="s">
        <v>0</v>
      </c>
      <c r="G213">
        <v>28</v>
      </c>
      <c r="H213" t="s">
        <v>1</v>
      </c>
      <c r="I213">
        <v>0</v>
      </c>
      <c r="J213">
        <v>36</v>
      </c>
      <c r="K213">
        <v>0</v>
      </c>
      <c r="L213">
        <v>26</v>
      </c>
      <c r="M213">
        <v>0</v>
      </c>
      <c r="N213">
        <v>266673</v>
      </c>
      <c r="O213">
        <v>266673</v>
      </c>
    </row>
    <row r="214" spans="1:15" x14ac:dyDescent="0.25">
      <c r="A214">
        <v>16</v>
      </c>
      <c r="B214" t="s">
        <v>5</v>
      </c>
      <c r="C214" t="s">
        <v>7</v>
      </c>
      <c r="D214">
        <v>1</v>
      </c>
      <c r="E214">
        <v>14</v>
      </c>
      <c r="F214" t="s">
        <v>0</v>
      </c>
      <c r="G214">
        <v>34</v>
      </c>
      <c r="H214" t="s">
        <v>1</v>
      </c>
      <c r="I214">
        <v>0</v>
      </c>
      <c r="J214">
        <v>39</v>
      </c>
      <c r="K214">
        <v>0</v>
      </c>
      <c r="L214">
        <v>27</v>
      </c>
      <c r="M214">
        <v>0</v>
      </c>
      <c r="N214">
        <v>351812</v>
      </c>
      <c r="O214">
        <v>351812</v>
      </c>
    </row>
    <row r="215" spans="1:15" x14ac:dyDescent="0.25">
      <c r="A215">
        <v>16</v>
      </c>
      <c r="B215" t="s">
        <v>5</v>
      </c>
      <c r="C215" t="s">
        <v>7</v>
      </c>
      <c r="D215">
        <v>1</v>
      </c>
      <c r="E215">
        <v>15</v>
      </c>
      <c r="F215" t="s">
        <v>0</v>
      </c>
      <c r="G215">
        <v>34</v>
      </c>
      <c r="H215" t="s">
        <v>1</v>
      </c>
      <c r="I215">
        <v>0</v>
      </c>
      <c r="J215">
        <v>39</v>
      </c>
      <c r="K215">
        <v>0</v>
      </c>
      <c r="L215">
        <v>27</v>
      </c>
      <c r="M215">
        <v>0</v>
      </c>
      <c r="N215">
        <v>499401</v>
      </c>
      <c r="O215">
        <v>499401</v>
      </c>
    </row>
    <row r="216" spans="1:15" x14ac:dyDescent="0.25">
      <c r="A216">
        <v>16</v>
      </c>
      <c r="B216" t="s">
        <v>5</v>
      </c>
      <c r="C216" t="s">
        <v>7</v>
      </c>
      <c r="D216">
        <v>1</v>
      </c>
      <c r="E216">
        <v>16</v>
      </c>
      <c r="F216" t="s">
        <v>0</v>
      </c>
      <c r="G216">
        <v>34</v>
      </c>
      <c r="H216" t="s">
        <v>1</v>
      </c>
      <c r="I216">
        <v>0</v>
      </c>
      <c r="J216">
        <v>41</v>
      </c>
      <c r="K216">
        <v>0</v>
      </c>
      <c r="L216">
        <v>30</v>
      </c>
      <c r="M216">
        <v>0</v>
      </c>
      <c r="N216">
        <v>579611</v>
      </c>
      <c r="O216">
        <v>579611</v>
      </c>
    </row>
    <row r="217" spans="1:15" x14ac:dyDescent="0.25">
      <c r="A217">
        <v>16</v>
      </c>
      <c r="B217" t="s">
        <v>5</v>
      </c>
      <c r="C217" t="s">
        <v>7</v>
      </c>
      <c r="D217">
        <v>1</v>
      </c>
      <c r="E217">
        <v>17</v>
      </c>
      <c r="F217" t="s">
        <v>0</v>
      </c>
      <c r="G217">
        <v>34</v>
      </c>
      <c r="H217" t="s">
        <v>2</v>
      </c>
      <c r="I217">
        <v>0</v>
      </c>
      <c r="J217">
        <v>41</v>
      </c>
      <c r="K217">
        <v>0</v>
      </c>
      <c r="L217">
        <v>30</v>
      </c>
      <c r="M217">
        <v>0</v>
      </c>
      <c r="N217">
        <v>600094</v>
      </c>
      <c r="O217">
        <v>600094</v>
      </c>
    </row>
    <row r="218" spans="1:15" x14ac:dyDescent="0.25">
      <c r="A218">
        <v>16</v>
      </c>
      <c r="B218" t="s">
        <v>5</v>
      </c>
      <c r="C218" t="s">
        <v>7</v>
      </c>
      <c r="D218">
        <v>1</v>
      </c>
      <c r="E218">
        <v>1</v>
      </c>
      <c r="F218" t="s">
        <v>3</v>
      </c>
      <c r="G218">
        <v>5</v>
      </c>
      <c r="H218" t="s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25">
      <c r="A219">
        <v>16</v>
      </c>
      <c r="B219" t="s">
        <v>5</v>
      </c>
      <c r="C219" t="s">
        <v>7</v>
      </c>
      <c r="D219">
        <v>1</v>
      </c>
      <c r="E219">
        <v>2</v>
      </c>
      <c r="F219" t="s">
        <v>3</v>
      </c>
      <c r="G219">
        <v>26</v>
      </c>
      <c r="H219" t="s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25">
      <c r="A220">
        <v>16</v>
      </c>
      <c r="B220" t="s">
        <v>5</v>
      </c>
      <c r="C220" t="s">
        <v>7</v>
      </c>
      <c r="D220">
        <v>1</v>
      </c>
      <c r="E220">
        <v>3</v>
      </c>
      <c r="F220" t="s">
        <v>3</v>
      </c>
      <c r="G220">
        <v>26</v>
      </c>
      <c r="H220" t="s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25">
      <c r="A221">
        <v>16</v>
      </c>
      <c r="B221" t="s">
        <v>5</v>
      </c>
      <c r="C221" t="s">
        <v>7</v>
      </c>
      <c r="D221">
        <v>1</v>
      </c>
      <c r="E221">
        <v>4</v>
      </c>
      <c r="F221" t="s">
        <v>3</v>
      </c>
      <c r="G221">
        <v>26</v>
      </c>
      <c r="H221" t="s">
        <v>1</v>
      </c>
      <c r="I221">
        <v>1</v>
      </c>
      <c r="J221">
        <v>0</v>
      </c>
      <c r="K221">
        <v>1</v>
      </c>
      <c r="L221">
        <v>0</v>
      </c>
      <c r="M221">
        <v>191</v>
      </c>
      <c r="N221">
        <v>0</v>
      </c>
      <c r="O221">
        <v>191</v>
      </c>
    </row>
    <row r="222" spans="1:15" x14ac:dyDescent="0.25">
      <c r="A222">
        <v>16</v>
      </c>
      <c r="B222" t="s">
        <v>5</v>
      </c>
      <c r="C222" t="s">
        <v>7</v>
      </c>
      <c r="D222">
        <v>1</v>
      </c>
      <c r="E222">
        <v>5</v>
      </c>
      <c r="F222" t="s">
        <v>3</v>
      </c>
      <c r="G222">
        <v>26</v>
      </c>
      <c r="H222" t="s">
        <v>1</v>
      </c>
      <c r="I222">
        <v>4</v>
      </c>
      <c r="J222">
        <v>0</v>
      </c>
      <c r="K222">
        <v>2</v>
      </c>
      <c r="L222">
        <v>0</v>
      </c>
      <c r="M222">
        <v>715</v>
      </c>
      <c r="N222">
        <v>0</v>
      </c>
      <c r="O222">
        <v>715</v>
      </c>
    </row>
    <row r="223" spans="1:15" x14ac:dyDescent="0.25">
      <c r="A223">
        <v>16</v>
      </c>
      <c r="B223" t="s">
        <v>5</v>
      </c>
      <c r="C223" t="s">
        <v>7</v>
      </c>
      <c r="D223">
        <v>1</v>
      </c>
      <c r="E223">
        <v>6</v>
      </c>
      <c r="F223" t="s">
        <v>3</v>
      </c>
      <c r="G223">
        <v>28</v>
      </c>
      <c r="H223" t="s">
        <v>1</v>
      </c>
      <c r="I223">
        <v>7</v>
      </c>
      <c r="J223">
        <v>0</v>
      </c>
      <c r="K223">
        <v>5</v>
      </c>
      <c r="L223">
        <v>0</v>
      </c>
      <c r="M223">
        <v>1445</v>
      </c>
      <c r="N223">
        <v>0</v>
      </c>
      <c r="O223">
        <v>1445</v>
      </c>
    </row>
    <row r="224" spans="1:15" x14ac:dyDescent="0.25">
      <c r="A224">
        <v>16</v>
      </c>
      <c r="B224" t="s">
        <v>5</v>
      </c>
      <c r="C224" t="s">
        <v>7</v>
      </c>
      <c r="D224">
        <v>1</v>
      </c>
      <c r="E224">
        <v>7</v>
      </c>
      <c r="F224" t="s">
        <v>3</v>
      </c>
      <c r="G224">
        <v>28</v>
      </c>
      <c r="H224" t="s">
        <v>1</v>
      </c>
      <c r="I224">
        <v>10</v>
      </c>
      <c r="J224">
        <v>0</v>
      </c>
      <c r="K224">
        <v>7</v>
      </c>
      <c r="L224">
        <v>0</v>
      </c>
      <c r="M224">
        <v>2864</v>
      </c>
      <c r="N224">
        <v>0</v>
      </c>
      <c r="O224">
        <v>2864</v>
      </c>
    </row>
    <row r="225" spans="1:15" x14ac:dyDescent="0.25">
      <c r="A225">
        <v>16</v>
      </c>
      <c r="B225" t="s">
        <v>5</v>
      </c>
      <c r="C225" t="s">
        <v>7</v>
      </c>
      <c r="D225">
        <v>1</v>
      </c>
      <c r="E225">
        <v>8</v>
      </c>
      <c r="F225" t="s">
        <v>3</v>
      </c>
      <c r="G225">
        <v>28</v>
      </c>
      <c r="H225" t="s">
        <v>1</v>
      </c>
      <c r="I225">
        <v>15</v>
      </c>
      <c r="J225">
        <v>0</v>
      </c>
      <c r="K225">
        <v>10</v>
      </c>
      <c r="L225">
        <v>0</v>
      </c>
      <c r="M225">
        <v>7651</v>
      </c>
      <c r="N225">
        <v>0</v>
      </c>
      <c r="O225">
        <v>7651</v>
      </c>
    </row>
    <row r="226" spans="1:15" x14ac:dyDescent="0.25">
      <c r="A226">
        <v>16</v>
      </c>
      <c r="B226" t="s">
        <v>5</v>
      </c>
      <c r="C226" t="s">
        <v>7</v>
      </c>
      <c r="D226">
        <v>1</v>
      </c>
      <c r="E226">
        <v>9</v>
      </c>
      <c r="F226" t="s">
        <v>3</v>
      </c>
      <c r="G226">
        <v>28</v>
      </c>
      <c r="H226" t="s">
        <v>1</v>
      </c>
      <c r="I226">
        <v>17</v>
      </c>
      <c r="J226">
        <v>0</v>
      </c>
      <c r="K226">
        <v>12</v>
      </c>
      <c r="L226">
        <v>0</v>
      </c>
      <c r="M226">
        <v>9690</v>
      </c>
      <c r="N226">
        <v>0</v>
      </c>
      <c r="O226">
        <v>9690</v>
      </c>
    </row>
    <row r="227" spans="1:15" x14ac:dyDescent="0.25">
      <c r="A227">
        <v>16</v>
      </c>
      <c r="B227" t="s">
        <v>5</v>
      </c>
      <c r="C227" t="s">
        <v>7</v>
      </c>
      <c r="D227">
        <v>1</v>
      </c>
      <c r="E227">
        <v>10</v>
      </c>
      <c r="F227" t="s">
        <v>3</v>
      </c>
      <c r="G227">
        <v>28</v>
      </c>
      <c r="H227" t="s">
        <v>1</v>
      </c>
      <c r="I227">
        <v>17</v>
      </c>
      <c r="J227">
        <v>0</v>
      </c>
      <c r="K227">
        <v>12</v>
      </c>
      <c r="L227">
        <v>0</v>
      </c>
      <c r="M227">
        <v>12090</v>
      </c>
      <c r="N227">
        <v>0</v>
      </c>
      <c r="O227">
        <v>12090</v>
      </c>
    </row>
    <row r="228" spans="1:15" x14ac:dyDescent="0.25">
      <c r="A228">
        <v>16</v>
      </c>
      <c r="B228" t="s">
        <v>5</v>
      </c>
      <c r="C228" t="s">
        <v>7</v>
      </c>
      <c r="D228">
        <v>1</v>
      </c>
      <c r="E228">
        <v>11</v>
      </c>
      <c r="F228" t="s">
        <v>3</v>
      </c>
      <c r="G228">
        <v>28</v>
      </c>
      <c r="H228" t="s">
        <v>1</v>
      </c>
      <c r="I228">
        <v>20</v>
      </c>
      <c r="J228">
        <v>0</v>
      </c>
      <c r="K228">
        <v>15</v>
      </c>
      <c r="L228">
        <v>0</v>
      </c>
      <c r="M228">
        <v>18227</v>
      </c>
      <c r="N228">
        <v>0</v>
      </c>
      <c r="O228">
        <v>18227</v>
      </c>
    </row>
    <row r="229" spans="1:15" x14ac:dyDescent="0.25">
      <c r="A229">
        <v>16</v>
      </c>
      <c r="B229" t="s">
        <v>5</v>
      </c>
      <c r="C229" t="s">
        <v>7</v>
      </c>
      <c r="D229">
        <v>1</v>
      </c>
      <c r="E229">
        <v>12</v>
      </c>
      <c r="F229" t="s">
        <v>3</v>
      </c>
      <c r="G229">
        <v>28</v>
      </c>
      <c r="H229" t="s">
        <v>1</v>
      </c>
      <c r="I229">
        <v>24</v>
      </c>
      <c r="J229">
        <v>0</v>
      </c>
      <c r="K229">
        <v>17</v>
      </c>
      <c r="L229">
        <v>0</v>
      </c>
      <c r="M229">
        <v>71047</v>
      </c>
      <c r="N229">
        <v>0</v>
      </c>
      <c r="O229">
        <v>71047</v>
      </c>
    </row>
    <row r="230" spans="1:15" x14ac:dyDescent="0.25">
      <c r="A230">
        <v>16</v>
      </c>
      <c r="B230" t="s">
        <v>5</v>
      </c>
      <c r="C230" t="s">
        <v>7</v>
      </c>
      <c r="D230">
        <v>1</v>
      </c>
      <c r="E230">
        <v>13</v>
      </c>
      <c r="F230" t="s">
        <v>3</v>
      </c>
      <c r="G230">
        <v>28</v>
      </c>
      <c r="H230" t="s">
        <v>1</v>
      </c>
      <c r="I230">
        <v>32</v>
      </c>
      <c r="J230">
        <v>0</v>
      </c>
      <c r="K230">
        <v>21</v>
      </c>
      <c r="L230">
        <v>0</v>
      </c>
      <c r="M230">
        <v>78193</v>
      </c>
      <c r="N230">
        <v>0</v>
      </c>
      <c r="O230">
        <v>78193</v>
      </c>
    </row>
    <row r="231" spans="1:15" x14ac:dyDescent="0.25">
      <c r="A231">
        <v>16</v>
      </c>
      <c r="B231" t="s">
        <v>5</v>
      </c>
      <c r="C231" t="s">
        <v>7</v>
      </c>
      <c r="D231">
        <v>1</v>
      </c>
      <c r="E231">
        <v>14</v>
      </c>
      <c r="F231" t="s">
        <v>3</v>
      </c>
      <c r="G231">
        <v>28</v>
      </c>
      <c r="H231" t="s">
        <v>2</v>
      </c>
      <c r="I231">
        <v>37</v>
      </c>
      <c r="J231">
        <v>0</v>
      </c>
      <c r="K231">
        <v>23</v>
      </c>
      <c r="L231">
        <v>0</v>
      </c>
      <c r="M231">
        <v>600158</v>
      </c>
      <c r="N231">
        <v>0</v>
      </c>
      <c r="O231">
        <v>600158</v>
      </c>
    </row>
    <row r="232" spans="1:15" x14ac:dyDescent="0.25">
      <c r="A232">
        <v>16</v>
      </c>
      <c r="B232" t="s">
        <v>5</v>
      </c>
      <c r="C232" t="s">
        <v>7</v>
      </c>
      <c r="D232">
        <v>1</v>
      </c>
      <c r="E232">
        <v>1</v>
      </c>
      <c r="F232" t="s">
        <v>4</v>
      </c>
      <c r="G232">
        <v>5</v>
      </c>
      <c r="H232" t="s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25">
      <c r="A233">
        <v>16</v>
      </c>
      <c r="B233" t="s">
        <v>5</v>
      </c>
      <c r="C233" t="s">
        <v>7</v>
      </c>
      <c r="D233">
        <v>1</v>
      </c>
      <c r="E233">
        <v>2</v>
      </c>
      <c r="F233" t="s">
        <v>4</v>
      </c>
      <c r="G233">
        <v>26</v>
      </c>
      <c r="H233" t="s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25">
      <c r="A234">
        <v>16</v>
      </c>
      <c r="B234" t="s">
        <v>5</v>
      </c>
      <c r="C234" t="s">
        <v>7</v>
      </c>
      <c r="D234">
        <v>1</v>
      </c>
      <c r="E234">
        <v>3</v>
      </c>
      <c r="F234" t="s">
        <v>4</v>
      </c>
      <c r="G234">
        <v>26</v>
      </c>
      <c r="H234" t="s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25">
      <c r="A235">
        <v>16</v>
      </c>
      <c r="B235" t="s">
        <v>5</v>
      </c>
      <c r="C235" t="s">
        <v>7</v>
      </c>
      <c r="D235">
        <v>1</v>
      </c>
      <c r="E235">
        <v>4</v>
      </c>
      <c r="F235" t="s">
        <v>4</v>
      </c>
      <c r="G235">
        <v>26</v>
      </c>
      <c r="H235" t="s">
        <v>1</v>
      </c>
      <c r="I235">
        <v>1</v>
      </c>
      <c r="J235">
        <v>0</v>
      </c>
      <c r="K235">
        <v>1</v>
      </c>
      <c r="L235">
        <v>0</v>
      </c>
      <c r="M235">
        <v>175</v>
      </c>
      <c r="N235">
        <v>0</v>
      </c>
      <c r="O235">
        <v>175</v>
      </c>
    </row>
    <row r="236" spans="1:15" x14ac:dyDescent="0.25">
      <c r="A236">
        <v>16</v>
      </c>
      <c r="B236" t="s">
        <v>5</v>
      </c>
      <c r="C236" t="s">
        <v>7</v>
      </c>
      <c r="D236">
        <v>1</v>
      </c>
      <c r="E236">
        <v>5</v>
      </c>
      <c r="F236" t="s">
        <v>4</v>
      </c>
      <c r="G236">
        <v>26</v>
      </c>
      <c r="H236" t="s">
        <v>1</v>
      </c>
      <c r="I236">
        <v>4</v>
      </c>
      <c r="J236">
        <v>0</v>
      </c>
      <c r="K236">
        <v>2</v>
      </c>
      <c r="L236">
        <v>0</v>
      </c>
      <c r="M236">
        <v>704</v>
      </c>
      <c r="N236">
        <v>0</v>
      </c>
      <c r="O236">
        <v>704</v>
      </c>
    </row>
    <row r="237" spans="1:15" x14ac:dyDescent="0.25">
      <c r="A237">
        <v>16</v>
      </c>
      <c r="B237" t="s">
        <v>5</v>
      </c>
      <c r="C237" t="s">
        <v>7</v>
      </c>
      <c r="D237">
        <v>1</v>
      </c>
      <c r="E237">
        <v>6</v>
      </c>
      <c r="F237" t="s">
        <v>4</v>
      </c>
      <c r="G237">
        <v>28</v>
      </c>
      <c r="H237" t="s">
        <v>1</v>
      </c>
      <c r="I237">
        <v>7</v>
      </c>
      <c r="J237">
        <v>0</v>
      </c>
      <c r="K237">
        <v>5</v>
      </c>
      <c r="L237">
        <v>0</v>
      </c>
      <c r="M237">
        <v>1447</v>
      </c>
      <c r="N237">
        <v>0</v>
      </c>
      <c r="O237">
        <v>1447</v>
      </c>
    </row>
    <row r="238" spans="1:15" x14ac:dyDescent="0.25">
      <c r="A238">
        <v>16</v>
      </c>
      <c r="B238" t="s">
        <v>5</v>
      </c>
      <c r="C238" t="s">
        <v>7</v>
      </c>
      <c r="D238">
        <v>1</v>
      </c>
      <c r="E238">
        <v>7</v>
      </c>
      <c r="F238" t="s">
        <v>4</v>
      </c>
      <c r="G238">
        <v>28</v>
      </c>
      <c r="H238" t="s">
        <v>1</v>
      </c>
      <c r="I238">
        <v>10</v>
      </c>
      <c r="J238">
        <v>0</v>
      </c>
      <c r="K238">
        <v>7</v>
      </c>
      <c r="L238">
        <v>0</v>
      </c>
      <c r="M238">
        <v>2831</v>
      </c>
      <c r="N238">
        <v>0</v>
      </c>
      <c r="O238">
        <v>2831</v>
      </c>
    </row>
    <row r="239" spans="1:15" x14ac:dyDescent="0.25">
      <c r="A239">
        <v>16</v>
      </c>
      <c r="B239" t="s">
        <v>5</v>
      </c>
      <c r="C239" t="s">
        <v>7</v>
      </c>
      <c r="D239">
        <v>1</v>
      </c>
      <c r="E239">
        <v>8</v>
      </c>
      <c r="F239" t="s">
        <v>4</v>
      </c>
      <c r="G239">
        <v>28</v>
      </c>
      <c r="H239" t="s">
        <v>1</v>
      </c>
      <c r="I239">
        <v>15</v>
      </c>
      <c r="J239">
        <v>0</v>
      </c>
      <c r="K239">
        <v>10</v>
      </c>
      <c r="L239">
        <v>0</v>
      </c>
      <c r="M239">
        <v>7894</v>
      </c>
      <c r="N239">
        <v>0</v>
      </c>
      <c r="O239">
        <v>7894</v>
      </c>
    </row>
    <row r="240" spans="1:15" x14ac:dyDescent="0.25">
      <c r="A240">
        <v>16</v>
      </c>
      <c r="B240" t="s">
        <v>5</v>
      </c>
      <c r="C240" t="s">
        <v>7</v>
      </c>
      <c r="D240">
        <v>1</v>
      </c>
      <c r="E240">
        <v>9</v>
      </c>
      <c r="F240" t="s">
        <v>4</v>
      </c>
      <c r="G240">
        <v>28</v>
      </c>
      <c r="H240" t="s">
        <v>1</v>
      </c>
      <c r="I240">
        <v>17</v>
      </c>
      <c r="J240">
        <v>0</v>
      </c>
      <c r="K240">
        <v>12</v>
      </c>
      <c r="L240">
        <v>0</v>
      </c>
      <c r="M240">
        <v>10039</v>
      </c>
      <c r="N240">
        <v>0</v>
      </c>
      <c r="O240">
        <v>10039</v>
      </c>
    </row>
    <row r="241" spans="1:15" x14ac:dyDescent="0.25">
      <c r="A241">
        <v>16</v>
      </c>
      <c r="B241" t="s">
        <v>5</v>
      </c>
      <c r="C241" t="s">
        <v>7</v>
      </c>
      <c r="D241">
        <v>1</v>
      </c>
      <c r="E241">
        <v>10</v>
      </c>
      <c r="F241" t="s">
        <v>4</v>
      </c>
      <c r="G241">
        <v>28</v>
      </c>
      <c r="H241" t="s">
        <v>1</v>
      </c>
      <c r="I241">
        <v>17</v>
      </c>
      <c r="J241">
        <v>0</v>
      </c>
      <c r="K241">
        <v>12</v>
      </c>
      <c r="L241">
        <v>0</v>
      </c>
      <c r="M241">
        <v>12095</v>
      </c>
      <c r="N241">
        <v>0</v>
      </c>
      <c r="O241">
        <v>12095</v>
      </c>
    </row>
    <row r="242" spans="1:15" x14ac:dyDescent="0.25">
      <c r="A242">
        <v>16</v>
      </c>
      <c r="B242" t="s">
        <v>5</v>
      </c>
      <c r="C242" t="s">
        <v>7</v>
      </c>
      <c r="D242">
        <v>1</v>
      </c>
      <c r="E242">
        <v>11</v>
      </c>
      <c r="F242" t="s">
        <v>4</v>
      </c>
      <c r="G242">
        <v>28</v>
      </c>
      <c r="H242" t="s">
        <v>1</v>
      </c>
      <c r="I242">
        <v>20</v>
      </c>
      <c r="J242">
        <v>0</v>
      </c>
      <c r="K242">
        <v>15</v>
      </c>
      <c r="L242">
        <v>0</v>
      </c>
      <c r="M242">
        <v>16189</v>
      </c>
      <c r="N242">
        <v>0</v>
      </c>
      <c r="O242">
        <v>16189</v>
      </c>
    </row>
    <row r="243" spans="1:15" x14ac:dyDescent="0.25">
      <c r="A243">
        <v>16</v>
      </c>
      <c r="B243" t="s">
        <v>5</v>
      </c>
      <c r="C243" t="s">
        <v>7</v>
      </c>
      <c r="D243">
        <v>1</v>
      </c>
      <c r="E243">
        <v>12</v>
      </c>
      <c r="F243" t="s">
        <v>4</v>
      </c>
      <c r="G243">
        <v>28</v>
      </c>
      <c r="H243" t="s">
        <v>1</v>
      </c>
      <c r="I243">
        <v>23</v>
      </c>
      <c r="J243">
        <v>1</v>
      </c>
      <c r="K243">
        <v>16</v>
      </c>
      <c r="L243">
        <v>1</v>
      </c>
      <c r="M243">
        <v>15044</v>
      </c>
      <c r="N243">
        <v>14522</v>
      </c>
      <c r="O243">
        <v>29566</v>
      </c>
    </row>
    <row r="244" spans="1:15" x14ac:dyDescent="0.25">
      <c r="A244">
        <v>16</v>
      </c>
      <c r="B244" t="s">
        <v>5</v>
      </c>
      <c r="C244" t="s">
        <v>7</v>
      </c>
      <c r="D244">
        <v>1</v>
      </c>
      <c r="E244">
        <v>13</v>
      </c>
      <c r="F244" t="s">
        <v>4</v>
      </c>
      <c r="G244">
        <v>28</v>
      </c>
      <c r="H244" t="s">
        <v>1</v>
      </c>
      <c r="I244">
        <v>32</v>
      </c>
      <c r="J244">
        <v>0</v>
      </c>
      <c r="K244">
        <v>21</v>
      </c>
      <c r="L244">
        <v>0</v>
      </c>
      <c r="M244">
        <v>75896</v>
      </c>
      <c r="N244">
        <v>0</v>
      </c>
      <c r="O244">
        <v>75896</v>
      </c>
    </row>
    <row r="245" spans="1:15" x14ac:dyDescent="0.25">
      <c r="A245">
        <v>16</v>
      </c>
      <c r="B245" t="s">
        <v>5</v>
      </c>
      <c r="C245" t="s">
        <v>7</v>
      </c>
      <c r="D245">
        <v>1</v>
      </c>
      <c r="E245">
        <v>14</v>
      </c>
      <c r="F245" t="s">
        <v>4</v>
      </c>
      <c r="G245">
        <v>34</v>
      </c>
      <c r="H245" t="s">
        <v>1</v>
      </c>
      <c r="I245">
        <v>32</v>
      </c>
      <c r="J245">
        <v>3</v>
      </c>
      <c r="K245">
        <v>19</v>
      </c>
      <c r="L245">
        <v>3</v>
      </c>
      <c r="M245">
        <v>76929</v>
      </c>
      <c r="N245">
        <v>81070</v>
      </c>
      <c r="O245">
        <v>157999</v>
      </c>
    </row>
    <row r="246" spans="1:15" x14ac:dyDescent="0.25">
      <c r="A246">
        <v>16</v>
      </c>
      <c r="B246" t="s">
        <v>5</v>
      </c>
      <c r="C246" t="s">
        <v>7</v>
      </c>
      <c r="D246">
        <v>1</v>
      </c>
      <c r="E246">
        <v>15</v>
      </c>
      <c r="F246" t="s">
        <v>4</v>
      </c>
      <c r="G246">
        <v>34</v>
      </c>
      <c r="H246" t="s">
        <v>1</v>
      </c>
      <c r="I246">
        <v>40</v>
      </c>
      <c r="J246">
        <v>1</v>
      </c>
      <c r="K246">
        <v>28</v>
      </c>
      <c r="L246">
        <v>1</v>
      </c>
      <c r="M246">
        <v>155097</v>
      </c>
      <c r="N246">
        <v>19278</v>
      </c>
      <c r="O246">
        <v>174375</v>
      </c>
    </row>
    <row r="247" spans="1:15" x14ac:dyDescent="0.25">
      <c r="A247">
        <v>16</v>
      </c>
      <c r="B247" t="s">
        <v>5</v>
      </c>
      <c r="C247" t="s">
        <v>7</v>
      </c>
      <c r="D247">
        <v>1</v>
      </c>
      <c r="E247">
        <v>16</v>
      </c>
      <c r="F247" t="s">
        <v>4</v>
      </c>
      <c r="G247">
        <v>34</v>
      </c>
      <c r="H247" t="s">
        <v>1</v>
      </c>
      <c r="I247">
        <v>45</v>
      </c>
      <c r="J247">
        <v>2</v>
      </c>
      <c r="K247">
        <v>31</v>
      </c>
      <c r="L247">
        <v>1</v>
      </c>
      <c r="M247">
        <v>85846</v>
      </c>
      <c r="N247">
        <v>86375</v>
      </c>
      <c r="O247">
        <v>172221</v>
      </c>
    </row>
    <row r="248" spans="1:15" x14ac:dyDescent="0.25">
      <c r="A248">
        <v>16</v>
      </c>
      <c r="B248" t="s">
        <v>5</v>
      </c>
      <c r="C248" t="s">
        <v>7</v>
      </c>
      <c r="D248">
        <v>1</v>
      </c>
      <c r="E248">
        <v>17</v>
      </c>
      <c r="F248" t="s">
        <v>4</v>
      </c>
      <c r="G248">
        <v>34</v>
      </c>
      <c r="H248" t="s">
        <v>1</v>
      </c>
      <c r="I248">
        <v>48</v>
      </c>
      <c r="J248">
        <v>2</v>
      </c>
      <c r="K248">
        <v>34</v>
      </c>
      <c r="L248">
        <v>1</v>
      </c>
      <c r="M248">
        <v>166432</v>
      </c>
      <c r="N248">
        <v>104506</v>
      </c>
      <c r="O248">
        <v>270938</v>
      </c>
    </row>
    <row r="249" spans="1:15" x14ac:dyDescent="0.25">
      <c r="A249">
        <v>16</v>
      </c>
      <c r="B249" t="s">
        <v>5</v>
      </c>
      <c r="C249" t="s">
        <v>7</v>
      </c>
      <c r="D249">
        <v>1</v>
      </c>
      <c r="E249">
        <v>18</v>
      </c>
      <c r="F249" t="s">
        <v>4</v>
      </c>
      <c r="G249">
        <v>34</v>
      </c>
      <c r="H249" t="s">
        <v>1</v>
      </c>
      <c r="I249">
        <v>58</v>
      </c>
      <c r="J249">
        <v>0</v>
      </c>
      <c r="K249">
        <v>43</v>
      </c>
      <c r="L249">
        <v>0</v>
      </c>
      <c r="M249">
        <v>54761</v>
      </c>
      <c r="N249">
        <v>0</v>
      </c>
      <c r="O249">
        <v>54761</v>
      </c>
    </row>
    <row r="250" spans="1:15" x14ac:dyDescent="0.25">
      <c r="A250">
        <v>16</v>
      </c>
      <c r="B250" t="s">
        <v>5</v>
      </c>
      <c r="C250" t="s">
        <v>7</v>
      </c>
      <c r="D250">
        <v>1</v>
      </c>
      <c r="E250">
        <v>19</v>
      </c>
      <c r="F250" t="s">
        <v>4</v>
      </c>
      <c r="G250">
        <v>34</v>
      </c>
      <c r="H250" t="s">
        <v>1</v>
      </c>
      <c r="I250">
        <v>50</v>
      </c>
      <c r="J250">
        <v>5</v>
      </c>
      <c r="K250">
        <v>37</v>
      </c>
      <c r="L250">
        <v>5</v>
      </c>
      <c r="M250">
        <v>296015</v>
      </c>
      <c r="N250">
        <v>274345</v>
      </c>
      <c r="O250">
        <v>570360</v>
      </c>
    </row>
    <row r="251" spans="1:15" x14ac:dyDescent="0.25">
      <c r="A251">
        <v>16</v>
      </c>
      <c r="B251" t="s">
        <v>5</v>
      </c>
      <c r="C251" t="s">
        <v>7</v>
      </c>
      <c r="D251">
        <v>1</v>
      </c>
      <c r="E251">
        <v>20</v>
      </c>
      <c r="F251" t="s">
        <v>4</v>
      </c>
      <c r="G251">
        <v>34</v>
      </c>
      <c r="H251" t="s">
        <v>1</v>
      </c>
      <c r="I251">
        <v>51</v>
      </c>
      <c r="J251">
        <v>5</v>
      </c>
      <c r="K251">
        <v>40</v>
      </c>
      <c r="L251">
        <v>5</v>
      </c>
      <c r="M251">
        <v>235327</v>
      </c>
      <c r="N251">
        <v>265488</v>
      </c>
      <c r="O251">
        <v>500815</v>
      </c>
    </row>
    <row r="252" spans="1:15" x14ac:dyDescent="0.25">
      <c r="A252">
        <v>16</v>
      </c>
      <c r="B252" t="s">
        <v>5</v>
      </c>
      <c r="C252" t="s">
        <v>7</v>
      </c>
      <c r="D252">
        <v>1</v>
      </c>
      <c r="E252">
        <v>21</v>
      </c>
      <c r="F252" t="s">
        <v>4</v>
      </c>
      <c r="G252">
        <v>34</v>
      </c>
      <c r="H252" t="s">
        <v>2</v>
      </c>
      <c r="I252">
        <v>47</v>
      </c>
      <c r="J252">
        <v>14</v>
      </c>
      <c r="K252">
        <v>31</v>
      </c>
      <c r="L252">
        <v>13</v>
      </c>
      <c r="M252">
        <v>101780</v>
      </c>
      <c r="N252">
        <v>498360</v>
      </c>
      <c r="O252">
        <v>600140</v>
      </c>
    </row>
    <row r="253" spans="1:15" x14ac:dyDescent="0.25">
      <c r="A253">
        <v>16</v>
      </c>
      <c r="B253" t="s">
        <v>8</v>
      </c>
      <c r="C253" t="s">
        <v>6</v>
      </c>
      <c r="D253">
        <v>0</v>
      </c>
      <c r="E253">
        <v>1</v>
      </c>
      <c r="F253" t="s">
        <v>0</v>
      </c>
      <c r="G253">
        <v>3</v>
      </c>
      <c r="H253" t="s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25">
      <c r="A254">
        <v>16</v>
      </c>
      <c r="B254" t="s">
        <v>8</v>
      </c>
      <c r="C254" t="s">
        <v>6</v>
      </c>
      <c r="D254">
        <v>0</v>
      </c>
      <c r="E254">
        <v>2</v>
      </c>
      <c r="F254" t="s">
        <v>0</v>
      </c>
      <c r="G254">
        <v>12</v>
      </c>
      <c r="H254" t="s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25">
      <c r="A255">
        <v>16</v>
      </c>
      <c r="B255" t="s">
        <v>8</v>
      </c>
      <c r="C255" t="s">
        <v>6</v>
      </c>
      <c r="D255">
        <v>0</v>
      </c>
      <c r="E255">
        <v>3</v>
      </c>
      <c r="F255" t="s">
        <v>0</v>
      </c>
      <c r="G255">
        <v>12</v>
      </c>
      <c r="H255" t="s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25">
      <c r="A256">
        <v>16</v>
      </c>
      <c r="B256" t="s">
        <v>8</v>
      </c>
      <c r="C256" t="s">
        <v>6</v>
      </c>
      <c r="D256">
        <v>0</v>
      </c>
      <c r="E256">
        <v>4</v>
      </c>
      <c r="F256" t="s">
        <v>0</v>
      </c>
      <c r="G256">
        <v>12</v>
      </c>
      <c r="H256" t="s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x14ac:dyDescent="0.25">
      <c r="A257">
        <v>16</v>
      </c>
      <c r="B257" t="s">
        <v>8</v>
      </c>
      <c r="C257" t="s">
        <v>6</v>
      </c>
      <c r="D257">
        <v>0</v>
      </c>
      <c r="E257">
        <v>5</v>
      </c>
      <c r="F257" t="s">
        <v>0</v>
      </c>
      <c r="G257">
        <v>12</v>
      </c>
      <c r="H257" t="s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25">
      <c r="A258">
        <v>16</v>
      </c>
      <c r="B258" t="s">
        <v>8</v>
      </c>
      <c r="C258" t="s">
        <v>6</v>
      </c>
      <c r="D258">
        <v>0</v>
      </c>
      <c r="E258">
        <v>6</v>
      </c>
      <c r="F258" t="s">
        <v>0</v>
      </c>
      <c r="G258">
        <v>24</v>
      </c>
      <c r="H258" t="s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25">
      <c r="A259">
        <v>16</v>
      </c>
      <c r="B259" t="s">
        <v>8</v>
      </c>
      <c r="C259" t="s">
        <v>6</v>
      </c>
      <c r="D259">
        <v>0</v>
      </c>
      <c r="E259">
        <v>7</v>
      </c>
      <c r="F259" t="s">
        <v>0</v>
      </c>
      <c r="G259">
        <v>24</v>
      </c>
      <c r="H259" t="s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25">
      <c r="A260">
        <v>16</v>
      </c>
      <c r="B260" t="s">
        <v>8</v>
      </c>
      <c r="C260" t="s">
        <v>6</v>
      </c>
      <c r="D260">
        <v>0</v>
      </c>
      <c r="E260">
        <v>8</v>
      </c>
      <c r="F260" t="s">
        <v>0</v>
      </c>
      <c r="G260">
        <v>24</v>
      </c>
      <c r="H260" t="s">
        <v>1</v>
      </c>
      <c r="I260">
        <v>0</v>
      </c>
      <c r="J260">
        <v>4</v>
      </c>
      <c r="K260">
        <v>0</v>
      </c>
      <c r="L260">
        <v>4</v>
      </c>
      <c r="M260">
        <v>0</v>
      </c>
      <c r="N260">
        <v>6575</v>
      </c>
      <c r="O260">
        <v>6575</v>
      </c>
    </row>
    <row r="261" spans="1:15" x14ac:dyDescent="0.25">
      <c r="A261">
        <v>16</v>
      </c>
      <c r="B261" t="s">
        <v>8</v>
      </c>
      <c r="C261" t="s">
        <v>6</v>
      </c>
      <c r="D261">
        <v>0</v>
      </c>
      <c r="E261">
        <v>9</v>
      </c>
      <c r="F261" t="s">
        <v>0</v>
      </c>
      <c r="G261">
        <v>24</v>
      </c>
      <c r="H261" t="s">
        <v>1</v>
      </c>
      <c r="I261">
        <v>0</v>
      </c>
      <c r="J261">
        <v>7</v>
      </c>
      <c r="K261">
        <v>0</v>
      </c>
      <c r="L261">
        <v>5</v>
      </c>
      <c r="M261">
        <v>0</v>
      </c>
      <c r="N261">
        <v>16529</v>
      </c>
      <c r="O261">
        <v>16529</v>
      </c>
    </row>
    <row r="262" spans="1:15" x14ac:dyDescent="0.25">
      <c r="A262">
        <v>16</v>
      </c>
      <c r="B262" t="s">
        <v>8</v>
      </c>
      <c r="C262" t="s">
        <v>6</v>
      </c>
      <c r="D262">
        <v>0</v>
      </c>
      <c r="E262">
        <v>10</v>
      </c>
      <c r="F262" t="s">
        <v>0</v>
      </c>
      <c r="G262">
        <v>24</v>
      </c>
      <c r="H262" t="s">
        <v>1</v>
      </c>
      <c r="I262">
        <v>0</v>
      </c>
      <c r="J262">
        <v>7</v>
      </c>
      <c r="K262">
        <v>0</v>
      </c>
      <c r="L262">
        <v>5</v>
      </c>
      <c r="M262">
        <v>0</v>
      </c>
      <c r="N262">
        <v>16889</v>
      </c>
      <c r="O262">
        <v>16889</v>
      </c>
    </row>
    <row r="263" spans="1:15" x14ac:dyDescent="0.25">
      <c r="A263">
        <v>16</v>
      </c>
      <c r="B263" t="s">
        <v>8</v>
      </c>
      <c r="C263" t="s">
        <v>6</v>
      </c>
      <c r="D263">
        <v>0</v>
      </c>
      <c r="E263">
        <v>11</v>
      </c>
      <c r="F263" t="s">
        <v>0</v>
      </c>
      <c r="G263">
        <v>24</v>
      </c>
      <c r="H263" t="s">
        <v>1</v>
      </c>
      <c r="I263">
        <v>0</v>
      </c>
      <c r="J263">
        <v>7</v>
      </c>
      <c r="K263">
        <v>0</v>
      </c>
      <c r="L263">
        <v>5</v>
      </c>
      <c r="M263">
        <v>0</v>
      </c>
      <c r="N263">
        <v>14003</v>
      </c>
      <c r="O263">
        <v>14003</v>
      </c>
    </row>
    <row r="264" spans="1:15" x14ac:dyDescent="0.25">
      <c r="A264">
        <v>16</v>
      </c>
      <c r="B264" t="s">
        <v>8</v>
      </c>
      <c r="C264" t="s">
        <v>6</v>
      </c>
      <c r="D264">
        <v>0</v>
      </c>
      <c r="E264">
        <v>12</v>
      </c>
      <c r="F264" t="s">
        <v>0</v>
      </c>
      <c r="G264">
        <v>24</v>
      </c>
      <c r="H264" t="s">
        <v>1</v>
      </c>
      <c r="I264">
        <v>0</v>
      </c>
      <c r="J264">
        <v>8</v>
      </c>
      <c r="K264">
        <v>0</v>
      </c>
      <c r="L264">
        <v>4</v>
      </c>
      <c r="M264">
        <v>0</v>
      </c>
      <c r="N264">
        <v>13516</v>
      </c>
      <c r="O264">
        <v>13516</v>
      </c>
    </row>
    <row r="265" spans="1:15" x14ac:dyDescent="0.25">
      <c r="A265">
        <v>16</v>
      </c>
      <c r="B265" t="s">
        <v>8</v>
      </c>
      <c r="C265" t="s">
        <v>6</v>
      </c>
      <c r="D265">
        <v>0</v>
      </c>
      <c r="E265">
        <v>13</v>
      </c>
      <c r="F265" t="s">
        <v>0</v>
      </c>
      <c r="G265">
        <v>24</v>
      </c>
      <c r="H265" t="s">
        <v>1</v>
      </c>
      <c r="I265">
        <v>0</v>
      </c>
      <c r="J265">
        <v>16</v>
      </c>
      <c r="K265">
        <v>0</v>
      </c>
      <c r="L265">
        <v>11</v>
      </c>
      <c r="M265">
        <v>0</v>
      </c>
      <c r="N265">
        <v>42260</v>
      </c>
      <c r="O265">
        <v>42260</v>
      </c>
    </row>
    <row r="266" spans="1:15" x14ac:dyDescent="0.25">
      <c r="A266">
        <v>16</v>
      </c>
      <c r="B266" t="s">
        <v>8</v>
      </c>
      <c r="C266" t="s">
        <v>6</v>
      </c>
      <c r="D266">
        <v>0</v>
      </c>
      <c r="E266">
        <v>14</v>
      </c>
      <c r="F266" t="s">
        <v>0</v>
      </c>
      <c r="G266">
        <v>24</v>
      </c>
      <c r="H266" t="s">
        <v>1</v>
      </c>
      <c r="I266">
        <v>0</v>
      </c>
      <c r="J266">
        <v>19</v>
      </c>
      <c r="K266">
        <v>0</v>
      </c>
      <c r="L266">
        <v>11</v>
      </c>
      <c r="M266">
        <v>0</v>
      </c>
      <c r="N266">
        <v>56166</v>
      </c>
      <c r="O266">
        <v>56166</v>
      </c>
    </row>
    <row r="267" spans="1:15" x14ac:dyDescent="0.25">
      <c r="A267">
        <v>16</v>
      </c>
      <c r="B267" t="s">
        <v>8</v>
      </c>
      <c r="C267" t="s">
        <v>6</v>
      </c>
      <c r="D267">
        <v>0</v>
      </c>
      <c r="E267">
        <v>15</v>
      </c>
      <c r="F267" t="s">
        <v>0</v>
      </c>
      <c r="G267">
        <v>24</v>
      </c>
      <c r="H267" t="s">
        <v>1</v>
      </c>
      <c r="I267">
        <v>0</v>
      </c>
      <c r="J267">
        <v>25</v>
      </c>
      <c r="K267">
        <v>0</v>
      </c>
      <c r="L267">
        <v>15</v>
      </c>
      <c r="M267">
        <v>0</v>
      </c>
      <c r="N267">
        <v>93836</v>
      </c>
      <c r="O267">
        <v>93836</v>
      </c>
    </row>
    <row r="268" spans="1:15" x14ac:dyDescent="0.25">
      <c r="A268">
        <v>16</v>
      </c>
      <c r="B268" t="s">
        <v>8</v>
      </c>
      <c r="C268" t="s">
        <v>6</v>
      </c>
      <c r="D268">
        <v>0</v>
      </c>
      <c r="E268">
        <v>16</v>
      </c>
      <c r="F268" t="s">
        <v>0</v>
      </c>
      <c r="G268">
        <v>24</v>
      </c>
      <c r="H268" t="s">
        <v>1</v>
      </c>
      <c r="I268">
        <v>0</v>
      </c>
      <c r="J268">
        <v>25</v>
      </c>
      <c r="K268">
        <v>0</v>
      </c>
      <c r="L268">
        <v>15</v>
      </c>
      <c r="M268">
        <v>0</v>
      </c>
      <c r="N268">
        <v>93488</v>
      </c>
      <c r="O268">
        <v>93488</v>
      </c>
    </row>
    <row r="269" spans="1:15" x14ac:dyDescent="0.25">
      <c r="A269">
        <v>16</v>
      </c>
      <c r="B269" t="s">
        <v>8</v>
      </c>
      <c r="C269" t="s">
        <v>6</v>
      </c>
      <c r="D269">
        <v>0</v>
      </c>
      <c r="E269">
        <v>17</v>
      </c>
      <c r="F269" t="s">
        <v>0</v>
      </c>
      <c r="G269">
        <v>24</v>
      </c>
      <c r="H269" t="s">
        <v>1</v>
      </c>
      <c r="I269">
        <v>0</v>
      </c>
      <c r="J269">
        <v>28</v>
      </c>
      <c r="K269">
        <v>0</v>
      </c>
      <c r="L269">
        <v>15</v>
      </c>
      <c r="M269">
        <v>0</v>
      </c>
      <c r="N269">
        <v>115115</v>
      </c>
      <c r="O269">
        <v>115115</v>
      </c>
    </row>
    <row r="270" spans="1:15" x14ac:dyDescent="0.25">
      <c r="A270">
        <v>16</v>
      </c>
      <c r="B270" t="s">
        <v>8</v>
      </c>
      <c r="C270" t="s">
        <v>6</v>
      </c>
      <c r="D270">
        <v>0</v>
      </c>
      <c r="E270">
        <v>18</v>
      </c>
      <c r="F270" t="s">
        <v>0</v>
      </c>
      <c r="G270">
        <v>24</v>
      </c>
      <c r="H270" t="s">
        <v>1</v>
      </c>
      <c r="I270">
        <v>0</v>
      </c>
      <c r="J270">
        <v>32</v>
      </c>
      <c r="K270">
        <v>0</v>
      </c>
      <c r="L270">
        <v>19</v>
      </c>
      <c r="M270">
        <v>0</v>
      </c>
      <c r="N270">
        <v>171460</v>
      </c>
      <c r="O270">
        <v>171460</v>
      </c>
    </row>
    <row r="271" spans="1:15" x14ac:dyDescent="0.25">
      <c r="A271">
        <v>16</v>
      </c>
      <c r="B271" t="s">
        <v>8</v>
      </c>
      <c r="C271" t="s">
        <v>6</v>
      </c>
      <c r="D271">
        <v>0</v>
      </c>
      <c r="E271">
        <v>19</v>
      </c>
      <c r="F271" t="s">
        <v>0</v>
      </c>
      <c r="G271">
        <v>24</v>
      </c>
      <c r="H271" t="s">
        <v>1</v>
      </c>
      <c r="I271">
        <v>0</v>
      </c>
      <c r="J271">
        <v>33</v>
      </c>
      <c r="K271">
        <v>0</v>
      </c>
      <c r="L271">
        <v>22</v>
      </c>
      <c r="M271">
        <v>0</v>
      </c>
      <c r="N271">
        <v>212057</v>
      </c>
      <c r="O271">
        <v>212057</v>
      </c>
    </row>
    <row r="272" spans="1:15" x14ac:dyDescent="0.25">
      <c r="A272">
        <v>16</v>
      </c>
      <c r="B272" t="s">
        <v>8</v>
      </c>
      <c r="C272" t="s">
        <v>6</v>
      </c>
      <c r="D272">
        <v>0</v>
      </c>
      <c r="E272">
        <v>20</v>
      </c>
      <c r="F272" t="s">
        <v>0</v>
      </c>
      <c r="G272">
        <v>24</v>
      </c>
      <c r="H272" t="s">
        <v>1</v>
      </c>
      <c r="I272">
        <v>0</v>
      </c>
      <c r="J272">
        <v>37</v>
      </c>
      <c r="K272">
        <v>0</v>
      </c>
      <c r="L272">
        <v>26</v>
      </c>
      <c r="M272">
        <v>0</v>
      </c>
      <c r="N272">
        <v>331028</v>
      </c>
      <c r="O272">
        <v>331028</v>
      </c>
    </row>
    <row r="273" spans="1:15" x14ac:dyDescent="0.25">
      <c r="A273">
        <v>16</v>
      </c>
      <c r="B273" t="s">
        <v>8</v>
      </c>
      <c r="C273" t="s">
        <v>6</v>
      </c>
      <c r="D273">
        <v>0</v>
      </c>
      <c r="E273">
        <v>21</v>
      </c>
      <c r="F273" t="s">
        <v>0</v>
      </c>
      <c r="G273">
        <v>24</v>
      </c>
      <c r="H273" t="s">
        <v>1</v>
      </c>
      <c r="I273">
        <v>0</v>
      </c>
      <c r="J273">
        <v>40</v>
      </c>
      <c r="K273">
        <v>0</v>
      </c>
      <c r="L273">
        <v>23</v>
      </c>
      <c r="M273">
        <v>0</v>
      </c>
      <c r="N273">
        <v>310715</v>
      </c>
      <c r="O273">
        <v>310715</v>
      </c>
    </row>
    <row r="274" spans="1:15" x14ac:dyDescent="0.25">
      <c r="A274">
        <v>16</v>
      </c>
      <c r="B274" t="s">
        <v>8</v>
      </c>
      <c r="C274" t="s">
        <v>6</v>
      </c>
      <c r="D274">
        <v>0</v>
      </c>
      <c r="E274">
        <v>22</v>
      </c>
      <c r="F274" t="s">
        <v>0</v>
      </c>
      <c r="G274">
        <v>24</v>
      </c>
      <c r="H274" t="s">
        <v>1</v>
      </c>
      <c r="I274">
        <v>0</v>
      </c>
      <c r="J274">
        <v>45</v>
      </c>
      <c r="K274">
        <v>0</v>
      </c>
      <c r="L274">
        <v>28</v>
      </c>
      <c r="M274">
        <v>0</v>
      </c>
      <c r="N274">
        <v>514932</v>
      </c>
      <c r="O274">
        <v>514932</v>
      </c>
    </row>
    <row r="275" spans="1:15" x14ac:dyDescent="0.25">
      <c r="A275">
        <v>16</v>
      </c>
      <c r="B275" t="s">
        <v>8</v>
      </c>
      <c r="C275" t="s">
        <v>6</v>
      </c>
      <c r="D275">
        <v>0</v>
      </c>
      <c r="E275">
        <v>23</v>
      </c>
      <c r="F275" t="s">
        <v>0</v>
      </c>
      <c r="G275">
        <v>24</v>
      </c>
      <c r="H275" t="s">
        <v>1</v>
      </c>
      <c r="I275">
        <v>0</v>
      </c>
      <c r="J275">
        <v>43</v>
      </c>
      <c r="K275">
        <v>0</v>
      </c>
      <c r="L275">
        <v>24</v>
      </c>
      <c r="M275">
        <v>0</v>
      </c>
      <c r="N275">
        <v>360196</v>
      </c>
      <c r="O275">
        <v>360196</v>
      </c>
    </row>
    <row r="276" spans="1:15" x14ac:dyDescent="0.25">
      <c r="A276">
        <v>16</v>
      </c>
      <c r="B276" t="s">
        <v>8</v>
      </c>
      <c r="C276" t="s">
        <v>6</v>
      </c>
      <c r="D276">
        <v>0</v>
      </c>
      <c r="E276">
        <v>24</v>
      </c>
      <c r="F276" t="s">
        <v>0</v>
      </c>
      <c r="G276">
        <v>24</v>
      </c>
      <c r="H276" t="s">
        <v>2</v>
      </c>
      <c r="I276">
        <v>0</v>
      </c>
      <c r="J276">
        <v>51</v>
      </c>
      <c r="K276">
        <v>0</v>
      </c>
      <c r="L276">
        <v>28</v>
      </c>
      <c r="M276">
        <v>0</v>
      </c>
      <c r="N276">
        <v>599566</v>
      </c>
      <c r="O276">
        <v>599566</v>
      </c>
    </row>
    <row r="277" spans="1:15" x14ac:dyDescent="0.25">
      <c r="A277">
        <v>16</v>
      </c>
      <c r="B277" t="s">
        <v>8</v>
      </c>
      <c r="C277" t="s">
        <v>6</v>
      </c>
      <c r="D277">
        <v>0</v>
      </c>
      <c r="E277">
        <v>1</v>
      </c>
      <c r="F277" t="s">
        <v>3</v>
      </c>
      <c r="G277">
        <v>3</v>
      </c>
      <c r="H277" t="s">
        <v>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25">
      <c r="A278">
        <v>16</v>
      </c>
      <c r="B278" t="s">
        <v>8</v>
      </c>
      <c r="C278" t="s">
        <v>6</v>
      </c>
      <c r="D278">
        <v>0</v>
      </c>
      <c r="E278">
        <v>2</v>
      </c>
      <c r="F278" t="s">
        <v>3</v>
      </c>
      <c r="G278">
        <v>12</v>
      </c>
      <c r="H278" t="s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25">
      <c r="A279">
        <v>16</v>
      </c>
      <c r="B279" t="s">
        <v>8</v>
      </c>
      <c r="C279" t="s">
        <v>6</v>
      </c>
      <c r="D279">
        <v>0</v>
      </c>
      <c r="E279">
        <v>3</v>
      </c>
      <c r="F279" t="s">
        <v>3</v>
      </c>
      <c r="G279">
        <v>12</v>
      </c>
      <c r="H279" t="s">
        <v>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25">
      <c r="A280">
        <v>16</v>
      </c>
      <c r="B280" t="s">
        <v>8</v>
      </c>
      <c r="C280" t="s">
        <v>6</v>
      </c>
      <c r="D280">
        <v>0</v>
      </c>
      <c r="E280">
        <v>4</v>
      </c>
      <c r="F280" t="s">
        <v>3</v>
      </c>
      <c r="G280">
        <v>12</v>
      </c>
      <c r="H280" t="s">
        <v>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25">
      <c r="A281">
        <v>16</v>
      </c>
      <c r="B281" t="s">
        <v>8</v>
      </c>
      <c r="C281" t="s">
        <v>6</v>
      </c>
      <c r="D281">
        <v>0</v>
      </c>
      <c r="E281">
        <v>5</v>
      </c>
      <c r="F281" t="s">
        <v>3</v>
      </c>
      <c r="G281">
        <v>12</v>
      </c>
      <c r="H281" t="s">
        <v>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25">
      <c r="A282">
        <v>16</v>
      </c>
      <c r="B282" t="s">
        <v>8</v>
      </c>
      <c r="C282" t="s">
        <v>6</v>
      </c>
      <c r="D282">
        <v>0</v>
      </c>
      <c r="E282">
        <v>6</v>
      </c>
      <c r="F282" t="s">
        <v>3</v>
      </c>
      <c r="G282">
        <v>24</v>
      </c>
      <c r="H282" t="s">
        <v>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25">
      <c r="A283">
        <v>16</v>
      </c>
      <c r="B283" t="s">
        <v>8</v>
      </c>
      <c r="C283" t="s">
        <v>6</v>
      </c>
      <c r="D283">
        <v>0</v>
      </c>
      <c r="E283">
        <v>7</v>
      </c>
      <c r="F283" t="s">
        <v>3</v>
      </c>
      <c r="G283">
        <v>24</v>
      </c>
      <c r="H283" t="s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25">
      <c r="A284">
        <v>16</v>
      </c>
      <c r="B284" t="s">
        <v>8</v>
      </c>
      <c r="C284" t="s">
        <v>6</v>
      </c>
      <c r="D284">
        <v>0</v>
      </c>
      <c r="E284">
        <v>8</v>
      </c>
      <c r="F284" t="s">
        <v>3</v>
      </c>
      <c r="G284">
        <v>24</v>
      </c>
      <c r="H284" t="s">
        <v>1</v>
      </c>
      <c r="I284">
        <v>3</v>
      </c>
      <c r="J284">
        <v>0</v>
      </c>
      <c r="K284">
        <v>3</v>
      </c>
      <c r="L284">
        <v>0</v>
      </c>
      <c r="M284">
        <v>545</v>
      </c>
      <c r="N284">
        <v>0</v>
      </c>
      <c r="O284">
        <v>545</v>
      </c>
    </row>
    <row r="285" spans="1:15" x14ac:dyDescent="0.25">
      <c r="A285">
        <v>16</v>
      </c>
      <c r="B285" t="s">
        <v>8</v>
      </c>
      <c r="C285" t="s">
        <v>6</v>
      </c>
      <c r="D285">
        <v>0</v>
      </c>
      <c r="E285">
        <v>9</v>
      </c>
      <c r="F285" t="s">
        <v>3</v>
      </c>
      <c r="G285">
        <v>24</v>
      </c>
      <c r="H285" t="s">
        <v>1</v>
      </c>
      <c r="I285">
        <v>7</v>
      </c>
      <c r="J285">
        <v>0</v>
      </c>
      <c r="K285">
        <v>5</v>
      </c>
      <c r="L285">
        <v>0</v>
      </c>
      <c r="M285">
        <v>1352</v>
      </c>
      <c r="N285">
        <v>0</v>
      </c>
      <c r="O285">
        <v>1352</v>
      </c>
    </row>
    <row r="286" spans="1:15" x14ac:dyDescent="0.25">
      <c r="A286">
        <v>16</v>
      </c>
      <c r="B286" t="s">
        <v>8</v>
      </c>
      <c r="C286" t="s">
        <v>6</v>
      </c>
      <c r="D286">
        <v>0</v>
      </c>
      <c r="E286">
        <v>10</v>
      </c>
      <c r="F286" t="s">
        <v>3</v>
      </c>
      <c r="G286">
        <v>24</v>
      </c>
      <c r="H286" t="s">
        <v>1</v>
      </c>
      <c r="I286">
        <v>7</v>
      </c>
      <c r="J286">
        <v>0</v>
      </c>
      <c r="K286">
        <v>5</v>
      </c>
      <c r="L286">
        <v>0</v>
      </c>
      <c r="M286">
        <v>1342</v>
      </c>
      <c r="N286">
        <v>0</v>
      </c>
      <c r="O286">
        <v>1342</v>
      </c>
    </row>
    <row r="287" spans="1:15" x14ac:dyDescent="0.25">
      <c r="A287">
        <v>16</v>
      </c>
      <c r="B287" t="s">
        <v>8</v>
      </c>
      <c r="C287" t="s">
        <v>6</v>
      </c>
      <c r="D287">
        <v>0</v>
      </c>
      <c r="E287">
        <v>11</v>
      </c>
      <c r="F287" t="s">
        <v>3</v>
      </c>
      <c r="G287">
        <v>24</v>
      </c>
      <c r="H287" t="s">
        <v>1</v>
      </c>
      <c r="I287">
        <v>7</v>
      </c>
      <c r="J287">
        <v>0</v>
      </c>
      <c r="K287">
        <v>5</v>
      </c>
      <c r="L287">
        <v>0</v>
      </c>
      <c r="M287">
        <v>1333</v>
      </c>
      <c r="N287">
        <v>0</v>
      </c>
      <c r="O287">
        <v>1333</v>
      </c>
    </row>
    <row r="288" spans="1:15" x14ac:dyDescent="0.25">
      <c r="A288">
        <v>16</v>
      </c>
      <c r="B288" t="s">
        <v>8</v>
      </c>
      <c r="C288" t="s">
        <v>6</v>
      </c>
      <c r="D288">
        <v>0</v>
      </c>
      <c r="E288">
        <v>12</v>
      </c>
      <c r="F288" t="s">
        <v>3</v>
      </c>
      <c r="G288">
        <v>24</v>
      </c>
      <c r="H288" t="s">
        <v>1</v>
      </c>
      <c r="I288">
        <v>9</v>
      </c>
      <c r="J288">
        <v>0</v>
      </c>
      <c r="K288">
        <v>5</v>
      </c>
      <c r="L288">
        <v>0</v>
      </c>
      <c r="M288">
        <v>2645</v>
      </c>
      <c r="N288">
        <v>0</v>
      </c>
      <c r="O288">
        <v>2645</v>
      </c>
    </row>
    <row r="289" spans="1:15" x14ac:dyDescent="0.25">
      <c r="A289">
        <v>16</v>
      </c>
      <c r="B289" t="s">
        <v>8</v>
      </c>
      <c r="C289" t="s">
        <v>6</v>
      </c>
      <c r="D289">
        <v>0</v>
      </c>
      <c r="E289">
        <v>13</v>
      </c>
      <c r="F289" t="s">
        <v>3</v>
      </c>
      <c r="G289">
        <v>24</v>
      </c>
      <c r="H289" t="s">
        <v>1</v>
      </c>
      <c r="I289">
        <v>13</v>
      </c>
      <c r="J289">
        <v>0</v>
      </c>
      <c r="K289">
        <v>9</v>
      </c>
      <c r="L289">
        <v>0</v>
      </c>
      <c r="M289">
        <v>11008</v>
      </c>
      <c r="N289">
        <v>0</v>
      </c>
      <c r="O289">
        <v>11008</v>
      </c>
    </row>
    <row r="290" spans="1:15" x14ac:dyDescent="0.25">
      <c r="A290">
        <v>16</v>
      </c>
      <c r="B290" t="s">
        <v>8</v>
      </c>
      <c r="C290" t="s">
        <v>6</v>
      </c>
      <c r="D290">
        <v>0</v>
      </c>
      <c r="E290">
        <v>14</v>
      </c>
      <c r="F290" t="s">
        <v>3</v>
      </c>
      <c r="G290">
        <v>24</v>
      </c>
      <c r="H290" t="s">
        <v>2</v>
      </c>
      <c r="I290">
        <v>19</v>
      </c>
      <c r="J290">
        <v>0</v>
      </c>
      <c r="K290">
        <v>10</v>
      </c>
      <c r="L290">
        <v>0</v>
      </c>
      <c r="M290">
        <v>600109</v>
      </c>
      <c r="N290">
        <v>0</v>
      </c>
      <c r="O290">
        <v>600109</v>
      </c>
    </row>
    <row r="291" spans="1:15" x14ac:dyDescent="0.25">
      <c r="A291">
        <v>16</v>
      </c>
      <c r="B291" t="s">
        <v>8</v>
      </c>
      <c r="C291" t="s">
        <v>6</v>
      </c>
      <c r="D291">
        <v>0</v>
      </c>
      <c r="E291">
        <v>1</v>
      </c>
      <c r="F291" t="s">
        <v>4</v>
      </c>
      <c r="G291">
        <v>3</v>
      </c>
      <c r="H291" t="s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25">
      <c r="A292">
        <v>16</v>
      </c>
      <c r="B292" t="s">
        <v>8</v>
      </c>
      <c r="C292" t="s">
        <v>6</v>
      </c>
      <c r="D292">
        <v>0</v>
      </c>
      <c r="E292">
        <v>2</v>
      </c>
      <c r="F292" t="s">
        <v>4</v>
      </c>
      <c r="G292">
        <v>12</v>
      </c>
      <c r="H292" t="s">
        <v>1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x14ac:dyDescent="0.25">
      <c r="A293">
        <v>16</v>
      </c>
      <c r="B293" t="s">
        <v>8</v>
      </c>
      <c r="C293" t="s">
        <v>6</v>
      </c>
      <c r="D293">
        <v>0</v>
      </c>
      <c r="E293">
        <v>3</v>
      </c>
      <c r="F293" t="s">
        <v>4</v>
      </c>
      <c r="G293">
        <v>12</v>
      </c>
      <c r="H293" t="s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25">
      <c r="A294">
        <v>16</v>
      </c>
      <c r="B294" t="s">
        <v>8</v>
      </c>
      <c r="C294" t="s">
        <v>6</v>
      </c>
      <c r="D294">
        <v>0</v>
      </c>
      <c r="E294">
        <v>4</v>
      </c>
      <c r="F294" t="s">
        <v>4</v>
      </c>
      <c r="G294">
        <v>12</v>
      </c>
      <c r="H294" t="s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25">
      <c r="A295">
        <v>16</v>
      </c>
      <c r="B295" t="s">
        <v>8</v>
      </c>
      <c r="C295" t="s">
        <v>6</v>
      </c>
      <c r="D295">
        <v>0</v>
      </c>
      <c r="E295">
        <v>5</v>
      </c>
      <c r="F295" t="s">
        <v>4</v>
      </c>
      <c r="G295">
        <v>12</v>
      </c>
      <c r="H295" t="s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 x14ac:dyDescent="0.25">
      <c r="A296">
        <v>16</v>
      </c>
      <c r="B296" t="s">
        <v>8</v>
      </c>
      <c r="C296" t="s">
        <v>6</v>
      </c>
      <c r="D296">
        <v>0</v>
      </c>
      <c r="E296">
        <v>6</v>
      </c>
      <c r="F296" t="s">
        <v>4</v>
      </c>
      <c r="G296">
        <v>24</v>
      </c>
      <c r="H296" t="s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 x14ac:dyDescent="0.25">
      <c r="A297">
        <v>16</v>
      </c>
      <c r="B297" t="s">
        <v>8</v>
      </c>
      <c r="C297" t="s">
        <v>6</v>
      </c>
      <c r="D297">
        <v>0</v>
      </c>
      <c r="E297">
        <v>7</v>
      </c>
      <c r="F297" t="s">
        <v>4</v>
      </c>
      <c r="G297">
        <v>24</v>
      </c>
      <c r="H297" t="s">
        <v>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25">
      <c r="A298">
        <v>16</v>
      </c>
      <c r="B298" t="s">
        <v>8</v>
      </c>
      <c r="C298" t="s">
        <v>6</v>
      </c>
      <c r="D298">
        <v>0</v>
      </c>
      <c r="E298">
        <v>8</v>
      </c>
      <c r="F298" t="s">
        <v>4</v>
      </c>
      <c r="G298">
        <v>24</v>
      </c>
      <c r="H298" t="s">
        <v>1</v>
      </c>
      <c r="I298">
        <v>3</v>
      </c>
      <c r="J298">
        <v>0</v>
      </c>
      <c r="K298">
        <v>3</v>
      </c>
      <c r="L298">
        <v>0</v>
      </c>
      <c r="M298">
        <v>563</v>
      </c>
      <c r="N298">
        <v>0</v>
      </c>
      <c r="O298">
        <v>563</v>
      </c>
    </row>
    <row r="299" spans="1:15" x14ac:dyDescent="0.25">
      <c r="A299">
        <v>16</v>
      </c>
      <c r="B299" t="s">
        <v>8</v>
      </c>
      <c r="C299" t="s">
        <v>6</v>
      </c>
      <c r="D299">
        <v>0</v>
      </c>
      <c r="E299">
        <v>9</v>
      </c>
      <c r="F299" t="s">
        <v>4</v>
      </c>
      <c r="G299">
        <v>24</v>
      </c>
      <c r="H299" t="s">
        <v>1</v>
      </c>
      <c r="I299">
        <v>7</v>
      </c>
      <c r="J299">
        <v>0</v>
      </c>
      <c r="K299">
        <v>5</v>
      </c>
      <c r="L299">
        <v>0</v>
      </c>
      <c r="M299">
        <v>1362</v>
      </c>
      <c r="N299">
        <v>0</v>
      </c>
      <c r="O299">
        <v>1362</v>
      </c>
    </row>
    <row r="300" spans="1:15" x14ac:dyDescent="0.25">
      <c r="A300">
        <v>16</v>
      </c>
      <c r="B300" t="s">
        <v>8</v>
      </c>
      <c r="C300" t="s">
        <v>6</v>
      </c>
      <c r="D300">
        <v>0</v>
      </c>
      <c r="E300">
        <v>10</v>
      </c>
      <c r="F300" t="s">
        <v>4</v>
      </c>
      <c r="G300">
        <v>24</v>
      </c>
      <c r="H300" t="s">
        <v>1</v>
      </c>
      <c r="I300">
        <v>7</v>
      </c>
      <c r="J300">
        <v>0</v>
      </c>
      <c r="K300">
        <v>5</v>
      </c>
      <c r="L300">
        <v>0</v>
      </c>
      <c r="M300">
        <v>1369</v>
      </c>
      <c r="N300">
        <v>0</v>
      </c>
      <c r="O300">
        <v>1369</v>
      </c>
    </row>
    <row r="301" spans="1:15" x14ac:dyDescent="0.25">
      <c r="A301">
        <v>16</v>
      </c>
      <c r="B301" t="s">
        <v>8</v>
      </c>
      <c r="C301" t="s">
        <v>6</v>
      </c>
      <c r="D301">
        <v>0</v>
      </c>
      <c r="E301">
        <v>11</v>
      </c>
      <c r="F301" t="s">
        <v>4</v>
      </c>
      <c r="G301">
        <v>24</v>
      </c>
      <c r="H301" t="s">
        <v>1</v>
      </c>
      <c r="I301">
        <v>7</v>
      </c>
      <c r="J301">
        <v>0</v>
      </c>
      <c r="K301">
        <v>5</v>
      </c>
      <c r="L301">
        <v>0</v>
      </c>
      <c r="M301">
        <v>1400</v>
      </c>
      <c r="N301">
        <v>0</v>
      </c>
      <c r="O301">
        <v>1400</v>
      </c>
    </row>
    <row r="302" spans="1:15" x14ac:dyDescent="0.25">
      <c r="A302">
        <v>16</v>
      </c>
      <c r="B302" t="s">
        <v>8</v>
      </c>
      <c r="C302" t="s">
        <v>6</v>
      </c>
      <c r="D302">
        <v>0</v>
      </c>
      <c r="E302">
        <v>12</v>
      </c>
      <c r="F302" t="s">
        <v>4</v>
      </c>
      <c r="G302">
        <v>24</v>
      </c>
      <c r="H302" t="s">
        <v>1</v>
      </c>
      <c r="I302">
        <v>9</v>
      </c>
      <c r="J302">
        <v>0</v>
      </c>
      <c r="K302">
        <v>5</v>
      </c>
      <c r="L302">
        <v>0</v>
      </c>
      <c r="M302">
        <v>2704</v>
      </c>
      <c r="N302">
        <v>0</v>
      </c>
      <c r="O302">
        <v>2704</v>
      </c>
    </row>
    <row r="303" spans="1:15" x14ac:dyDescent="0.25">
      <c r="A303">
        <v>16</v>
      </c>
      <c r="B303" t="s">
        <v>8</v>
      </c>
      <c r="C303" t="s">
        <v>6</v>
      </c>
      <c r="D303">
        <v>0</v>
      </c>
      <c r="E303">
        <v>13</v>
      </c>
      <c r="F303" t="s">
        <v>4</v>
      </c>
      <c r="G303">
        <v>24</v>
      </c>
      <c r="H303" t="s">
        <v>1</v>
      </c>
      <c r="I303">
        <v>13</v>
      </c>
      <c r="J303">
        <v>0</v>
      </c>
      <c r="K303">
        <v>9</v>
      </c>
      <c r="L303">
        <v>0</v>
      </c>
      <c r="M303">
        <v>11034</v>
      </c>
      <c r="N303">
        <v>0</v>
      </c>
      <c r="O303">
        <v>11034</v>
      </c>
    </row>
    <row r="304" spans="1:15" x14ac:dyDescent="0.25">
      <c r="A304">
        <v>16</v>
      </c>
      <c r="B304" t="s">
        <v>8</v>
      </c>
      <c r="C304" t="s">
        <v>6</v>
      </c>
      <c r="D304">
        <v>0</v>
      </c>
      <c r="E304">
        <v>14</v>
      </c>
      <c r="F304" t="s">
        <v>4</v>
      </c>
      <c r="G304">
        <v>24</v>
      </c>
      <c r="H304" t="s">
        <v>1</v>
      </c>
      <c r="I304">
        <v>16</v>
      </c>
      <c r="J304">
        <v>4</v>
      </c>
      <c r="K304">
        <v>9</v>
      </c>
      <c r="L304">
        <v>3</v>
      </c>
      <c r="M304">
        <v>7469</v>
      </c>
      <c r="N304">
        <v>26270</v>
      </c>
      <c r="O304">
        <v>33739</v>
      </c>
    </row>
    <row r="305" spans="1:15" x14ac:dyDescent="0.25">
      <c r="A305">
        <v>16</v>
      </c>
      <c r="B305" t="s">
        <v>8</v>
      </c>
      <c r="C305" t="s">
        <v>6</v>
      </c>
      <c r="D305">
        <v>0</v>
      </c>
      <c r="E305">
        <v>15</v>
      </c>
      <c r="F305" t="s">
        <v>4</v>
      </c>
      <c r="G305">
        <v>24</v>
      </c>
      <c r="H305" t="s">
        <v>1</v>
      </c>
      <c r="I305">
        <v>17</v>
      </c>
      <c r="J305">
        <v>6</v>
      </c>
      <c r="K305">
        <v>9</v>
      </c>
      <c r="L305">
        <v>4</v>
      </c>
      <c r="M305">
        <v>7583</v>
      </c>
      <c r="N305">
        <v>46757</v>
      </c>
      <c r="O305">
        <v>54340</v>
      </c>
    </row>
    <row r="306" spans="1:15" x14ac:dyDescent="0.25">
      <c r="A306">
        <v>16</v>
      </c>
      <c r="B306" t="s">
        <v>8</v>
      </c>
      <c r="C306" t="s">
        <v>6</v>
      </c>
      <c r="D306">
        <v>0</v>
      </c>
      <c r="E306">
        <v>16</v>
      </c>
      <c r="F306" t="s">
        <v>4</v>
      </c>
      <c r="G306">
        <v>24</v>
      </c>
      <c r="H306" t="s">
        <v>1</v>
      </c>
      <c r="I306">
        <v>17</v>
      </c>
      <c r="J306">
        <v>6</v>
      </c>
      <c r="K306">
        <v>9</v>
      </c>
      <c r="L306">
        <v>4</v>
      </c>
      <c r="M306">
        <v>7643</v>
      </c>
      <c r="N306">
        <v>46714</v>
      </c>
      <c r="O306">
        <v>54357</v>
      </c>
    </row>
    <row r="307" spans="1:15" x14ac:dyDescent="0.25">
      <c r="A307">
        <v>16</v>
      </c>
      <c r="B307" t="s">
        <v>8</v>
      </c>
      <c r="C307" t="s">
        <v>6</v>
      </c>
      <c r="D307">
        <v>0</v>
      </c>
      <c r="E307">
        <v>17</v>
      </c>
      <c r="F307" t="s">
        <v>4</v>
      </c>
      <c r="G307">
        <v>24</v>
      </c>
      <c r="H307" t="s">
        <v>1</v>
      </c>
      <c r="I307">
        <v>17</v>
      </c>
      <c r="J307">
        <v>11</v>
      </c>
      <c r="K307">
        <v>5</v>
      </c>
      <c r="L307">
        <v>10</v>
      </c>
      <c r="M307">
        <v>6426</v>
      </c>
      <c r="N307">
        <v>92045</v>
      </c>
      <c r="O307">
        <v>98471</v>
      </c>
    </row>
    <row r="308" spans="1:15" x14ac:dyDescent="0.25">
      <c r="A308">
        <v>16</v>
      </c>
      <c r="B308" t="s">
        <v>8</v>
      </c>
      <c r="C308" t="s">
        <v>6</v>
      </c>
      <c r="D308">
        <v>0</v>
      </c>
      <c r="E308">
        <v>18</v>
      </c>
      <c r="F308" t="s">
        <v>4</v>
      </c>
      <c r="G308">
        <v>24</v>
      </c>
      <c r="H308" t="s">
        <v>1</v>
      </c>
      <c r="I308">
        <v>19</v>
      </c>
      <c r="J308">
        <v>12</v>
      </c>
      <c r="K308">
        <v>7</v>
      </c>
      <c r="L308">
        <v>11</v>
      </c>
      <c r="M308">
        <v>25209</v>
      </c>
      <c r="N308">
        <v>105974</v>
      </c>
      <c r="O308">
        <v>131183</v>
      </c>
    </row>
    <row r="309" spans="1:15" x14ac:dyDescent="0.25">
      <c r="A309">
        <v>16</v>
      </c>
      <c r="B309" t="s">
        <v>8</v>
      </c>
      <c r="C309" t="s">
        <v>6</v>
      </c>
      <c r="D309">
        <v>0</v>
      </c>
      <c r="E309">
        <v>19</v>
      </c>
      <c r="F309" t="s">
        <v>4</v>
      </c>
      <c r="G309">
        <v>24</v>
      </c>
      <c r="H309" t="s">
        <v>1</v>
      </c>
      <c r="I309">
        <v>18</v>
      </c>
      <c r="J309">
        <v>21</v>
      </c>
      <c r="K309">
        <v>8</v>
      </c>
      <c r="L309">
        <v>20</v>
      </c>
      <c r="M309">
        <v>3857</v>
      </c>
      <c r="N309">
        <v>357108</v>
      </c>
      <c r="O309">
        <v>360965</v>
      </c>
    </row>
    <row r="310" spans="1:15" x14ac:dyDescent="0.25">
      <c r="A310">
        <v>16</v>
      </c>
      <c r="B310" t="s">
        <v>8</v>
      </c>
      <c r="C310" t="s">
        <v>6</v>
      </c>
      <c r="D310">
        <v>0</v>
      </c>
      <c r="E310">
        <v>20</v>
      </c>
      <c r="F310" t="s">
        <v>4</v>
      </c>
      <c r="G310">
        <v>24</v>
      </c>
      <c r="H310" t="s">
        <v>1</v>
      </c>
      <c r="I310">
        <v>19</v>
      </c>
      <c r="J310">
        <v>18</v>
      </c>
      <c r="K310">
        <v>8</v>
      </c>
      <c r="L310">
        <v>16</v>
      </c>
      <c r="M310">
        <v>4063</v>
      </c>
      <c r="N310">
        <v>222837</v>
      </c>
      <c r="O310">
        <v>226900</v>
      </c>
    </row>
    <row r="311" spans="1:15" x14ac:dyDescent="0.25">
      <c r="A311">
        <v>16</v>
      </c>
      <c r="B311" t="s">
        <v>8</v>
      </c>
      <c r="C311" t="s">
        <v>6</v>
      </c>
      <c r="D311">
        <v>0</v>
      </c>
      <c r="E311">
        <v>21</v>
      </c>
      <c r="F311" t="s">
        <v>4</v>
      </c>
      <c r="G311">
        <v>24</v>
      </c>
      <c r="H311" t="s">
        <v>1</v>
      </c>
      <c r="I311">
        <v>20</v>
      </c>
      <c r="J311">
        <v>23</v>
      </c>
      <c r="K311">
        <v>8</v>
      </c>
      <c r="L311">
        <v>20</v>
      </c>
      <c r="M311">
        <v>4302</v>
      </c>
      <c r="N311">
        <v>433052</v>
      </c>
      <c r="O311">
        <v>437354</v>
      </c>
    </row>
    <row r="312" spans="1:15" x14ac:dyDescent="0.25">
      <c r="A312">
        <v>16</v>
      </c>
      <c r="B312" t="s">
        <v>8</v>
      </c>
      <c r="C312" t="s">
        <v>6</v>
      </c>
      <c r="D312">
        <v>0</v>
      </c>
      <c r="E312">
        <v>22</v>
      </c>
      <c r="F312" t="s">
        <v>4</v>
      </c>
      <c r="G312">
        <v>24</v>
      </c>
      <c r="H312" t="s">
        <v>1</v>
      </c>
      <c r="I312">
        <v>20</v>
      </c>
      <c r="J312">
        <v>21</v>
      </c>
      <c r="K312">
        <v>8</v>
      </c>
      <c r="L312">
        <v>18</v>
      </c>
      <c r="M312">
        <v>4309</v>
      </c>
      <c r="N312">
        <v>305712</v>
      </c>
      <c r="O312">
        <v>310021</v>
      </c>
    </row>
    <row r="313" spans="1:15" x14ac:dyDescent="0.25">
      <c r="A313">
        <v>16</v>
      </c>
      <c r="B313" t="s">
        <v>8</v>
      </c>
      <c r="C313" t="s">
        <v>6</v>
      </c>
      <c r="D313">
        <v>0</v>
      </c>
      <c r="E313">
        <v>23</v>
      </c>
      <c r="F313" t="s">
        <v>4</v>
      </c>
      <c r="G313">
        <v>24</v>
      </c>
      <c r="H313" t="s">
        <v>2</v>
      </c>
      <c r="I313">
        <v>22</v>
      </c>
      <c r="J313">
        <v>26</v>
      </c>
      <c r="K313">
        <v>8</v>
      </c>
      <c r="L313">
        <v>22</v>
      </c>
      <c r="M313">
        <v>42133</v>
      </c>
      <c r="N313">
        <v>557998</v>
      </c>
      <c r="O313">
        <v>600131</v>
      </c>
    </row>
    <row r="314" spans="1:15" x14ac:dyDescent="0.25">
      <c r="A314">
        <v>16</v>
      </c>
      <c r="B314" t="s">
        <v>8</v>
      </c>
      <c r="C314" t="s">
        <v>6</v>
      </c>
      <c r="D314">
        <v>1</v>
      </c>
      <c r="E314">
        <v>1</v>
      </c>
      <c r="F314" t="s">
        <v>0</v>
      </c>
      <c r="G314">
        <v>8</v>
      </c>
      <c r="H314" t="s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25">
      <c r="A315">
        <v>16</v>
      </c>
      <c r="B315" t="s">
        <v>8</v>
      </c>
      <c r="C315" t="s">
        <v>6</v>
      </c>
      <c r="D315">
        <v>1</v>
      </c>
      <c r="E315">
        <v>2</v>
      </c>
      <c r="F315" t="s">
        <v>0</v>
      </c>
      <c r="G315">
        <v>8</v>
      </c>
      <c r="H315" t="s">
        <v>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 x14ac:dyDescent="0.25">
      <c r="A316">
        <v>16</v>
      </c>
      <c r="B316" t="s">
        <v>8</v>
      </c>
      <c r="C316" t="s">
        <v>6</v>
      </c>
      <c r="D316">
        <v>1</v>
      </c>
      <c r="E316">
        <v>3</v>
      </c>
      <c r="F316" t="s">
        <v>0</v>
      </c>
      <c r="G316">
        <v>10</v>
      </c>
      <c r="H316" t="s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</row>
    <row r="317" spans="1:15" x14ac:dyDescent="0.25">
      <c r="A317">
        <v>16</v>
      </c>
      <c r="B317" t="s">
        <v>8</v>
      </c>
      <c r="C317" t="s">
        <v>6</v>
      </c>
      <c r="D317">
        <v>1</v>
      </c>
      <c r="E317">
        <v>4</v>
      </c>
      <c r="F317" t="s">
        <v>0</v>
      </c>
      <c r="G317">
        <v>10</v>
      </c>
      <c r="H317" t="s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</row>
    <row r="318" spans="1:15" x14ac:dyDescent="0.25">
      <c r="A318">
        <v>16</v>
      </c>
      <c r="B318" t="s">
        <v>8</v>
      </c>
      <c r="C318" t="s">
        <v>6</v>
      </c>
      <c r="D318">
        <v>1</v>
      </c>
      <c r="E318">
        <v>5</v>
      </c>
      <c r="F318" t="s">
        <v>0</v>
      </c>
      <c r="G318">
        <v>10</v>
      </c>
      <c r="H318" t="s">
        <v>1</v>
      </c>
      <c r="I318">
        <v>0</v>
      </c>
      <c r="J318">
        <v>3</v>
      </c>
      <c r="K318">
        <v>0</v>
      </c>
      <c r="L318">
        <v>1</v>
      </c>
      <c r="M318">
        <v>0</v>
      </c>
      <c r="N318">
        <v>3563</v>
      </c>
      <c r="O318">
        <v>3563</v>
      </c>
    </row>
    <row r="319" spans="1:15" x14ac:dyDescent="0.25">
      <c r="A319">
        <v>16</v>
      </c>
      <c r="B319" t="s">
        <v>8</v>
      </c>
      <c r="C319" t="s">
        <v>6</v>
      </c>
      <c r="D319">
        <v>1</v>
      </c>
      <c r="E319">
        <v>6</v>
      </c>
      <c r="F319" t="s">
        <v>0</v>
      </c>
      <c r="G319">
        <v>15</v>
      </c>
      <c r="H319" t="s">
        <v>1</v>
      </c>
      <c r="I319">
        <v>0</v>
      </c>
      <c r="J319">
        <v>3</v>
      </c>
      <c r="K319">
        <v>0</v>
      </c>
      <c r="L319">
        <v>1</v>
      </c>
      <c r="M319">
        <v>0</v>
      </c>
      <c r="N319">
        <v>3536</v>
      </c>
      <c r="O319">
        <v>3536</v>
      </c>
    </row>
    <row r="320" spans="1:15" x14ac:dyDescent="0.25">
      <c r="A320">
        <v>16</v>
      </c>
      <c r="B320" t="s">
        <v>8</v>
      </c>
      <c r="C320" t="s">
        <v>6</v>
      </c>
      <c r="D320">
        <v>1</v>
      </c>
      <c r="E320">
        <v>7</v>
      </c>
      <c r="F320" t="s">
        <v>0</v>
      </c>
      <c r="G320">
        <v>15</v>
      </c>
      <c r="H320" t="s">
        <v>1</v>
      </c>
      <c r="I320">
        <v>0</v>
      </c>
      <c r="J320">
        <v>3</v>
      </c>
      <c r="K320">
        <v>0</v>
      </c>
      <c r="L320">
        <v>1</v>
      </c>
      <c r="M320">
        <v>0</v>
      </c>
      <c r="N320">
        <v>3475</v>
      </c>
      <c r="O320">
        <v>3475</v>
      </c>
    </row>
    <row r="321" spans="1:15" x14ac:dyDescent="0.25">
      <c r="A321">
        <v>16</v>
      </c>
      <c r="B321" t="s">
        <v>8</v>
      </c>
      <c r="C321" t="s">
        <v>6</v>
      </c>
      <c r="D321">
        <v>1</v>
      </c>
      <c r="E321">
        <v>8</v>
      </c>
      <c r="F321" t="s">
        <v>0</v>
      </c>
      <c r="G321">
        <v>22</v>
      </c>
      <c r="H321" t="s">
        <v>1</v>
      </c>
      <c r="I321">
        <v>0</v>
      </c>
      <c r="J321">
        <v>3</v>
      </c>
      <c r="K321">
        <v>0</v>
      </c>
      <c r="L321">
        <v>1</v>
      </c>
      <c r="M321">
        <v>0</v>
      </c>
      <c r="N321">
        <v>3528</v>
      </c>
      <c r="O321">
        <v>3528</v>
      </c>
    </row>
    <row r="322" spans="1:15" x14ac:dyDescent="0.25">
      <c r="A322">
        <v>16</v>
      </c>
      <c r="B322" t="s">
        <v>8</v>
      </c>
      <c r="C322" t="s">
        <v>6</v>
      </c>
      <c r="D322">
        <v>1</v>
      </c>
      <c r="E322">
        <v>9</v>
      </c>
      <c r="F322" t="s">
        <v>0</v>
      </c>
      <c r="G322">
        <v>22</v>
      </c>
      <c r="H322" t="s">
        <v>1</v>
      </c>
      <c r="I322">
        <v>0</v>
      </c>
      <c r="J322">
        <v>12</v>
      </c>
      <c r="K322">
        <v>0</v>
      </c>
      <c r="L322">
        <v>8</v>
      </c>
      <c r="M322">
        <v>0</v>
      </c>
      <c r="N322">
        <v>30723</v>
      </c>
      <c r="O322">
        <v>30723</v>
      </c>
    </row>
    <row r="323" spans="1:15" x14ac:dyDescent="0.25">
      <c r="A323">
        <v>16</v>
      </c>
      <c r="B323" t="s">
        <v>8</v>
      </c>
      <c r="C323" t="s">
        <v>6</v>
      </c>
      <c r="D323">
        <v>1</v>
      </c>
      <c r="E323">
        <v>10</v>
      </c>
      <c r="F323" t="s">
        <v>0</v>
      </c>
      <c r="G323">
        <v>22</v>
      </c>
      <c r="H323" t="s">
        <v>1</v>
      </c>
      <c r="I323">
        <v>0</v>
      </c>
      <c r="J323">
        <v>14</v>
      </c>
      <c r="K323">
        <v>0</v>
      </c>
      <c r="L323">
        <v>9</v>
      </c>
      <c r="M323">
        <v>0</v>
      </c>
      <c r="N323">
        <v>34653</v>
      </c>
      <c r="O323">
        <v>34653</v>
      </c>
    </row>
    <row r="324" spans="1:15" x14ac:dyDescent="0.25">
      <c r="A324">
        <v>16</v>
      </c>
      <c r="B324" t="s">
        <v>8</v>
      </c>
      <c r="C324" t="s">
        <v>6</v>
      </c>
      <c r="D324">
        <v>1</v>
      </c>
      <c r="E324">
        <v>11</v>
      </c>
      <c r="F324" t="s">
        <v>0</v>
      </c>
      <c r="G324">
        <v>22</v>
      </c>
      <c r="H324" t="s">
        <v>1</v>
      </c>
      <c r="I324">
        <v>0</v>
      </c>
      <c r="J324">
        <v>14</v>
      </c>
      <c r="K324">
        <v>0</v>
      </c>
      <c r="L324">
        <v>9</v>
      </c>
      <c r="M324">
        <v>0</v>
      </c>
      <c r="N324">
        <v>34567</v>
      </c>
      <c r="O324">
        <v>34567</v>
      </c>
    </row>
    <row r="325" spans="1:15" x14ac:dyDescent="0.25">
      <c r="A325">
        <v>16</v>
      </c>
      <c r="B325" t="s">
        <v>8</v>
      </c>
      <c r="C325" t="s">
        <v>6</v>
      </c>
      <c r="D325">
        <v>1</v>
      </c>
      <c r="E325">
        <v>12</v>
      </c>
      <c r="F325" t="s">
        <v>0</v>
      </c>
      <c r="G325">
        <v>22</v>
      </c>
      <c r="H325" t="s">
        <v>1</v>
      </c>
      <c r="I325">
        <v>0</v>
      </c>
      <c r="J325">
        <v>19</v>
      </c>
      <c r="K325">
        <v>0</v>
      </c>
      <c r="L325">
        <v>11</v>
      </c>
      <c r="M325">
        <v>0</v>
      </c>
      <c r="N325">
        <v>49247</v>
      </c>
      <c r="O325">
        <v>49247</v>
      </c>
    </row>
    <row r="326" spans="1:15" x14ac:dyDescent="0.25">
      <c r="A326">
        <v>16</v>
      </c>
      <c r="B326" t="s">
        <v>8</v>
      </c>
      <c r="C326" t="s">
        <v>6</v>
      </c>
      <c r="D326">
        <v>1</v>
      </c>
      <c r="E326">
        <v>13</v>
      </c>
      <c r="F326" t="s">
        <v>0</v>
      </c>
      <c r="G326">
        <v>22</v>
      </c>
      <c r="H326" t="s">
        <v>1</v>
      </c>
      <c r="I326">
        <v>0</v>
      </c>
      <c r="J326">
        <v>24</v>
      </c>
      <c r="K326">
        <v>0</v>
      </c>
      <c r="L326">
        <v>16</v>
      </c>
      <c r="M326">
        <v>0</v>
      </c>
      <c r="N326">
        <v>55275</v>
      </c>
      <c r="O326">
        <v>55275</v>
      </c>
    </row>
    <row r="327" spans="1:15" x14ac:dyDescent="0.25">
      <c r="A327">
        <v>16</v>
      </c>
      <c r="B327" t="s">
        <v>8</v>
      </c>
      <c r="C327" t="s">
        <v>6</v>
      </c>
      <c r="D327">
        <v>1</v>
      </c>
      <c r="E327">
        <v>14</v>
      </c>
      <c r="F327" t="s">
        <v>0</v>
      </c>
      <c r="G327">
        <v>22</v>
      </c>
      <c r="H327" t="s">
        <v>1</v>
      </c>
      <c r="I327">
        <v>0</v>
      </c>
      <c r="J327">
        <v>34</v>
      </c>
      <c r="K327">
        <v>0</v>
      </c>
      <c r="L327">
        <v>20</v>
      </c>
      <c r="M327">
        <v>0</v>
      </c>
      <c r="N327">
        <v>172963</v>
      </c>
      <c r="O327">
        <v>172963</v>
      </c>
    </row>
    <row r="328" spans="1:15" x14ac:dyDescent="0.25">
      <c r="A328">
        <v>16</v>
      </c>
      <c r="B328" t="s">
        <v>8</v>
      </c>
      <c r="C328" t="s">
        <v>6</v>
      </c>
      <c r="D328">
        <v>1</v>
      </c>
      <c r="E328">
        <v>15</v>
      </c>
      <c r="F328" t="s">
        <v>0</v>
      </c>
      <c r="G328">
        <v>22</v>
      </c>
      <c r="H328" t="s">
        <v>1</v>
      </c>
      <c r="I328">
        <v>0</v>
      </c>
      <c r="J328">
        <v>38</v>
      </c>
      <c r="K328">
        <v>0</v>
      </c>
      <c r="L328">
        <v>24</v>
      </c>
      <c r="M328">
        <v>0</v>
      </c>
      <c r="N328">
        <v>221278</v>
      </c>
      <c r="O328">
        <v>221278</v>
      </c>
    </row>
    <row r="329" spans="1:15" x14ac:dyDescent="0.25">
      <c r="A329">
        <v>16</v>
      </c>
      <c r="B329" t="s">
        <v>8</v>
      </c>
      <c r="C329" t="s">
        <v>6</v>
      </c>
      <c r="D329">
        <v>1</v>
      </c>
      <c r="E329">
        <v>16</v>
      </c>
      <c r="F329" t="s">
        <v>0</v>
      </c>
      <c r="G329">
        <v>27</v>
      </c>
      <c r="H329" t="s">
        <v>1</v>
      </c>
      <c r="I329">
        <v>0</v>
      </c>
      <c r="J329">
        <v>42</v>
      </c>
      <c r="K329">
        <v>0</v>
      </c>
      <c r="L329">
        <v>26</v>
      </c>
      <c r="M329">
        <v>0</v>
      </c>
      <c r="N329">
        <v>318408</v>
      </c>
      <c r="O329">
        <v>318408</v>
      </c>
    </row>
    <row r="330" spans="1:15" x14ac:dyDescent="0.25">
      <c r="A330">
        <v>16</v>
      </c>
      <c r="B330" t="s">
        <v>8</v>
      </c>
      <c r="C330" t="s">
        <v>6</v>
      </c>
      <c r="D330">
        <v>1</v>
      </c>
      <c r="E330">
        <v>17</v>
      </c>
      <c r="F330" t="s">
        <v>0</v>
      </c>
      <c r="G330">
        <v>27</v>
      </c>
      <c r="H330" t="s">
        <v>1</v>
      </c>
      <c r="I330">
        <v>0</v>
      </c>
      <c r="J330">
        <v>43</v>
      </c>
      <c r="K330">
        <v>0</v>
      </c>
      <c r="L330">
        <v>27</v>
      </c>
      <c r="M330">
        <v>0</v>
      </c>
      <c r="N330">
        <v>317355</v>
      </c>
      <c r="O330">
        <v>317355</v>
      </c>
    </row>
    <row r="331" spans="1:15" x14ac:dyDescent="0.25">
      <c r="A331">
        <v>16</v>
      </c>
      <c r="B331" t="s">
        <v>8</v>
      </c>
      <c r="C331" t="s">
        <v>6</v>
      </c>
      <c r="D331">
        <v>1</v>
      </c>
      <c r="E331">
        <v>18</v>
      </c>
      <c r="F331" t="s">
        <v>0</v>
      </c>
      <c r="G331">
        <v>27</v>
      </c>
      <c r="H331" t="s">
        <v>1</v>
      </c>
      <c r="I331">
        <v>0</v>
      </c>
      <c r="J331">
        <v>45</v>
      </c>
      <c r="K331">
        <v>0</v>
      </c>
      <c r="L331">
        <v>29</v>
      </c>
      <c r="M331">
        <v>0</v>
      </c>
      <c r="N331">
        <v>287914</v>
      </c>
      <c r="O331">
        <v>287914</v>
      </c>
    </row>
    <row r="332" spans="1:15" x14ac:dyDescent="0.25">
      <c r="A332">
        <v>16</v>
      </c>
      <c r="B332" t="s">
        <v>8</v>
      </c>
      <c r="C332" t="s">
        <v>6</v>
      </c>
      <c r="D332">
        <v>1</v>
      </c>
      <c r="E332">
        <v>19</v>
      </c>
      <c r="F332" t="s">
        <v>0</v>
      </c>
      <c r="G332">
        <v>27</v>
      </c>
      <c r="H332" t="s">
        <v>1</v>
      </c>
      <c r="I332">
        <v>0</v>
      </c>
      <c r="J332">
        <v>48</v>
      </c>
      <c r="K332">
        <v>0</v>
      </c>
      <c r="L332">
        <v>29</v>
      </c>
      <c r="M332">
        <v>0</v>
      </c>
      <c r="N332">
        <v>349032</v>
      </c>
      <c r="O332">
        <v>349032</v>
      </c>
    </row>
    <row r="333" spans="1:15" x14ac:dyDescent="0.25">
      <c r="A333">
        <v>16</v>
      </c>
      <c r="B333" t="s">
        <v>8</v>
      </c>
      <c r="C333" t="s">
        <v>6</v>
      </c>
      <c r="D333">
        <v>1</v>
      </c>
      <c r="E333">
        <v>20</v>
      </c>
      <c r="F333" t="s">
        <v>0</v>
      </c>
      <c r="G333">
        <v>27</v>
      </c>
      <c r="H333" t="s">
        <v>1</v>
      </c>
      <c r="I333">
        <v>0</v>
      </c>
      <c r="J333">
        <v>48</v>
      </c>
      <c r="K333">
        <v>0</v>
      </c>
      <c r="L333">
        <v>29</v>
      </c>
      <c r="M333">
        <v>0</v>
      </c>
      <c r="N333">
        <v>354902</v>
      </c>
      <c r="O333">
        <v>354902</v>
      </c>
    </row>
    <row r="334" spans="1:15" x14ac:dyDescent="0.25">
      <c r="A334">
        <v>16</v>
      </c>
      <c r="B334" t="s">
        <v>8</v>
      </c>
      <c r="C334" t="s">
        <v>6</v>
      </c>
      <c r="D334">
        <v>1</v>
      </c>
      <c r="E334">
        <v>21</v>
      </c>
      <c r="F334" t="s">
        <v>0</v>
      </c>
      <c r="G334">
        <v>27</v>
      </c>
      <c r="H334" t="s">
        <v>1</v>
      </c>
      <c r="I334">
        <v>0</v>
      </c>
      <c r="J334">
        <v>49</v>
      </c>
      <c r="K334">
        <v>0</v>
      </c>
      <c r="L334">
        <v>32</v>
      </c>
      <c r="M334">
        <v>0</v>
      </c>
      <c r="N334">
        <v>375137</v>
      </c>
      <c r="O334">
        <v>375137</v>
      </c>
    </row>
    <row r="335" spans="1:15" x14ac:dyDescent="0.25">
      <c r="A335">
        <v>16</v>
      </c>
      <c r="B335" t="s">
        <v>8</v>
      </c>
      <c r="C335" t="s">
        <v>6</v>
      </c>
      <c r="D335">
        <v>1</v>
      </c>
      <c r="E335">
        <v>22</v>
      </c>
      <c r="F335" t="s">
        <v>0</v>
      </c>
      <c r="G335">
        <v>27</v>
      </c>
      <c r="H335" t="s">
        <v>2</v>
      </c>
      <c r="I335">
        <v>0</v>
      </c>
      <c r="J335">
        <v>51</v>
      </c>
      <c r="K335">
        <v>0</v>
      </c>
      <c r="L335">
        <v>31</v>
      </c>
      <c r="M335">
        <v>0</v>
      </c>
      <c r="N335">
        <v>600103</v>
      </c>
      <c r="O335">
        <v>600103</v>
      </c>
    </row>
    <row r="336" spans="1:15" x14ac:dyDescent="0.25">
      <c r="A336">
        <v>16</v>
      </c>
      <c r="B336" t="s">
        <v>8</v>
      </c>
      <c r="C336" t="s">
        <v>6</v>
      </c>
      <c r="D336">
        <v>1</v>
      </c>
      <c r="E336">
        <v>1</v>
      </c>
      <c r="F336" t="s">
        <v>3</v>
      </c>
      <c r="G336">
        <v>8</v>
      </c>
      <c r="H336" t="s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25">
      <c r="A337">
        <v>16</v>
      </c>
      <c r="B337" t="s">
        <v>8</v>
      </c>
      <c r="C337" t="s">
        <v>6</v>
      </c>
      <c r="D337">
        <v>1</v>
      </c>
      <c r="E337">
        <v>2</v>
      </c>
      <c r="F337" t="s">
        <v>3</v>
      </c>
      <c r="G337">
        <v>8</v>
      </c>
      <c r="H337" t="s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x14ac:dyDescent="0.25">
      <c r="A338">
        <v>16</v>
      </c>
      <c r="B338" t="s">
        <v>8</v>
      </c>
      <c r="C338" t="s">
        <v>6</v>
      </c>
      <c r="D338">
        <v>1</v>
      </c>
      <c r="E338">
        <v>3</v>
      </c>
      <c r="F338" t="s">
        <v>3</v>
      </c>
      <c r="G338">
        <v>10</v>
      </c>
      <c r="H338" t="s">
        <v>1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x14ac:dyDescent="0.25">
      <c r="A339">
        <v>16</v>
      </c>
      <c r="B339" t="s">
        <v>8</v>
      </c>
      <c r="C339" t="s">
        <v>6</v>
      </c>
      <c r="D339">
        <v>1</v>
      </c>
      <c r="E339">
        <v>4</v>
      </c>
      <c r="F339" t="s">
        <v>3</v>
      </c>
      <c r="G339">
        <v>10</v>
      </c>
      <c r="H339" t="s">
        <v>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x14ac:dyDescent="0.25">
      <c r="A340">
        <v>16</v>
      </c>
      <c r="B340" t="s">
        <v>8</v>
      </c>
      <c r="C340" t="s">
        <v>6</v>
      </c>
      <c r="D340">
        <v>1</v>
      </c>
      <c r="E340">
        <v>5</v>
      </c>
      <c r="F340" t="s">
        <v>3</v>
      </c>
      <c r="G340">
        <v>10</v>
      </c>
      <c r="H340" t="s">
        <v>1</v>
      </c>
      <c r="I340">
        <v>3</v>
      </c>
      <c r="J340">
        <v>0</v>
      </c>
      <c r="K340">
        <v>1</v>
      </c>
      <c r="L340">
        <v>0</v>
      </c>
      <c r="M340">
        <v>490</v>
      </c>
      <c r="N340">
        <v>0</v>
      </c>
      <c r="O340">
        <v>490</v>
      </c>
    </row>
    <row r="341" spans="1:15" x14ac:dyDescent="0.25">
      <c r="A341">
        <v>16</v>
      </c>
      <c r="B341" t="s">
        <v>8</v>
      </c>
      <c r="C341" t="s">
        <v>6</v>
      </c>
      <c r="D341">
        <v>1</v>
      </c>
      <c r="E341">
        <v>6</v>
      </c>
      <c r="F341" t="s">
        <v>3</v>
      </c>
      <c r="G341">
        <v>15</v>
      </c>
      <c r="H341" t="s">
        <v>1</v>
      </c>
      <c r="I341">
        <v>3</v>
      </c>
      <c r="J341">
        <v>0</v>
      </c>
      <c r="K341">
        <v>1</v>
      </c>
      <c r="L341">
        <v>0</v>
      </c>
      <c r="M341">
        <v>514</v>
      </c>
      <c r="N341">
        <v>0</v>
      </c>
      <c r="O341">
        <v>514</v>
      </c>
    </row>
    <row r="342" spans="1:15" x14ac:dyDescent="0.25">
      <c r="A342">
        <v>16</v>
      </c>
      <c r="B342" t="s">
        <v>8</v>
      </c>
      <c r="C342" t="s">
        <v>6</v>
      </c>
      <c r="D342">
        <v>1</v>
      </c>
      <c r="E342">
        <v>7</v>
      </c>
      <c r="F342" t="s">
        <v>3</v>
      </c>
      <c r="G342">
        <v>15</v>
      </c>
      <c r="H342" t="s">
        <v>1</v>
      </c>
      <c r="I342">
        <v>3</v>
      </c>
      <c r="J342">
        <v>0</v>
      </c>
      <c r="K342">
        <v>1</v>
      </c>
      <c r="L342">
        <v>0</v>
      </c>
      <c r="M342">
        <v>504</v>
      </c>
      <c r="N342">
        <v>0</v>
      </c>
      <c r="O342">
        <v>504</v>
      </c>
    </row>
    <row r="343" spans="1:15" x14ac:dyDescent="0.25">
      <c r="A343">
        <v>16</v>
      </c>
      <c r="B343" t="s">
        <v>8</v>
      </c>
      <c r="C343" t="s">
        <v>6</v>
      </c>
      <c r="D343">
        <v>1</v>
      </c>
      <c r="E343">
        <v>8</v>
      </c>
      <c r="F343" t="s">
        <v>3</v>
      </c>
      <c r="G343">
        <v>22</v>
      </c>
      <c r="H343" t="s">
        <v>1</v>
      </c>
      <c r="I343">
        <v>3</v>
      </c>
      <c r="J343">
        <v>0</v>
      </c>
      <c r="K343">
        <v>1</v>
      </c>
      <c r="L343">
        <v>0</v>
      </c>
      <c r="M343">
        <v>503</v>
      </c>
      <c r="N343">
        <v>0</v>
      </c>
      <c r="O343">
        <v>503</v>
      </c>
    </row>
    <row r="344" spans="1:15" x14ac:dyDescent="0.25">
      <c r="A344">
        <v>16</v>
      </c>
      <c r="B344" t="s">
        <v>8</v>
      </c>
      <c r="C344" t="s">
        <v>6</v>
      </c>
      <c r="D344">
        <v>1</v>
      </c>
      <c r="E344">
        <v>9</v>
      </c>
      <c r="F344" t="s">
        <v>3</v>
      </c>
      <c r="G344">
        <v>22</v>
      </c>
      <c r="H344" t="s">
        <v>1</v>
      </c>
      <c r="I344">
        <v>9</v>
      </c>
      <c r="J344">
        <v>0</v>
      </c>
      <c r="K344">
        <v>5</v>
      </c>
      <c r="L344">
        <v>0</v>
      </c>
      <c r="M344">
        <v>2058</v>
      </c>
      <c r="N344">
        <v>0</v>
      </c>
      <c r="O344">
        <v>2058</v>
      </c>
    </row>
    <row r="345" spans="1:15" x14ac:dyDescent="0.25">
      <c r="A345">
        <v>16</v>
      </c>
      <c r="B345" t="s">
        <v>8</v>
      </c>
      <c r="C345" t="s">
        <v>6</v>
      </c>
      <c r="D345">
        <v>1</v>
      </c>
      <c r="E345">
        <v>10</v>
      </c>
      <c r="F345" t="s">
        <v>3</v>
      </c>
      <c r="G345">
        <v>22</v>
      </c>
      <c r="H345" t="s">
        <v>1</v>
      </c>
      <c r="I345">
        <v>12</v>
      </c>
      <c r="J345">
        <v>0</v>
      </c>
      <c r="K345">
        <v>7</v>
      </c>
      <c r="L345">
        <v>0</v>
      </c>
      <c r="M345">
        <v>3778</v>
      </c>
      <c r="N345">
        <v>0</v>
      </c>
      <c r="O345">
        <v>3778</v>
      </c>
    </row>
    <row r="346" spans="1:15" x14ac:dyDescent="0.25">
      <c r="A346">
        <v>16</v>
      </c>
      <c r="B346" t="s">
        <v>8</v>
      </c>
      <c r="C346" t="s">
        <v>6</v>
      </c>
      <c r="D346">
        <v>1</v>
      </c>
      <c r="E346">
        <v>11</v>
      </c>
      <c r="F346" t="s">
        <v>3</v>
      </c>
      <c r="G346">
        <v>22</v>
      </c>
      <c r="H346" t="s">
        <v>1</v>
      </c>
      <c r="I346">
        <v>12</v>
      </c>
      <c r="J346">
        <v>0</v>
      </c>
      <c r="K346">
        <v>7</v>
      </c>
      <c r="L346">
        <v>0</v>
      </c>
      <c r="M346">
        <v>3762</v>
      </c>
      <c r="N346">
        <v>0</v>
      </c>
      <c r="O346">
        <v>3762</v>
      </c>
    </row>
    <row r="347" spans="1:15" x14ac:dyDescent="0.25">
      <c r="A347">
        <v>16</v>
      </c>
      <c r="B347" t="s">
        <v>8</v>
      </c>
      <c r="C347" t="s">
        <v>6</v>
      </c>
      <c r="D347">
        <v>1</v>
      </c>
      <c r="E347">
        <v>12</v>
      </c>
      <c r="F347" t="s">
        <v>3</v>
      </c>
      <c r="G347">
        <v>22</v>
      </c>
      <c r="H347" t="s">
        <v>1</v>
      </c>
      <c r="I347">
        <v>18</v>
      </c>
      <c r="J347">
        <v>0</v>
      </c>
      <c r="K347">
        <v>13</v>
      </c>
      <c r="L347">
        <v>0</v>
      </c>
      <c r="M347">
        <v>28841</v>
      </c>
      <c r="N347">
        <v>0</v>
      </c>
      <c r="O347">
        <v>28841</v>
      </c>
    </row>
    <row r="348" spans="1:15" x14ac:dyDescent="0.25">
      <c r="A348">
        <v>16</v>
      </c>
      <c r="B348" t="s">
        <v>8</v>
      </c>
      <c r="C348" t="s">
        <v>6</v>
      </c>
      <c r="D348">
        <v>1</v>
      </c>
      <c r="E348">
        <v>13</v>
      </c>
      <c r="F348" t="s">
        <v>3</v>
      </c>
      <c r="G348">
        <v>22</v>
      </c>
      <c r="H348" t="s">
        <v>1</v>
      </c>
      <c r="I348">
        <v>22</v>
      </c>
      <c r="J348">
        <v>0</v>
      </c>
      <c r="K348">
        <v>17</v>
      </c>
      <c r="L348">
        <v>0</v>
      </c>
      <c r="M348">
        <v>29651</v>
      </c>
      <c r="N348">
        <v>0</v>
      </c>
      <c r="O348">
        <v>29651</v>
      </c>
    </row>
    <row r="349" spans="1:15" x14ac:dyDescent="0.25">
      <c r="A349">
        <v>16</v>
      </c>
      <c r="B349" t="s">
        <v>8</v>
      </c>
      <c r="C349" t="s">
        <v>6</v>
      </c>
      <c r="D349">
        <v>1</v>
      </c>
      <c r="E349">
        <v>14</v>
      </c>
      <c r="F349" t="s">
        <v>3</v>
      </c>
      <c r="G349">
        <v>22</v>
      </c>
      <c r="H349" t="s">
        <v>1</v>
      </c>
      <c r="I349">
        <v>31</v>
      </c>
      <c r="J349">
        <v>0</v>
      </c>
      <c r="K349">
        <v>19</v>
      </c>
      <c r="L349">
        <v>0</v>
      </c>
      <c r="M349">
        <v>67055</v>
      </c>
      <c r="N349">
        <v>0</v>
      </c>
      <c r="O349">
        <v>67055</v>
      </c>
    </row>
    <row r="350" spans="1:15" x14ac:dyDescent="0.25">
      <c r="A350">
        <v>16</v>
      </c>
      <c r="B350" t="s">
        <v>8</v>
      </c>
      <c r="C350" t="s">
        <v>6</v>
      </c>
      <c r="D350">
        <v>1</v>
      </c>
      <c r="E350">
        <v>15</v>
      </c>
      <c r="F350" t="s">
        <v>3</v>
      </c>
      <c r="G350">
        <v>22</v>
      </c>
      <c r="H350" t="s">
        <v>1</v>
      </c>
      <c r="I350">
        <v>36</v>
      </c>
      <c r="J350">
        <v>0</v>
      </c>
      <c r="K350">
        <v>22</v>
      </c>
      <c r="L350">
        <v>0</v>
      </c>
      <c r="M350">
        <v>332978</v>
      </c>
      <c r="N350">
        <v>0</v>
      </c>
      <c r="O350">
        <v>332978</v>
      </c>
    </row>
    <row r="351" spans="1:15" x14ac:dyDescent="0.25">
      <c r="A351">
        <v>16</v>
      </c>
      <c r="B351" t="s">
        <v>8</v>
      </c>
      <c r="C351" t="s">
        <v>6</v>
      </c>
      <c r="D351">
        <v>1</v>
      </c>
      <c r="E351">
        <v>16</v>
      </c>
      <c r="F351" t="s">
        <v>3</v>
      </c>
      <c r="G351">
        <v>27</v>
      </c>
      <c r="H351" t="s">
        <v>1</v>
      </c>
      <c r="I351">
        <v>38</v>
      </c>
      <c r="J351">
        <v>0</v>
      </c>
      <c r="K351">
        <v>23</v>
      </c>
      <c r="L351">
        <v>0</v>
      </c>
      <c r="M351">
        <v>226986</v>
      </c>
      <c r="N351">
        <v>0</v>
      </c>
      <c r="O351">
        <v>226986</v>
      </c>
    </row>
    <row r="352" spans="1:15" x14ac:dyDescent="0.25">
      <c r="A352">
        <v>16</v>
      </c>
      <c r="B352" t="s">
        <v>8</v>
      </c>
      <c r="C352" t="s">
        <v>6</v>
      </c>
      <c r="D352">
        <v>1</v>
      </c>
      <c r="E352">
        <v>17</v>
      </c>
      <c r="F352" t="s">
        <v>3</v>
      </c>
      <c r="G352">
        <v>27</v>
      </c>
      <c r="H352" t="s">
        <v>2</v>
      </c>
      <c r="I352">
        <v>38</v>
      </c>
      <c r="J352">
        <v>0</v>
      </c>
      <c r="K352">
        <v>26</v>
      </c>
      <c r="L352">
        <v>0</v>
      </c>
      <c r="M352">
        <v>600139</v>
      </c>
      <c r="N352">
        <v>0</v>
      </c>
      <c r="O352">
        <v>600139</v>
      </c>
    </row>
    <row r="353" spans="1:15" x14ac:dyDescent="0.25">
      <c r="A353">
        <v>16</v>
      </c>
      <c r="B353" t="s">
        <v>8</v>
      </c>
      <c r="C353" t="s">
        <v>6</v>
      </c>
      <c r="D353">
        <v>1</v>
      </c>
      <c r="E353">
        <v>1</v>
      </c>
      <c r="F353" t="s">
        <v>4</v>
      </c>
      <c r="G353">
        <v>8</v>
      </c>
      <c r="H353" t="s">
        <v>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x14ac:dyDescent="0.25">
      <c r="A354">
        <v>16</v>
      </c>
      <c r="B354" t="s">
        <v>8</v>
      </c>
      <c r="C354" t="s">
        <v>6</v>
      </c>
      <c r="D354">
        <v>1</v>
      </c>
      <c r="E354">
        <v>2</v>
      </c>
      <c r="F354" t="s">
        <v>4</v>
      </c>
      <c r="G354">
        <v>8</v>
      </c>
      <c r="H354" t="s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</row>
    <row r="355" spans="1:15" x14ac:dyDescent="0.25">
      <c r="A355">
        <v>16</v>
      </c>
      <c r="B355" t="s">
        <v>8</v>
      </c>
      <c r="C355" t="s">
        <v>6</v>
      </c>
      <c r="D355">
        <v>1</v>
      </c>
      <c r="E355">
        <v>3</v>
      </c>
      <c r="F355" t="s">
        <v>4</v>
      </c>
      <c r="G355">
        <v>10</v>
      </c>
      <c r="H355" t="s">
        <v>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 x14ac:dyDescent="0.25">
      <c r="A356">
        <v>16</v>
      </c>
      <c r="B356" t="s">
        <v>8</v>
      </c>
      <c r="C356" t="s">
        <v>6</v>
      </c>
      <c r="D356">
        <v>1</v>
      </c>
      <c r="E356">
        <v>4</v>
      </c>
      <c r="F356" t="s">
        <v>4</v>
      </c>
      <c r="G356">
        <v>10</v>
      </c>
      <c r="H356" t="s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</row>
    <row r="357" spans="1:15" x14ac:dyDescent="0.25">
      <c r="A357">
        <v>16</v>
      </c>
      <c r="B357" t="s">
        <v>8</v>
      </c>
      <c r="C357" t="s">
        <v>6</v>
      </c>
      <c r="D357">
        <v>1</v>
      </c>
      <c r="E357">
        <v>5</v>
      </c>
      <c r="F357" t="s">
        <v>4</v>
      </c>
      <c r="G357">
        <v>10</v>
      </c>
      <c r="H357" t="s">
        <v>1</v>
      </c>
      <c r="I357">
        <v>3</v>
      </c>
      <c r="J357">
        <v>0</v>
      </c>
      <c r="K357">
        <v>1</v>
      </c>
      <c r="L357">
        <v>0</v>
      </c>
      <c r="M357">
        <v>473</v>
      </c>
      <c r="N357">
        <v>0</v>
      </c>
      <c r="O357">
        <v>473</v>
      </c>
    </row>
    <row r="358" spans="1:15" x14ac:dyDescent="0.25">
      <c r="A358">
        <v>16</v>
      </c>
      <c r="B358" t="s">
        <v>8</v>
      </c>
      <c r="C358" t="s">
        <v>6</v>
      </c>
      <c r="D358">
        <v>1</v>
      </c>
      <c r="E358">
        <v>6</v>
      </c>
      <c r="F358" t="s">
        <v>4</v>
      </c>
      <c r="G358">
        <v>15</v>
      </c>
      <c r="H358" t="s">
        <v>1</v>
      </c>
      <c r="I358">
        <v>3</v>
      </c>
      <c r="J358">
        <v>0</v>
      </c>
      <c r="K358">
        <v>1</v>
      </c>
      <c r="L358">
        <v>0</v>
      </c>
      <c r="M358">
        <v>470</v>
      </c>
      <c r="N358">
        <v>0</v>
      </c>
      <c r="O358">
        <v>470</v>
      </c>
    </row>
    <row r="359" spans="1:15" x14ac:dyDescent="0.25">
      <c r="A359">
        <v>16</v>
      </c>
      <c r="B359" t="s">
        <v>8</v>
      </c>
      <c r="C359" t="s">
        <v>6</v>
      </c>
      <c r="D359">
        <v>1</v>
      </c>
      <c r="E359">
        <v>7</v>
      </c>
      <c r="F359" t="s">
        <v>4</v>
      </c>
      <c r="G359">
        <v>15</v>
      </c>
      <c r="H359" t="s">
        <v>1</v>
      </c>
      <c r="I359">
        <v>3</v>
      </c>
      <c r="J359">
        <v>0</v>
      </c>
      <c r="K359">
        <v>1</v>
      </c>
      <c r="L359">
        <v>0</v>
      </c>
      <c r="M359">
        <v>462</v>
      </c>
      <c r="N359">
        <v>0</v>
      </c>
      <c r="O359">
        <v>462</v>
      </c>
    </row>
    <row r="360" spans="1:15" x14ac:dyDescent="0.25">
      <c r="A360">
        <v>16</v>
      </c>
      <c r="B360" t="s">
        <v>8</v>
      </c>
      <c r="C360" t="s">
        <v>6</v>
      </c>
      <c r="D360">
        <v>1</v>
      </c>
      <c r="E360">
        <v>8</v>
      </c>
      <c r="F360" t="s">
        <v>4</v>
      </c>
      <c r="G360">
        <v>22</v>
      </c>
      <c r="H360" t="s">
        <v>1</v>
      </c>
      <c r="I360">
        <v>3</v>
      </c>
      <c r="J360">
        <v>0</v>
      </c>
      <c r="K360">
        <v>1</v>
      </c>
      <c r="L360">
        <v>0</v>
      </c>
      <c r="M360">
        <v>486</v>
      </c>
      <c r="N360">
        <v>0</v>
      </c>
      <c r="O360">
        <v>486</v>
      </c>
    </row>
    <row r="361" spans="1:15" x14ac:dyDescent="0.25">
      <c r="A361">
        <v>16</v>
      </c>
      <c r="B361" t="s">
        <v>8</v>
      </c>
      <c r="C361" t="s">
        <v>6</v>
      </c>
      <c r="D361">
        <v>1</v>
      </c>
      <c r="E361">
        <v>9</v>
      </c>
      <c r="F361" t="s">
        <v>4</v>
      </c>
      <c r="G361">
        <v>22</v>
      </c>
      <c r="H361" t="s">
        <v>1</v>
      </c>
      <c r="I361">
        <v>9</v>
      </c>
      <c r="J361">
        <v>0</v>
      </c>
      <c r="K361">
        <v>5</v>
      </c>
      <c r="L361">
        <v>0</v>
      </c>
      <c r="M361">
        <v>2017</v>
      </c>
      <c r="N361">
        <v>0</v>
      </c>
      <c r="O361">
        <v>2017</v>
      </c>
    </row>
    <row r="362" spans="1:15" x14ac:dyDescent="0.25">
      <c r="A362">
        <v>16</v>
      </c>
      <c r="B362" t="s">
        <v>8</v>
      </c>
      <c r="C362" t="s">
        <v>6</v>
      </c>
      <c r="D362">
        <v>1</v>
      </c>
      <c r="E362">
        <v>10</v>
      </c>
      <c r="F362" t="s">
        <v>4</v>
      </c>
      <c r="G362">
        <v>22</v>
      </c>
      <c r="H362" t="s">
        <v>1</v>
      </c>
      <c r="I362">
        <v>12</v>
      </c>
      <c r="J362">
        <v>0</v>
      </c>
      <c r="K362">
        <v>7</v>
      </c>
      <c r="L362">
        <v>0</v>
      </c>
      <c r="M362">
        <v>3742</v>
      </c>
      <c r="N362">
        <v>0</v>
      </c>
      <c r="O362">
        <v>3742</v>
      </c>
    </row>
    <row r="363" spans="1:15" x14ac:dyDescent="0.25">
      <c r="A363">
        <v>16</v>
      </c>
      <c r="B363" t="s">
        <v>8</v>
      </c>
      <c r="C363" t="s">
        <v>6</v>
      </c>
      <c r="D363">
        <v>1</v>
      </c>
      <c r="E363">
        <v>11</v>
      </c>
      <c r="F363" t="s">
        <v>4</v>
      </c>
      <c r="G363">
        <v>22</v>
      </c>
      <c r="H363" t="s">
        <v>1</v>
      </c>
      <c r="I363">
        <v>12</v>
      </c>
      <c r="J363">
        <v>0</v>
      </c>
      <c r="K363">
        <v>7</v>
      </c>
      <c r="L363">
        <v>0</v>
      </c>
      <c r="M363">
        <v>3745</v>
      </c>
      <c r="N363">
        <v>0</v>
      </c>
      <c r="O363">
        <v>3745</v>
      </c>
    </row>
    <row r="364" spans="1:15" x14ac:dyDescent="0.25">
      <c r="A364">
        <v>16</v>
      </c>
      <c r="B364" t="s">
        <v>8</v>
      </c>
      <c r="C364" t="s">
        <v>6</v>
      </c>
      <c r="D364">
        <v>1</v>
      </c>
      <c r="E364">
        <v>12</v>
      </c>
      <c r="F364" t="s">
        <v>4</v>
      </c>
      <c r="G364">
        <v>22</v>
      </c>
      <c r="H364" t="s">
        <v>1</v>
      </c>
      <c r="I364">
        <v>18</v>
      </c>
      <c r="J364">
        <v>0</v>
      </c>
      <c r="K364">
        <v>13</v>
      </c>
      <c r="L364">
        <v>0</v>
      </c>
      <c r="M364">
        <v>28760</v>
      </c>
      <c r="N364">
        <v>0</v>
      </c>
      <c r="O364">
        <v>28760</v>
      </c>
    </row>
    <row r="365" spans="1:15" x14ac:dyDescent="0.25">
      <c r="A365">
        <v>16</v>
      </c>
      <c r="B365" t="s">
        <v>8</v>
      </c>
      <c r="C365" t="s">
        <v>6</v>
      </c>
      <c r="D365">
        <v>1</v>
      </c>
      <c r="E365">
        <v>13</v>
      </c>
      <c r="F365" t="s">
        <v>4</v>
      </c>
      <c r="G365">
        <v>22</v>
      </c>
      <c r="H365" t="s">
        <v>1</v>
      </c>
      <c r="I365">
        <v>22</v>
      </c>
      <c r="J365">
        <v>0</v>
      </c>
      <c r="K365">
        <v>17</v>
      </c>
      <c r="L365">
        <v>0</v>
      </c>
      <c r="M365">
        <v>29518</v>
      </c>
      <c r="N365">
        <v>0</v>
      </c>
      <c r="O365">
        <v>29518</v>
      </c>
    </row>
    <row r="366" spans="1:15" x14ac:dyDescent="0.25">
      <c r="A366">
        <v>16</v>
      </c>
      <c r="B366" t="s">
        <v>8</v>
      </c>
      <c r="C366" t="s">
        <v>6</v>
      </c>
      <c r="D366">
        <v>1</v>
      </c>
      <c r="E366">
        <v>14</v>
      </c>
      <c r="F366" t="s">
        <v>4</v>
      </c>
      <c r="G366">
        <v>22</v>
      </c>
      <c r="H366" t="s">
        <v>1</v>
      </c>
      <c r="I366">
        <v>30</v>
      </c>
      <c r="J366">
        <v>1</v>
      </c>
      <c r="K366">
        <v>18</v>
      </c>
      <c r="L366">
        <v>1</v>
      </c>
      <c r="M366">
        <v>29004</v>
      </c>
      <c r="N366">
        <v>18461</v>
      </c>
      <c r="O366">
        <v>47465</v>
      </c>
    </row>
    <row r="367" spans="1:15" x14ac:dyDescent="0.25">
      <c r="A367">
        <v>16</v>
      </c>
      <c r="B367" t="s">
        <v>8</v>
      </c>
      <c r="C367" t="s">
        <v>6</v>
      </c>
      <c r="D367">
        <v>1</v>
      </c>
      <c r="E367">
        <v>15</v>
      </c>
      <c r="F367" t="s">
        <v>4</v>
      </c>
      <c r="G367">
        <v>22</v>
      </c>
      <c r="H367" t="s">
        <v>1</v>
      </c>
      <c r="I367">
        <v>31</v>
      </c>
      <c r="J367">
        <v>7</v>
      </c>
      <c r="K367">
        <v>17</v>
      </c>
      <c r="L367">
        <v>7</v>
      </c>
      <c r="M367">
        <v>19763</v>
      </c>
      <c r="N367">
        <v>172737</v>
      </c>
      <c r="O367">
        <v>192500</v>
      </c>
    </row>
    <row r="368" spans="1:15" x14ac:dyDescent="0.25">
      <c r="A368">
        <v>16</v>
      </c>
      <c r="B368" t="s">
        <v>8</v>
      </c>
      <c r="C368" t="s">
        <v>6</v>
      </c>
      <c r="D368">
        <v>1</v>
      </c>
      <c r="E368">
        <v>16</v>
      </c>
      <c r="F368" t="s">
        <v>4</v>
      </c>
      <c r="G368">
        <v>27</v>
      </c>
      <c r="H368" t="s">
        <v>1</v>
      </c>
      <c r="I368">
        <v>35</v>
      </c>
      <c r="J368">
        <v>3</v>
      </c>
      <c r="K368">
        <v>21</v>
      </c>
      <c r="L368">
        <v>2</v>
      </c>
      <c r="M368">
        <v>53795</v>
      </c>
      <c r="N368">
        <v>95388</v>
      </c>
      <c r="O368">
        <v>149183</v>
      </c>
    </row>
    <row r="369" spans="1:15" x14ac:dyDescent="0.25">
      <c r="A369">
        <v>16</v>
      </c>
      <c r="B369" t="s">
        <v>8</v>
      </c>
      <c r="C369" t="s">
        <v>6</v>
      </c>
      <c r="D369">
        <v>1</v>
      </c>
      <c r="E369">
        <v>17</v>
      </c>
      <c r="F369" t="s">
        <v>4</v>
      </c>
      <c r="G369">
        <v>27</v>
      </c>
      <c r="H369" t="s">
        <v>1</v>
      </c>
      <c r="I369">
        <v>33</v>
      </c>
      <c r="J369">
        <v>8</v>
      </c>
      <c r="K369">
        <v>21</v>
      </c>
      <c r="L369">
        <v>6</v>
      </c>
      <c r="M369">
        <v>28712</v>
      </c>
      <c r="N369">
        <v>227155</v>
      </c>
      <c r="O369">
        <v>255867</v>
      </c>
    </row>
    <row r="370" spans="1:15" x14ac:dyDescent="0.25">
      <c r="A370">
        <v>16</v>
      </c>
      <c r="B370" t="s">
        <v>8</v>
      </c>
      <c r="C370" t="s">
        <v>6</v>
      </c>
      <c r="D370">
        <v>1</v>
      </c>
      <c r="E370">
        <v>18</v>
      </c>
      <c r="F370" t="s">
        <v>4</v>
      </c>
      <c r="G370">
        <v>27</v>
      </c>
      <c r="H370" t="s">
        <v>1</v>
      </c>
      <c r="I370">
        <v>37</v>
      </c>
      <c r="J370">
        <v>8</v>
      </c>
      <c r="K370">
        <v>24</v>
      </c>
      <c r="L370">
        <v>6</v>
      </c>
      <c r="M370">
        <v>50410</v>
      </c>
      <c r="N370">
        <v>225239</v>
      </c>
      <c r="O370">
        <v>275649</v>
      </c>
    </row>
    <row r="371" spans="1:15" x14ac:dyDescent="0.25">
      <c r="A371">
        <v>16</v>
      </c>
      <c r="B371" t="s">
        <v>8</v>
      </c>
      <c r="C371" t="s">
        <v>6</v>
      </c>
      <c r="D371">
        <v>1</v>
      </c>
      <c r="E371">
        <v>19</v>
      </c>
      <c r="F371" t="s">
        <v>4</v>
      </c>
      <c r="G371">
        <v>27</v>
      </c>
      <c r="H371" t="s">
        <v>1</v>
      </c>
      <c r="I371">
        <v>33</v>
      </c>
      <c r="J371">
        <v>13</v>
      </c>
      <c r="K371">
        <v>19</v>
      </c>
      <c r="L371">
        <v>12</v>
      </c>
      <c r="M371">
        <v>7576</v>
      </c>
      <c r="N371">
        <v>302233</v>
      </c>
      <c r="O371">
        <v>309809</v>
      </c>
    </row>
    <row r="372" spans="1:15" x14ac:dyDescent="0.25">
      <c r="A372">
        <v>16</v>
      </c>
      <c r="B372" t="s">
        <v>8</v>
      </c>
      <c r="C372" t="s">
        <v>6</v>
      </c>
      <c r="D372">
        <v>1</v>
      </c>
      <c r="E372">
        <v>20</v>
      </c>
      <c r="F372" t="s">
        <v>4</v>
      </c>
      <c r="G372">
        <v>27</v>
      </c>
      <c r="H372" t="s">
        <v>1</v>
      </c>
      <c r="I372">
        <v>33</v>
      </c>
      <c r="J372">
        <v>13</v>
      </c>
      <c r="K372">
        <v>19</v>
      </c>
      <c r="L372">
        <v>12</v>
      </c>
      <c r="M372">
        <v>8066</v>
      </c>
      <c r="N372">
        <v>308458</v>
      </c>
      <c r="O372">
        <v>316524</v>
      </c>
    </row>
    <row r="373" spans="1:15" x14ac:dyDescent="0.25">
      <c r="A373">
        <v>16</v>
      </c>
      <c r="B373" t="s">
        <v>8</v>
      </c>
      <c r="C373" t="s">
        <v>6</v>
      </c>
      <c r="D373">
        <v>1</v>
      </c>
      <c r="E373">
        <v>21</v>
      </c>
      <c r="F373" t="s">
        <v>4</v>
      </c>
      <c r="G373">
        <v>27</v>
      </c>
      <c r="H373" t="s">
        <v>1</v>
      </c>
      <c r="I373">
        <v>36</v>
      </c>
      <c r="J373">
        <v>11</v>
      </c>
      <c r="K373">
        <v>22</v>
      </c>
      <c r="L373">
        <v>10</v>
      </c>
      <c r="M373">
        <v>9499</v>
      </c>
      <c r="N373">
        <v>325059</v>
      </c>
      <c r="O373">
        <v>334558</v>
      </c>
    </row>
    <row r="374" spans="1:15" x14ac:dyDescent="0.25">
      <c r="A374">
        <v>16</v>
      </c>
      <c r="B374" t="s">
        <v>8</v>
      </c>
      <c r="C374" t="s">
        <v>6</v>
      </c>
      <c r="D374">
        <v>1</v>
      </c>
      <c r="E374">
        <v>22</v>
      </c>
      <c r="F374" t="s">
        <v>4</v>
      </c>
      <c r="G374">
        <v>27</v>
      </c>
      <c r="H374" t="s">
        <v>1</v>
      </c>
      <c r="I374">
        <v>38</v>
      </c>
      <c r="J374">
        <v>13</v>
      </c>
      <c r="K374">
        <v>21</v>
      </c>
      <c r="L374">
        <v>11</v>
      </c>
      <c r="M374">
        <v>9370</v>
      </c>
      <c r="N374">
        <v>451319</v>
      </c>
      <c r="O374">
        <v>460689</v>
      </c>
    </row>
    <row r="375" spans="1:15" x14ac:dyDescent="0.25">
      <c r="A375">
        <v>16</v>
      </c>
      <c r="B375" t="s">
        <v>8</v>
      </c>
      <c r="C375" t="s">
        <v>6</v>
      </c>
      <c r="D375">
        <v>1</v>
      </c>
      <c r="E375">
        <v>23</v>
      </c>
      <c r="F375" t="s">
        <v>4</v>
      </c>
      <c r="G375">
        <v>27</v>
      </c>
      <c r="H375" t="s">
        <v>1</v>
      </c>
      <c r="I375">
        <v>40</v>
      </c>
      <c r="J375">
        <v>13</v>
      </c>
      <c r="K375">
        <v>22</v>
      </c>
      <c r="L375">
        <v>12</v>
      </c>
      <c r="M375">
        <v>10215</v>
      </c>
      <c r="N375">
        <v>434332</v>
      </c>
      <c r="O375">
        <v>444547</v>
      </c>
    </row>
    <row r="376" spans="1:15" x14ac:dyDescent="0.25">
      <c r="A376">
        <v>16</v>
      </c>
      <c r="B376" t="s">
        <v>8</v>
      </c>
      <c r="C376" t="s">
        <v>6</v>
      </c>
      <c r="D376">
        <v>1</v>
      </c>
      <c r="E376">
        <v>24</v>
      </c>
      <c r="F376" t="s">
        <v>4</v>
      </c>
      <c r="G376">
        <v>27</v>
      </c>
      <c r="H376" t="s">
        <v>1</v>
      </c>
      <c r="I376">
        <v>44</v>
      </c>
      <c r="J376">
        <v>13</v>
      </c>
      <c r="K376">
        <v>22</v>
      </c>
      <c r="L376">
        <v>12</v>
      </c>
      <c r="M376">
        <v>11448</v>
      </c>
      <c r="N376">
        <v>472227</v>
      </c>
      <c r="O376">
        <v>483675</v>
      </c>
    </row>
    <row r="377" spans="1:15" x14ac:dyDescent="0.25">
      <c r="A377">
        <v>16</v>
      </c>
      <c r="B377" t="s">
        <v>8</v>
      </c>
      <c r="C377" t="s">
        <v>6</v>
      </c>
      <c r="D377">
        <v>1</v>
      </c>
      <c r="E377">
        <v>25</v>
      </c>
      <c r="F377" t="s">
        <v>4</v>
      </c>
      <c r="G377">
        <v>27</v>
      </c>
      <c r="H377" t="s">
        <v>2</v>
      </c>
      <c r="I377">
        <v>48</v>
      </c>
      <c r="J377">
        <v>13</v>
      </c>
      <c r="K377">
        <v>24</v>
      </c>
      <c r="L377">
        <v>9</v>
      </c>
      <c r="M377">
        <v>62701</v>
      </c>
      <c r="N377">
        <v>537443</v>
      </c>
      <c r="O377">
        <v>600144</v>
      </c>
    </row>
    <row r="378" spans="1:15" x14ac:dyDescent="0.25">
      <c r="A378">
        <v>16</v>
      </c>
      <c r="B378" t="s">
        <v>8</v>
      </c>
      <c r="C378" t="s">
        <v>7</v>
      </c>
      <c r="D378">
        <v>0</v>
      </c>
      <c r="E378">
        <v>1</v>
      </c>
      <c r="F378" t="s">
        <v>0</v>
      </c>
      <c r="G378">
        <v>16</v>
      </c>
      <c r="H378" t="s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 x14ac:dyDescent="0.25">
      <c r="A379">
        <v>16</v>
      </c>
      <c r="B379" t="s">
        <v>8</v>
      </c>
      <c r="C379" t="s">
        <v>7</v>
      </c>
      <c r="D379">
        <v>0</v>
      </c>
      <c r="E379">
        <v>2</v>
      </c>
      <c r="F379" t="s">
        <v>0</v>
      </c>
      <c r="G379">
        <v>22</v>
      </c>
      <c r="H379" t="s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x14ac:dyDescent="0.25">
      <c r="A380">
        <v>16</v>
      </c>
      <c r="B380" t="s">
        <v>8</v>
      </c>
      <c r="C380" t="s">
        <v>7</v>
      </c>
      <c r="D380">
        <v>0</v>
      </c>
      <c r="E380">
        <v>3</v>
      </c>
      <c r="F380" t="s">
        <v>0</v>
      </c>
      <c r="G380">
        <v>23</v>
      </c>
      <c r="H380" t="s">
        <v>1</v>
      </c>
      <c r="I380">
        <v>0</v>
      </c>
      <c r="J380">
        <v>3</v>
      </c>
      <c r="K380">
        <v>0</v>
      </c>
      <c r="L380">
        <v>1</v>
      </c>
      <c r="M380">
        <v>0</v>
      </c>
      <c r="N380">
        <v>8300</v>
      </c>
      <c r="O380">
        <v>8300</v>
      </c>
    </row>
    <row r="381" spans="1:15" x14ac:dyDescent="0.25">
      <c r="A381">
        <v>16</v>
      </c>
      <c r="B381" t="s">
        <v>8</v>
      </c>
      <c r="C381" t="s">
        <v>7</v>
      </c>
      <c r="D381">
        <v>0</v>
      </c>
      <c r="E381">
        <v>4</v>
      </c>
      <c r="F381" t="s">
        <v>0</v>
      </c>
      <c r="G381">
        <v>23</v>
      </c>
      <c r="H381" t="s">
        <v>1</v>
      </c>
      <c r="I381">
        <v>0</v>
      </c>
      <c r="J381">
        <v>3</v>
      </c>
      <c r="K381">
        <v>0</v>
      </c>
      <c r="L381">
        <v>1</v>
      </c>
      <c r="M381">
        <v>0</v>
      </c>
      <c r="N381">
        <v>7574</v>
      </c>
      <c r="O381">
        <v>7574</v>
      </c>
    </row>
    <row r="382" spans="1:15" x14ac:dyDescent="0.25">
      <c r="A382">
        <v>16</v>
      </c>
      <c r="B382" t="s">
        <v>8</v>
      </c>
      <c r="C382" t="s">
        <v>7</v>
      </c>
      <c r="D382">
        <v>0</v>
      </c>
      <c r="E382">
        <v>5</v>
      </c>
      <c r="F382" t="s">
        <v>0</v>
      </c>
      <c r="G382">
        <v>23</v>
      </c>
      <c r="H382" t="s">
        <v>1</v>
      </c>
      <c r="I382">
        <v>0</v>
      </c>
      <c r="J382">
        <v>3</v>
      </c>
      <c r="K382">
        <v>0</v>
      </c>
      <c r="L382">
        <v>1</v>
      </c>
      <c r="M382">
        <v>0</v>
      </c>
      <c r="N382">
        <v>7459</v>
      </c>
      <c r="O382">
        <v>7459</v>
      </c>
    </row>
    <row r="383" spans="1:15" x14ac:dyDescent="0.25">
      <c r="A383">
        <v>16</v>
      </c>
      <c r="B383" t="s">
        <v>8</v>
      </c>
      <c r="C383" t="s">
        <v>7</v>
      </c>
      <c r="D383">
        <v>0</v>
      </c>
      <c r="E383">
        <v>6</v>
      </c>
      <c r="F383" t="s">
        <v>0</v>
      </c>
      <c r="G383">
        <v>23</v>
      </c>
      <c r="H383" t="s">
        <v>1</v>
      </c>
      <c r="I383">
        <v>0</v>
      </c>
      <c r="J383">
        <v>11</v>
      </c>
      <c r="K383">
        <v>0</v>
      </c>
      <c r="L383">
        <v>4</v>
      </c>
      <c r="M383">
        <v>0</v>
      </c>
      <c r="N383">
        <v>33779</v>
      </c>
      <c r="O383">
        <v>33779</v>
      </c>
    </row>
    <row r="384" spans="1:15" x14ac:dyDescent="0.25">
      <c r="A384">
        <v>16</v>
      </c>
      <c r="B384" t="s">
        <v>8</v>
      </c>
      <c r="C384" t="s">
        <v>7</v>
      </c>
      <c r="D384">
        <v>0</v>
      </c>
      <c r="E384">
        <v>7</v>
      </c>
      <c r="F384" t="s">
        <v>0</v>
      </c>
      <c r="G384">
        <v>23</v>
      </c>
      <c r="H384" t="s">
        <v>1</v>
      </c>
      <c r="I384">
        <v>0</v>
      </c>
      <c r="J384">
        <v>11</v>
      </c>
      <c r="K384">
        <v>0</v>
      </c>
      <c r="L384">
        <v>4</v>
      </c>
      <c r="M384">
        <v>0</v>
      </c>
      <c r="N384">
        <v>32948</v>
      </c>
      <c r="O384">
        <v>32948</v>
      </c>
    </row>
    <row r="385" spans="1:15" x14ac:dyDescent="0.25">
      <c r="A385">
        <v>16</v>
      </c>
      <c r="B385" t="s">
        <v>8</v>
      </c>
      <c r="C385" t="s">
        <v>7</v>
      </c>
      <c r="D385">
        <v>0</v>
      </c>
      <c r="E385">
        <v>8</v>
      </c>
      <c r="F385" t="s">
        <v>0</v>
      </c>
      <c r="G385">
        <v>23</v>
      </c>
      <c r="H385" t="s">
        <v>1</v>
      </c>
      <c r="I385">
        <v>0</v>
      </c>
      <c r="J385">
        <v>14</v>
      </c>
      <c r="K385">
        <v>0</v>
      </c>
      <c r="L385">
        <v>5</v>
      </c>
      <c r="M385">
        <v>0</v>
      </c>
      <c r="N385">
        <v>35607</v>
      </c>
      <c r="O385">
        <v>35607</v>
      </c>
    </row>
    <row r="386" spans="1:15" x14ac:dyDescent="0.25">
      <c r="A386">
        <v>16</v>
      </c>
      <c r="B386" t="s">
        <v>8</v>
      </c>
      <c r="C386" t="s">
        <v>7</v>
      </c>
      <c r="D386">
        <v>0</v>
      </c>
      <c r="E386">
        <v>9</v>
      </c>
      <c r="F386" t="s">
        <v>0</v>
      </c>
      <c r="G386">
        <v>23</v>
      </c>
      <c r="H386" t="s">
        <v>1</v>
      </c>
      <c r="I386">
        <v>0</v>
      </c>
      <c r="J386">
        <v>14</v>
      </c>
      <c r="K386">
        <v>0</v>
      </c>
      <c r="L386">
        <v>5</v>
      </c>
      <c r="M386">
        <v>0</v>
      </c>
      <c r="N386">
        <v>35768</v>
      </c>
      <c r="O386">
        <v>35768</v>
      </c>
    </row>
    <row r="387" spans="1:15" x14ac:dyDescent="0.25">
      <c r="A387">
        <v>16</v>
      </c>
      <c r="B387" t="s">
        <v>8</v>
      </c>
      <c r="C387" t="s">
        <v>7</v>
      </c>
      <c r="D387">
        <v>0</v>
      </c>
      <c r="E387">
        <v>10</v>
      </c>
      <c r="F387" t="s">
        <v>0</v>
      </c>
      <c r="G387">
        <v>23</v>
      </c>
      <c r="H387" t="s">
        <v>1</v>
      </c>
      <c r="I387">
        <v>0</v>
      </c>
      <c r="J387">
        <v>14</v>
      </c>
      <c r="K387">
        <v>0</v>
      </c>
      <c r="L387">
        <v>5</v>
      </c>
      <c r="M387">
        <v>0</v>
      </c>
      <c r="N387">
        <v>35388</v>
      </c>
      <c r="O387">
        <v>35388</v>
      </c>
    </row>
    <row r="388" spans="1:15" x14ac:dyDescent="0.25">
      <c r="A388">
        <v>16</v>
      </c>
      <c r="B388" t="s">
        <v>8</v>
      </c>
      <c r="C388" t="s">
        <v>7</v>
      </c>
      <c r="D388">
        <v>0</v>
      </c>
      <c r="E388">
        <v>11</v>
      </c>
      <c r="F388" t="s">
        <v>0</v>
      </c>
      <c r="G388">
        <v>23</v>
      </c>
      <c r="H388" t="s">
        <v>1</v>
      </c>
      <c r="I388">
        <v>0</v>
      </c>
      <c r="J388">
        <v>22</v>
      </c>
      <c r="K388">
        <v>0</v>
      </c>
      <c r="L388">
        <v>10</v>
      </c>
      <c r="M388">
        <v>0</v>
      </c>
      <c r="N388">
        <v>82329</v>
      </c>
      <c r="O388">
        <v>82329</v>
      </c>
    </row>
    <row r="389" spans="1:15" x14ac:dyDescent="0.25">
      <c r="A389">
        <v>16</v>
      </c>
      <c r="B389" t="s">
        <v>8</v>
      </c>
      <c r="C389" t="s">
        <v>7</v>
      </c>
      <c r="D389">
        <v>0</v>
      </c>
      <c r="E389">
        <v>12</v>
      </c>
      <c r="F389" t="s">
        <v>0</v>
      </c>
      <c r="G389">
        <v>27</v>
      </c>
      <c r="H389" t="s">
        <v>1</v>
      </c>
      <c r="I389">
        <v>0</v>
      </c>
      <c r="J389">
        <v>16</v>
      </c>
      <c r="K389">
        <v>0</v>
      </c>
      <c r="L389">
        <v>6</v>
      </c>
      <c r="M389">
        <v>0</v>
      </c>
      <c r="N389">
        <v>46190</v>
      </c>
      <c r="O389">
        <v>46190</v>
      </c>
    </row>
    <row r="390" spans="1:15" x14ac:dyDescent="0.25">
      <c r="A390">
        <v>16</v>
      </c>
      <c r="B390" t="s">
        <v>8</v>
      </c>
      <c r="C390" t="s">
        <v>7</v>
      </c>
      <c r="D390">
        <v>0</v>
      </c>
      <c r="E390">
        <v>13</v>
      </c>
      <c r="F390" t="s">
        <v>0</v>
      </c>
      <c r="G390">
        <v>27</v>
      </c>
      <c r="H390" t="s">
        <v>1</v>
      </c>
      <c r="I390">
        <v>0</v>
      </c>
      <c r="J390">
        <v>19</v>
      </c>
      <c r="K390">
        <v>0</v>
      </c>
      <c r="L390">
        <v>7</v>
      </c>
      <c r="M390">
        <v>0</v>
      </c>
      <c r="N390">
        <v>63731</v>
      </c>
      <c r="O390">
        <v>63731</v>
      </c>
    </row>
    <row r="391" spans="1:15" x14ac:dyDescent="0.25">
      <c r="A391">
        <v>16</v>
      </c>
      <c r="B391" t="s">
        <v>8</v>
      </c>
      <c r="C391" t="s">
        <v>7</v>
      </c>
      <c r="D391">
        <v>0</v>
      </c>
      <c r="E391">
        <v>14</v>
      </c>
      <c r="F391" t="s">
        <v>0</v>
      </c>
      <c r="G391">
        <v>27</v>
      </c>
      <c r="H391" t="s">
        <v>1</v>
      </c>
      <c r="I391">
        <v>0</v>
      </c>
      <c r="J391">
        <v>31</v>
      </c>
      <c r="K391">
        <v>0</v>
      </c>
      <c r="L391">
        <v>19</v>
      </c>
      <c r="M391">
        <v>0</v>
      </c>
      <c r="N391">
        <v>278062</v>
      </c>
      <c r="O391">
        <v>278062</v>
      </c>
    </row>
    <row r="392" spans="1:15" x14ac:dyDescent="0.25">
      <c r="A392">
        <v>16</v>
      </c>
      <c r="B392" t="s">
        <v>8</v>
      </c>
      <c r="C392" t="s">
        <v>7</v>
      </c>
      <c r="D392">
        <v>0</v>
      </c>
      <c r="E392">
        <v>15</v>
      </c>
      <c r="F392" t="s">
        <v>0</v>
      </c>
      <c r="G392">
        <v>27</v>
      </c>
      <c r="H392" t="s">
        <v>1</v>
      </c>
      <c r="I392">
        <v>0</v>
      </c>
      <c r="J392">
        <v>26</v>
      </c>
      <c r="K392">
        <v>0</v>
      </c>
      <c r="L392">
        <v>13</v>
      </c>
      <c r="M392">
        <v>0</v>
      </c>
      <c r="N392">
        <v>120585</v>
      </c>
      <c r="O392">
        <v>120585</v>
      </c>
    </row>
    <row r="393" spans="1:15" x14ac:dyDescent="0.25">
      <c r="A393">
        <v>16</v>
      </c>
      <c r="B393" t="s">
        <v>8</v>
      </c>
      <c r="C393" t="s">
        <v>7</v>
      </c>
      <c r="D393">
        <v>0</v>
      </c>
      <c r="E393">
        <v>16</v>
      </c>
      <c r="F393" t="s">
        <v>0</v>
      </c>
      <c r="G393">
        <v>27</v>
      </c>
      <c r="H393" t="s">
        <v>1</v>
      </c>
      <c r="I393">
        <v>0</v>
      </c>
      <c r="J393">
        <v>26</v>
      </c>
      <c r="K393">
        <v>0</v>
      </c>
      <c r="L393">
        <v>13</v>
      </c>
      <c r="M393">
        <v>0</v>
      </c>
      <c r="N393">
        <v>120411</v>
      </c>
      <c r="O393">
        <v>120411</v>
      </c>
    </row>
    <row r="394" spans="1:15" x14ac:dyDescent="0.25">
      <c r="A394">
        <v>16</v>
      </c>
      <c r="B394" t="s">
        <v>8</v>
      </c>
      <c r="C394" t="s">
        <v>7</v>
      </c>
      <c r="D394">
        <v>0</v>
      </c>
      <c r="E394">
        <v>17</v>
      </c>
      <c r="F394" t="s">
        <v>0</v>
      </c>
      <c r="G394">
        <v>27</v>
      </c>
      <c r="H394" t="s">
        <v>2</v>
      </c>
      <c r="I394">
        <v>0</v>
      </c>
      <c r="J394">
        <v>46</v>
      </c>
      <c r="K394">
        <v>0</v>
      </c>
      <c r="L394">
        <v>28</v>
      </c>
      <c r="M394">
        <v>0</v>
      </c>
      <c r="N394">
        <v>599647</v>
      </c>
      <c r="O394">
        <v>599647</v>
      </c>
    </row>
    <row r="395" spans="1:15" x14ac:dyDescent="0.25">
      <c r="A395">
        <v>16</v>
      </c>
      <c r="B395" t="s">
        <v>8</v>
      </c>
      <c r="C395" t="s">
        <v>7</v>
      </c>
      <c r="D395">
        <v>0</v>
      </c>
      <c r="E395">
        <v>1</v>
      </c>
      <c r="F395" t="s">
        <v>3</v>
      </c>
      <c r="G395">
        <v>16</v>
      </c>
      <c r="H395" t="s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25">
      <c r="A396">
        <v>16</v>
      </c>
      <c r="B396" t="s">
        <v>8</v>
      </c>
      <c r="C396" t="s">
        <v>7</v>
      </c>
      <c r="D396">
        <v>0</v>
      </c>
      <c r="E396">
        <v>2</v>
      </c>
      <c r="F396" t="s">
        <v>3</v>
      </c>
      <c r="G396">
        <v>22</v>
      </c>
      <c r="H396" t="s">
        <v>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x14ac:dyDescent="0.25">
      <c r="A397">
        <v>16</v>
      </c>
      <c r="B397" t="s">
        <v>8</v>
      </c>
      <c r="C397" t="s">
        <v>7</v>
      </c>
      <c r="D397">
        <v>0</v>
      </c>
      <c r="E397">
        <v>3</v>
      </c>
      <c r="F397" t="s">
        <v>3</v>
      </c>
      <c r="G397">
        <v>23</v>
      </c>
      <c r="H397" t="s">
        <v>1</v>
      </c>
      <c r="I397">
        <v>3</v>
      </c>
      <c r="J397">
        <v>0</v>
      </c>
      <c r="K397">
        <v>1</v>
      </c>
      <c r="L397">
        <v>0</v>
      </c>
      <c r="M397">
        <v>628</v>
      </c>
      <c r="N397">
        <v>0</v>
      </c>
      <c r="O397">
        <v>628</v>
      </c>
    </row>
    <row r="398" spans="1:15" x14ac:dyDescent="0.25">
      <c r="A398">
        <v>16</v>
      </c>
      <c r="B398" t="s">
        <v>8</v>
      </c>
      <c r="C398" t="s">
        <v>7</v>
      </c>
      <c r="D398">
        <v>0</v>
      </c>
      <c r="E398">
        <v>4</v>
      </c>
      <c r="F398" t="s">
        <v>3</v>
      </c>
      <c r="G398">
        <v>23</v>
      </c>
      <c r="H398" t="s">
        <v>1</v>
      </c>
      <c r="I398">
        <v>3</v>
      </c>
      <c r="J398">
        <v>0</v>
      </c>
      <c r="K398">
        <v>1</v>
      </c>
      <c r="L398">
        <v>0</v>
      </c>
      <c r="M398">
        <v>716</v>
      </c>
      <c r="N398">
        <v>0</v>
      </c>
      <c r="O398">
        <v>716</v>
      </c>
    </row>
    <row r="399" spans="1:15" x14ac:dyDescent="0.25">
      <c r="A399">
        <v>16</v>
      </c>
      <c r="B399" t="s">
        <v>8</v>
      </c>
      <c r="C399" t="s">
        <v>7</v>
      </c>
      <c r="D399">
        <v>0</v>
      </c>
      <c r="E399">
        <v>5</v>
      </c>
      <c r="F399" t="s">
        <v>3</v>
      </c>
      <c r="G399">
        <v>23</v>
      </c>
      <c r="H399" t="s">
        <v>1</v>
      </c>
      <c r="I399">
        <v>3</v>
      </c>
      <c r="J399">
        <v>0</v>
      </c>
      <c r="K399">
        <v>1</v>
      </c>
      <c r="L399">
        <v>0</v>
      </c>
      <c r="M399">
        <v>708</v>
      </c>
      <c r="N399">
        <v>0</v>
      </c>
      <c r="O399">
        <v>708</v>
      </c>
    </row>
    <row r="400" spans="1:15" x14ac:dyDescent="0.25">
      <c r="A400">
        <v>16</v>
      </c>
      <c r="B400" t="s">
        <v>8</v>
      </c>
      <c r="C400" t="s">
        <v>7</v>
      </c>
      <c r="D400">
        <v>0</v>
      </c>
      <c r="E400">
        <v>6</v>
      </c>
      <c r="F400" t="s">
        <v>3</v>
      </c>
      <c r="G400">
        <v>23</v>
      </c>
      <c r="H400" t="s">
        <v>1</v>
      </c>
      <c r="I400">
        <v>11</v>
      </c>
      <c r="J400">
        <v>0</v>
      </c>
      <c r="K400">
        <v>4</v>
      </c>
      <c r="L400">
        <v>0</v>
      </c>
      <c r="M400">
        <v>3365</v>
      </c>
      <c r="N400">
        <v>0</v>
      </c>
      <c r="O400">
        <v>3365</v>
      </c>
    </row>
    <row r="401" spans="1:15" x14ac:dyDescent="0.25">
      <c r="A401">
        <v>16</v>
      </c>
      <c r="B401" t="s">
        <v>8</v>
      </c>
      <c r="C401" t="s">
        <v>7</v>
      </c>
      <c r="D401">
        <v>0</v>
      </c>
      <c r="E401">
        <v>7</v>
      </c>
      <c r="F401" t="s">
        <v>3</v>
      </c>
      <c r="G401">
        <v>23</v>
      </c>
      <c r="H401" t="s">
        <v>1</v>
      </c>
      <c r="I401">
        <v>11</v>
      </c>
      <c r="J401">
        <v>0</v>
      </c>
      <c r="K401">
        <v>4</v>
      </c>
      <c r="L401">
        <v>0</v>
      </c>
      <c r="M401">
        <v>3115</v>
      </c>
      <c r="N401">
        <v>0</v>
      </c>
      <c r="O401">
        <v>3115</v>
      </c>
    </row>
    <row r="402" spans="1:15" x14ac:dyDescent="0.25">
      <c r="A402">
        <v>16</v>
      </c>
      <c r="B402" t="s">
        <v>8</v>
      </c>
      <c r="C402" t="s">
        <v>7</v>
      </c>
      <c r="D402">
        <v>0</v>
      </c>
      <c r="E402">
        <v>8</v>
      </c>
      <c r="F402" t="s">
        <v>3</v>
      </c>
      <c r="G402">
        <v>23</v>
      </c>
      <c r="H402" t="s">
        <v>1</v>
      </c>
      <c r="I402">
        <v>14</v>
      </c>
      <c r="J402">
        <v>0</v>
      </c>
      <c r="K402">
        <v>5</v>
      </c>
      <c r="L402">
        <v>0</v>
      </c>
      <c r="M402">
        <v>4014</v>
      </c>
      <c r="N402">
        <v>0</v>
      </c>
      <c r="O402">
        <v>4014</v>
      </c>
    </row>
    <row r="403" spans="1:15" x14ac:dyDescent="0.25">
      <c r="A403">
        <v>16</v>
      </c>
      <c r="B403" t="s">
        <v>8</v>
      </c>
      <c r="C403" t="s">
        <v>7</v>
      </c>
      <c r="D403">
        <v>0</v>
      </c>
      <c r="E403">
        <v>9</v>
      </c>
      <c r="F403" t="s">
        <v>3</v>
      </c>
      <c r="G403">
        <v>23</v>
      </c>
      <c r="H403" t="s">
        <v>1</v>
      </c>
      <c r="I403">
        <v>14</v>
      </c>
      <c r="J403">
        <v>0</v>
      </c>
      <c r="K403">
        <v>5</v>
      </c>
      <c r="L403">
        <v>0</v>
      </c>
      <c r="M403">
        <v>3890</v>
      </c>
      <c r="N403">
        <v>0</v>
      </c>
      <c r="O403">
        <v>3890</v>
      </c>
    </row>
    <row r="404" spans="1:15" x14ac:dyDescent="0.25">
      <c r="A404">
        <v>16</v>
      </c>
      <c r="B404" t="s">
        <v>8</v>
      </c>
      <c r="C404" t="s">
        <v>7</v>
      </c>
      <c r="D404">
        <v>0</v>
      </c>
      <c r="E404">
        <v>10</v>
      </c>
      <c r="F404" t="s">
        <v>3</v>
      </c>
      <c r="G404">
        <v>23</v>
      </c>
      <c r="H404" t="s">
        <v>1</v>
      </c>
      <c r="I404">
        <v>14</v>
      </c>
      <c r="J404">
        <v>0</v>
      </c>
      <c r="K404">
        <v>5</v>
      </c>
      <c r="L404">
        <v>0</v>
      </c>
      <c r="M404">
        <v>4452</v>
      </c>
      <c r="N404">
        <v>0</v>
      </c>
      <c r="O404">
        <v>4452</v>
      </c>
    </row>
    <row r="405" spans="1:15" x14ac:dyDescent="0.25">
      <c r="A405">
        <v>16</v>
      </c>
      <c r="B405" t="s">
        <v>8</v>
      </c>
      <c r="C405" t="s">
        <v>7</v>
      </c>
      <c r="D405">
        <v>0</v>
      </c>
      <c r="E405">
        <v>11</v>
      </c>
      <c r="F405" t="s">
        <v>3</v>
      </c>
      <c r="G405">
        <v>23</v>
      </c>
      <c r="H405" t="s">
        <v>1</v>
      </c>
      <c r="I405">
        <v>24</v>
      </c>
      <c r="J405">
        <v>0</v>
      </c>
      <c r="K405">
        <v>12</v>
      </c>
      <c r="L405">
        <v>0</v>
      </c>
      <c r="M405">
        <v>23799</v>
      </c>
      <c r="N405">
        <v>0</v>
      </c>
      <c r="O405">
        <v>23799</v>
      </c>
    </row>
    <row r="406" spans="1:15" x14ac:dyDescent="0.25">
      <c r="A406">
        <v>16</v>
      </c>
      <c r="B406" t="s">
        <v>8</v>
      </c>
      <c r="C406" t="s">
        <v>7</v>
      </c>
      <c r="D406">
        <v>0</v>
      </c>
      <c r="E406">
        <v>12</v>
      </c>
      <c r="F406" t="s">
        <v>3</v>
      </c>
      <c r="G406">
        <v>27</v>
      </c>
      <c r="H406" t="s">
        <v>1</v>
      </c>
      <c r="I406">
        <v>22</v>
      </c>
      <c r="J406">
        <v>0</v>
      </c>
      <c r="K406">
        <v>11</v>
      </c>
      <c r="L406">
        <v>0</v>
      </c>
      <c r="M406">
        <v>15945</v>
      </c>
      <c r="N406">
        <v>0</v>
      </c>
      <c r="O406">
        <v>15945</v>
      </c>
    </row>
    <row r="407" spans="1:15" x14ac:dyDescent="0.25">
      <c r="A407">
        <v>16</v>
      </c>
      <c r="B407" t="s">
        <v>8</v>
      </c>
      <c r="C407" t="s">
        <v>7</v>
      </c>
      <c r="D407">
        <v>0</v>
      </c>
      <c r="E407">
        <v>13</v>
      </c>
      <c r="F407" t="s">
        <v>3</v>
      </c>
      <c r="G407">
        <v>27</v>
      </c>
      <c r="H407" t="s">
        <v>1</v>
      </c>
      <c r="I407">
        <v>25</v>
      </c>
      <c r="J407">
        <v>0</v>
      </c>
      <c r="K407">
        <v>12</v>
      </c>
      <c r="L407">
        <v>0</v>
      </c>
      <c r="M407">
        <v>74541</v>
      </c>
      <c r="N407">
        <v>0</v>
      </c>
      <c r="O407">
        <v>74541</v>
      </c>
    </row>
    <row r="408" spans="1:15" x14ac:dyDescent="0.25">
      <c r="A408">
        <v>16</v>
      </c>
      <c r="B408" t="s">
        <v>8</v>
      </c>
      <c r="C408" t="s">
        <v>7</v>
      </c>
      <c r="D408">
        <v>0</v>
      </c>
      <c r="E408">
        <v>14</v>
      </c>
      <c r="F408" t="s">
        <v>3</v>
      </c>
      <c r="G408">
        <v>27</v>
      </c>
      <c r="H408" t="s">
        <v>1</v>
      </c>
      <c r="I408">
        <v>32</v>
      </c>
      <c r="J408">
        <v>0</v>
      </c>
      <c r="K408">
        <v>19</v>
      </c>
      <c r="L408">
        <v>0</v>
      </c>
      <c r="M408">
        <v>190465</v>
      </c>
      <c r="N408">
        <v>0</v>
      </c>
      <c r="O408">
        <v>190465</v>
      </c>
    </row>
    <row r="409" spans="1:15" x14ac:dyDescent="0.25">
      <c r="A409">
        <v>16</v>
      </c>
      <c r="B409" t="s">
        <v>8</v>
      </c>
      <c r="C409" t="s">
        <v>7</v>
      </c>
      <c r="D409">
        <v>0</v>
      </c>
      <c r="E409">
        <v>15</v>
      </c>
      <c r="F409" t="s">
        <v>3</v>
      </c>
      <c r="G409">
        <v>27</v>
      </c>
      <c r="H409" t="s">
        <v>1</v>
      </c>
      <c r="I409">
        <v>33</v>
      </c>
      <c r="J409">
        <v>0</v>
      </c>
      <c r="K409">
        <v>18</v>
      </c>
      <c r="L409">
        <v>0</v>
      </c>
      <c r="M409">
        <v>180201</v>
      </c>
      <c r="N409">
        <v>0</v>
      </c>
      <c r="O409">
        <v>180201</v>
      </c>
    </row>
    <row r="410" spans="1:15" x14ac:dyDescent="0.25">
      <c r="A410">
        <v>16</v>
      </c>
      <c r="B410" t="s">
        <v>8</v>
      </c>
      <c r="C410" t="s">
        <v>7</v>
      </c>
      <c r="D410">
        <v>0</v>
      </c>
      <c r="E410">
        <v>16</v>
      </c>
      <c r="F410" t="s">
        <v>3</v>
      </c>
      <c r="G410">
        <v>27</v>
      </c>
      <c r="H410" t="s">
        <v>1</v>
      </c>
      <c r="I410">
        <v>36</v>
      </c>
      <c r="J410">
        <v>0</v>
      </c>
      <c r="K410">
        <v>21</v>
      </c>
      <c r="L410">
        <v>0</v>
      </c>
      <c r="M410">
        <v>340032</v>
      </c>
      <c r="N410">
        <v>0</v>
      </c>
      <c r="O410">
        <v>340032</v>
      </c>
    </row>
    <row r="411" spans="1:15" x14ac:dyDescent="0.25">
      <c r="A411">
        <v>16</v>
      </c>
      <c r="B411" t="s">
        <v>8</v>
      </c>
      <c r="C411" t="s">
        <v>7</v>
      </c>
      <c r="D411">
        <v>0</v>
      </c>
      <c r="E411">
        <v>17</v>
      </c>
      <c r="F411" t="s">
        <v>3</v>
      </c>
      <c r="G411">
        <v>27</v>
      </c>
      <c r="H411" t="s">
        <v>1</v>
      </c>
      <c r="I411">
        <v>41</v>
      </c>
      <c r="J411">
        <v>0</v>
      </c>
      <c r="K411">
        <v>24</v>
      </c>
      <c r="L411">
        <v>0</v>
      </c>
      <c r="M411">
        <v>296704</v>
      </c>
      <c r="N411">
        <v>0</v>
      </c>
      <c r="O411">
        <v>296704</v>
      </c>
    </row>
    <row r="412" spans="1:15" x14ac:dyDescent="0.25">
      <c r="A412">
        <v>16</v>
      </c>
      <c r="B412" t="s">
        <v>8</v>
      </c>
      <c r="C412" t="s">
        <v>7</v>
      </c>
      <c r="D412">
        <v>0</v>
      </c>
      <c r="E412">
        <v>18</v>
      </c>
      <c r="F412" t="s">
        <v>3</v>
      </c>
      <c r="G412">
        <v>27</v>
      </c>
      <c r="H412" t="s">
        <v>2</v>
      </c>
      <c r="I412">
        <v>36</v>
      </c>
      <c r="J412">
        <v>0</v>
      </c>
      <c r="K412">
        <v>20</v>
      </c>
      <c r="L412">
        <v>0</v>
      </c>
      <c r="M412">
        <v>600131</v>
      </c>
      <c r="N412">
        <v>0</v>
      </c>
      <c r="O412">
        <v>600131</v>
      </c>
    </row>
    <row r="413" spans="1:15" x14ac:dyDescent="0.25">
      <c r="A413">
        <v>16</v>
      </c>
      <c r="B413" t="s">
        <v>8</v>
      </c>
      <c r="C413" t="s">
        <v>7</v>
      </c>
      <c r="D413">
        <v>0</v>
      </c>
      <c r="E413">
        <v>1</v>
      </c>
      <c r="F413" t="s">
        <v>4</v>
      </c>
      <c r="G413">
        <v>16</v>
      </c>
      <c r="H413" t="s">
        <v>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</row>
    <row r="414" spans="1:15" x14ac:dyDescent="0.25">
      <c r="A414">
        <v>16</v>
      </c>
      <c r="B414" t="s">
        <v>8</v>
      </c>
      <c r="C414" t="s">
        <v>7</v>
      </c>
      <c r="D414">
        <v>0</v>
      </c>
      <c r="E414">
        <v>2</v>
      </c>
      <c r="F414" t="s">
        <v>4</v>
      </c>
      <c r="G414">
        <v>22</v>
      </c>
      <c r="H414" t="s">
        <v>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</row>
    <row r="415" spans="1:15" x14ac:dyDescent="0.25">
      <c r="A415">
        <v>16</v>
      </c>
      <c r="B415" t="s">
        <v>8</v>
      </c>
      <c r="C415" t="s">
        <v>7</v>
      </c>
      <c r="D415">
        <v>0</v>
      </c>
      <c r="E415">
        <v>3</v>
      </c>
      <c r="F415" t="s">
        <v>4</v>
      </c>
      <c r="G415">
        <v>23</v>
      </c>
      <c r="H415" t="s">
        <v>1</v>
      </c>
      <c r="I415">
        <v>3</v>
      </c>
      <c r="J415">
        <v>0</v>
      </c>
      <c r="K415">
        <v>1</v>
      </c>
      <c r="L415">
        <v>0</v>
      </c>
      <c r="M415">
        <v>635</v>
      </c>
      <c r="N415">
        <v>0</v>
      </c>
      <c r="O415">
        <v>635</v>
      </c>
    </row>
    <row r="416" spans="1:15" x14ac:dyDescent="0.25">
      <c r="A416">
        <v>16</v>
      </c>
      <c r="B416" t="s">
        <v>8</v>
      </c>
      <c r="C416" t="s">
        <v>7</v>
      </c>
      <c r="D416">
        <v>0</v>
      </c>
      <c r="E416">
        <v>4</v>
      </c>
      <c r="F416" t="s">
        <v>4</v>
      </c>
      <c r="G416">
        <v>23</v>
      </c>
      <c r="H416" t="s">
        <v>1</v>
      </c>
      <c r="I416">
        <v>3</v>
      </c>
      <c r="J416">
        <v>0</v>
      </c>
      <c r="K416">
        <v>1</v>
      </c>
      <c r="L416">
        <v>0</v>
      </c>
      <c r="M416">
        <v>605</v>
      </c>
      <c r="N416">
        <v>0</v>
      </c>
      <c r="O416">
        <v>605</v>
      </c>
    </row>
    <row r="417" spans="1:15" x14ac:dyDescent="0.25">
      <c r="A417">
        <v>16</v>
      </c>
      <c r="B417" t="s">
        <v>8</v>
      </c>
      <c r="C417" t="s">
        <v>7</v>
      </c>
      <c r="D417">
        <v>0</v>
      </c>
      <c r="E417">
        <v>5</v>
      </c>
      <c r="F417" t="s">
        <v>4</v>
      </c>
      <c r="G417">
        <v>23</v>
      </c>
      <c r="H417" t="s">
        <v>1</v>
      </c>
      <c r="I417">
        <v>3</v>
      </c>
      <c r="J417">
        <v>0</v>
      </c>
      <c r="K417">
        <v>1</v>
      </c>
      <c r="L417">
        <v>0</v>
      </c>
      <c r="M417">
        <v>605</v>
      </c>
      <c r="N417">
        <v>0</v>
      </c>
      <c r="O417">
        <v>605</v>
      </c>
    </row>
    <row r="418" spans="1:15" x14ac:dyDescent="0.25">
      <c r="A418">
        <v>16</v>
      </c>
      <c r="B418" t="s">
        <v>8</v>
      </c>
      <c r="C418" t="s">
        <v>7</v>
      </c>
      <c r="D418">
        <v>0</v>
      </c>
      <c r="E418">
        <v>6</v>
      </c>
      <c r="F418" t="s">
        <v>4</v>
      </c>
      <c r="G418">
        <v>23</v>
      </c>
      <c r="H418" t="s">
        <v>1</v>
      </c>
      <c r="I418">
        <v>11</v>
      </c>
      <c r="J418">
        <v>0</v>
      </c>
      <c r="K418">
        <v>4</v>
      </c>
      <c r="L418">
        <v>0</v>
      </c>
      <c r="M418">
        <v>2953</v>
      </c>
      <c r="N418">
        <v>0</v>
      </c>
      <c r="O418">
        <v>2953</v>
      </c>
    </row>
    <row r="419" spans="1:15" x14ac:dyDescent="0.25">
      <c r="A419">
        <v>16</v>
      </c>
      <c r="B419" t="s">
        <v>8</v>
      </c>
      <c r="C419" t="s">
        <v>7</v>
      </c>
      <c r="D419">
        <v>0</v>
      </c>
      <c r="E419">
        <v>7</v>
      </c>
      <c r="F419" t="s">
        <v>4</v>
      </c>
      <c r="G419">
        <v>23</v>
      </c>
      <c r="H419" t="s">
        <v>1</v>
      </c>
      <c r="I419">
        <v>11</v>
      </c>
      <c r="J419">
        <v>0</v>
      </c>
      <c r="K419">
        <v>4</v>
      </c>
      <c r="L419">
        <v>0</v>
      </c>
      <c r="M419">
        <v>2918</v>
      </c>
      <c r="N419">
        <v>0</v>
      </c>
      <c r="O419">
        <v>2918</v>
      </c>
    </row>
    <row r="420" spans="1:15" x14ac:dyDescent="0.25">
      <c r="A420">
        <v>16</v>
      </c>
      <c r="B420" t="s">
        <v>8</v>
      </c>
      <c r="C420" t="s">
        <v>7</v>
      </c>
      <c r="D420">
        <v>0</v>
      </c>
      <c r="E420">
        <v>8</v>
      </c>
      <c r="F420" t="s">
        <v>4</v>
      </c>
      <c r="G420">
        <v>23</v>
      </c>
      <c r="H420" t="s">
        <v>1</v>
      </c>
      <c r="I420">
        <v>14</v>
      </c>
      <c r="J420">
        <v>0</v>
      </c>
      <c r="K420">
        <v>5</v>
      </c>
      <c r="L420">
        <v>0</v>
      </c>
      <c r="M420">
        <v>3467</v>
      </c>
      <c r="N420">
        <v>0</v>
      </c>
      <c r="O420">
        <v>3467</v>
      </c>
    </row>
    <row r="421" spans="1:15" x14ac:dyDescent="0.25">
      <c r="A421">
        <v>16</v>
      </c>
      <c r="B421" t="s">
        <v>8</v>
      </c>
      <c r="C421" t="s">
        <v>7</v>
      </c>
      <c r="D421">
        <v>0</v>
      </c>
      <c r="E421">
        <v>9</v>
      </c>
      <c r="F421" t="s">
        <v>4</v>
      </c>
      <c r="G421">
        <v>23</v>
      </c>
      <c r="H421" t="s">
        <v>1</v>
      </c>
      <c r="I421">
        <v>14</v>
      </c>
      <c r="J421">
        <v>0</v>
      </c>
      <c r="K421">
        <v>5</v>
      </c>
      <c r="L421">
        <v>0</v>
      </c>
      <c r="M421">
        <v>3547</v>
      </c>
      <c r="N421">
        <v>0</v>
      </c>
      <c r="O421">
        <v>3547</v>
      </c>
    </row>
    <row r="422" spans="1:15" x14ac:dyDescent="0.25">
      <c r="A422">
        <v>16</v>
      </c>
      <c r="B422" t="s">
        <v>8</v>
      </c>
      <c r="C422" t="s">
        <v>7</v>
      </c>
      <c r="D422">
        <v>0</v>
      </c>
      <c r="E422">
        <v>10</v>
      </c>
      <c r="F422" t="s">
        <v>4</v>
      </c>
      <c r="G422">
        <v>23</v>
      </c>
      <c r="H422" t="s">
        <v>1</v>
      </c>
      <c r="I422">
        <v>14</v>
      </c>
      <c r="J422">
        <v>0</v>
      </c>
      <c r="K422">
        <v>5</v>
      </c>
      <c r="L422">
        <v>0</v>
      </c>
      <c r="M422">
        <v>3596</v>
      </c>
      <c r="N422">
        <v>0</v>
      </c>
      <c r="O422">
        <v>3596</v>
      </c>
    </row>
    <row r="423" spans="1:15" x14ac:dyDescent="0.25">
      <c r="A423">
        <v>16</v>
      </c>
      <c r="B423" t="s">
        <v>8</v>
      </c>
      <c r="C423" t="s">
        <v>7</v>
      </c>
      <c r="D423">
        <v>0</v>
      </c>
      <c r="E423">
        <v>11</v>
      </c>
      <c r="F423" t="s">
        <v>4</v>
      </c>
      <c r="G423">
        <v>23</v>
      </c>
      <c r="H423" t="s">
        <v>1</v>
      </c>
      <c r="I423">
        <v>23</v>
      </c>
      <c r="J423">
        <v>1</v>
      </c>
      <c r="K423">
        <v>12</v>
      </c>
      <c r="L423">
        <v>0</v>
      </c>
      <c r="M423">
        <v>14519</v>
      </c>
      <c r="N423">
        <v>5754</v>
      </c>
      <c r="O423">
        <v>20273</v>
      </c>
    </row>
    <row r="424" spans="1:15" x14ac:dyDescent="0.25">
      <c r="A424">
        <v>16</v>
      </c>
      <c r="B424" t="s">
        <v>8</v>
      </c>
      <c r="C424" t="s">
        <v>7</v>
      </c>
      <c r="D424">
        <v>0</v>
      </c>
      <c r="E424">
        <v>12</v>
      </c>
      <c r="F424" t="s">
        <v>4</v>
      </c>
      <c r="G424">
        <v>27</v>
      </c>
      <c r="H424" t="s">
        <v>1</v>
      </c>
      <c r="I424">
        <v>22</v>
      </c>
      <c r="J424">
        <v>0</v>
      </c>
      <c r="K424">
        <v>11</v>
      </c>
      <c r="L424">
        <v>0</v>
      </c>
      <c r="M424">
        <v>16101</v>
      </c>
      <c r="N424">
        <v>0</v>
      </c>
      <c r="O424">
        <v>16101</v>
      </c>
    </row>
    <row r="425" spans="1:15" x14ac:dyDescent="0.25">
      <c r="A425">
        <v>16</v>
      </c>
      <c r="B425" t="s">
        <v>8</v>
      </c>
      <c r="C425" t="s">
        <v>7</v>
      </c>
      <c r="D425">
        <v>0</v>
      </c>
      <c r="E425">
        <v>13</v>
      </c>
      <c r="F425" t="s">
        <v>4</v>
      </c>
      <c r="G425">
        <v>27</v>
      </c>
      <c r="H425" t="s">
        <v>1</v>
      </c>
      <c r="I425">
        <v>27</v>
      </c>
      <c r="J425">
        <v>2</v>
      </c>
      <c r="K425">
        <v>14</v>
      </c>
      <c r="L425">
        <v>2</v>
      </c>
      <c r="M425">
        <v>97443</v>
      </c>
      <c r="N425">
        <v>37206</v>
      </c>
      <c r="O425">
        <v>134649</v>
      </c>
    </row>
    <row r="426" spans="1:15" x14ac:dyDescent="0.25">
      <c r="A426">
        <v>16</v>
      </c>
      <c r="B426" t="s">
        <v>8</v>
      </c>
      <c r="C426" t="s">
        <v>7</v>
      </c>
      <c r="D426">
        <v>0</v>
      </c>
      <c r="E426">
        <v>14</v>
      </c>
      <c r="F426" t="s">
        <v>4</v>
      </c>
      <c r="G426">
        <v>27</v>
      </c>
      <c r="H426" t="s">
        <v>1</v>
      </c>
      <c r="I426">
        <v>29</v>
      </c>
      <c r="J426">
        <v>3</v>
      </c>
      <c r="K426">
        <v>16</v>
      </c>
      <c r="L426">
        <v>3</v>
      </c>
      <c r="M426">
        <v>109676</v>
      </c>
      <c r="N426">
        <v>53552</v>
      </c>
      <c r="O426">
        <v>163228</v>
      </c>
    </row>
    <row r="427" spans="1:15" x14ac:dyDescent="0.25">
      <c r="A427">
        <v>16</v>
      </c>
      <c r="B427" t="s">
        <v>8</v>
      </c>
      <c r="C427" t="s">
        <v>7</v>
      </c>
      <c r="D427">
        <v>0</v>
      </c>
      <c r="E427">
        <v>15</v>
      </c>
      <c r="F427" t="s">
        <v>4</v>
      </c>
      <c r="G427">
        <v>27</v>
      </c>
      <c r="H427" t="s">
        <v>1</v>
      </c>
      <c r="I427">
        <v>31</v>
      </c>
      <c r="J427">
        <v>2</v>
      </c>
      <c r="K427">
        <v>16</v>
      </c>
      <c r="L427">
        <v>2</v>
      </c>
      <c r="M427">
        <v>114879</v>
      </c>
      <c r="N427">
        <v>46906</v>
      </c>
      <c r="O427">
        <v>161785</v>
      </c>
    </row>
    <row r="428" spans="1:15" x14ac:dyDescent="0.25">
      <c r="A428">
        <v>16</v>
      </c>
      <c r="B428" t="s">
        <v>8</v>
      </c>
      <c r="C428" t="s">
        <v>7</v>
      </c>
      <c r="D428">
        <v>0</v>
      </c>
      <c r="E428">
        <v>16</v>
      </c>
      <c r="F428" t="s">
        <v>4</v>
      </c>
      <c r="G428">
        <v>27</v>
      </c>
      <c r="H428" t="s">
        <v>1</v>
      </c>
      <c r="I428">
        <v>34</v>
      </c>
      <c r="J428">
        <v>4</v>
      </c>
      <c r="K428">
        <v>19</v>
      </c>
      <c r="L428">
        <v>4</v>
      </c>
      <c r="M428">
        <v>173878</v>
      </c>
      <c r="N428">
        <v>111374</v>
      </c>
      <c r="O428">
        <v>285252</v>
      </c>
    </row>
    <row r="429" spans="1:15" x14ac:dyDescent="0.25">
      <c r="A429">
        <v>16</v>
      </c>
      <c r="B429" t="s">
        <v>8</v>
      </c>
      <c r="C429" t="s">
        <v>7</v>
      </c>
      <c r="D429">
        <v>0</v>
      </c>
      <c r="E429">
        <v>17</v>
      </c>
      <c r="F429" t="s">
        <v>4</v>
      </c>
      <c r="G429">
        <v>27</v>
      </c>
      <c r="H429" t="s">
        <v>1</v>
      </c>
      <c r="I429">
        <v>39</v>
      </c>
      <c r="J429">
        <v>2</v>
      </c>
      <c r="K429">
        <v>22</v>
      </c>
      <c r="L429">
        <v>2</v>
      </c>
      <c r="M429">
        <v>222781</v>
      </c>
      <c r="N429">
        <v>56243</v>
      </c>
      <c r="O429">
        <v>279024</v>
      </c>
    </row>
    <row r="430" spans="1:15" x14ac:dyDescent="0.25">
      <c r="A430">
        <v>16</v>
      </c>
      <c r="B430" t="s">
        <v>8</v>
      </c>
      <c r="C430" t="s">
        <v>7</v>
      </c>
      <c r="D430">
        <v>0</v>
      </c>
      <c r="E430">
        <v>18</v>
      </c>
      <c r="F430" t="s">
        <v>4</v>
      </c>
      <c r="G430">
        <v>27</v>
      </c>
      <c r="H430" t="s">
        <v>1</v>
      </c>
      <c r="I430">
        <v>33</v>
      </c>
      <c r="J430">
        <v>11</v>
      </c>
      <c r="K430">
        <v>18</v>
      </c>
      <c r="L430">
        <v>11</v>
      </c>
      <c r="M430">
        <v>36174</v>
      </c>
      <c r="N430">
        <v>445594</v>
      </c>
      <c r="O430">
        <v>481768</v>
      </c>
    </row>
    <row r="431" spans="1:15" x14ac:dyDescent="0.25">
      <c r="A431">
        <v>16</v>
      </c>
      <c r="B431" t="s">
        <v>8</v>
      </c>
      <c r="C431" t="s">
        <v>7</v>
      </c>
      <c r="D431">
        <v>0</v>
      </c>
      <c r="E431">
        <v>19</v>
      </c>
      <c r="F431" t="s">
        <v>4</v>
      </c>
      <c r="G431">
        <v>27</v>
      </c>
      <c r="H431" t="s">
        <v>1</v>
      </c>
      <c r="I431">
        <v>34</v>
      </c>
      <c r="J431">
        <v>13</v>
      </c>
      <c r="K431">
        <v>15</v>
      </c>
      <c r="L431">
        <v>13</v>
      </c>
      <c r="M431">
        <v>39214</v>
      </c>
      <c r="N431">
        <v>500259</v>
      </c>
      <c r="O431">
        <v>539473</v>
      </c>
    </row>
    <row r="432" spans="1:15" x14ac:dyDescent="0.25">
      <c r="A432">
        <v>16</v>
      </c>
      <c r="B432" t="s">
        <v>8</v>
      </c>
      <c r="C432" t="s">
        <v>7</v>
      </c>
      <c r="D432">
        <v>0</v>
      </c>
      <c r="E432">
        <v>20</v>
      </c>
      <c r="F432" t="s">
        <v>4</v>
      </c>
      <c r="G432">
        <v>27</v>
      </c>
      <c r="H432" t="s">
        <v>1</v>
      </c>
      <c r="I432">
        <v>39</v>
      </c>
      <c r="J432">
        <v>11</v>
      </c>
      <c r="K432">
        <v>19</v>
      </c>
      <c r="L432">
        <v>10</v>
      </c>
      <c r="M432">
        <v>92779</v>
      </c>
      <c r="N432">
        <v>449101</v>
      </c>
      <c r="O432">
        <v>541880</v>
      </c>
    </row>
    <row r="433" spans="1:15" x14ac:dyDescent="0.25">
      <c r="A433">
        <v>16</v>
      </c>
      <c r="B433" t="s">
        <v>8</v>
      </c>
      <c r="C433" t="s">
        <v>7</v>
      </c>
      <c r="D433">
        <v>0</v>
      </c>
      <c r="E433">
        <v>21</v>
      </c>
      <c r="F433" t="s">
        <v>4</v>
      </c>
      <c r="G433">
        <v>27</v>
      </c>
      <c r="H433" t="s">
        <v>1</v>
      </c>
      <c r="I433">
        <v>44</v>
      </c>
      <c r="J433">
        <v>6</v>
      </c>
      <c r="K433">
        <v>23</v>
      </c>
      <c r="L433">
        <v>6</v>
      </c>
      <c r="M433">
        <v>107085</v>
      </c>
      <c r="N433">
        <v>352754</v>
      </c>
      <c r="O433">
        <v>459839</v>
      </c>
    </row>
    <row r="434" spans="1:15" x14ac:dyDescent="0.25">
      <c r="A434">
        <v>16</v>
      </c>
      <c r="B434" t="s">
        <v>8</v>
      </c>
      <c r="C434" t="s">
        <v>7</v>
      </c>
      <c r="D434">
        <v>0</v>
      </c>
      <c r="E434">
        <v>22</v>
      </c>
      <c r="F434" t="s">
        <v>4</v>
      </c>
      <c r="G434">
        <v>27</v>
      </c>
      <c r="H434" t="s">
        <v>1</v>
      </c>
      <c r="I434">
        <v>45</v>
      </c>
      <c r="J434">
        <v>7</v>
      </c>
      <c r="K434">
        <v>24</v>
      </c>
      <c r="L434">
        <v>7</v>
      </c>
      <c r="M434">
        <v>103188</v>
      </c>
      <c r="N434">
        <v>419001</v>
      </c>
      <c r="O434">
        <v>522189</v>
      </c>
    </row>
    <row r="435" spans="1:15" x14ac:dyDescent="0.25">
      <c r="A435">
        <v>16</v>
      </c>
      <c r="B435" t="s">
        <v>8</v>
      </c>
      <c r="C435" t="s">
        <v>7</v>
      </c>
      <c r="D435">
        <v>0</v>
      </c>
      <c r="E435">
        <v>23</v>
      </c>
      <c r="F435" t="s">
        <v>4</v>
      </c>
      <c r="G435">
        <v>27</v>
      </c>
      <c r="H435" t="s">
        <v>2</v>
      </c>
      <c r="I435">
        <v>49</v>
      </c>
      <c r="J435">
        <v>7</v>
      </c>
      <c r="K435">
        <v>24</v>
      </c>
      <c r="L435">
        <v>6</v>
      </c>
      <c r="M435">
        <v>67938</v>
      </c>
      <c r="N435">
        <v>532185</v>
      </c>
      <c r="O435">
        <v>600123</v>
      </c>
    </row>
    <row r="436" spans="1:15" x14ac:dyDescent="0.25">
      <c r="A436">
        <v>16</v>
      </c>
      <c r="B436" t="s">
        <v>8</v>
      </c>
      <c r="C436" t="s">
        <v>7</v>
      </c>
      <c r="D436">
        <v>1</v>
      </c>
      <c r="E436">
        <v>1</v>
      </c>
      <c r="F436" t="s">
        <v>0</v>
      </c>
      <c r="G436">
        <v>15</v>
      </c>
      <c r="H436" t="s">
        <v>1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</row>
    <row r="437" spans="1:15" x14ac:dyDescent="0.25">
      <c r="A437">
        <v>16</v>
      </c>
      <c r="B437" t="s">
        <v>8</v>
      </c>
      <c r="C437" t="s">
        <v>7</v>
      </c>
      <c r="D437">
        <v>1</v>
      </c>
      <c r="E437">
        <v>2</v>
      </c>
      <c r="F437" t="s">
        <v>0</v>
      </c>
      <c r="G437">
        <v>15</v>
      </c>
      <c r="H437" t="s">
        <v>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</row>
    <row r="438" spans="1:15" x14ac:dyDescent="0.25">
      <c r="A438">
        <v>16</v>
      </c>
      <c r="B438" t="s">
        <v>8</v>
      </c>
      <c r="C438" t="s">
        <v>7</v>
      </c>
      <c r="D438">
        <v>1</v>
      </c>
      <c r="E438">
        <v>3</v>
      </c>
      <c r="F438" t="s">
        <v>0</v>
      </c>
      <c r="G438">
        <v>22</v>
      </c>
      <c r="H438" t="s">
        <v>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</row>
    <row r="439" spans="1:15" x14ac:dyDescent="0.25">
      <c r="A439">
        <v>16</v>
      </c>
      <c r="B439" t="s">
        <v>8</v>
      </c>
      <c r="C439" t="s">
        <v>7</v>
      </c>
      <c r="D439">
        <v>1</v>
      </c>
      <c r="E439">
        <v>4</v>
      </c>
      <c r="F439" t="s">
        <v>0</v>
      </c>
      <c r="G439">
        <v>22</v>
      </c>
      <c r="H439" t="s">
        <v>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</row>
    <row r="440" spans="1:15" x14ac:dyDescent="0.25">
      <c r="A440">
        <v>16</v>
      </c>
      <c r="B440" t="s">
        <v>8</v>
      </c>
      <c r="C440" t="s">
        <v>7</v>
      </c>
      <c r="D440">
        <v>1</v>
      </c>
      <c r="E440">
        <v>5</v>
      </c>
      <c r="F440" t="s">
        <v>0</v>
      </c>
      <c r="G440">
        <v>22</v>
      </c>
      <c r="H440" t="s">
        <v>1</v>
      </c>
      <c r="I440">
        <v>0</v>
      </c>
      <c r="J440">
        <v>4</v>
      </c>
      <c r="K440">
        <v>0</v>
      </c>
      <c r="L440">
        <v>2</v>
      </c>
      <c r="M440">
        <v>0</v>
      </c>
      <c r="N440">
        <v>7318</v>
      </c>
      <c r="O440">
        <v>7318</v>
      </c>
    </row>
    <row r="441" spans="1:15" x14ac:dyDescent="0.25">
      <c r="A441">
        <v>16</v>
      </c>
      <c r="B441" t="s">
        <v>8</v>
      </c>
      <c r="C441" t="s">
        <v>7</v>
      </c>
      <c r="D441">
        <v>1</v>
      </c>
      <c r="E441">
        <v>6</v>
      </c>
      <c r="F441" t="s">
        <v>0</v>
      </c>
      <c r="G441">
        <v>22</v>
      </c>
      <c r="H441" t="s">
        <v>1</v>
      </c>
      <c r="I441">
        <v>0</v>
      </c>
      <c r="J441">
        <v>6</v>
      </c>
      <c r="K441">
        <v>0</v>
      </c>
      <c r="L441">
        <v>4</v>
      </c>
      <c r="M441">
        <v>0</v>
      </c>
      <c r="N441">
        <v>13992</v>
      </c>
      <c r="O441">
        <v>13992</v>
      </c>
    </row>
    <row r="442" spans="1:15" x14ac:dyDescent="0.25">
      <c r="A442">
        <v>16</v>
      </c>
      <c r="B442" t="s">
        <v>8</v>
      </c>
      <c r="C442" t="s">
        <v>7</v>
      </c>
      <c r="D442">
        <v>1</v>
      </c>
      <c r="E442">
        <v>7</v>
      </c>
      <c r="F442" t="s">
        <v>0</v>
      </c>
      <c r="G442">
        <v>22</v>
      </c>
      <c r="H442" t="s">
        <v>1</v>
      </c>
      <c r="I442">
        <v>0</v>
      </c>
      <c r="J442">
        <v>9</v>
      </c>
      <c r="K442">
        <v>0</v>
      </c>
      <c r="L442">
        <v>5</v>
      </c>
      <c r="M442">
        <v>0</v>
      </c>
      <c r="N442">
        <v>22214</v>
      </c>
      <c r="O442">
        <v>22214</v>
      </c>
    </row>
    <row r="443" spans="1:15" x14ac:dyDescent="0.25">
      <c r="A443">
        <v>16</v>
      </c>
      <c r="B443" t="s">
        <v>8</v>
      </c>
      <c r="C443" t="s">
        <v>7</v>
      </c>
      <c r="D443">
        <v>1</v>
      </c>
      <c r="E443">
        <v>8</v>
      </c>
      <c r="F443" t="s">
        <v>0</v>
      </c>
      <c r="G443">
        <v>22</v>
      </c>
      <c r="H443" t="s">
        <v>1</v>
      </c>
      <c r="I443">
        <v>0</v>
      </c>
      <c r="J443">
        <v>12</v>
      </c>
      <c r="K443">
        <v>0</v>
      </c>
      <c r="L443">
        <v>6</v>
      </c>
      <c r="M443">
        <v>0</v>
      </c>
      <c r="N443">
        <v>32972</v>
      </c>
      <c r="O443">
        <v>32972</v>
      </c>
    </row>
    <row r="444" spans="1:15" x14ac:dyDescent="0.25">
      <c r="A444">
        <v>16</v>
      </c>
      <c r="B444" t="s">
        <v>8</v>
      </c>
      <c r="C444" t="s">
        <v>7</v>
      </c>
      <c r="D444">
        <v>1</v>
      </c>
      <c r="E444">
        <v>9</v>
      </c>
      <c r="F444" t="s">
        <v>0</v>
      </c>
      <c r="G444">
        <v>22</v>
      </c>
      <c r="H444" t="s">
        <v>1</v>
      </c>
      <c r="I444">
        <v>0</v>
      </c>
      <c r="J444">
        <v>18</v>
      </c>
      <c r="K444">
        <v>0</v>
      </c>
      <c r="L444">
        <v>11</v>
      </c>
      <c r="M444">
        <v>0</v>
      </c>
      <c r="N444">
        <v>57167</v>
      </c>
      <c r="O444">
        <v>57167</v>
      </c>
    </row>
    <row r="445" spans="1:15" x14ac:dyDescent="0.25">
      <c r="A445">
        <v>16</v>
      </c>
      <c r="B445" t="s">
        <v>8</v>
      </c>
      <c r="C445" t="s">
        <v>7</v>
      </c>
      <c r="D445">
        <v>1</v>
      </c>
      <c r="E445">
        <v>10</v>
      </c>
      <c r="F445" t="s">
        <v>0</v>
      </c>
      <c r="G445">
        <v>22</v>
      </c>
      <c r="H445" t="s">
        <v>1</v>
      </c>
      <c r="I445">
        <v>0</v>
      </c>
      <c r="J445">
        <v>24</v>
      </c>
      <c r="K445">
        <v>0</v>
      </c>
      <c r="L445">
        <v>13</v>
      </c>
      <c r="M445">
        <v>0</v>
      </c>
      <c r="N445">
        <v>78341</v>
      </c>
      <c r="O445">
        <v>78341</v>
      </c>
    </row>
    <row r="446" spans="1:15" x14ac:dyDescent="0.25">
      <c r="A446">
        <v>16</v>
      </c>
      <c r="B446" t="s">
        <v>8</v>
      </c>
      <c r="C446" t="s">
        <v>7</v>
      </c>
      <c r="D446">
        <v>1</v>
      </c>
      <c r="E446">
        <v>11</v>
      </c>
      <c r="F446" t="s">
        <v>0</v>
      </c>
      <c r="G446">
        <v>22</v>
      </c>
      <c r="H446" t="s">
        <v>1</v>
      </c>
      <c r="I446">
        <v>0</v>
      </c>
      <c r="J446">
        <v>27</v>
      </c>
      <c r="K446">
        <v>0</v>
      </c>
      <c r="L446">
        <v>16</v>
      </c>
      <c r="M446">
        <v>0</v>
      </c>
      <c r="N446">
        <v>112052</v>
      </c>
      <c r="O446">
        <v>112052</v>
      </c>
    </row>
    <row r="447" spans="1:15" x14ac:dyDescent="0.25">
      <c r="A447">
        <v>16</v>
      </c>
      <c r="B447" t="s">
        <v>8</v>
      </c>
      <c r="C447" t="s">
        <v>7</v>
      </c>
      <c r="D447">
        <v>1</v>
      </c>
      <c r="E447">
        <v>12</v>
      </c>
      <c r="F447" t="s">
        <v>0</v>
      </c>
      <c r="G447">
        <v>22</v>
      </c>
      <c r="H447" t="s">
        <v>1</v>
      </c>
      <c r="I447">
        <v>0</v>
      </c>
      <c r="J447">
        <v>32</v>
      </c>
      <c r="K447">
        <v>0</v>
      </c>
      <c r="L447">
        <v>21</v>
      </c>
      <c r="M447">
        <v>0</v>
      </c>
      <c r="N447">
        <v>185422</v>
      </c>
      <c r="O447">
        <v>185422</v>
      </c>
    </row>
    <row r="448" spans="1:15" x14ac:dyDescent="0.25">
      <c r="A448">
        <v>16</v>
      </c>
      <c r="B448" t="s">
        <v>8</v>
      </c>
      <c r="C448" t="s">
        <v>7</v>
      </c>
      <c r="D448">
        <v>1</v>
      </c>
      <c r="E448">
        <v>13</v>
      </c>
      <c r="F448" t="s">
        <v>0</v>
      </c>
      <c r="G448">
        <v>22</v>
      </c>
      <c r="H448" t="s">
        <v>1</v>
      </c>
      <c r="I448">
        <v>0</v>
      </c>
      <c r="J448">
        <v>34</v>
      </c>
      <c r="K448">
        <v>0</v>
      </c>
      <c r="L448">
        <v>18</v>
      </c>
      <c r="M448">
        <v>0</v>
      </c>
      <c r="N448">
        <v>144025</v>
      </c>
      <c r="O448">
        <v>144025</v>
      </c>
    </row>
    <row r="449" spans="1:15" x14ac:dyDescent="0.25">
      <c r="A449">
        <v>16</v>
      </c>
      <c r="B449" t="s">
        <v>8</v>
      </c>
      <c r="C449" t="s">
        <v>7</v>
      </c>
      <c r="D449">
        <v>1</v>
      </c>
      <c r="E449">
        <v>14</v>
      </c>
      <c r="F449" t="s">
        <v>0</v>
      </c>
      <c r="G449">
        <v>22</v>
      </c>
      <c r="H449" t="s">
        <v>1</v>
      </c>
      <c r="I449">
        <v>0</v>
      </c>
      <c r="J449">
        <v>39</v>
      </c>
      <c r="K449">
        <v>0</v>
      </c>
      <c r="L449">
        <v>22</v>
      </c>
      <c r="M449">
        <v>0</v>
      </c>
      <c r="N449">
        <v>230129</v>
      </c>
      <c r="O449">
        <v>230129</v>
      </c>
    </row>
    <row r="450" spans="1:15" x14ac:dyDescent="0.25">
      <c r="A450">
        <v>16</v>
      </c>
      <c r="B450" t="s">
        <v>8</v>
      </c>
      <c r="C450" t="s">
        <v>7</v>
      </c>
      <c r="D450">
        <v>1</v>
      </c>
      <c r="E450">
        <v>15</v>
      </c>
      <c r="F450" t="s">
        <v>0</v>
      </c>
      <c r="G450">
        <v>22</v>
      </c>
      <c r="H450" t="s">
        <v>1</v>
      </c>
      <c r="I450">
        <v>0</v>
      </c>
      <c r="J450">
        <v>43</v>
      </c>
      <c r="K450">
        <v>0</v>
      </c>
      <c r="L450">
        <v>25</v>
      </c>
      <c r="M450">
        <v>0</v>
      </c>
      <c r="N450">
        <v>287209</v>
      </c>
      <c r="O450">
        <v>287209</v>
      </c>
    </row>
    <row r="451" spans="1:15" x14ac:dyDescent="0.25">
      <c r="A451">
        <v>16</v>
      </c>
      <c r="B451" t="s">
        <v>8</v>
      </c>
      <c r="C451" t="s">
        <v>7</v>
      </c>
      <c r="D451">
        <v>1</v>
      </c>
      <c r="E451">
        <v>16</v>
      </c>
      <c r="F451" t="s">
        <v>0</v>
      </c>
      <c r="G451">
        <v>24</v>
      </c>
      <c r="H451" t="s">
        <v>1</v>
      </c>
      <c r="I451">
        <v>0</v>
      </c>
      <c r="J451">
        <v>46</v>
      </c>
      <c r="K451">
        <v>0</v>
      </c>
      <c r="L451">
        <v>25</v>
      </c>
      <c r="M451">
        <v>0</v>
      </c>
      <c r="N451">
        <v>431704</v>
      </c>
      <c r="O451">
        <v>431704</v>
      </c>
    </row>
    <row r="452" spans="1:15" x14ac:dyDescent="0.25">
      <c r="A452">
        <v>16</v>
      </c>
      <c r="B452" t="s">
        <v>8</v>
      </c>
      <c r="C452" t="s">
        <v>7</v>
      </c>
      <c r="D452">
        <v>1</v>
      </c>
      <c r="E452">
        <v>17</v>
      </c>
      <c r="F452" t="s">
        <v>0</v>
      </c>
      <c r="G452">
        <v>24</v>
      </c>
      <c r="H452" t="s">
        <v>1</v>
      </c>
      <c r="I452">
        <v>0</v>
      </c>
      <c r="J452">
        <v>49</v>
      </c>
      <c r="K452">
        <v>0</v>
      </c>
      <c r="L452">
        <v>26</v>
      </c>
      <c r="M452">
        <v>0</v>
      </c>
      <c r="N452">
        <v>465650</v>
      </c>
      <c r="O452">
        <v>465650</v>
      </c>
    </row>
    <row r="453" spans="1:15" x14ac:dyDescent="0.25">
      <c r="A453">
        <v>16</v>
      </c>
      <c r="B453" t="s">
        <v>8</v>
      </c>
      <c r="C453" t="s">
        <v>7</v>
      </c>
      <c r="D453">
        <v>1</v>
      </c>
      <c r="E453">
        <v>18</v>
      </c>
      <c r="F453" t="s">
        <v>0</v>
      </c>
      <c r="G453">
        <v>24</v>
      </c>
      <c r="H453" t="s">
        <v>1</v>
      </c>
      <c r="I453">
        <v>0</v>
      </c>
      <c r="J453">
        <v>51</v>
      </c>
      <c r="K453">
        <v>0</v>
      </c>
      <c r="L453">
        <v>26</v>
      </c>
      <c r="M453">
        <v>0</v>
      </c>
      <c r="N453">
        <v>559212</v>
      </c>
      <c r="O453">
        <v>559212</v>
      </c>
    </row>
    <row r="454" spans="1:15" x14ac:dyDescent="0.25">
      <c r="A454">
        <v>16</v>
      </c>
      <c r="B454" t="s">
        <v>8</v>
      </c>
      <c r="C454" t="s">
        <v>7</v>
      </c>
      <c r="D454">
        <v>1</v>
      </c>
      <c r="E454">
        <v>19</v>
      </c>
      <c r="F454" t="s">
        <v>0</v>
      </c>
      <c r="G454">
        <v>24</v>
      </c>
      <c r="H454" t="s">
        <v>2</v>
      </c>
      <c r="I454">
        <v>0</v>
      </c>
      <c r="J454">
        <v>52</v>
      </c>
      <c r="K454">
        <v>0</v>
      </c>
      <c r="L454">
        <v>27</v>
      </c>
      <c r="M454">
        <v>0</v>
      </c>
      <c r="N454">
        <v>600181</v>
      </c>
      <c r="O454">
        <v>600181</v>
      </c>
    </row>
    <row r="455" spans="1:15" x14ac:dyDescent="0.25">
      <c r="A455">
        <v>16</v>
      </c>
      <c r="B455" t="s">
        <v>8</v>
      </c>
      <c r="C455" t="s">
        <v>7</v>
      </c>
      <c r="D455">
        <v>1</v>
      </c>
      <c r="E455">
        <v>1</v>
      </c>
      <c r="F455" t="s">
        <v>3</v>
      </c>
      <c r="G455">
        <v>15</v>
      </c>
      <c r="H455" t="s">
        <v>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</row>
    <row r="456" spans="1:15" x14ac:dyDescent="0.25">
      <c r="A456">
        <v>16</v>
      </c>
      <c r="B456" t="s">
        <v>8</v>
      </c>
      <c r="C456" t="s">
        <v>7</v>
      </c>
      <c r="D456">
        <v>1</v>
      </c>
      <c r="E456">
        <v>2</v>
      </c>
      <c r="F456" t="s">
        <v>3</v>
      </c>
      <c r="G456">
        <v>15</v>
      </c>
      <c r="H456" t="s">
        <v>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</row>
    <row r="457" spans="1:15" x14ac:dyDescent="0.25">
      <c r="A457">
        <v>16</v>
      </c>
      <c r="B457" t="s">
        <v>8</v>
      </c>
      <c r="C457" t="s">
        <v>7</v>
      </c>
      <c r="D457">
        <v>1</v>
      </c>
      <c r="E457">
        <v>3</v>
      </c>
      <c r="F457" t="s">
        <v>3</v>
      </c>
      <c r="G457">
        <v>22</v>
      </c>
      <c r="H457" t="s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</row>
    <row r="458" spans="1:15" x14ac:dyDescent="0.25">
      <c r="A458">
        <v>16</v>
      </c>
      <c r="B458" t="s">
        <v>8</v>
      </c>
      <c r="C458" t="s">
        <v>7</v>
      </c>
      <c r="D458">
        <v>1</v>
      </c>
      <c r="E458">
        <v>4</v>
      </c>
      <c r="F458" t="s">
        <v>3</v>
      </c>
      <c r="G458">
        <v>22</v>
      </c>
      <c r="H458" t="s">
        <v>1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</row>
    <row r="459" spans="1:15" x14ac:dyDescent="0.25">
      <c r="A459">
        <v>16</v>
      </c>
      <c r="B459" t="s">
        <v>8</v>
      </c>
      <c r="C459" t="s">
        <v>7</v>
      </c>
      <c r="D459">
        <v>1</v>
      </c>
      <c r="E459">
        <v>5</v>
      </c>
      <c r="F459" t="s">
        <v>3</v>
      </c>
      <c r="G459">
        <v>22</v>
      </c>
      <c r="H459" t="s">
        <v>1</v>
      </c>
      <c r="I459">
        <v>3</v>
      </c>
      <c r="J459">
        <v>0</v>
      </c>
      <c r="K459">
        <v>1</v>
      </c>
      <c r="L459">
        <v>0</v>
      </c>
      <c r="M459">
        <v>598</v>
      </c>
      <c r="N459">
        <v>0</v>
      </c>
      <c r="O459">
        <v>598</v>
      </c>
    </row>
    <row r="460" spans="1:15" x14ac:dyDescent="0.25">
      <c r="A460">
        <v>16</v>
      </c>
      <c r="B460" t="s">
        <v>8</v>
      </c>
      <c r="C460" t="s">
        <v>7</v>
      </c>
      <c r="D460">
        <v>1</v>
      </c>
      <c r="E460">
        <v>6</v>
      </c>
      <c r="F460" t="s">
        <v>3</v>
      </c>
      <c r="G460">
        <v>22</v>
      </c>
      <c r="H460" t="s">
        <v>1</v>
      </c>
      <c r="I460">
        <v>5</v>
      </c>
      <c r="J460">
        <v>0</v>
      </c>
      <c r="K460">
        <v>3</v>
      </c>
      <c r="L460">
        <v>0</v>
      </c>
      <c r="M460">
        <v>1081</v>
      </c>
      <c r="N460">
        <v>0</v>
      </c>
      <c r="O460">
        <v>1081</v>
      </c>
    </row>
    <row r="461" spans="1:15" x14ac:dyDescent="0.25">
      <c r="A461">
        <v>16</v>
      </c>
      <c r="B461" t="s">
        <v>8</v>
      </c>
      <c r="C461" t="s">
        <v>7</v>
      </c>
      <c r="D461">
        <v>1</v>
      </c>
      <c r="E461">
        <v>7</v>
      </c>
      <c r="F461" t="s">
        <v>3</v>
      </c>
      <c r="G461">
        <v>22</v>
      </c>
      <c r="H461" t="s">
        <v>1</v>
      </c>
      <c r="I461">
        <v>8</v>
      </c>
      <c r="J461">
        <v>0</v>
      </c>
      <c r="K461">
        <v>4</v>
      </c>
      <c r="L461">
        <v>0</v>
      </c>
      <c r="M461">
        <v>2370</v>
      </c>
      <c r="N461">
        <v>0</v>
      </c>
      <c r="O461">
        <v>2370</v>
      </c>
    </row>
    <row r="462" spans="1:15" x14ac:dyDescent="0.25">
      <c r="A462">
        <v>16</v>
      </c>
      <c r="B462" t="s">
        <v>8</v>
      </c>
      <c r="C462" t="s">
        <v>7</v>
      </c>
      <c r="D462">
        <v>1</v>
      </c>
      <c r="E462">
        <v>8</v>
      </c>
      <c r="F462" t="s">
        <v>3</v>
      </c>
      <c r="G462">
        <v>22</v>
      </c>
      <c r="H462" t="s">
        <v>1</v>
      </c>
      <c r="I462">
        <v>14</v>
      </c>
      <c r="J462">
        <v>0</v>
      </c>
      <c r="K462">
        <v>7</v>
      </c>
      <c r="L462">
        <v>0</v>
      </c>
      <c r="M462">
        <v>10178</v>
      </c>
      <c r="N462">
        <v>0</v>
      </c>
      <c r="O462">
        <v>10178</v>
      </c>
    </row>
    <row r="463" spans="1:15" x14ac:dyDescent="0.25">
      <c r="A463">
        <v>16</v>
      </c>
      <c r="B463" t="s">
        <v>8</v>
      </c>
      <c r="C463" t="s">
        <v>7</v>
      </c>
      <c r="D463">
        <v>1</v>
      </c>
      <c r="E463">
        <v>9</v>
      </c>
      <c r="F463" t="s">
        <v>3</v>
      </c>
      <c r="G463">
        <v>22</v>
      </c>
      <c r="H463" t="s">
        <v>1</v>
      </c>
      <c r="I463">
        <v>20</v>
      </c>
      <c r="J463">
        <v>0</v>
      </c>
      <c r="K463">
        <v>12</v>
      </c>
      <c r="L463">
        <v>0</v>
      </c>
      <c r="M463">
        <v>16387</v>
      </c>
      <c r="N463">
        <v>0</v>
      </c>
      <c r="O463">
        <v>16387</v>
      </c>
    </row>
    <row r="464" spans="1:15" x14ac:dyDescent="0.25">
      <c r="A464">
        <v>16</v>
      </c>
      <c r="B464" t="s">
        <v>8</v>
      </c>
      <c r="C464" t="s">
        <v>7</v>
      </c>
      <c r="D464">
        <v>1</v>
      </c>
      <c r="E464">
        <v>10</v>
      </c>
      <c r="F464" t="s">
        <v>3</v>
      </c>
      <c r="G464">
        <v>22</v>
      </c>
      <c r="H464" t="s">
        <v>1</v>
      </c>
      <c r="I464">
        <v>25</v>
      </c>
      <c r="J464">
        <v>0</v>
      </c>
      <c r="K464">
        <v>15</v>
      </c>
      <c r="L464">
        <v>0</v>
      </c>
      <c r="M464">
        <v>15193</v>
      </c>
      <c r="N464">
        <v>0</v>
      </c>
      <c r="O464">
        <v>15193</v>
      </c>
    </row>
    <row r="465" spans="1:15" x14ac:dyDescent="0.25">
      <c r="A465">
        <v>16</v>
      </c>
      <c r="B465" t="s">
        <v>8</v>
      </c>
      <c r="C465" t="s">
        <v>7</v>
      </c>
      <c r="D465">
        <v>1</v>
      </c>
      <c r="E465">
        <v>11</v>
      </c>
      <c r="F465" t="s">
        <v>3</v>
      </c>
      <c r="G465">
        <v>22</v>
      </c>
      <c r="H465" t="s">
        <v>1</v>
      </c>
      <c r="I465">
        <v>27</v>
      </c>
      <c r="J465">
        <v>0</v>
      </c>
      <c r="K465">
        <v>17</v>
      </c>
      <c r="L465">
        <v>0</v>
      </c>
      <c r="M465">
        <v>17027</v>
      </c>
      <c r="N465">
        <v>0</v>
      </c>
      <c r="O465">
        <v>17027</v>
      </c>
    </row>
    <row r="466" spans="1:15" x14ac:dyDescent="0.25">
      <c r="A466">
        <v>16</v>
      </c>
      <c r="B466" t="s">
        <v>8</v>
      </c>
      <c r="C466" t="s">
        <v>7</v>
      </c>
      <c r="D466">
        <v>1</v>
      </c>
      <c r="E466">
        <v>12</v>
      </c>
      <c r="F466" t="s">
        <v>3</v>
      </c>
      <c r="G466">
        <v>22</v>
      </c>
      <c r="H466" t="s">
        <v>1</v>
      </c>
      <c r="I466">
        <v>28</v>
      </c>
      <c r="J466">
        <v>0</v>
      </c>
      <c r="K466">
        <v>18</v>
      </c>
      <c r="L466">
        <v>0</v>
      </c>
      <c r="M466">
        <v>105528</v>
      </c>
      <c r="N466">
        <v>0</v>
      </c>
      <c r="O466">
        <v>105528</v>
      </c>
    </row>
    <row r="467" spans="1:15" x14ac:dyDescent="0.25">
      <c r="A467">
        <v>16</v>
      </c>
      <c r="B467" t="s">
        <v>8</v>
      </c>
      <c r="C467" t="s">
        <v>7</v>
      </c>
      <c r="D467">
        <v>1</v>
      </c>
      <c r="E467">
        <v>13</v>
      </c>
      <c r="F467" t="s">
        <v>3</v>
      </c>
      <c r="G467">
        <v>22</v>
      </c>
      <c r="H467" t="s">
        <v>1</v>
      </c>
      <c r="I467">
        <v>33</v>
      </c>
      <c r="J467">
        <v>0</v>
      </c>
      <c r="K467">
        <v>19</v>
      </c>
      <c r="L467">
        <v>0</v>
      </c>
      <c r="M467">
        <v>73254</v>
      </c>
      <c r="N467">
        <v>0</v>
      </c>
      <c r="O467">
        <v>73254</v>
      </c>
    </row>
    <row r="468" spans="1:15" x14ac:dyDescent="0.25">
      <c r="A468">
        <v>16</v>
      </c>
      <c r="B468" t="s">
        <v>8</v>
      </c>
      <c r="C468" t="s">
        <v>7</v>
      </c>
      <c r="D468">
        <v>1</v>
      </c>
      <c r="E468">
        <v>14</v>
      </c>
      <c r="F468" t="s">
        <v>3</v>
      </c>
      <c r="G468">
        <v>22</v>
      </c>
      <c r="H468" t="s">
        <v>2</v>
      </c>
      <c r="I468">
        <v>32</v>
      </c>
      <c r="J468">
        <v>0</v>
      </c>
      <c r="K468">
        <v>19</v>
      </c>
      <c r="L468">
        <v>0</v>
      </c>
      <c r="M468">
        <v>600132</v>
      </c>
      <c r="N468">
        <v>0</v>
      </c>
      <c r="O468">
        <v>600132</v>
      </c>
    </row>
    <row r="469" spans="1:15" x14ac:dyDescent="0.25">
      <c r="A469">
        <v>16</v>
      </c>
      <c r="B469" t="s">
        <v>8</v>
      </c>
      <c r="C469" t="s">
        <v>7</v>
      </c>
      <c r="D469">
        <v>1</v>
      </c>
      <c r="E469">
        <v>1</v>
      </c>
      <c r="F469" t="s">
        <v>4</v>
      </c>
      <c r="G469">
        <v>15</v>
      </c>
      <c r="H469" t="s">
        <v>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</row>
    <row r="470" spans="1:15" x14ac:dyDescent="0.25">
      <c r="A470">
        <v>16</v>
      </c>
      <c r="B470" t="s">
        <v>8</v>
      </c>
      <c r="C470" t="s">
        <v>7</v>
      </c>
      <c r="D470">
        <v>1</v>
      </c>
      <c r="E470">
        <v>2</v>
      </c>
      <c r="F470" t="s">
        <v>4</v>
      </c>
      <c r="G470">
        <v>15</v>
      </c>
      <c r="H470" t="s">
        <v>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</row>
    <row r="471" spans="1:15" x14ac:dyDescent="0.25">
      <c r="A471">
        <v>16</v>
      </c>
      <c r="B471" t="s">
        <v>8</v>
      </c>
      <c r="C471" t="s">
        <v>7</v>
      </c>
      <c r="D471">
        <v>1</v>
      </c>
      <c r="E471">
        <v>3</v>
      </c>
      <c r="F471" t="s">
        <v>4</v>
      </c>
      <c r="G471">
        <v>22</v>
      </c>
      <c r="H471" t="s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</row>
    <row r="472" spans="1:15" x14ac:dyDescent="0.25">
      <c r="A472">
        <v>16</v>
      </c>
      <c r="B472" t="s">
        <v>8</v>
      </c>
      <c r="C472" t="s">
        <v>7</v>
      </c>
      <c r="D472">
        <v>1</v>
      </c>
      <c r="E472">
        <v>4</v>
      </c>
      <c r="F472" t="s">
        <v>4</v>
      </c>
      <c r="G472">
        <v>22</v>
      </c>
      <c r="H472" t="s">
        <v>1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</row>
    <row r="473" spans="1:15" x14ac:dyDescent="0.25">
      <c r="A473">
        <v>16</v>
      </c>
      <c r="B473" t="s">
        <v>8</v>
      </c>
      <c r="C473" t="s">
        <v>7</v>
      </c>
      <c r="D473">
        <v>1</v>
      </c>
      <c r="E473">
        <v>5</v>
      </c>
      <c r="F473" t="s">
        <v>4</v>
      </c>
      <c r="G473">
        <v>22</v>
      </c>
      <c r="H473" t="s">
        <v>1</v>
      </c>
      <c r="I473">
        <v>3</v>
      </c>
      <c r="J473">
        <v>0</v>
      </c>
      <c r="K473">
        <v>1</v>
      </c>
      <c r="L473">
        <v>0</v>
      </c>
      <c r="M473">
        <v>608</v>
      </c>
      <c r="N473">
        <v>0</v>
      </c>
      <c r="O473">
        <v>608</v>
      </c>
    </row>
    <row r="474" spans="1:15" x14ac:dyDescent="0.25">
      <c r="A474">
        <v>16</v>
      </c>
      <c r="B474" t="s">
        <v>8</v>
      </c>
      <c r="C474" t="s">
        <v>7</v>
      </c>
      <c r="D474">
        <v>1</v>
      </c>
      <c r="E474">
        <v>6</v>
      </c>
      <c r="F474" t="s">
        <v>4</v>
      </c>
      <c r="G474">
        <v>22</v>
      </c>
      <c r="H474" t="s">
        <v>1</v>
      </c>
      <c r="I474">
        <v>5</v>
      </c>
      <c r="J474">
        <v>0</v>
      </c>
      <c r="K474">
        <v>3</v>
      </c>
      <c r="L474">
        <v>0</v>
      </c>
      <c r="M474">
        <v>1044</v>
      </c>
      <c r="N474">
        <v>0</v>
      </c>
      <c r="O474">
        <v>1044</v>
      </c>
    </row>
    <row r="475" spans="1:15" x14ac:dyDescent="0.25">
      <c r="A475">
        <v>16</v>
      </c>
      <c r="B475" t="s">
        <v>8</v>
      </c>
      <c r="C475" t="s">
        <v>7</v>
      </c>
      <c r="D475">
        <v>1</v>
      </c>
      <c r="E475">
        <v>7</v>
      </c>
      <c r="F475" t="s">
        <v>4</v>
      </c>
      <c r="G475">
        <v>22</v>
      </c>
      <c r="H475" t="s">
        <v>1</v>
      </c>
      <c r="I475">
        <v>8</v>
      </c>
      <c r="J475">
        <v>0</v>
      </c>
      <c r="K475">
        <v>4</v>
      </c>
      <c r="L475">
        <v>0</v>
      </c>
      <c r="M475">
        <v>2400</v>
      </c>
      <c r="N475">
        <v>0</v>
      </c>
      <c r="O475">
        <v>2400</v>
      </c>
    </row>
    <row r="476" spans="1:15" x14ac:dyDescent="0.25">
      <c r="A476">
        <v>16</v>
      </c>
      <c r="B476" t="s">
        <v>8</v>
      </c>
      <c r="C476" t="s">
        <v>7</v>
      </c>
      <c r="D476">
        <v>1</v>
      </c>
      <c r="E476">
        <v>8</v>
      </c>
      <c r="F476" t="s">
        <v>4</v>
      </c>
      <c r="G476">
        <v>22</v>
      </c>
      <c r="H476" t="s">
        <v>1</v>
      </c>
      <c r="I476">
        <v>14</v>
      </c>
      <c r="J476">
        <v>0</v>
      </c>
      <c r="K476">
        <v>7</v>
      </c>
      <c r="L476">
        <v>0</v>
      </c>
      <c r="M476">
        <v>10321</v>
      </c>
      <c r="N476">
        <v>0</v>
      </c>
      <c r="O476">
        <v>10321</v>
      </c>
    </row>
    <row r="477" spans="1:15" x14ac:dyDescent="0.25">
      <c r="A477">
        <v>16</v>
      </c>
      <c r="B477" t="s">
        <v>8</v>
      </c>
      <c r="C477" t="s">
        <v>7</v>
      </c>
      <c r="D477">
        <v>1</v>
      </c>
      <c r="E477">
        <v>9</v>
      </c>
      <c r="F477" t="s">
        <v>4</v>
      </c>
      <c r="G477">
        <v>22</v>
      </c>
      <c r="H477" t="s">
        <v>1</v>
      </c>
      <c r="I477">
        <v>20</v>
      </c>
      <c r="J477">
        <v>0</v>
      </c>
      <c r="K477">
        <v>12</v>
      </c>
      <c r="L477">
        <v>0</v>
      </c>
      <c r="M477">
        <v>16406</v>
      </c>
      <c r="N477">
        <v>0</v>
      </c>
      <c r="O477">
        <v>16406</v>
      </c>
    </row>
    <row r="478" spans="1:15" x14ac:dyDescent="0.25">
      <c r="A478">
        <v>16</v>
      </c>
      <c r="B478" t="s">
        <v>8</v>
      </c>
      <c r="C478" t="s">
        <v>7</v>
      </c>
      <c r="D478">
        <v>1</v>
      </c>
      <c r="E478">
        <v>10</v>
      </c>
      <c r="F478" t="s">
        <v>4</v>
      </c>
      <c r="G478">
        <v>22</v>
      </c>
      <c r="H478" t="s">
        <v>1</v>
      </c>
      <c r="I478">
        <v>25</v>
      </c>
      <c r="J478">
        <v>0</v>
      </c>
      <c r="K478">
        <v>15</v>
      </c>
      <c r="L478">
        <v>0</v>
      </c>
      <c r="M478">
        <v>14994</v>
      </c>
      <c r="N478">
        <v>0</v>
      </c>
      <c r="O478">
        <v>14994</v>
      </c>
    </row>
    <row r="479" spans="1:15" x14ac:dyDescent="0.25">
      <c r="A479">
        <v>16</v>
      </c>
      <c r="B479" t="s">
        <v>8</v>
      </c>
      <c r="C479" t="s">
        <v>7</v>
      </c>
      <c r="D479">
        <v>1</v>
      </c>
      <c r="E479">
        <v>11</v>
      </c>
      <c r="F479" t="s">
        <v>4</v>
      </c>
      <c r="G479">
        <v>22</v>
      </c>
      <c r="H479" t="s">
        <v>1</v>
      </c>
      <c r="I479">
        <v>27</v>
      </c>
      <c r="J479">
        <v>0</v>
      </c>
      <c r="K479">
        <v>17</v>
      </c>
      <c r="L479">
        <v>0</v>
      </c>
      <c r="M479">
        <v>17038</v>
      </c>
      <c r="N479">
        <v>0</v>
      </c>
      <c r="O479">
        <v>17038</v>
      </c>
    </row>
    <row r="480" spans="1:15" x14ac:dyDescent="0.25">
      <c r="A480">
        <v>16</v>
      </c>
      <c r="B480" t="s">
        <v>8</v>
      </c>
      <c r="C480" t="s">
        <v>7</v>
      </c>
      <c r="D480">
        <v>1</v>
      </c>
      <c r="E480">
        <v>12</v>
      </c>
      <c r="F480" t="s">
        <v>4</v>
      </c>
      <c r="G480">
        <v>22</v>
      </c>
      <c r="H480" t="s">
        <v>1</v>
      </c>
      <c r="I480">
        <v>28</v>
      </c>
      <c r="J480">
        <v>2</v>
      </c>
      <c r="K480">
        <v>16</v>
      </c>
      <c r="L480">
        <v>2</v>
      </c>
      <c r="M480">
        <v>13637</v>
      </c>
      <c r="N480">
        <v>29229</v>
      </c>
      <c r="O480">
        <v>42866</v>
      </c>
    </row>
    <row r="481" spans="1:15" x14ac:dyDescent="0.25">
      <c r="A481">
        <v>16</v>
      </c>
      <c r="B481" t="s">
        <v>8</v>
      </c>
      <c r="C481" t="s">
        <v>7</v>
      </c>
      <c r="D481">
        <v>1</v>
      </c>
      <c r="E481">
        <v>13</v>
      </c>
      <c r="F481" t="s">
        <v>4</v>
      </c>
      <c r="G481">
        <v>22</v>
      </c>
      <c r="H481" t="s">
        <v>1</v>
      </c>
      <c r="I481">
        <v>32</v>
      </c>
      <c r="J481">
        <v>1</v>
      </c>
      <c r="K481">
        <v>18</v>
      </c>
      <c r="L481">
        <v>1</v>
      </c>
      <c r="M481">
        <v>39086</v>
      </c>
      <c r="N481">
        <v>14887</v>
      </c>
      <c r="O481">
        <v>53973</v>
      </c>
    </row>
    <row r="482" spans="1:15" x14ac:dyDescent="0.25">
      <c r="A482">
        <v>16</v>
      </c>
      <c r="B482" t="s">
        <v>8</v>
      </c>
      <c r="C482" t="s">
        <v>7</v>
      </c>
      <c r="D482">
        <v>1</v>
      </c>
      <c r="E482">
        <v>14</v>
      </c>
      <c r="F482" t="s">
        <v>4</v>
      </c>
      <c r="G482">
        <v>22</v>
      </c>
      <c r="H482" t="s">
        <v>1</v>
      </c>
      <c r="I482">
        <v>31</v>
      </c>
      <c r="J482">
        <v>4</v>
      </c>
      <c r="K482">
        <v>19</v>
      </c>
      <c r="L482">
        <v>4</v>
      </c>
      <c r="M482">
        <v>13930</v>
      </c>
      <c r="N482">
        <v>87131</v>
      </c>
      <c r="O482">
        <v>101061</v>
      </c>
    </row>
    <row r="483" spans="1:15" x14ac:dyDescent="0.25">
      <c r="A483">
        <v>16</v>
      </c>
      <c r="B483" t="s">
        <v>8</v>
      </c>
      <c r="C483" t="s">
        <v>7</v>
      </c>
      <c r="D483">
        <v>1</v>
      </c>
      <c r="E483">
        <v>15</v>
      </c>
      <c r="F483" t="s">
        <v>4</v>
      </c>
      <c r="G483">
        <v>22</v>
      </c>
      <c r="H483" t="s">
        <v>1</v>
      </c>
      <c r="I483">
        <v>34</v>
      </c>
      <c r="J483">
        <v>5</v>
      </c>
      <c r="K483">
        <v>20</v>
      </c>
      <c r="L483">
        <v>5</v>
      </c>
      <c r="M483">
        <v>14644</v>
      </c>
      <c r="N483">
        <v>122829</v>
      </c>
      <c r="O483">
        <v>137473</v>
      </c>
    </row>
    <row r="484" spans="1:15" x14ac:dyDescent="0.25">
      <c r="A484">
        <v>16</v>
      </c>
      <c r="B484" t="s">
        <v>8</v>
      </c>
      <c r="C484" t="s">
        <v>7</v>
      </c>
      <c r="D484">
        <v>1</v>
      </c>
      <c r="E484">
        <v>16</v>
      </c>
      <c r="F484" t="s">
        <v>4</v>
      </c>
      <c r="G484">
        <v>24</v>
      </c>
      <c r="H484" t="s">
        <v>1</v>
      </c>
      <c r="I484">
        <v>39</v>
      </c>
      <c r="J484">
        <v>5</v>
      </c>
      <c r="K484">
        <v>22</v>
      </c>
      <c r="L484">
        <v>5</v>
      </c>
      <c r="M484">
        <v>19094</v>
      </c>
      <c r="N484">
        <v>138414</v>
      </c>
      <c r="O484">
        <v>157508</v>
      </c>
    </row>
    <row r="485" spans="1:15" x14ac:dyDescent="0.25">
      <c r="A485">
        <v>16</v>
      </c>
      <c r="B485" t="s">
        <v>8</v>
      </c>
      <c r="C485" t="s">
        <v>7</v>
      </c>
      <c r="D485">
        <v>1</v>
      </c>
      <c r="E485">
        <v>17</v>
      </c>
      <c r="F485" t="s">
        <v>4</v>
      </c>
      <c r="G485">
        <v>24</v>
      </c>
      <c r="H485" t="s">
        <v>1</v>
      </c>
      <c r="I485">
        <v>40</v>
      </c>
      <c r="J485">
        <v>7</v>
      </c>
      <c r="K485">
        <v>22</v>
      </c>
      <c r="L485">
        <v>6</v>
      </c>
      <c r="M485">
        <v>12681</v>
      </c>
      <c r="N485">
        <v>229255</v>
      </c>
      <c r="O485">
        <v>241936</v>
      </c>
    </row>
    <row r="486" spans="1:15" x14ac:dyDescent="0.25">
      <c r="A486">
        <v>16</v>
      </c>
      <c r="B486" t="s">
        <v>8</v>
      </c>
      <c r="C486" t="s">
        <v>7</v>
      </c>
      <c r="D486">
        <v>1</v>
      </c>
      <c r="E486">
        <v>18</v>
      </c>
      <c r="F486" t="s">
        <v>4</v>
      </c>
      <c r="G486">
        <v>24</v>
      </c>
      <c r="H486" t="s">
        <v>1</v>
      </c>
      <c r="I486">
        <v>45</v>
      </c>
      <c r="J486">
        <v>4</v>
      </c>
      <c r="K486">
        <v>26</v>
      </c>
      <c r="L486">
        <v>4</v>
      </c>
      <c r="M486">
        <v>21519</v>
      </c>
      <c r="N486">
        <v>139706</v>
      </c>
      <c r="O486">
        <v>161225</v>
      </c>
    </row>
    <row r="487" spans="1:15" x14ac:dyDescent="0.25">
      <c r="A487">
        <v>16</v>
      </c>
      <c r="B487" t="s">
        <v>8</v>
      </c>
      <c r="C487" t="s">
        <v>7</v>
      </c>
      <c r="D487">
        <v>1</v>
      </c>
      <c r="E487">
        <v>19</v>
      </c>
      <c r="F487" t="s">
        <v>4</v>
      </c>
      <c r="G487">
        <v>24</v>
      </c>
      <c r="H487" t="s">
        <v>1</v>
      </c>
      <c r="I487">
        <v>45</v>
      </c>
      <c r="J487">
        <v>6</v>
      </c>
      <c r="K487">
        <v>24</v>
      </c>
      <c r="L487">
        <v>4</v>
      </c>
      <c r="M487">
        <v>30066</v>
      </c>
      <c r="N487">
        <v>281345</v>
      </c>
      <c r="O487">
        <v>311411</v>
      </c>
    </row>
    <row r="488" spans="1:15" x14ac:dyDescent="0.25">
      <c r="A488">
        <v>16</v>
      </c>
      <c r="B488" t="s">
        <v>8</v>
      </c>
      <c r="C488" t="s">
        <v>7</v>
      </c>
      <c r="D488">
        <v>1</v>
      </c>
      <c r="E488">
        <v>20</v>
      </c>
      <c r="F488" t="s">
        <v>4</v>
      </c>
      <c r="G488">
        <v>24</v>
      </c>
      <c r="H488" t="s">
        <v>1</v>
      </c>
      <c r="I488">
        <v>47</v>
      </c>
      <c r="J488">
        <v>5</v>
      </c>
      <c r="K488">
        <v>31</v>
      </c>
      <c r="L488">
        <v>3</v>
      </c>
      <c r="M488">
        <v>42406</v>
      </c>
      <c r="N488">
        <v>235229</v>
      </c>
      <c r="O488">
        <v>277635</v>
      </c>
    </row>
    <row r="489" spans="1:15" x14ac:dyDescent="0.25">
      <c r="A489">
        <v>16</v>
      </c>
      <c r="B489" t="s">
        <v>8</v>
      </c>
      <c r="C489" t="s">
        <v>7</v>
      </c>
      <c r="D489">
        <v>1</v>
      </c>
      <c r="E489">
        <v>21</v>
      </c>
      <c r="F489" t="s">
        <v>4</v>
      </c>
      <c r="G489">
        <v>25</v>
      </c>
      <c r="H489" t="s">
        <v>1</v>
      </c>
      <c r="I489">
        <v>48</v>
      </c>
      <c r="J489">
        <v>5</v>
      </c>
      <c r="K489">
        <v>32</v>
      </c>
      <c r="L489">
        <v>4</v>
      </c>
      <c r="M489">
        <v>32189</v>
      </c>
      <c r="N489">
        <v>111751</v>
      </c>
      <c r="O489">
        <v>143940</v>
      </c>
    </row>
    <row r="490" spans="1:15" x14ac:dyDescent="0.25">
      <c r="A490">
        <v>16</v>
      </c>
      <c r="B490" t="s">
        <v>8</v>
      </c>
      <c r="C490" t="s">
        <v>7</v>
      </c>
      <c r="D490">
        <v>1</v>
      </c>
      <c r="E490">
        <v>22</v>
      </c>
      <c r="F490" t="s">
        <v>4</v>
      </c>
      <c r="G490">
        <v>25</v>
      </c>
      <c r="H490" t="s">
        <v>1</v>
      </c>
      <c r="I490">
        <v>45</v>
      </c>
      <c r="J490">
        <v>11</v>
      </c>
      <c r="K490">
        <v>27</v>
      </c>
      <c r="L490">
        <v>8</v>
      </c>
      <c r="M490">
        <v>20340</v>
      </c>
      <c r="N490">
        <v>447135</v>
      </c>
      <c r="O490">
        <v>467475</v>
      </c>
    </row>
    <row r="491" spans="1:15" x14ac:dyDescent="0.25">
      <c r="A491">
        <v>16</v>
      </c>
      <c r="B491" t="s">
        <v>8</v>
      </c>
      <c r="C491" t="s">
        <v>7</v>
      </c>
      <c r="D491">
        <v>1</v>
      </c>
      <c r="E491">
        <v>23</v>
      </c>
      <c r="F491" t="s">
        <v>4</v>
      </c>
      <c r="G491">
        <v>25</v>
      </c>
      <c r="H491" t="s">
        <v>2</v>
      </c>
      <c r="I491">
        <v>45</v>
      </c>
      <c r="J491">
        <v>12</v>
      </c>
      <c r="K491">
        <v>24</v>
      </c>
      <c r="L491">
        <v>9</v>
      </c>
      <c r="M491">
        <v>24213</v>
      </c>
      <c r="N491">
        <v>575911</v>
      </c>
      <c r="O491">
        <v>600124</v>
      </c>
    </row>
    <row r="492" spans="1:15" x14ac:dyDescent="0.25">
      <c r="A492">
        <v>32</v>
      </c>
      <c r="B492" t="s">
        <v>5</v>
      </c>
      <c r="C492" t="s">
        <v>7</v>
      </c>
      <c r="D492">
        <v>1</v>
      </c>
      <c r="E492">
        <v>1</v>
      </c>
      <c r="F492" t="s">
        <v>0</v>
      </c>
      <c r="G492">
        <v>16</v>
      </c>
      <c r="H492" t="s">
        <v>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</row>
    <row r="493" spans="1:15" x14ac:dyDescent="0.25">
      <c r="A493">
        <v>32</v>
      </c>
      <c r="B493" t="s">
        <v>5</v>
      </c>
      <c r="C493" t="s">
        <v>7</v>
      </c>
      <c r="D493">
        <v>1</v>
      </c>
      <c r="E493">
        <v>2</v>
      </c>
      <c r="F493" t="s">
        <v>0</v>
      </c>
      <c r="G493">
        <v>36</v>
      </c>
      <c r="H493" t="s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</row>
    <row r="494" spans="1:15" x14ac:dyDescent="0.25">
      <c r="A494">
        <v>32</v>
      </c>
      <c r="B494" t="s">
        <v>5</v>
      </c>
      <c r="C494" t="s">
        <v>7</v>
      </c>
      <c r="D494">
        <v>1</v>
      </c>
      <c r="E494">
        <v>3</v>
      </c>
      <c r="F494" t="s">
        <v>0</v>
      </c>
      <c r="G494">
        <v>70</v>
      </c>
      <c r="H494" t="s">
        <v>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</row>
    <row r="495" spans="1:15" x14ac:dyDescent="0.25">
      <c r="A495">
        <v>32</v>
      </c>
      <c r="B495" t="s">
        <v>5</v>
      </c>
      <c r="C495" t="s">
        <v>7</v>
      </c>
      <c r="D495">
        <v>1</v>
      </c>
      <c r="E495">
        <v>4</v>
      </c>
      <c r="F495" t="s">
        <v>0</v>
      </c>
      <c r="G495">
        <v>70</v>
      </c>
      <c r="H495" t="s">
        <v>1</v>
      </c>
      <c r="I495">
        <v>0</v>
      </c>
      <c r="J495">
        <v>1</v>
      </c>
      <c r="K495">
        <v>0</v>
      </c>
      <c r="L495">
        <v>1</v>
      </c>
      <c r="M495">
        <v>0</v>
      </c>
      <c r="N495">
        <v>55667</v>
      </c>
      <c r="O495">
        <v>55667</v>
      </c>
    </row>
    <row r="496" spans="1:15" x14ac:dyDescent="0.25">
      <c r="A496">
        <v>32</v>
      </c>
      <c r="B496" t="s">
        <v>5</v>
      </c>
      <c r="C496" t="s">
        <v>7</v>
      </c>
      <c r="D496">
        <v>1</v>
      </c>
      <c r="E496">
        <v>5</v>
      </c>
      <c r="F496" t="s">
        <v>0</v>
      </c>
      <c r="G496">
        <v>70</v>
      </c>
      <c r="H496" t="s">
        <v>1</v>
      </c>
      <c r="I496">
        <v>0</v>
      </c>
      <c r="J496">
        <v>3</v>
      </c>
      <c r="K496">
        <v>0</v>
      </c>
      <c r="L496">
        <v>3</v>
      </c>
      <c r="M496">
        <v>0</v>
      </c>
      <c r="N496">
        <v>187690</v>
      </c>
      <c r="O496">
        <v>187690</v>
      </c>
    </row>
    <row r="497" spans="1:15" x14ac:dyDescent="0.25">
      <c r="A497">
        <v>32</v>
      </c>
      <c r="B497" t="s">
        <v>5</v>
      </c>
      <c r="C497" t="s">
        <v>7</v>
      </c>
      <c r="D497">
        <v>1</v>
      </c>
      <c r="E497">
        <v>6</v>
      </c>
      <c r="F497" t="s">
        <v>0</v>
      </c>
      <c r="G497">
        <v>70</v>
      </c>
      <c r="H497" t="s">
        <v>1</v>
      </c>
      <c r="I497">
        <v>0</v>
      </c>
      <c r="J497">
        <v>3</v>
      </c>
      <c r="K497">
        <v>0</v>
      </c>
      <c r="L497">
        <v>3</v>
      </c>
      <c r="M497">
        <v>0</v>
      </c>
      <c r="N497">
        <v>177833</v>
      </c>
      <c r="O497">
        <v>177833</v>
      </c>
    </row>
    <row r="498" spans="1:15" x14ac:dyDescent="0.25">
      <c r="A498">
        <v>32</v>
      </c>
      <c r="B498" t="s">
        <v>5</v>
      </c>
      <c r="C498" t="s">
        <v>7</v>
      </c>
      <c r="D498">
        <v>1</v>
      </c>
      <c r="E498">
        <v>7</v>
      </c>
      <c r="F498" t="s">
        <v>0</v>
      </c>
      <c r="G498">
        <v>70</v>
      </c>
      <c r="H498" t="s">
        <v>1</v>
      </c>
      <c r="I498">
        <v>0</v>
      </c>
      <c r="J498">
        <v>4</v>
      </c>
      <c r="K498">
        <v>0</v>
      </c>
      <c r="L498">
        <v>4</v>
      </c>
      <c r="M498">
        <v>0</v>
      </c>
      <c r="N498">
        <v>253145</v>
      </c>
      <c r="O498">
        <v>253145</v>
      </c>
    </row>
    <row r="499" spans="1:15" x14ac:dyDescent="0.25">
      <c r="A499">
        <v>32</v>
      </c>
      <c r="B499" t="s">
        <v>5</v>
      </c>
      <c r="C499" t="s">
        <v>7</v>
      </c>
      <c r="D499">
        <v>1</v>
      </c>
      <c r="E499">
        <v>8</v>
      </c>
      <c r="F499" t="s">
        <v>0</v>
      </c>
      <c r="G499">
        <v>70</v>
      </c>
      <c r="H499" t="s">
        <v>2</v>
      </c>
      <c r="I499">
        <v>0</v>
      </c>
      <c r="J499">
        <v>9</v>
      </c>
      <c r="K499">
        <v>0</v>
      </c>
      <c r="L499">
        <v>5</v>
      </c>
      <c r="M499">
        <v>0</v>
      </c>
      <c r="N499">
        <v>599419</v>
      </c>
      <c r="O499">
        <v>599419</v>
      </c>
    </row>
    <row r="500" spans="1:15" x14ac:dyDescent="0.25">
      <c r="A500">
        <v>32</v>
      </c>
      <c r="B500" t="s">
        <v>5</v>
      </c>
      <c r="C500" t="s">
        <v>7</v>
      </c>
      <c r="D500">
        <v>1</v>
      </c>
      <c r="E500">
        <v>1</v>
      </c>
      <c r="F500" t="s">
        <v>3</v>
      </c>
      <c r="G500">
        <v>16</v>
      </c>
      <c r="H500" t="s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</row>
    <row r="501" spans="1:15" x14ac:dyDescent="0.25">
      <c r="A501">
        <v>32</v>
      </c>
      <c r="B501" t="s">
        <v>5</v>
      </c>
      <c r="C501" t="s">
        <v>7</v>
      </c>
      <c r="D501">
        <v>1</v>
      </c>
      <c r="E501">
        <v>2</v>
      </c>
      <c r="F501" t="s">
        <v>3</v>
      </c>
      <c r="G501">
        <v>36</v>
      </c>
      <c r="H501" t="s">
        <v>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</row>
    <row r="502" spans="1:15" x14ac:dyDescent="0.25">
      <c r="A502">
        <v>32</v>
      </c>
      <c r="B502" t="s">
        <v>5</v>
      </c>
      <c r="C502" t="s">
        <v>7</v>
      </c>
      <c r="D502">
        <v>1</v>
      </c>
      <c r="E502">
        <v>3</v>
      </c>
      <c r="F502" t="s">
        <v>3</v>
      </c>
      <c r="G502">
        <v>70</v>
      </c>
      <c r="H502" t="s">
        <v>1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</row>
    <row r="503" spans="1:15" x14ac:dyDescent="0.25">
      <c r="A503">
        <v>32</v>
      </c>
      <c r="B503" t="s">
        <v>5</v>
      </c>
      <c r="C503" t="s">
        <v>7</v>
      </c>
      <c r="D503">
        <v>1</v>
      </c>
      <c r="E503">
        <v>4</v>
      </c>
      <c r="F503" t="s">
        <v>3</v>
      </c>
      <c r="G503">
        <v>70</v>
      </c>
      <c r="H503" t="s">
        <v>1</v>
      </c>
      <c r="I503">
        <v>1</v>
      </c>
      <c r="J503">
        <v>0</v>
      </c>
      <c r="K503">
        <v>1</v>
      </c>
      <c r="L503">
        <v>0</v>
      </c>
      <c r="M503">
        <v>1110</v>
      </c>
      <c r="N503">
        <v>0</v>
      </c>
      <c r="O503">
        <v>1110</v>
      </c>
    </row>
    <row r="504" spans="1:15" x14ac:dyDescent="0.25">
      <c r="A504">
        <v>32</v>
      </c>
      <c r="B504" t="s">
        <v>5</v>
      </c>
      <c r="C504" t="s">
        <v>7</v>
      </c>
      <c r="D504">
        <v>1</v>
      </c>
      <c r="E504">
        <v>5</v>
      </c>
      <c r="F504" t="s">
        <v>3</v>
      </c>
      <c r="G504">
        <v>70</v>
      </c>
      <c r="H504" t="s">
        <v>1</v>
      </c>
      <c r="I504">
        <v>3</v>
      </c>
      <c r="J504">
        <v>0</v>
      </c>
      <c r="K504">
        <v>3</v>
      </c>
      <c r="L504">
        <v>0</v>
      </c>
      <c r="M504">
        <v>674</v>
      </c>
      <c r="N504">
        <v>0</v>
      </c>
      <c r="O504">
        <v>674</v>
      </c>
    </row>
    <row r="505" spans="1:15" x14ac:dyDescent="0.25">
      <c r="A505">
        <v>32</v>
      </c>
      <c r="B505" t="s">
        <v>5</v>
      </c>
      <c r="C505" t="s">
        <v>7</v>
      </c>
      <c r="D505">
        <v>1</v>
      </c>
      <c r="E505">
        <v>6</v>
      </c>
      <c r="F505" t="s">
        <v>3</v>
      </c>
      <c r="G505">
        <v>70</v>
      </c>
      <c r="H505" t="s">
        <v>1</v>
      </c>
      <c r="I505">
        <v>3</v>
      </c>
      <c r="J505">
        <v>0</v>
      </c>
      <c r="K505">
        <v>3</v>
      </c>
      <c r="L505">
        <v>0</v>
      </c>
      <c r="M505">
        <v>719</v>
      </c>
      <c r="N505">
        <v>0</v>
      </c>
      <c r="O505">
        <v>719</v>
      </c>
    </row>
    <row r="506" spans="1:15" x14ac:dyDescent="0.25">
      <c r="A506">
        <v>32</v>
      </c>
      <c r="B506" t="s">
        <v>5</v>
      </c>
      <c r="C506" t="s">
        <v>7</v>
      </c>
      <c r="D506">
        <v>1</v>
      </c>
      <c r="E506">
        <v>7</v>
      </c>
      <c r="F506" t="s">
        <v>3</v>
      </c>
      <c r="G506">
        <v>70</v>
      </c>
      <c r="H506" t="s">
        <v>1</v>
      </c>
      <c r="I506">
        <v>4</v>
      </c>
      <c r="J506">
        <v>0</v>
      </c>
      <c r="K506">
        <v>4</v>
      </c>
      <c r="L506">
        <v>0</v>
      </c>
      <c r="M506">
        <v>1296</v>
      </c>
      <c r="N506">
        <v>0</v>
      </c>
      <c r="O506">
        <v>1296</v>
      </c>
    </row>
    <row r="507" spans="1:15" x14ac:dyDescent="0.25">
      <c r="A507">
        <v>32</v>
      </c>
      <c r="B507" t="s">
        <v>5</v>
      </c>
      <c r="C507" t="s">
        <v>7</v>
      </c>
      <c r="D507">
        <v>1</v>
      </c>
      <c r="E507">
        <v>8</v>
      </c>
      <c r="F507" t="s">
        <v>3</v>
      </c>
      <c r="G507">
        <v>70</v>
      </c>
      <c r="H507" t="s">
        <v>1</v>
      </c>
      <c r="I507">
        <v>7</v>
      </c>
      <c r="J507">
        <v>0</v>
      </c>
      <c r="K507">
        <v>5</v>
      </c>
      <c r="L507">
        <v>0</v>
      </c>
      <c r="M507">
        <v>2851</v>
      </c>
      <c r="N507">
        <v>0</v>
      </c>
      <c r="O507">
        <v>2851</v>
      </c>
    </row>
    <row r="508" spans="1:15" x14ac:dyDescent="0.25">
      <c r="A508">
        <v>32</v>
      </c>
      <c r="B508" t="s">
        <v>5</v>
      </c>
      <c r="C508" t="s">
        <v>7</v>
      </c>
      <c r="D508">
        <v>1</v>
      </c>
      <c r="E508">
        <v>9</v>
      </c>
      <c r="F508" t="s">
        <v>3</v>
      </c>
      <c r="G508">
        <v>94</v>
      </c>
      <c r="H508" t="s">
        <v>1</v>
      </c>
      <c r="I508">
        <v>11</v>
      </c>
      <c r="J508">
        <v>0</v>
      </c>
      <c r="K508">
        <v>7</v>
      </c>
      <c r="L508">
        <v>0</v>
      </c>
      <c r="M508">
        <v>13171</v>
      </c>
      <c r="N508">
        <v>0</v>
      </c>
      <c r="O508">
        <v>13171</v>
      </c>
    </row>
    <row r="509" spans="1:15" x14ac:dyDescent="0.25">
      <c r="A509">
        <v>32</v>
      </c>
      <c r="B509" t="s">
        <v>5</v>
      </c>
      <c r="C509" t="s">
        <v>7</v>
      </c>
      <c r="D509">
        <v>1</v>
      </c>
      <c r="E509">
        <v>10</v>
      </c>
      <c r="F509" t="s">
        <v>3</v>
      </c>
      <c r="G509">
        <v>94</v>
      </c>
      <c r="H509" t="s">
        <v>1</v>
      </c>
      <c r="I509">
        <v>11</v>
      </c>
      <c r="J509">
        <v>0</v>
      </c>
      <c r="K509">
        <v>7</v>
      </c>
      <c r="L509">
        <v>0</v>
      </c>
      <c r="M509">
        <v>13149</v>
      </c>
      <c r="N509">
        <v>0</v>
      </c>
      <c r="O509">
        <v>13149</v>
      </c>
    </row>
    <row r="510" spans="1:15" x14ac:dyDescent="0.25">
      <c r="A510">
        <v>32</v>
      </c>
      <c r="B510" t="s">
        <v>5</v>
      </c>
      <c r="C510" t="s">
        <v>7</v>
      </c>
      <c r="D510">
        <v>1</v>
      </c>
      <c r="E510">
        <v>11</v>
      </c>
      <c r="F510" t="s">
        <v>3</v>
      </c>
      <c r="G510">
        <v>94</v>
      </c>
      <c r="H510" t="s">
        <v>1</v>
      </c>
      <c r="I510">
        <v>11</v>
      </c>
      <c r="J510">
        <v>0</v>
      </c>
      <c r="K510">
        <v>7</v>
      </c>
      <c r="L510">
        <v>0</v>
      </c>
      <c r="M510">
        <v>13069</v>
      </c>
      <c r="N510">
        <v>0</v>
      </c>
      <c r="O510">
        <v>13069</v>
      </c>
    </row>
    <row r="511" spans="1:15" x14ac:dyDescent="0.25">
      <c r="A511">
        <v>32</v>
      </c>
      <c r="B511" t="s">
        <v>5</v>
      </c>
      <c r="C511" t="s">
        <v>7</v>
      </c>
      <c r="D511">
        <v>1</v>
      </c>
      <c r="E511">
        <v>12</v>
      </c>
      <c r="F511" t="s">
        <v>3</v>
      </c>
      <c r="G511">
        <v>95</v>
      </c>
      <c r="H511" t="s">
        <v>1</v>
      </c>
      <c r="I511">
        <v>12</v>
      </c>
      <c r="J511">
        <v>0</v>
      </c>
      <c r="K511">
        <v>8</v>
      </c>
      <c r="L511">
        <v>0</v>
      </c>
      <c r="M511">
        <v>13358</v>
      </c>
      <c r="N511">
        <v>0</v>
      </c>
      <c r="O511">
        <v>13358</v>
      </c>
    </row>
    <row r="512" spans="1:15" x14ac:dyDescent="0.25">
      <c r="A512">
        <v>32</v>
      </c>
      <c r="B512" t="s">
        <v>5</v>
      </c>
      <c r="C512" t="s">
        <v>7</v>
      </c>
      <c r="D512">
        <v>1</v>
      </c>
      <c r="E512">
        <v>13</v>
      </c>
      <c r="F512" t="s">
        <v>3</v>
      </c>
      <c r="G512">
        <v>95</v>
      </c>
      <c r="H512" t="s">
        <v>1</v>
      </c>
      <c r="I512">
        <v>12</v>
      </c>
      <c r="J512">
        <v>0</v>
      </c>
      <c r="K512">
        <v>8</v>
      </c>
      <c r="L512">
        <v>0</v>
      </c>
      <c r="M512">
        <v>13311</v>
      </c>
      <c r="N512">
        <v>0</v>
      </c>
      <c r="O512">
        <v>13311</v>
      </c>
    </row>
    <row r="513" spans="1:15" x14ac:dyDescent="0.25">
      <c r="A513">
        <v>32</v>
      </c>
      <c r="B513" t="s">
        <v>5</v>
      </c>
      <c r="C513" t="s">
        <v>7</v>
      </c>
      <c r="D513">
        <v>1</v>
      </c>
      <c r="E513">
        <v>14</v>
      </c>
      <c r="F513" t="s">
        <v>3</v>
      </c>
      <c r="G513">
        <v>95</v>
      </c>
      <c r="H513" t="s">
        <v>1</v>
      </c>
      <c r="I513">
        <v>15</v>
      </c>
      <c r="J513">
        <v>0</v>
      </c>
      <c r="K513">
        <v>11</v>
      </c>
      <c r="L513">
        <v>0</v>
      </c>
      <c r="M513">
        <v>22632</v>
      </c>
      <c r="N513">
        <v>0</v>
      </c>
      <c r="O513">
        <v>22632</v>
      </c>
    </row>
    <row r="514" spans="1:15" x14ac:dyDescent="0.25">
      <c r="A514">
        <v>32</v>
      </c>
      <c r="B514" t="s">
        <v>5</v>
      </c>
      <c r="C514" t="s">
        <v>7</v>
      </c>
      <c r="D514">
        <v>1</v>
      </c>
      <c r="E514">
        <v>15</v>
      </c>
      <c r="F514" t="s">
        <v>3</v>
      </c>
      <c r="G514">
        <v>95</v>
      </c>
      <c r="H514" t="s">
        <v>1</v>
      </c>
      <c r="I514">
        <v>33</v>
      </c>
      <c r="J514">
        <v>0</v>
      </c>
      <c r="K514">
        <v>26</v>
      </c>
      <c r="L514">
        <v>0</v>
      </c>
      <c r="M514">
        <v>422540</v>
      </c>
      <c r="N514">
        <v>0</v>
      </c>
      <c r="O514">
        <v>422540</v>
      </c>
    </row>
    <row r="515" spans="1:15" x14ac:dyDescent="0.25">
      <c r="A515">
        <v>32</v>
      </c>
      <c r="B515" t="s">
        <v>5</v>
      </c>
      <c r="C515" t="s">
        <v>7</v>
      </c>
      <c r="D515">
        <v>1</v>
      </c>
      <c r="E515">
        <v>16</v>
      </c>
      <c r="F515" t="s">
        <v>3</v>
      </c>
      <c r="G515">
        <v>95</v>
      </c>
      <c r="H515" t="s">
        <v>2</v>
      </c>
      <c r="I515">
        <v>33</v>
      </c>
      <c r="J515">
        <v>0</v>
      </c>
      <c r="K515">
        <v>24</v>
      </c>
      <c r="L515">
        <v>0</v>
      </c>
      <c r="M515">
        <v>600147</v>
      </c>
      <c r="N515">
        <v>0</v>
      </c>
      <c r="O515">
        <v>600147</v>
      </c>
    </row>
    <row r="516" spans="1:15" x14ac:dyDescent="0.25">
      <c r="A516">
        <v>32</v>
      </c>
      <c r="B516" t="s">
        <v>5</v>
      </c>
      <c r="C516" t="s">
        <v>7</v>
      </c>
      <c r="D516">
        <v>2</v>
      </c>
      <c r="E516">
        <v>1</v>
      </c>
      <c r="F516" t="s">
        <v>0</v>
      </c>
      <c r="G516">
        <v>23</v>
      </c>
      <c r="H516" t="s">
        <v>1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</row>
    <row r="517" spans="1:15" x14ac:dyDescent="0.25">
      <c r="A517">
        <v>32</v>
      </c>
      <c r="B517" t="s">
        <v>5</v>
      </c>
      <c r="C517" t="s">
        <v>7</v>
      </c>
      <c r="D517">
        <v>2</v>
      </c>
      <c r="E517">
        <v>2</v>
      </c>
      <c r="F517" t="s">
        <v>0</v>
      </c>
      <c r="G517">
        <v>23</v>
      </c>
      <c r="H517" t="s">
        <v>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</row>
    <row r="518" spans="1:15" x14ac:dyDescent="0.25">
      <c r="A518">
        <v>32</v>
      </c>
      <c r="B518" t="s">
        <v>5</v>
      </c>
      <c r="C518" t="s">
        <v>7</v>
      </c>
      <c r="D518">
        <v>2</v>
      </c>
      <c r="E518">
        <v>3</v>
      </c>
      <c r="F518" t="s">
        <v>0</v>
      </c>
      <c r="G518">
        <v>53</v>
      </c>
      <c r="H518" t="s">
        <v>1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</row>
    <row r="519" spans="1:15" x14ac:dyDescent="0.25">
      <c r="A519">
        <v>32</v>
      </c>
      <c r="B519" t="s">
        <v>5</v>
      </c>
      <c r="C519" t="s">
        <v>7</v>
      </c>
      <c r="D519">
        <v>2</v>
      </c>
      <c r="E519">
        <v>4</v>
      </c>
      <c r="F519" t="s">
        <v>0</v>
      </c>
      <c r="G519">
        <v>53</v>
      </c>
      <c r="H519" t="s">
        <v>1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</row>
    <row r="520" spans="1:15" x14ac:dyDescent="0.25">
      <c r="A520">
        <v>32</v>
      </c>
      <c r="B520" t="s">
        <v>5</v>
      </c>
      <c r="C520" t="s">
        <v>7</v>
      </c>
      <c r="D520">
        <v>2</v>
      </c>
      <c r="E520">
        <v>5</v>
      </c>
      <c r="F520" t="s">
        <v>0</v>
      </c>
      <c r="G520">
        <v>81</v>
      </c>
      <c r="H520" t="s">
        <v>1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</row>
    <row r="521" spans="1:15" x14ac:dyDescent="0.25">
      <c r="A521">
        <v>32</v>
      </c>
      <c r="B521" t="s">
        <v>5</v>
      </c>
      <c r="C521" t="s">
        <v>7</v>
      </c>
      <c r="D521">
        <v>2</v>
      </c>
      <c r="E521">
        <v>6</v>
      </c>
      <c r="F521" t="s">
        <v>0</v>
      </c>
      <c r="G521">
        <v>81</v>
      </c>
      <c r="H521" t="s">
        <v>1</v>
      </c>
      <c r="I521">
        <v>0</v>
      </c>
      <c r="J521">
        <v>1</v>
      </c>
      <c r="K521">
        <v>0</v>
      </c>
      <c r="L521">
        <v>1</v>
      </c>
      <c r="M521">
        <v>0</v>
      </c>
      <c r="N521">
        <v>87856</v>
      </c>
      <c r="O521">
        <v>87856</v>
      </c>
    </row>
    <row r="522" spans="1:15" x14ac:dyDescent="0.25">
      <c r="A522">
        <v>32</v>
      </c>
      <c r="B522" t="s">
        <v>5</v>
      </c>
      <c r="C522" t="s">
        <v>7</v>
      </c>
      <c r="D522">
        <v>2</v>
      </c>
      <c r="E522">
        <v>7</v>
      </c>
      <c r="F522" t="s">
        <v>0</v>
      </c>
      <c r="G522">
        <v>81</v>
      </c>
      <c r="H522" t="s">
        <v>1</v>
      </c>
      <c r="I522">
        <v>0</v>
      </c>
      <c r="J522">
        <v>4</v>
      </c>
      <c r="K522">
        <v>0</v>
      </c>
      <c r="L522">
        <v>4</v>
      </c>
      <c r="M522">
        <v>0</v>
      </c>
      <c r="N522">
        <v>498817</v>
      </c>
      <c r="O522">
        <v>498817</v>
      </c>
    </row>
    <row r="523" spans="1:15" x14ac:dyDescent="0.25">
      <c r="A523">
        <v>32</v>
      </c>
      <c r="B523" t="s">
        <v>5</v>
      </c>
      <c r="C523" t="s">
        <v>7</v>
      </c>
      <c r="D523">
        <v>2</v>
      </c>
      <c r="E523">
        <v>8</v>
      </c>
      <c r="F523" t="s">
        <v>0</v>
      </c>
      <c r="G523">
        <v>81</v>
      </c>
      <c r="H523" t="s">
        <v>1</v>
      </c>
      <c r="I523">
        <v>0</v>
      </c>
      <c r="J523">
        <v>4</v>
      </c>
      <c r="K523">
        <v>0</v>
      </c>
      <c r="L523">
        <v>4</v>
      </c>
      <c r="M523">
        <v>0</v>
      </c>
      <c r="N523">
        <v>492860</v>
      </c>
      <c r="O523">
        <v>492860</v>
      </c>
    </row>
    <row r="524" spans="1:15" x14ac:dyDescent="0.25">
      <c r="A524">
        <v>32</v>
      </c>
      <c r="B524" t="s">
        <v>5</v>
      </c>
      <c r="C524" t="s">
        <v>7</v>
      </c>
      <c r="D524">
        <v>2</v>
      </c>
      <c r="E524">
        <v>9</v>
      </c>
      <c r="F524" t="s">
        <v>0</v>
      </c>
      <c r="G524">
        <v>81</v>
      </c>
      <c r="H524" t="s">
        <v>1</v>
      </c>
      <c r="I524">
        <v>0</v>
      </c>
      <c r="J524">
        <v>5</v>
      </c>
      <c r="K524">
        <v>0</v>
      </c>
      <c r="L524">
        <v>5</v>
      </c>
      <c r="M524">
        <v>0</v>
      </c>
      <c r="N524">
        <v>457137</v>
      </c>
      <c r="O524">
        <v>457137</v>
      </c>
    </row>
    <row r="525" spans="1:15" x14ac:dyDescent="0.25">
      <c r="A525">
        <v>32</v>
      </c>
      <c r="B525" t="s">
        <v>5</v>
      </c>
      <c r="C525" t="s">
        <v>7</v>
      </c>
      <c r="D525">
        <v>2</v>
      </c>
      <c r="E525">
        <v>10</v>
      </c>
      <c r="F525" t="s">
        <v>0</v>
      </c>
      <c r="G525">
        <v>81</v>
      </c>
      <c r="H525" t="s">
        <v>2</v>
      </c>
      <c r="I525">
        <v>0</v>
      </c>
      <c r="J525">
        <v>6</v>
      </c>
      <c r="K525">
        <v>0</v>
      </c>
      <c r="L525">
        <v>3</v>
      </c>
      <c r="M525">
        <v>0</v>
      </c>
      <c r="N525">
        <v>599365</v>
      </c>
      <c r="O525">
        <v>599365</v>
      </c>
    </row>
    <row r="526" spans="1:15" x14ac:dyDescent="0.25">
      <c r="A526">
        <v>32</v>
      </c>
      <c r="B526" t="s">
        <v>5</v>
      </c>
      <c r="C526" t="s">
        <v>7</v>
      </c>
      <c r="D526">
        <v>2</v>
      </c>
      <c r="E526">
        <v>1</v>
      </c>
      <c r="F526" t="s">
        <v>3</v>
      </c>
      <c r="G526">
        <v>23</v>
      </c>
      <c r="H526" t="s">
        <v>1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</row>
    <row r="527" spans="1:15" x14ac:dyDescent="0.25">
      <c r="A527">
        <v>32</v>
      </c>
      <c r="B527" t="s">
        <v>5</v>
      </c>
      <c r="C527" t="s">
        <v>7</v>
      </c>
      <c r="D527">
        <v>2</v>
      </c>
      <c r="E527">
        <v>2</v>
      </c>
      <c r="F527" t="s">
        <v>3</v>
      </c>
      <c r="G527">
        <v>23</v>
      </c>
      <c r="H527" t="s">
        <v>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</row>
    <row r="528" spans="1:15" x14ac:dyDescent="0.25">
      <c r="A528">
        <v>32</v>
      </c>
      <c r="B528" t="s">
        <v>5</v>
      </c>
      <c r="C528" t="s">
        <v>7</v>
      </c>
      <c r="D528">
        <v>2</v>
      </c>
      <c r="E528">
        <v>3</v>
      </c>
      <c r="F528" t="s">
        <v>3</v>
      </c>
      <c r="G528">
        <v>53</v>
      </c>
      <c r="H528" t="s">
        <v>1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</row>
    <row r="529" spans="1:15" x14ac:dyDescent="0.25">
      <c r="A529">
        <v>32</v>
      </c>
      <c r="B529" t="s">
        <v>5</v>
      </c>
      <c r="C529" t="s">
        <v>7</v>
      </c>
      <c r="D529">
        <v>2</v>
      </c>
      <c r="E529">
        <v>4</v>
      </c>
      <c r="F529" t="s">
        <v>3</v>
      </c>
      <c r="G529">
        <v>53</v>
      </c>
      <c r="H529" t="s">
        <v>1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</row>
    <row r="530" spans="1:15" x14ac:dyDescent="0.25">
      <c r="A530">
        <v>32</v>
      </c>
      <c r="B530" t="s">
        <v>5</v>
      </c>
      <c r="C530" t="s">
        <v>7</v>
      </c>
      <c r="D530">
        <v>2</v>
      </c>
      <c r="E530">
        <v>5</v>
      </c>
      <c r="F530" t="s">
        <v>3</v>
      </c>
      <c r="G530">
        <v>81</v>
      </c>
      <c r="H530" t="s">
        <v>1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</row>
    <row r="531" spans="1:15" x14ac:dyDescent="0.25">
      <c r="A531">
        <v>32</v>
      </c>
      <c r="B531" t="s">
        <v>5</v>
      </c>
      <c r="C531" t="s">
        <v>7</v>
      </c>
      <c r="D531">
        <v>2</v>
      </c>
      <c r="E531">
        <v>6</v>
      </c>
      <c r="F531" t="s">
        <v>3</v>
      </c>
      <c r="G531">
        <v>81</v>
      </c>
      <c r="H531" t="s">
        <v>1</v>
      </c>
      <c r="I531">
        <v>1</v>
      </c>
      <c r="J531">
        <v>0</v>
      </c>
      <c r="K531">
        <v>1</v>
      </c>
      <c r="L531">
        <v>0</v>
      </c>
      <c r="M531">
        <v>723</v>
      </c>
      <c r="N531">
        <v>0</v>
      </c>
      <c r="O531">
        <v>723</v>
      </c>
    </row>
    <row r="532" spans="1:15" x14ac:dyDescent="0.25">
      <c r="A532">
        <v>32</v>
      </c>
      <c r="B532" t="s">
        <v>5</v>
      </c>
      <c r="C532" t="s">
        <v>7</v>
      </c>
      <c r="D532">
        <v>2</v>
      </c>
      <c r="E532">
        <v>7</v>
      </c>
      <c r="F532" t="s">
        <v>3</v>
      </c>
      <c r="G532">
        <v>81</v>
      </c>
      <c r="H532" t="s">
        <v>1</v>
      </c>
      <c r="I532">
        <v>1</v>
      </c>
      <c r="J532">
        <v>0</v>
      </c>
      <c r="K532">
        <v>1</v>
      </c>
      <c r="L532">
        <v>0</v>
      </c>
      <c r="M532">
        <v>749</v>
      </c>
      <c r="N532">
        <v>0</v>
      </c>
      <c r="O532">
        <v>749</v>
      </c>
    </row>
    <row r="533" spans="1:15" x14ac:dyDescent="0.25">
      <c r="A533">
        <v>32</v>
      </c>
      <c r="B533" t="s">
        <v>5</v>
      </c>
      <c r="C533" t="s">
        <v>7</v>
      </c>
      <c r="D533">
        <v>2</v>
      </c>
      <c r="E533">
        <v>8</v>
      </c>
      <c r="F533" t="s">
        <v>3</v>
      </c>
      <c r="G533">
        <v>81</v>
      </c>
      <c r="H533" t="s">
        <v>1</v>
      </c>
      <c r="I533">
        <v>1</v>
      </c>
      <c r="J533">
        <v>0</v>
      </c>
      <c r="K533">
        <v>1</v>
      </c>
      <c r="L533">
        <v>0</v>
      </c>
      <c r="M533">
        <v>765</v>
      </c>
      <c r="N533">
        <v>0</v>
      </c>
      <c r="O533">
        <v>765</v>
      </c>
    </row>
    <row r="534" spans="1:15" x14ac:dyDescent="0.25">
      <c r="A534">
        <v>32</v>
      </c>
      <c r="B534" t="s">
        <v>5</v>
      </c>
      <c r="C534" t="s">
        <v>7</v>
      </c>
      <c r="D534">
        <v>2</v>
      </c>
      <c r="E534">
        <v>9</v>
      </c>
      <c r="F534" t="s">
        <v>3</v>
      </c>
      <c r="G534">
        <v>81</v>
      </c>
      <c r="H534" t="s">
        <v>1</v>
      </c>
      <c r="I534">
        <v>6</v>
      </c>
      <c r="J534">
        <v>0</v>
      </c>
      <c r="K534">
        <v>6</v>
      </c>
      <c r="L534">
        <v>0</v>
      </c>
      <c r="M534">
        <v>4078</v>
      </c>
      <c r="N534">
        <v>0</v>
      </c>
      <c r="O534">
        <v>4078</v>
      </c>
    </row>
    <row r="535" spans="1:15" x14ac:dyDescent="0.25">
      <c r="A535">
        <v>32</v>
      </c>
      <c r="B535" t="s">
        <v>5</v>
      </c>
      <c r="C535" t="s">
        <v>7</v>
      </c>
      <c r="D535">
        <v>2</v>
      </c>
      <c r="E535">
        <v>10</v>
      </c>
      <c r="F535" t="s">
        <v>3</v>
      </c>
      <c r="G535">
        <v>81</v>
      </c>
      <c r="H535" t="s">
        <v>1</v>
      </c>
      <c r="I535">
        <v>10</v>
      </c>
      <c r="J535">
        <v>0</v>
      </c>
      <c r="K535">
        <v>6</v>
      </c>
      <c r="L535">
        <v>0</v>
      </c>
      <c r="M535">
        <v>18903</v>
      </c>
      <c r="N535">
        <v>0</v>
      </c>
      <c r="O535">
        <v>18903</v>
      </c>
    </row>
    <row r="536" spans="1:15" x14ac:dyDescent="0.25">
      <c r="A536">
        <v>32</v>
      </c>
      <c r="B536" t="s">
        <v>5</v>
      </c>
      <c r="C536" t="s">
        <v>7</v>
      </c>
      <c r="D536">
        <v>2</v>
      </c>
      <c r="E536">
        <v>11</v>
      </c>
      <c r="F536" t="s">
        <v>3</v>
      </c>
      <c r="G536">
        <v>81</v>
      </c>
      <c r="H536" t="s">
        <v>1</v>
      </c>
      <c r="I536">
        <v>16</v>
      </c>
      <c r="J536">
        <v>0</v>
      </c>
      <c r="K536">
        <v>14</v>
      </c>
      <c r="L536">
        <v>0</v>
      </c>
      <c r="M536">
        <v>51273</v>
      </c>
      <c r="N536">
        <v>0</v>
      </c>
      <c r="O536">
        <v>51273</v>
      </c>
    </row>
    <row r="537" spans="1:15" x14ac:dyDescent="0.25">
      <c r="A537">
        <v>32</v>
      </c>
      <c r="B537" t="s">
        <v>5</v>
      </c>
      <c r="C537" t="s">
        <v>7</v>
      </c>
      <c r="D537">
        <v>2</v>
      </c>
      <c r="E537">
        <v>12</v>
      </c>
      <c r="F537" t="s">
        <v>3</v>
      </c>
      <c r="G537">
        <v>94</v>
      </c>
      <c r="H537" t="s">
        <v>1</v>
      </c>
      <c r="I537">
        <v>21</v>
      </c>
      <c r="J537">
        <v>0</v>
      </c>
      <c r="K537">
        <v>17</v>
      </c>
      <c r="L537">
        <v>0</v>
      </c>
      <c r="M537">
        <v>54958</v>
      </c>
      <c r="N537">
        <v>0</v>
      </c>
      <c r="O537">
        <v>54958</v>
      </c>
    </row>
    <row r="538" spans="1:15" x14ac:dyDescent="0.25">
      <c r="A538">
        <v>32</v>
      </c>
      <c r="B538" t="s">
        <v>5</v>
      </c>
      <c r="C538" t="s">
        <v>7</v>
      </c>
      <c r="D538">
        <v>2</v>
      </c>
      <c r="E538">
        <v>13</v>
      </c>
      <c r="F538" t="s">
        <v>3</v>
      </c>
      <c r="G538">
        <v>94</v>
      </c>
      <c r="H538" t="s">
        <v>1</v>
      </c>
      <c r="I538">
        <v>26</v>
      </c>
      <c r="J538">
        <v>0</v>
      </c>
      <c r="K538">
        <v>19</v>
      </c>
      <c r="L538">
        <v>0</v>
      </c>
      <c r="M538">
        <v>58347</v>
      </c>
      <c r="N538">
        <v>0</v>
      </c>
      <c r="O538">
        <v>58347</v>
      </c>
    </row>
    <row r="539" spans="1:15" x14ac:dyDescent="0.25">
      <c r="A539">
        <v>32</v>
      </c>
      <c r="B539" t="s">
        <v>5</v>
      </c>
      <c r="C539" t="s">
        <v>7</v>
      </c>
      <c r="D539">
        <v>2</v>
      </c>
      <c r="E539">
        <v>14</v>
      </c>
      <c r="F539" t="s">
        <v>3</v>
      </c>
      <c r="G539">
        <v>94</v>
      </c>
      <c r="H539" t="s">
        <v>1</v>
      </c>
      <c r="I539">
        <v>29</v>
      </c>
      <c r="J539">
        <v>0</v>
      </c>
      <c r="K539">
        <v>20</v>
      </c>
      <c r="L539">
        <v>0</v>
      </c>
      <c r="M539">
        <v>78049</v>
      </c>
      <c r="N539">
        <v>0</v>
      </c>
      <c r="O539">
        <v>78049</v>
      </c>
    </row>
    <row r="540" spans="1:15" x14ac:dyDescent="0.25">
      <c r="A540">
        <v>32</v>
      </c>
      <c r="B540" t="s">
        <v>5</v>
      </c>
      <c r="C540" t="s">
        <v>7</v>
      </c>
      <c r="D540">
        <v>2</v>
      </c>
      <c r="E540">
        <v>15</v>
      </c>
      <c r="F540" t="s">
        <v>3</v>
      </c>
      <c r="G540">
        <v>94</v>
      </c>
      <c r="H540" t="s">
        <v>2</v>
      </c>
      <c r="I540">
        <v>32</v>
      </c>
      <c r="J540">
        <v>0</v>
      </c>
      <c r="K540">
        <v>22</v>
      </c>
      <c r="L540">
        <v>0</v>
      </c>
      <c r="M540">
        <v>600135</v>
      </c>
      <c r="N540">
        <v>0</v>
      </c>
      <c r="O540">
        <v>600135</v>
      </c>
    </row>
    <row r="541" spans="1:15" x14ac:dyDescent="0.25">
      <c r="A541">
        <v>32</v>
      </c>
      <c r="B541" t="s">
        <v>5</v>
      </c>
      <c r="C541" t="s">
        <v>7</v>
      </c>
      <c r="D541">
        <v>3</v>
      </c>
      <c r="E541">
        <v>1</v>
      </c>
      <c r="F541" t="s">
        <v>0</v>
      </c>
      <c r="G541">
        <v>15</v>
      </c>
      <c r="H541" t="s">
        <v>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</row>
    <row r="542" spans="1:15" x14ac:dyDescent="0.25">
      <c r="A542">
        <v>32</v>
      </c>
      <c r="B542" t="s">
        <v>5</v>
      </c>
      <c r="C542" t="s">
        <v>7</v>
      </c>
      <c r="D542">
        <v>3</v>
      </c>
      <c r="E542">
        <v>2</v>
      </c>
      <c r="F542" t="s">
        <v>0</v>
      </c>
      <c r="G542">
        <v>43</v>
      </c>
      <c r="H542" t="s">
        <v>1</v>
      </c>
      <c r="I542">
        <v>0</v>
      </c>
      <c r="J542">
        <v>3</v>
      </c>
      <c r="K542">
        <v>0</v>
      </c>
      <c r="L542">
        <v>1</v>
      </c>
      <c r="M542">
        <v>0</v>
      </c>
      <c r="N542">
        <v>142241</v>
      </c>
      <c r="O542">
        <v>142241</v>
      </c>
    </row>
    <row r="543" spans="1:15" x14ac:dyDescent="0.25">
      <c r="A543">
        <v>32</v>
      </c>
      <c r="B543" t="s">
        <v>5</v>
      </c>
      <c r="C543" t="s">
        <v>7</v>
      </c>
      <c r="D543">
        <v>3</v>
      </c>
      <c r="E543">
        <v>3</v>
      </c>
      <c r="F543" t="s">
        <v>0</v>
      </c>
      <c r="G543">
        <v>77</v>
      </c>
      <c r="H543" t="s">
        <v>1</v>
      </c>
      <c r="I543">
        <v>0</v>
      </c>
      <c r="J543">
        <v>3</v>
      </c>
      <c r="K543">
        <v>0</v>
      </c>
      <c r="L543">
        <v>1</v>
      </c>
      <c r="M543">
        <v>0</v>
      </c>
      <c r="N543">
        <v>143511</v>
      </c>
      <c r="O543">
        <v>143511</v>
      </c>
    </row>
    <row r="544" spans="1:15" x14ac:dyDescent="0.25">
      <c r="A544">
        <v>32</v>
      </c>
      <c r="B544" t="s">
        <v>5</v>
      </c>
      <c r="C544" t="s">
        <v>7</v>
      </c>
      <c r="D544">
        <v>3</v>
      </c>
      <c r="E544">
        <v>4</v>
      </c>
      <c r="F544" t="s">
        <v>0</v>
      </c>
      <c r="G544">
        <v>77</v>
      </c>
      <c r="H544" t="s">
        <v>1</v>
      </c>
      <c r="I544">
        <v>0</v>
      </c>
      <c r="J544">
        <v>3</v>
      </c>
      <c r="K544">
        <v>0</v>
      </c>
      <c r="L544">
        <v>1</v>
      </c>
      <c r="M544">
        <v>0</v>
      </c>
      <c r="N544">
        <v>142593</v>
      </c>
      <c r="O544">
        <v>142593</v>
      </c>
    </row>
    <row r="545" spans="1:15" x14ac:dyDescent="0.25">
      <c r="A545">
        <v>32</v>
      </c>
      <c r="B545" t="s">
        <v>5</v>
      </c>
      <c r="C545" t="s">
        <v>7</v>
      </c>
      <c r="D545">
        <v>3</v>
      </c>
      <c r="E545">
        <v>5</v>
      </c>
      <c r="F545" t="s">
        <v>0</v>
      </c>
      <c r="G545">
        <v>77</v>
      </c>
      <c r="H545" t="s">
        <v>1</v>
      </c>
      <c r="I545">
        <v>0</v>
      </c>
      <c r="J545">
        <v>3</v>
      </c>
      <c r="K545">
        <v>0</v>
      </c>
      <c r="L545">
        <v>1</v>
      </c>
      <c r="M545">
        <v>0</v>
      </c>
      <c r="N545">
        <v>142895</v>
      </c>
      <c r="O545">
        <v>142895</v>
      </c>
    </row>
    <row r="546" spans="1:15" x14ac:dyDescent="0.25">
      <c r="A546">
        <v>32</v>
      </c>
      <c r="B546" t="s">
        <v>5</v>
      </c>
      <c r="C546" t="s">
        <v>7</v>
      </c>
      <c r="D546">
        <v>3</v>
      </c>
      <c r="E546">
        <v>6</v>
      </c>
      <c r="F546" t="s">
        <v>0</v>
      </c>
      <c r="G546">
        <v>77</v>
      </c>
      <c r="H546" t="s">
        <v>1</v>
      </c>
      <c r="I546">
        <v>0</v>
      </c>
      <c r="J546">
        <v>4</v>
      </c>
      <c r="K546">
        <v>0</v>
      </c>
      <c r="L546">
        <v>2</v>
      </c>
      <c r="M546">
        <v>0</v>
      </c>
      <c r="N546">
        <v>196063</v>
      </c>
      <c r="O546">
        <v>196063</v>
      </c>
    </row>
    <row r="547" spans="1:15" x14ac:dyDescent="0.25">
      <c r="A547">
        <v>32</v>
      </c>
      <c r="B547" t="s">
        <v>5</v>
      </c>
      <c r="C547" t="s">
        <v>7</v>
      </c>
      <c r="D547">
        <v>3</v>
      </c>
      <c r="E547">
        <v>7</v>
      </c>
      <c r="F547" t="s">
        <v>0</v>
      </c>
      <c r="G547">
        <v>77</v>
      </c>
      <c r="H547" t="s">
        <v>1</v>
      </c>
      <c r="I547">
        <v>0</v>
      </c>
      <c r="J547">
        <v>4</v>
      </c>
      <c r="K547">
        <v>0</v>
      </c>
      <c r="L547">
        <v>2</v>
      </c>
      <c r="M547">
        <v>0</v>
      </c>
      <c r="N547">
        <v>168596</v>
      </c>
      <c r="O547">
        <v>168596</v>
      </c>
    </row>
    <row r="548" spans="1:15" x14ac:dyDescent="0.25">
      <c r="A548">
        <v>32</v>
      </c>
      <c r="B548" t="s">
        <v>5</v>
      </c>
      <c r="C548" t="s">
        <v>7</v>
      </c>
      <c r="D548">
        <v>3</v>
      </c>
      <c r="E548">
        <v>8</v>
      </c>
      <c r="F548" t="s">
        <v>0</v>
      </c>
      <c r="G548">
        <v>88</v>
      </c>
      <c r="H548" t="s">
        <v>1</v>
      </c>
      <c r="I548">
        <v>0</v>
      </c>
      <c r="J548">
        <v>7</v>
      </c>
      <c r="K548">
        <v>0</v>
      </c>
      <c r="L548">
        <v>5</v>
      </c>
      <c r="M548">
        <v>0</v>
      </c>
      <c r="N548">
        <v>481137</v>
      </c>
      <c r="O548">
        <v>481137</v>
      </c>
    </row>
    <row r="549" spans="1:15" x14ac:dyDescent="0.25">
      <c r="A549">
        <v>32</v>
      </c>
      <c r="B549" t="s">
        <v>5</v>
      </c>
      <c r="C549" t="s">
        <v>7</v>
      </c>
      <c r="D549">
        <v>3</v>
      </c>
      <c r="E549">
        <v>9</v>
      </c>
      <c r="F549" t="s">
        <v>0</v>
      </c>
      <c r="G549">
        <v>88</v>
      </c>
      <c r="H549" t="s">
        <v>2</v>
      </c>
      <c r="I549">
        <v>0</v>
      </c>
      <c r="J549">
        <v>8</v>
      </c>
      <c r="K549">
        <v>0</v>
      </c>
      <c r="L549">
        <v>5</v>
      </c>
      <c r="M549">
        <v>0</v>
      </c>
      <c r="N549">
        <v>600232</v>
      </c>
      <c r="O549">
        <v>600232</v>
      </c>
    </row>
    <row r="550" spans="1:15" x14ac:dyDescent="0.25">
      <c r="A550">
        <v>32</v>
      </c>
      <c r="B550" t="s">
        <v>5</v>
      </c>
      <c r="C550" t="s">
        <v>7</v>
      </c>
      <c r="D550">
        <v>3</v>
      </c>
      <c r="E550">
        <v>1</v>
      </c>
      <c r="F550" t="s">
        <v>3</v>
      </c>
      <c r="G550">
        <v>15</v>
      </c>
      <c r="H550" t="s">
        <v>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</row>
    <row r="551" spans="1:15" x14ac:dyDescent="0.25">
      <c r="A551">
        <v>32</v>
      </c>
      <c r="B551" t="s">
        <v>5</v>
      </c>
      <c r="C551" t="s">
        <v>7</v>
      </c>
      <c r="D551">
        <v>3</v>
      </c>
      <c r="E551">
        <v>2</v>
      </c>
      <c r="F551" t="s">
        <v>3</v>
      </c>
      <c r="G551">
        <v>43</v>
      </c>
      <c r="H551" t="s">
        <v>1</v>
      </c>
      <c r="I551">
        <v>3</v>
      </c>
      <c r="J551">
        <v>0</v>
      </c>
      <c r="K551">
        <v>1</v>
      </c>
      <c r="L551">
        <v>0</v>
      </c>
      <c r="M551">
        <v>798</v>
      </c>
      <c r="N551">
        <v>0</v>
      </c>
      <c r="O551">
        <v>798</v>
      </c>
    </row>
    <row r="552" spans="1:15" x14ac:dyDescent="0.25">
      <c r="A552">
        <v>32</v>
      </c>
      <c r="B552" t="s">
        <v>5</v>
      </c>
      <c r="C552" t="s">
        <v>7</v>
      </c>
      <c r="D552">
        <v>3</v>
      </c>
      <c r="E552">
        <v>3</v>
      </c>
      <c r="F552" t="s">
        <v>3</v>
      </c>
      <c r="G552">
        <v>77</v>
      </c>
      <c r="H552" t="s">
        <v>1</v>
      </c>
      <c r="I552">
        <v>3</v>
      </c>
      <c r="J552">
        <v>0</v>
      </c>
      <c r="K552">
        <v>1</v>
      </c>
      <c r="L552">
        <v>0</v>
      </c>
      <c r="M552">
        <v>822</v>
      </c>
      <c r="N552">
        <v>0</v>
      </c>
      <c r="O552">
        <v>822</v>
      </c>
    </row>
    <row r="553" spans="1:15" x14ac:dyDescent="0.25">
      <c r="A553">
        <v>32</v>
      </c>
      <c r="B553" t="s">
        <v>5</v>
      </c>
      <c r="C553" t="s">
        <v>7</v>
      </c>
      <c r="D553">
        <v>3</v>
      </c>
      <c r="E553">
        <v>4</v>
      </c>
      <c r="F553" t="s">
        <v>3</v>
      </c>
      <c r="G553">
        <v>77</v>
      </c>
      <c r="H553" t="s">
        <v>1</v>
      </c>
      <c r="I553">
        <v>3</v>
      </c>
      <c r="J553">
        <v>0</v>
      </c>
      <c r="K553">
        <v>1</v>
      </c>
      <c r="L553">
        <v>0</v>
      </c>
      <c r="M553">
        <v>839</v>
      </c>
      <c r="N553">
        <v>0</v>
      </c>
      <c r="O553">
        <v>839</v>
      </c>
    </row>
    <row r="554" spans="1:15" x14ac:dyDescent="0.25">
      <c r="A554">
        <v>32</v>
      </c>
      <c r="B554" t="s">
        <v>5</v>
      </c>
      <c r="C554" t="s">
        <v>7</v>
      </c>
      <c r="D554">
        <v>3</v>
      </c>
      <c r="E554">
        <v>5</v>
      </c>
      <c r="F554" t="s">
        <v>3</v>
      </c>
      <c r="G554">
        <v>77</v>
      </c>
      <c r="H554" t="s">
        <v>1</v>
      </c>
      <c r="I554">
        <v>3</v>
      </c>
      <c r="J554">
        <v>0</v>
      </c>
      <c r="K554">
        <v>1</v>
      </c>
      <c r="L554">
        <v>0</v>
      </c>
      <c r="M554">
        <v>817</v>
      </c>
      <c r="N554">
        <v>0</v>
      </c>
      <c r="O554">
        <v>817</v>
      </c>
    </row>
    <row r="555" spans="1:15" x14ac:dyDescent="0.25">
      <c r="A555">
        <v>32</v>
      </c>
      <c r="B555" t="s">
        <v>5</v>
      </c>
      <c r="C555" t="s">
        <v>7</v>
      </c>
      <c r="D555">
        <v>3</v>
      </c>
      <c r="E555">
        <v>6</v>
      </c>
      <c r="F555" t="s">
        <v>3</v>
      </c>
      <c r="G555">
        <v>77</v>
      </c>
      <c r="H555" t="s">
        <v>1</v>
      </c>
      <c r="I555">
        <v>4</v>
      </c>
      <c r="J555">
        <v>0</v>
      </c>
      <c r="K555">
        <v>2</v>
      </c>
      <c r="L555">
        <v>0</v>
      </c>
      <c r="M555">
        <v>1136</v>
      </c>
      <c r="N555">
        <v>0</v>
      </c>
      <c r="O555">
        <v>1136</v>
      </c>
    </row>
    <row r="556" spans="1:15" x14ac:dyDescent="0.25">
      <c r="A556">
        <v>32</v>
      </c>
      <c r="B556" t="s">
        <v>5</v>
      </c>
      <c r="C556" t="s">
        <v>7</v>
      </c>
      <c r="D556">
        <v>3</v>
      </c>
      <c r="E556">
        <v>7</v>
      </c>
      <c r="F556" t="s">
        <v>3</v>
      </c>
      <c r="G556">
        <v>77</v>
      </c>
      <c r="H556" t="s">
        <v>1</v>
      </c>
      <c r="I556">
        <v>5</v>
      </c>
      <c r="J556">
        <v>0</v>
      </c>
      <c r="K556">
        <v>3</v>
      </c>
      <c r="L556">
        <v>0</v>
      </c>
      <c r="M556">
        <v>1371</v>
      </c>
      <c r="N556">
        <v>0</v>
      </c>
      <c r="O556">
        <v>1371</v>
      </c>
    </row>
    <row r="557" spans="1:15" x14ac:dyDescent="0.25">
      <c r="A557">
        <v>32</v>
      </c>
      <c r="B557" t="s">
        <v>5</v>
      </c>
      <c r="C557" t="s">
        <v>7</v>
      </c>
      <c r="D557">
        <v>3</v>
      </c>
      <c r="E557">
        <v>8</v>
      </c>
      <c r="F557" t="s">
        <v>3</v>
      </c>
      <c r="G557">
        <v>88</v>
      </c>
      <c r="H557" t="s">
        <v>1</v>
      </c>
      <c r="I557">
        <v>7</v>
      </c>
      <c r="J557">
        <v>0</v>
      </c>
      <c r="K557">
        <v>5</v>
      </c>
      <c r="L557">
        <v>0</v>
      </c>
      <c r="M557">
        <v>1815</v>
      </c>
      <c r="N557">
        <v>0</v>
      </c>
      <c r="O557">
        <v>1815</v>
      </c>
    </row>
    <row r="558" spans="1:15" x14ac:dyDescent="0.25">
      <c r="A558">
        <v>32</v>
      </c>
      <c r="B558" t="s">
        <v>5</v>
      </c>
      <c r="C558" t="s">
        <v>7</v>
      </c>
      <c r="D558">
        <v>3</v>
      </c>
      <c r="E558">
        <v>9</v>
      </c>
      <c r="F558" t="s">
        <v>3</v>
      </c>
      <c r="G558">
        <v>88</v>
      </c>
      <c r="H558" t="s">
        <v>1</v>
      </c>
      <c r="I558">
        <v>10</v>
      </c>
      <c r="J558">
        <v>0</v>
      </c>
      <c r="K558">
        <v>8</v>
      </c>
      <c r="L558">
        <v>0</v>
      </c>
      <c r="M558">
        <v>3068</v>
      </c>
      <c r="N558">
        <v>0</v>
      </c>
      <c r="O558">
        <v>3068</v>
      </c>
    </row>
    <row r="559" spans="1:15" x14ac:dyDescent="0.25">
      <c r="A559">
        <v>32</v>
      </c>
      <c r="B559" t="s">
        <v>5</v>
      </c>
      <c r="C559" t="s">
        <v>7</v>
      </c>
      <c r="D559">
        <v>3</v>
      </c>
      <c r="E559">
        <v>10</v>
      </c>
      <c r="F559" t="s">
        <v>3</v>
      </c>
      <c r="G559">
        <v>88</v>
      </c>
      <c r="H559" t="s">
        <v>1</v>
      </c>
      <c r="I559">
        <v>13</v>
      </c>
      <c r="J559">
        <v>0</v>
      </c>
      <c r="K559">
        <v>8</v>
      </c>
      <c r="L559">
        <v>0</v>
      </c>
      <c r="M559">
        <v>10039</v>
      </c>
      <c r="N559">
        <v>0</v>
      </c>
      <c r="O559">
        <v>10039</v>
      </c>
    </row>
    <row r="560" spans="1:15" x14ac:dyDescent="0.25">
      <c r="A560">
        <v>32</v>
      </c>
      <c r="B560" t="s">
        <v>5</v>
      </c>
      <c r="C560" t="s">
        <v>7</v>
      </c>
      <c r="D560">
        <v>3</v>
      </c>
      <c r="E560">
        <v>11</v>
      </c>
      <c r="F560" t="s">
        <v>3</v>
      </c>
      <c r="G560">
        <v>88</v>
      </c>
      <c r="H560" t="s">
        <v>1</v>
      </c>
      <c r="I560">
        <v>19</v>
      </c>
      <c r="J560">
        <v>0</v>
      </c>
      <c r="K560">
        <v>11</v>
      </c>
      <c r="L560">
        <v>0</v>
      </c>
      <c r="M560">
        <v>31173</v>
      </c>
      <c r="N560">
        <v>0</v>
      </c>
      <c r="O560">
        <v>31173</v>
      </c>
    </row>
    <row r="561" spans="1:15" x14ac:dyDescent="0.25">
      <c r="A561">
        <v>32</v>
      </c>
      <c r="B561" t="s">
        <v>5</v>
      </c>
      <c r="C561" t="s">
        <v>7</v>
      </c>
      <c r="D561">
        <v>3</v>
      </c>
      <c r="E561">
        <v>12</v>
      </c>
      <c r="F561" t="s">
        <v>3</v>
      </c>
      <c r="G561">
        <v>88</v>
      </c>
      <c r="H561" t="s">
        <v>1</v>
      </c>
      <c r="I561">
        <v>29</v>
      </c>
      <c r="J561">
        <v>0</v>
      </c>
      <c r="K561">
        <v>21</v>
      </c>
      <c r="L561">
        <v>0</v>
      </c>
      <c r="M561">
        <v>458099</v>
      </c>
      <c r="N561">
        <v>0</v>
      </c>
      <c r="O561">
        <v>458099</v>
      </c>
    </row>
    <row r="562" spans="1:15" x14ac:dyDescent="0.25">
      <c r="A562">
        <v>32</v>
      </c>
      <c r="B562" t="s">
        <v>5</v>
      </c>
      <c r="C562" t="s">
        <v>7</v>
      </c>
      <c r="D562">
        <v>3</v>
      </c>
      <c r="E562">
        <v>13</v>
      </c>
      <c r="F562" t="s">
        <v>3</v>
      </c>
      <c r="G562">
        <v>88</v>
      </c>
      <c r="H562" t="s">
        <v>1</v>
      </c>
      <c r="I562">
        <v>29</v>
      </c>
      <c r="J562">
        <v>0</v>
      </c>
      <c r="K562">
        <v>21</v>
      </c>
      <c r="L562">
        <v>0</v>
      </c>
      <c r="M562">
        <v>457113</v>
      </c>
      <c r="N562">
        <v>0</v>
      </c>
      <c r="O562">
        <v>457113</v>
      </c>
    </row>
    <row r="563" spans="1:15" x14ac:dyDescent="0.25">
      <c r="A563">
        <v>32</v>
      </c>
      <c r="B563" t="s">
        <v>5</v>
      </c>
      <c r="C563" t="s">
        <v>7</v>
      </c>
      <c r="D563">
        <v>3</v>
      </c>
      <c r="E563">
        <v>14</v>
      </c>
      <c r="F563" t="s">
        <v>3</v>
      </c>
      <c r="G563">
        <v>88</v>
      </c>
      <c r="H563" t="s">
        <v>1</v>
      </c>
      <c r="I563">
        <v>31</v>
      </c>
      <c r="J563">
        <v>0</v>
      </c>
      <c r="K563">
        <v>23</v>
      </c>
      <c r="L563">
        <v>0</v>
      </c>
      <c r="M563">
        <v>476339</v>
      </c>
      <c r="N563">
        <v>0</v>
      </c>
      <c r="O563">
        <v>476339</v>
      </c>
    </row>
    <row r="564" spans="1:15" x14ac:dyDescent="0.25">
      <c r="A564">
        <v>32</v>
      </c>
      <c r="B564" t="s">
        <v>5</v>
      </c>
      <c r="C564" t="s">
        <v>7</v>
      </c>
      <c r="D564">
        <v>3</v>
      </c>
      <c r="E564">
        <v>15</v>
      </c>
      <c r="F564" t="s">
        <v>3</v>
      </c>
      <c r="G564">
        <v>93</v>
      </c>
      <c r="H564" t="s">
        <v>1</v>
      </c>
      <c r="I564">
        <v>36</v>
      </c>
      <c r="J564">
        <v>0</v>
      </c>
      <c r="K564">
        <v>26</v>
      </c>
      <c r="L564">
        <v>0</v>
      </c>
      <c r="M564">
        <v>337389</v>
      </c>
      <c r="N564">
        <v>0</v>
      </c>
      <c r="O564">
        <v>337389</v>
      </c>
    </row>
    <row r="565" spans="1:15" x14ac:dyDescent="0.25">
      <c r="A565">
        <v>32</v>
      </c>
      <c r="B565" t="s">
        <v>5</v>
      </c>
      <c r="C565" t="s">
        <v>7</v>
      </c>
      <c r="D565">
        <v>3</v>
      </c>
      <c r="E565">
        <v>16</v>
      </c>
      <c r="F565" t="s">
        <v>3</v>
      </c>
      <c r="G565">
        <v>93</v>
      </c>
      <c r="H565" t="s">
        <v>2</v>
      </c>
      <c r="I565">
        <v>39</v>
      </c>
      <c r="J565">
        <v>0</v>
      </c>
      <c r="K565">
        <v>26</v>
      </c>
      <c r="L565">
        <v>0</v>
      </c>
      <c r="M565">
        <v>600113</v>
      </c>
      <c r="N565">
        <v>0</v>
      </c>
      <c r="O565">
        <v>600113</v>
      </c>
    </row>
    <row r="566" spans="1:15" x14ac:dyDescent="0.25">
      <c r="A566">
        <v>32</v>
      </c>
      <c r="B566" t="s">
        <v>5</v>
      </c>
      <c r="C566" t="s">
        <v>7</v>
      </c>
      <c r="D566">
        <v>4</v>
      </c>
      <c r="E566">
        <v>1</v>
      </c>
      <c r="F566" t="s">
        <v>0</v>
      </c>
      <c r="G566">
        <v>28</v>
      </c>
      <c r="H566" t="s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</row>
    <row r="567" spans="1:15" x14ac:dyDescent="0.25">
      <c r="A567">
        <v>32</v>
      </c>
      <c r="B567" t="s">
        <v>5</v>
      </c>
      <c r="C567" t="s">
        <v>7</v>
      </c>
      <c r="D567">
        <v>4</v>
      </c>
      <c r="E567">
        <v>2</v>
      </c>
      <c r="F567" t="s">
        <v>0</v>
      </c>
      <c r="G567">
        <v>93</v>
      </c>
      <c r="H567" t="s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</row>
    <row r="568" spans="1:15" x14ac:dyDescent="0.25">
      <c r="A568">
        <v>32</v>
      </c>
      <c r="B568" t="s">
        <v>5</v>
      </c>
      <c r="C568" t="s">
        <v>7</v>
      </c>
      <c r="D568">
        <v>4</v>
      </c>
      <c r="E568">
        <v>3</v>
      </c>
      <c r="F568" t="s">
        <v>0</v>
      </c>
      <c r="G568">
        <v>93</v>
      </c>
      <c r="H568" t="s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</row>
    <row r="569" spans="1:15" x14ac:dyDescent="0.25">
      <c r="A569">
        <v>32</v>
      </c>
      <c r="B569" t="s">
        <v>5</v>
      </c>
      <c r="C569" t="s">
        <v>7</v>
      </c>
      <c r="D569">
        <v>4</v>
      </c>
      <c r="E569">
        <v>4</v>
      </c>
      <c r="F569" t="s">
        <v>0</v>
      </c>
      <c r="G569">
        <v>93</v>
      </c>
      <c r="H569" t="s">
        <v>1</v>
      </c>
      <c r="I569">
        <v>0</v>
      </c>
      <c r="J569">
        <v>2</v>
      </c>
      <c r="K569">
        <v>0</v>
      </c>
      <c r="L569">
        <v>2</v>
      </c>
      <c r="M569">
        <v>0</v>
      </c>
      <c r="N569">
        <v>142675</v>
      </c>
      <c r="O569">
        <v>142675</v>
      </c>
    </row>
    <row r="570" spans="1:15" x14ac:dyDescent="0.25">
      <c r="A570">
        <v>32</v>
      </c>
      <c r="B570" t="s">
        <v>5</v>
      </c>
      <c r="C570" t="s">
        <v>7</v>
      </c>
      <c r="D570">
        <v>4</v>
      </c>
      <c r="E570">
        <v>5</v>
      </c>
      <c r="F570" t="s">
        <v>0</v>
      </c>
      <c r="G570">
        <v>108</v>
      </c>
      <c r="H570" t="s">
        <v>1</v>
      </c>
      <c r="I570">
        <v>0</v>
      </c>
      <c r="J570">
        <v>5</v>
      </c>
      <c r="K570">
        <v>0</v>
      </c>
      <c r="L570">
        <v>3</v>
      </c>
      <c r="M570">
        <v>0</v>
      </c>
      <c r="N570">
        <v>502465</v>
      </c>
      <c r="O570">
        <v>502465</v>
      </c>
    </row>
    <row r="571" spans="1:15" x14ac:dyDescent="0.25">
      <c r="A571">
        <v>32</v>
      </c>
      <c r="B571" t="s">
        <v>5</v>
      </c>
      <c r="C571" t="s">
        <v>7</v>
      </c>
      <c r="D571">
        <v>4</v>
      </c>
      <c r="E571">
        <v>6</v>
      </c>
      <c r="F571" t="s">
        <v>0</v>
      </c>
      <c r="G571">
        <v>108</v>
      </c>
      <c r="H571" t="s">
        <v>2</v>
      </c>
      <c r="I571">
        <v>0</v>
      </c>
      <c r="J571">
        <v>6</v>
      </c>
      <c r="K571">
        <v>0</v>
      </c>
      <c r="L571">
        <v>3</v>
      </c>
      <c r="M571">
        <v>0</v>
      </c>
      <c r="N571">
        <v>600121</v>
      </c>
      <c r="O571">
        <v>600121</v>
      </c>
    </row>
    <row r="572" spans="1:15" x14ac:dyDescent="0.25">
      <c r="A572">
        <v>32</v>
      </c>
      <c r="B572" t="s">
        <v>5</v>
      </c>
      <c r="C572" t="s">
        <v>7</v>
      </c>
      <c r="D572">
        <v>4</v>
      </c>
      <c r="E572">
        <v>1</v>
      </c>
      <c r="F572" t="s">
        <v>3</v>
      </c>
      <c r="G572">
        <v>28</v>
      </c>
      <c r="H572" t="s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</row>
    <row r="573" spans="1:15" x14ac:dyDescent="0.25">
      <c r="A573">
        <v>32</v>
      </c>
      <c r="B573" t="s">
        <v>5</v>
      </c>
      <c r="C573" t="s">
        <v>7</v>
      </c>
      <c r="D573">
        <v>4</v>
      </c>
      <c r="E573">
        <v>2</v>
      </c>
      <c r="F573" t="s">
        <v>3</v>
      </c>
      <c r="G573">
        <v>93</v>
      </c>
      <c r="H573" t="s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</row>
    <row r="574" spans="1:15" x14ac:dyDescent="0.25">
      <c r="A574">
        <v>32</v>
      </c>
      <c r="B574" t="s">
        <v>5</v>
      </c>
      <c r="C574" t="s">
        <v>7</v>
      </c>
      <c r="D574">
        <v>4</v>
      </c>
      <c r="E574">
        <v>3</v>
      </c>
      <c r="F574" t="s">
        <v>3</v>
      </c>
      <c r="G574">
        <v>93</v>
      </c>
      <c r="H574" t="s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</row>
    <row r="575" spans="1:15" x14ac:dyDescent="0.25">
      <c r="A575">
        <v>32</v>
      </c>
      <c r="B575" t="s">
        <v>5</v>
      </c>
      <c r="C575" t="s">
        <v>7</v>
      </c>
      <c r="D575">
        <v>4</v>
      </c>
      <c r="E575">
        <v>4</v>
      </c>
      <c r="F575" t="s">
        <v>3</v>
      </c>
      <c r="G575">
        <v>93</v>
      </c>
      <c r="H575" t="s">
        <v>1</v>
      </c>
      <c r="I575">
        <v>2</v>
      </c>
      <c r="J575">
        <v>0</v>
      </c>
      <c r="K575">
        <v>2</v>
      </c>
      <c r="L575">
        <v>0</v>
      </c>
      <c r="M575">
        <v>990</v>
      </c>
      <c r="N575">
        <v>0</v>
      </c>
      <c r="O575">
        <v>990</v>
      </c>
    </row>
    <row r="576" spans="1:15" x14ac:dyDescent="0.25">
      <c r="A576">
        <v>32</v>
      </c>
      <c r="B576" t="s">
        <v>5</v>
      </c>
      <c r="C576" t="s">
        <v>7</v>
      </c>
      <c r="D576">
        <v>4</v>
      </c>
      <c r="E576">
        <v>5</v>
      </c>
      <c r="F576" t="s">
        <v>3</v>
      </c>
      <c r="G576">
        <v>108</v>
      </c>
      <c r="H576" t="s">
        <v>1</v>
      </c>
      <c r="I576">
        <v>5</v>
      </c>
      <c r="J576">
        <v>0</v>
      </c>
      <c r="K576">
        <v>3</v>
      </c>
      <c r="L576">
        <v>0</v>
      </c>
      <c r="M576">
        <v>35363</v>
      </c>
      <c r="N576">
        <v>0</v>
      </c>
      <c r="O576">
        <v>35363</v>
      </c>
    </row>
    <row r="577" spans="1:15" x14ac:dyDescent="0.25">
      <c r="A577">
        <v>32</v>
      </c>
      <c r="B577" t="s">
        <v>5</v>
      </c>
      <c r="C577" t="s">
        <v>7</v>
      </c>
      <c r="D577">
        <v>4</v>
      </c>
      <c r="E577">
        <v>6</v>
      </c>
      <c r="F577" t="s">
        <v>3</v>
      </c>
      <c r="G577">
        <v>108</v>
      </c>
      <c r="H577" t="s">
        <v>1</v>
      </c>
      <c r="I577">
        <v>10</v>
      </c>
      <c r="J577">
        <v>0</v>
      </c>
      <c r="K577">
        <v>8</v>
      </c>
      <c r="L577">
        <v>0</v>
      </c>
      <c r="M577">
        <v>61260</v>
      </c>
      <c r="N577">
        <v>0</v>
      </c>
      <c r="O577">
        <v>61260</v>
      </c>
    </row>
    <row r="578" spans="1:15" x14ac:dyDescent="0.25">
      <c r="A578">
        <v>32</v>
      </c>
      <c r="B578" t="s">
        <v>5</v>
      </c>
      <c r="C578" t="s">
        <v>7</v>
      </c>
      <c r="D578">
        <v>4</v>
      </c>
      <c r="E578">
        <v>7</v>
      </c>
      <c r="F578" t="s">
        <v>3</v>
      </c>
      <c r="G578">
        <v>108</v>
      </c>
      <c r="H578" t="s">
        <v>1</v>
      </c>
      <c r="I578">
        <v>6</v>
      </c>
      <c r="J578">
        <v>0</v>
      </c>
      <c r="K578">
        <v>4</v>
      </c>
      <c r="L578">
        <v>0</v>
      </c>
      <c r="M578">
        <v>36013</v>
      </c>
      <c r="N578">
        <v>0</v>
      </c>
      <c r="O578">
        <v>36013</v>
      </c>
    </row>
    <row r="579" spans="1:15" x14ac:dyDescent="0.25">
      <c r="A579">
        <v>32</v>
      </c>
      <c r="B579" t="s">
        <v>5</v>
      </c>
      <c r="C579" t="s">
        <v>7</v>
      </c>
      <c r="D579">
        <v>4</v>
      </c>
      <c r="E579">
        <v>8</v>
      </c>
      <c r="F579" t="s">
        <v>3</v>
      </c>
      <c r="G579">
        <v>108</v>
      </c>
      <c r="H579" t="s">
        <v>1</v>
      </c>
      <c r="I579">
        <v>13</v>
      </c>
      <c r="J579">
        <v>0</v>
      </c>
      <c r="K579">
        <v>11</v>
      </c>
      <c r="L579">
        <v>0</v>
      </c>
      <c r="M579">
        <v>66972</v>
      </c>
      <c r="N579">
        <v>0</v>
      </c>
      <c r="O579">
        <v>66972</v>
      </c>
    </row>
    <row r="580" spans="1:15" x14ac:dyDescent="0.25">
      <c r="A580">
        <v>32</v>
      </c>
      <c r="B580" t="s">
        <v>5</v>
      </c>
      <c r="C580" t="s">
        <v>7</v>
      </c>
      <c r="D580">
        <v>4</v>
      </c>
      <c r="E580">
        <v>9</v>
      </c>
      <c r="F580" t="s">
        <v>3</v>
      </c>
      <c r="G580">
        <v>108</v>
      </c>
      <c r="H580" t="s">
        <v>1</v>
      </c>
      <c r="I580">
        <v>15</v>
      </c>
      <c r="J580">
        <v>0</v>
      </c>
      <c r="K580">
        <v>13</v>
      </c>
      <c r="L580">
        <v>0</v>
      </c>
      <c r="M580">
        <v>127750</v>
      </c>
      <c r="N580">
        <v>0</v>
      </c>
      <c r="O580">
        <v>127750</v>
      </c>
    </row>
    <row r="581" spans="1:15" x14ac:dyDescent="0.25">
      <c r="A581">
        <v>32</v>
      </c>
      <c r="B581" t="s">
        <v>5</v>
      </c>
      <c r="C581" t="s">
        <v>7</v>
      </c>
      <c r="D581">
        <v>4</v>
      </c>
      <c r="E581">
        <v>10</v>
      </c>
      <c r="F581" t="s">
        <v>3</v>
      </c>
      <c r="G581">
        <v>108</v>
      </c>
      <c r="H581" t="s">
        <v>1</v>
      </c>
      <c r="I581">
        <v>18</v>
      </c>
      <c r="J581">
        <v>0</v>
      </c>
      <c r="K581">
        <v>15</v>
      </c>
      <c r="L581">
        <v>0</v>
      </c>
      <c r="M581">
        <v>177723</v>
      </c>
      <c r="N581">
        <v>0</v>
      </c>
      <c r="O581">
        <v>177723</v>
      </c>
    </row>
    <row r="582" spans="1:15" x14ac:dyDescent="0.25">
      <c r="A582">
        <v>32</v>
      </c>
      <c r="B582" t="s">
        <v>5</v>
      </c>
      <c r="C582" t="s">
        <v>7</v>
      </c>
      <c r="D582">
        <v>4</v>
      </c>
      <c r="E582">
        <v>11</v>
      </c>
      <c r="F582" t="s">
        <v>3</v>
      </c>
      <c r="G582">
        <v>108</v>
      </c>
      <c r="H582" t="s">
        <v>1</v>
      </c>
      <c r="I582">
        <v>19</v>
      </c>
      <c r="J582">
        <v>0</v>
      </c>
      <c r="K582">
        <v>16</v>
      </c>
      <c r="L582">
        <v>0</v>
      </c>
      <c r="M582">
        <v>353989</v>
      </c>
      <c r="N582">
        <v>0</v>
      </c>
      <c r="O582">
        <v>353989</v>
      </c>
    </row>
    <row r="583" spans="1:15" x14ac:dyDescent="0.25">
      <c r="A583">
        <v>32</v>
      </c>
      <c r="B583" t="s">
        <v>5</v>
      </c>
      <c r="C583" t="s">
        <v>7</v>
      </c>
      <c r="D583">
        <v>4</v>
      </c>
      <c r="E583">
        <v>12</v>
      </c>
      <c r="F583" t="s">
        <v>3</v>
      </c>
      <c r="G583">
        <v>108</v>
      </c>
      <c r="H583" t="s">
        <v>1</v>
      </c>
      <c r="I583">
        <v>21</v>
      </c>
      <c r="J583">
        <v>0</v>
      </c>
      <c r="K583">
        <v>18</v>
      </c>
      <c r="L583">
        <v>0</v>
      </c>
      <c r="M583">
        <v>247590</v>
      </c>
      <c r="N583">
        <v>0</v>
      </c>
      <c r="O583">
        <v>247590</v>
      </c>
    </row>
    <row r="584" spans="1:15" x14ac:dyDescent="0.25">
      <c r="A584">
        <v>32</v>
      </c>
      <c r="B584" t="s">
        <v>5</v>
      </c>
      <c r="C584" t="s">
        <v>7</v>
      </c>
      <c r="D584">
        <v>4</v>
      </c>
      <c r="E584">
        <v>13</v>
      </c>
      <c r="F584" t="s">
        <v>3</v>
      </c>
      <c r="G584">
        <v>108</v>
      </c>
      <c r="H584" t="s">
        <v>1</v>
      </c>
      <c r="I584">
        <v>24</v>
      </c>
      <c r="J584">
        <v>0</v>
      </c>
      <c r="K584">
        <v>19</v>
      </c>
      <c r="L584">
        <v>0</v>
      </c>
      <c r="M584">
        <v>286437</v>
      </c>
      <c r="N584">
        <v>0</v>
      </c>
      <c r="O584">
        <v>286437</v>
      </c>
    </row>
    <row r="585" spans="1:15" x14ac:dyDescent="0.25">
      <c r="A585">
        <v>32</v>
      </c>
      <c r="B585" t="s">
        <v>5</v>
      </c>
      <c r="C585" t="s">
        <v>7</v>
      </c>
      <c r="D585">
        <v>4</v>
      </c>
      <c r="E585">
        <v>14</v>
      </c>
      <c r="F585" t="s">
        <v>3</v>
      </c>
      <c r="G585">
        <v>108</v>
      </c>
      <c r="H585" t="s">
        <v>1</v>
      </c>
      <c r="I585">
        <v>24</v>
      </c>
      <c r="J585">
        <v>0</v>
      </c>
      <c r="K585">
        <v>19</v>
      </c>
      <c r="L585">
        <v>0</v>
      </c>
      <c r="M585">
        <v>300536</v>
      </c>
      <c r="N585">
        <v>0</v>
      </c>
      <c r="O585">
        <v>300536</v>
      </c>
    </row>
    <row r="586" spans="1:15" x14ac:dyDescent="0.25">
      <c r="A586">
        <v>32</v>
      </c>
      <c r="B586" t="s">
        <v>5</v>
      </c>
      <c r="C586" t="s">
        <v>7</v>
      </c>
      <c r="D586">
        <v>4</v>
      </c>
      <c r="E586">
        <v>15</v>
      </c>
      <c r="F586" t="s">
        <v>3</v>
      </c>
      <c r="G586">
        <v>108</v>
      </c>
      <c r="H586" t="s">
        <v>2</v>
      </c>
      <c r="I586">
        <v>26</v>
      </c>
      <c r="J586">
        <v>0</v>
      </c>
      <c r="K586">
        <v>20</v>
      </c>
      <c r="L586">
        <v>0</v>
      </c>
      <c r="M586">
        <v>600144</v>
      </c>
      <c r="N586">
        <v>0</v>
      </c>
      <c r="O586">
        <v>600144</v>
      </c>
    </row>
    <row r="587" spans="1:15" x14ac:dyDescent="0.25">
      <c r="A587">
        <v>32</v>
      </c>
      <c r="B587" t="s">
        <v>8</v>
      </c>
      <c r="C587" t="s">
        <v>7</v>
      </c>
      <c r="D587">
        <v>1</v>
      </c>
      <c r="E587">
        <v>1</v>
      </c>
      <c r="F587" t="s">
        <v>0</v>
      </c>
      <c r="G587">
        <v>45</v>
      </c>
      <c r="H587" t="s">
        <v>1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</row>
    <row r="588" spans="1:15" x14ac:dyDescent="0.25">
      <c r="A588">
        <v>32</v>
      </c>
      <c r="B588" t="s">
        <v>8</v>
      </c>
      <c r="C588" t="s">
        <v>7</v>
      </c>
      <c r="D588">
        <v>1</v>
      </c>
      <c r="E588">
        <v>2</v>
      </c>
      <c r="F588" t="s">
        <v>0</v>
      </c>
      <c r="G588">
        <v>45</v>
      </c>
      <c r="H588" t="s">
        <v>1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</row>
    <row r="589" spans="1:15" x14ac:dyDescent="0.25">
      <c r="A589">
        <v>32</v>
      </c>
      <c r="B589" t="s">
        <v>8</v>
      </c>
      <c r="C589" t="s">
        <v>7</v>
      </c>
      <c r="D589">
        <v>1</v>
      </c>
      <c r="E589">
        <v>3</v>
      </c>
      <c r="F589" t="s">
        <v>0</v>
      </c>
      <c r="G589">
        <v>45</v>
      </c>
      <c r="H589" t="s">
        <v>1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</row>
    <row r="590" spans="1:15" x14ac:dyDescent="0.25">
      <c r="A590">
        <v>32</v>
      </c>
      <c r="B590" t="s">
        <v>8</v>
      </c>
      <c r="C590" t="s">
        <v>7</v>
      </c>
      <c r="D590">
        <v>1</v>
      </c>
      <c r="E590">
        <v>4</v>
      </c>
      <c r="F590" t="s">
        <v>0</v>
      </c>
      <c r="G590">
        <v>45</v>
      </c>
      <c r="H590" t="s">
        <v>1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</row>
    <row r="591" spans="1:15" x14ac:dyDescent="0.25">
      <c r="A591">
        <v>32</v>
      </c>
      <c r="B591" t="s">
        <v>8</v>
      </c>
      <c r="C591" t="s">
        <v>7</v>
      </c>
      <c r="D591">
        <v>1</v>
      </c>
      <c r="E591">
        <v>5</v>
      </c>
      <c r="F591" t="s">
        <v>0</v>
      </c>
      <c r="G591">
        <v>45</v>
      </c>
      <c r="H591" t="s">
        <v>1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</row>
    <row r="592" spans="1:15" x14ac:dyDescent="0.25">
      <c r="A592">
        <v>32</v>
      </c>
      <c r="B592" t="s">
        <v>8</v>
      </c>
      <c r="C592" t="s">
        <v>7</v>
      </c>
      <c r="D592">
        <v>1</v>
      </c>
      <c r="E592">
        <v>6</v>
      </c>
      <c r="F592" t="s">
        <v>0</v>
      </c>
      <c r="G592">
        <v>47</v>
      </c>
      <c r="H592" t="s">
        <v>1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</row>
    <row r="593" spans="1:15" x14ac:dyDescent="0.25">
      <c r="A593">
        <v>32</v>
      </c>
      <c r="B593" t="s">
        <v>8</v>
      </c>
      <c r="C593" t="s">
        <v>7</v>
      </c>
      <c r="D593">
        <v>1</v>
      </c>
      <c r="E593">
        <v>7</v>
      </c>
      <c r="F593" t="s">
        <v>0</v>
      </c>
      <c r="G593">
        <v>47</v>
      </c>
      <c r="H593" t="s">
        <v>1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</row>
    <row r="594" spans="1:15" x14ac:dyDescent="0.25">
      <c r="A594">
        <v>32</v>
      </c>
      <c r="B594" t="s">
        <v>8</v>
      </c>
      <c r="C594" t="s">
        <v>7</v>
      </c>
      <c r="D594">
        <v>1</v>
      </c>
      <c r="E594">
        <v>8</v>
      </c>
      <c r="F594" t="s">
        <v>0</v>
      </c>
      <c r="G594">
        <v>47</v>
      </c>
      <c r="H594" t="s">
        <v>1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</row>
    <row r="595" spans="1:15" x14ac:dyDescent="0.25">
      <c r="A595">
        <v>32</v>
      </c>
      <c r="B595" t="s">
        <v>8</v>
      </c>
      <c r="C595" t="s">
        <v>7</v>
      </c>
      <c r="D595">
        <v>1</v>
      </c>
      <c r="E595">
        <v>9</v>
      </c>
      <c r="F595" t="s">
        <v>0</v>
      </c>
      <c r="G595">
        <v>47</v>
      </c>
      <c r="H595" t="s">
        <v>1</v>
      </c>
      <c r="I595">
        <v>0</v>
      </c>
      <c r="J595">
        <v>7</v>
      </c>
      <c r="K595">
        <v>0</v>
      </c>
      <c r="L595">
        <v>3</v>
      </c>
      <c r="M595">
        <v>0</v>
      </c>
      <c r="N595">
        <v>320775</v>
      </c>
      <c r="O595">
        <v>320775</v>
      </c>
    </row>
    <row r="596" spans="1:15" x14ac:dyDescent="0.25">
      <c r="A596">
        <v>32</v>
      </c>
      <c r="B596" t="s">
        <v>8</v>
      </c>
      <c r="C596" t="s">
        <v>7</v>
      </c>
      <c r="D596">
        <v>1</v>
      </c>
      <c r="E596">
        <v>10</v>
      </c>
      <c r="F596" t="s">
        <v>0</v>
      </c>
      <c r="G596">
        <v>47</v>
      </c>
      <c r="H596" t="s">
        <v>1</v>
      </c>
      <c r="I596">
        <v>0</v>
      </c>
      <c r="J596">
        <v>9</v>
      </c>
      <c r="K596">
        <v>0</v>
      </c>
      <c r="L596">
        <v>5</v>
      </c>
      <c r="M596">
        <v>0</v>
      </c>
      <c r="N596">
        <v>505076</v>
      </c>
      <c r="O596">
        <v>505076</v>
      </c>
    </row>
    <row r="597" spans="1:15" x14ac:dyDescent="0.25">
      <c r="A597">
        <v>32</v>
      </c>
      <c r="B597" t="s">
        <v>8</v>
      </c>
      <c r="C597" t="s">
        <v>7</v>
      </c>
      <c r="D597">
        <v>1</v>
      </c>
      <c r="E597">
        <v>11</v>
      </c>
      <c r="F597" t="s">
        <v>0</v>
      </c>
      <c r="G597">
        <v>47</v>
      </c>
      <c r="H597" t="s">
        <v>2</v>
      </c>
      <c r="I597">
        <v>0</v>
      </c>
      <c r="J597">
        <v>11</v>
      </c>
      <c r="K597">
        <v>0</v>
      </c>
      <c r="L597">
        <v>6</v>
      </c>
      <c r="M597">
        <v>0</v>
      </c>
      <c r="N597">
        <v>600267</v>
      </c>
      <c r="O597">
        <v>600267</v>
      </c>
    </row>
    <row r="598" spans="1:15" x14ac:dyDescent="0.25">
      <c r="A598">
        <v>32</v>
      </c>
      <c r="B598" t="s">
        <v>8</v>
      </c>
      <c r="C598" t="s">
        <v>7</v>
      </c>
      <c r="D598">
        <v>1</v>
      </c>
      <c r="E598">
        <v>1</v>
      </c>
      <c r="F598" t="s">
        <v>3</v>
      </c>
      <c r="G598">
        <v>45</v>
      </c>
      <c r="H598" t="s">
        <v>1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</row>
    <row r="599" spans="1:15" x14ac:dyDescent="0.25">
      <c r="A599">
        <v>32</v>
      </c>
      <c r="B599" t="s">
        <v>8</v>
      </c>
      <c r="C599" t="s">
        <v>7</v>
      </c>
      <c r="D599">
        <v>1</v>
      </c>
      <c r="E599">
        <v>2</v>
      </c>
      <c r="F599" t="s">
        <v>3</v>
      </c>
      <c r="G599">
        <v>45</v>
      </c>
      <c r="H599" t="s">
        <v>1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</row>
    <row r="600" spans="1:15" x14ac:dyDescent="0.25">
      <c r="A600">
        <v>32</v>
      </c>
      <c r="B600" t="s">
        <v>8</v>
      </c>
      <c r="C600" t="s">
        <v>7</v>
      </c>
      <c r="D600">
        <v>1</v>
      </c>
      <c r="E600">
        <v>3</v>
      </c>
      <c r="F600" t="s">
        <v>3</v>
      </c>
      <c r="G600">
        <v>45</v>
      </c>
      <c r="H600" t="s">
        <v>1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</row>
    <row r="601" spans="1:15" x14ac:dyDescent="0.25">
      <c r="A601">
        <v>32</v>
      </c>
      <c r="B601" t="s">
        <v>8</v>
      </c>
      <c r="C601" t="s">
        <v>7</v>
      </c>
      <c r="D601">
        <v>1</v>
      </c>
      <c r="E601">
        <v>4</v>
      </c>
      <c r="F601" t="s">
        <v>3</v>
      </c>
      <c r="G601">
        <v>45</v>
      </c>
      <c r="H601" t="s">
        <v>1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</row>
    <row r="602" spans="1:15" x14ac:dyDescent="0.25">
      <c r="A602">
        <v>32</v>
      </c>
      <c r="B602" t="s">
        <v>8</v>
      </c>
      <c r="C602" t="s">
        <v>7</v>
      </c>
      <c r="D602">
        <v>1</v>
      </c>
      <c r="E602">
        <v>5</v>
      </c>
      <c r="F602" t="s">
        <v>3</v>
      </c>
      <c r="G602">
        <v>45</v>
      </c>
      <c r="H602" t="s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</row>
    <row r="603" spans="1:15" x14ac:dyDescent="0.25">
      <c r="A603">
        <v>32</v>
      </c>
      <c r="B603" t="s">
        <v>8</v>
      </c>
      <c r="C603" t="s">
        <v>7</v>
      </c>
      <c r="D603">
        <v>1</v>
      </c>
      <c r="E603">
        <v>6</v>
      </c>
      <c r="F603" t="s">
        <v>3</v>
      </c>
      <c r="G603">
        <v>47</v>
      </c>
      <c r="H603" t="s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</row>
    <row r="604" spans="1:15" x14ac:dyDescent="0.25">
      <c r="A604">
        <v>32</v>
      </c>
      <c r="B604" t="s">
        <v>8</v>
      </c>
      <c r="C604" t="s">
        <v>7</v>
      </c>
      <c r="D604">
        <v>1</v>
      </c>
      <c r="E604">
        <v>7</v>
      </c>
      <c r="F604" t="s">
        <v>3</v>
      </c>
      <c r="G604">
        <v>47</v>
      </c>
      <c r="H604" t="s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</row>
    <row r="605" spans="1:15" x14ac:dyDescent="0.25">
      <c r="A605">
        <v>32</v>
      </c>
      <c r="B605" t="s">
        <v>8</v>
      </c>
      <c r="C605" t="s">
        <v>7</v>
      </c>
      <c r="D605">
        <v>1</v>
      </c>
      <c r="E605">
        <v>8</v>
      </c>
      <c r="F605" t="s">
        <v>3</v>
      </c>
      <c r="G605">
        <v>47</v>
      </c>
      <c r="H605" t="s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</row>
    <row r="606" spans="1:15" x14ac:dyDescent="0.25">
      <c r="A606">
        <v>32</v>
      </c>
      <c r="B606" t="s">
        <v>8</v>
      </c>
      <c r="C606" t="s">
        <v>7</v>
      </c>
      <c r="D606">
        <v>1</v>
      </c>
      <c r="E606">
        <v>9</v>
      </c>
      <c r="F606" t="s">
        <v>3</v>
      </c>
      <c r="G606">
        <v>47</v>
      </c>
      <c r="H606" t="s">
        <v>1</v>
      </c>
      <c r="I606">
        <v>7</v>
      </c>
      <c r="J606">
        <v>0</v>
      </c>
      <c r="K606">
        <v>3</v>
      </c>
      <c r="L606">
        <v>0</v>
      </c>
      <c r="M606">
        <v>3388</v>
      </c>
      <c r="N606">
        <v>0</v>
      </c>
      <c r="O606">
        <v>3388</v>
      </c>
    </row>
    <row r="607" spans="1:15" x14ac:dyDescent="0.25">
      <c r="A607">
        <v>32</v>
      </c>
      <c r="B607" t="s">
        <v>8</v>
      </c>
      <c r="C607" t="s">
        <v>7</v>
      </c>
      <c r="D607">
        <v>1</v>
      </c>
      <c r="E607">
        <v>10</v>
      </c>
      <c r="F607" t="s">
        <v>3</v>
      </c>
      <c r="G607">
        <v>47</v>
      </c>
      <c r="H607" t="s">
        <v>1</v>
      </c>
      <c r="I607">
        <v>7</v>
      </c>
      <c r="J607">
        <v>0</v>
      </c>
      <c r="K607">
        <v>3</v>
      </c>
      <c r="L607">
        <v>0</v>
      </c>
      <c r="M607">
        <v>3355</v>
      </c>
      <c r="N607">
        <v>0</v>
      </c>
      <c r="O607">
        <v>3355</v>
      </c>
    </row>
    <row r="608" spans="1:15" x14ac:dyDescent="0.25">
      <c r="A608">
        <v>32</v>
      </c>
      <c r="B608" t="s">
        <v>8</v>
      </c>
      <c r="C608" t="s">
        <v>7</v>
      </c>
      <c r="D608">
        <v>1</v>
      </c>
      <c r="E608">
        <v>11</v>
      </c>
      <c r="F608" t="s">
        <v>3</v>
      </c>
      <c r="G608">
        <v>47</v>
      </c>
      <c r="H608" t="s">
        <v>1</v>
      </c>
      <c r="I608">
        <v>7</v>
      </c>
      <c r="J608">
        <v>0</v>
      </c>
      <c r="K608">
        <v>3</v>
      </c>
      <c r="L608">
        <v>0</v>
      </c>
      <c r="M608">
        <v>3368</v>
      </c>
      <c r="N608">
        <v>0</v>
      </c>
      <c r="O608">
        <v>3368</v>
      </c>
    </row>
    <row r="609" spans="1:15" x14ac:dyDescent="0.25">
      <c r="A609">
        <v>32</v>
      </c>
      <c r="B609" t="s">
        <v>8</v>
      </c>
      <c r="C609" t="s">
        <v>7</v>
      </c>
      <c r="D609">
        <v>1</v>
      </c>
      <c r="E609">
        <v>12</v>
      </c>
      <c r="F609" t="s">
        <v>3</v>
      </c>
      <c r="G609">
        <v>51</v>
      </c>
      <c r="H609" t="s">
        <v>1</v>
      </c>
      <c r="I609">
        <v>10</v>
      </c>
      <c r="J609">
        <v>0</v>
      </c>
      <c r="K609">
        <v>6</v>
      </c>
      <c r="L609">
        <v>0</v>
      </c>
      <c r="M609">
        <v>4394</v>
      </c>
      <c r="N609">
        <v>0</v>
      </c>
      <c r="O609">
        <v>4394</v>
      </c>
    </row>
    <row r="610" spans="1:15" x14ac:dyDescent="0.25">
      <c r="A610">
        <v>32</v>
      </c>
      <c r="B610" t="s">
        <v>8</v>
      </c>
      <c r="C610" t="s">
        <v>7</v>
      </c>
      <c r="D610">
        <v>1</v>
      </c>
      <c r="E610">
        <v>13</v>
      </c>
      <c r="F610" t="s">
        <v>3</v>
      </c>
      <c r="G610">
        <v>51</v>
      </c>
      <c r="H610" t="s">
        <v>1</v>
      </c>
      <c r="I610">
        <v>21</v>
      </c>
      <c r="J610">
        <v>0</v>
      </c>
      <c r="K610">
        <v>15</v>
      </c>
      <c r="L610">
        <v>0</v>
      </c>
      <c r="M610">
        <v>41418</v>
      </c>
      <c r="N610">
        <v>0</v>
      </c>
      <c r="O610">
        <v>41418</v>
      </c>
    </row>
    <row r="611" spans="1:15" x14ac:dyDescent="0.25">
      <c r="A611">
        <v>32</v>
      </c>
      <c r="B611" t="s">
        <v>8</v>
      </c>
      <c r="C611" t="s">
        <v>7</v>
      </c>
      <c r="D611">
        <v>1</v>
      </c>
      <c r="E611">
        <v>14</v>
      </c>
      <c r="F611" t="s">
        <v>3</v>
      </c>
      <c r="G611">
        <v>51</v>
      </c>
      <c r="H611" t="s">
        <v>1</v>
      </c>
      <c r="I611">
        <v>27</v>
      </c>
      <c r="J611">
        <v>0</v>
      </c>
      <c r="K611">
        <v>18</v>
      </c>
      <c r="L611">
        <v>0</v>
      </c>
      <c r="M611">
        <v>316157</v>
      </c>
      <c r="N611">
        <v>0</v>
      </c>
      <c r="O611">
        <v>316157</v>
      </c>
    </row>
    <row r="612" spans="1:15" x14ac:dyDescent="0.25">
      <c r="A612">
        <v>32</v>
      </c>
      <c r="B612" t="s">
        <v>8</v>
      </c>
      <c r="C612" t="s">
        <v>7</v>
      </c>
      <c r="D612">
        <v>1</v>
      </c>
      <c r="E612">
        <v>15</v>
      </c>
      <c r="F612" t="s">
        <v>3</v>
      </c>
      <c r="G612">
        <v>51</v>
      </c>
      <c r="H612" t="s">
        <v>1</v>
      </c>
      <c r="I612">
        <v>29</v>
      </c>
      <c r="J612">
        <v>0</v>
      </c>
      <c r="K612">
        <v>20</v>
      </c>
      <c r="L612">
        <v>0</v>
      </c>
      <c r="M612">
        <v>437029</v>
      </c>
      <c r="N612">
        <v>0</v>
      </c>
      <c r="O612">
        <v>437029</v>
      </c>
    </row>
    <row r="613" spans="1:15" x14ac:dyDescent="0.25">
      <c r="A613">
        <v>32</v>
      </c>
      <c r="B613" t="s">
        <v>8</v>
      </c>
      <c r="C613" t="s">
        <v>7</v>
      </c>
      <c r="D613">
        <v>1</v>
      </c>
      <c r="E613">
        <v>16</v>
      </c>
      <c r="F613" t="s">
        <v>3</v>
      </c>
      <c r="G613">
        <v>51</v>
      </c>
      <c r="H613" t="s">
        <v>2</v>
      </c>
      <c r="I613">
        <v>31</v>
      </c>
      <c r="J613">
        <v>0</v>
      </c>
      <c r="K613">
        <v>19</v>
      </c>
      <c r="L613">
        <v>0</v>
      </c>
      <c r="M613">
        <v>600138</v>
      </c>
      <c r="N613">
        <v>0</v>
      </c>
      <c r="O613">
        <v>600138</v>
      </c>
    </row>
    <row r="614" spans="1:15" x14ac:dyDescent="0.25">
      <c r="A614">
        <v>32</v>
      </c>
      <c r="B614" t="s">
        <v>8</v>
      </c>
      <c r="C614" t="s">
        <v>7</v>
      </c>
      <c r="D614">
        <v>2</v>
      </c>
      <c r="E614">
        <v>1</v>
      </c>
      <c r="F614" t="s">
        <v>0</v>
      </c>
      <c r="G614">
        <v>4</v>
      </c>
      <c r="H614" t="s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</row>
    <row r="615" spans="1:15" x14ac:dyDescent="0.25">
      <c r="A615">
        <v>32</v>
      </c>
      <c r="B615" t="s">
        <v>8</v>
      </c>
      <c r="C615" t="s">
        <v>7</v>
      </c>
      <c r="D615">
        <v>2</v>
      </c>
      <c r="E615">
        <v>2</v>
      </c>
      <c r="F615" t="s">
        <v>0</v>
      </c>
      <c r="G615">
        <v>19</v>
      </c>
      <c r="H615" t="s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</row>
    <row r="616" spans="1:15" x14ac:dyDescent="0.25">
      <c r="A616">
        <v>32</v>
      </c>
      <c r="B616" t="s">
        <v>8</v>
      </c>
      <c r="C616" t="s">
        <v>7</v>
      </c>
      <c r="D616">
        <v>2</v>
      </c>
      <c r="E616">
        <v>3</v>
      </c>
      <c r="F616" t="s">
        <v>0</v>
      </c>
      <c r="G616">
        <v>19</v>
      </c>
      <c r="H616" t="s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</row>
    <row r="617" spans="1:15" x14ac:dyDescent="0.25">
      <c r="A617">
        <v>32</v>
      </c>
      <c r="B617" t="s">
        <v>8</v>
      </c>
      <c r="C617" t="s">
        <v>7</v>
      </c>
      <c r="D617">
        <v>2</v>
      </c>
      <c r="E617">
        <v>4</v>
      </c>
      <c r="F617" t="s">
        <v>0</v>
      </c>
      <c r="G617">
        <v>19</v>
      </c>
      <c r="H617" t="s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</row>
    <row r="618" spans="1:15" x14ac:dyDescent="0.25">
      <c r="A618">
        <v>32</v>
      </c>
      <c r="B618" t="s">
        <v>8</v>
      </c>
      <c r="C618" t="s">
        <v>7</v>
      </c>
      <c r="D618">
        <v>2</v>
      </c>
      <c r="E618">
        <v>5</v>
      </c>
      <c r="F618" t="s">
        <v>0</v>
      </c>
      <c r="G618">
        <v>19</v>
      </c>
      <c r="H618" t="s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</row>
    <row r="619" spans="1:15" x14ac:dyDescent="0.25">
      <c r="A619">
        <v>32</v>
      </c>
      <c r="B619" t="s">
        <v>8</v>
      </c>
      <c r="C619" t="s">
        <v>7</v>
      </c>
      <c r="D619">
        <v>2</v>
      </c>
      <c r="E619">
        <v>6</v>
      </c>
      <c r="F619" t="s">
        <v>0</v>
      </c>
      <c r="G619">
        <v>43</v>
      </c>
      <c r="H619" t="s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</row>
    <row r="620" spans="1:15" x14ac:dyDescent="0.25">
      <c r="A620">
        <v>32</v>
      </c>
      <c r="B620" t="s">
        <v>8</v>
      </c>
      <c r="C620" t="s">
        <v>7</v>
      </c>
      <c r="D620">
        <v>2</v>
      </c>
      <c r="E620">
        <v>7</v>
      </c>
      <c r="F620" t="s">
        <v>0</v>
      </c>
      <c r="G620">
        <v>52</v>
      </c>
      <c r="H620" t="s">
        <v>1</v>
      </c>
      <c r="I620">
        <v>0</v>
      </c>
      <c r="J620">
        <v>2</v>
      </c>
      <c r="K620">
        <v>0</v>
      </c>
      <c r="L620">
        <v>2</v>
      </c>
      <c r="M620">
        <v>0</v>
      </c>
      <c r="N620">
        <v>91256</v>
      </c>
      <c r="O620">
        <v>91256</v>
      </c>
    </row>
    <row r="621" spans="1:15" x14ac:dyDescent="0.25">
      <c r="A621">
        <v>32</v>
      </c>
      <c r="B621" t="s">
        <v>8</v>
      </c>
      <c r="C621" t="s">
        <v>7</v>
      </c>
      <c r="D621">
        <v>2</v>
      </c>
      <c r="E621">
        <v>8</v>
      </c>
      <c r="F621" t="s">
        <v>0</v>
      </c>
      <c r="G621">
        <v>52</v>
      </c>
      <c r="H621" t="s">
        <v>1</v>
      </c>
      <c r="I621">
        <v>0</v>
      </c>
      <c r="J621">
        <v>2</v>
      </c>
      <c r="K621">
        <v>0</v>
      </c>
      <c r="L621">
        <v>2</v>
      </c>
      <c r="M621">
        <v>0</v>
      </c>
      <c r="N621">
        <v>87727</v>
      </c>
      <c r="O621">
        <v>87727</v>
      </c>
    </row>
    <row r="622" spans="1:15" x14ac:dyDescent="0.25">
      <c r="A622">
        <v>32</v>
      </c>
      <c r="B622" t="s">
        <v>8</v>
      </c>
      <c r="C622" t="s">
        <v>7</v>
      </c>
      <c r="D622">
        <v>2</v>
      </c>
      <c r="E622">
        <v>9</v>
      </c>
      <c r="F622" t="s">
        <v>0</v>
      </c>
      <c r="G622">
        <v>52</v>
      </c>
      <c r="H622" t="s">
        <v>1</v>
      </c>
      <c r="I622">
        <v>0</v>
      </c>
      <c r="J622">
        <v>4</v>
      </c>
      <c r="K622">
        <v>0</v>
      </c>
      <c r="L622">
        <v>4</v>
      </c>
      <c r="M622">
        <v>0</v>
      </c>
      <c r="N622">
        <v>198447</v>
      </c>
      <c r="O622">
        <v>198447</v>
      </c>
    </row>
    <row r="623" spans="1:15" x14ac:dyDescent="0.25">
      <c r="A623">
        <v>32</v>
      </c>
      <c r="B623" t="s">
        <v>8</v>
      </c>
      <c r="C623" t="s">
        <v>7</v>
      </c>
      <c r="D623">
        <v>2</v>
      </c>
      <c r="E623">
        <v>10</v>
      </c>
      <c r="F623" t="s">
        <v>0</v>
      </c>
      <c r="G623">
        <v>52</v>
      </c>
      <c r="H623" t="s">
        <v>1</v>
      </c>
      <c r="I623">
        <v>0</v>
      </c>
      <c r="J623">
        <v>5</v>
      </c>
      <c r="K623">
        <v>0</v>
      </c>
      <c r="L623">
        <v>5</v>
      </c>
      <c r="M623">
        <v>0</v>
      </c>
      <c r="N623">
        <v>243141</v>
      </c>
      <c r="O623">
        <v>243141</v>
      </c>
    </row>
    <row r="624" spans="1:15" x14ac:dyDescent="0.25">
      <c r="A624">
        <v>32</v>
      </c>
      <c r="B624" t="s">
        <v>8</v>
      </c>
      <c r="C624" t="s">
        <v>7</v>
      </c>
      <c r="D624">
        <v>2</v>
      </c>
      <c r="E624">
        <v>11</v>
      </c>
      <c r="F624" t="s">
        <v>0</v>
      </c>
      <c r="G624">
        <v>52</v>
      </c>
      <c r="H624" t="s">
        <v>1</v>
      </c>
      <c r="I624">
        <v>0</v>
      </c>
      <c r="J624">
        <v>10</v>
      </c>
      <c r="K624">
        <v>0</v>
      </c>
      <c r="L624">
        <v>7</v>
      </c>
      <c r="M624">
        <v>0</v>
      </c>
      <c r="N624">
        <v>515514</v>
      </c>
      <c r="O624">
        <v>515514</v>
      </c>
    </row>
    <row r="625" spans="1:15" x14ac:dyDescent="0.25">
      <c r="A625">
        <v>32</v>
      </c>
      <c r="B625" t="s">
        <v>8</v>
      </c>
      <c r="C625" t="s">
        <v>7</v>
      </c>
      <c r="D625">
        <v>2</v>
      </c>
      <c r="E625">
        <v>12</v>
      </c>
      <c r="F625" t="s">
        <v>0</v>
      </c>
      <c r="G625">
        <v>52</v>
      </c>
      <c r="H625" t="s">
        <v>1</v>
      </c>
      <c r="I625">
        <v>0</v>
      </c>
      <c r="J625">
        <v>10</v>
      </c>
      <c r="K625">
        <v>0</v>
      </c>
      <c r="L625">
        <v>7</v>
      </c>
      <c r="M625">
        <v>0</v>
      </c>
      <c r="N625">
        <v>518511</v>
      </c>
      <c r="O625">
        <v>518511</v>
      </c>
    </row>
    <row r="626" spans="1:15" x14ac:dyDescent="0.25">
      <c r="A626">
        <v>32</v>
      </c>
      <c r="B626" t="s">
        <v>8</v>
      </c>
      <c r="C626" t="s">
        <v>7</v>
      </c>
      <c r="D626">
        <v>2</v>
      </c>
      <c r="E626">
        <v>13</v>
      </c>
      <c r="F626" t="s">
        <v>0</v>
      </c>
      <c r="G626">
        <v>52</v>
      </c>
      <c r="H626" t="s">
        <v>2</v>
      </c>
      <c r="I626">
        <v>0</v>
      </c>
      <c r="J626">
        <v>12</v>
      </c>
      <c r="K626">
        <v>0</v>
      </c>
      <c r="L626">
        <v>8</v>
      </c>
      <c r="M626">
        <v>0</v>
      </c>
      <c r="N626">
        <v>600203</v>
      </c>
      <c r="O626">
        <v>600203</v>
      </c>
    </row>
    <row r="627" spans="1:15" x14ac:dyDescent="0.25">
      <c r="A627">
        <v>32</v>
      </c>
      <c r="B627" t="s">
        <v>8</v>
      </c>
      <c r="C627" t="s">
        <v>7</v>
      </c>
      <c r="D627">
        <v>2</v>
      </c>
      <c r="E627">
        <v>1</v>
      </c>
      <c r="F627" t="s">
        <v>3</v>
      </c>
      <c r="G627">
        <v>4</v>
      </c>
      <c r="H627" t="s">
        <v>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</row>
    <row r="628" spans="1:15" x14ac:dyDescent="0.25">
      <c r="A628">
        <v>32</v>
      </c>
      <c r="B628" t="s">
        <v>8</v>
      </c>
      <c r="C628" t="s">
        <v>7</v>
      </c>
      <c r="D628">
        <v>2</v>
      </c>
      <c r="E628">
        <v>2</v>
      </c>
      <c r="F628" t="s">
        <v>3</v>
      </c>
      <c r="G628">
        <v>19</v>
      </c>
      <c r="H628" t="s">
        <v>1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</row>
    <row r="629" spans="1:15" x14ac:dyDescent="0.25">
      <c r="A629">
        <v>32</v>
      </c>
      <c r="B629" t="s">
        <v>8</v>
      </c>
      <c r="C629" t="s">
        <v>7</v>
      </c>
      <c r="D629">
        <v>2</v>
      </c>
      <c r="E629">
        <v>3</v>
      </c>
      <c r="F629" t="s">
        <v>3</v>
      </c>
      <c r="G629">
        <v>19</v>
      </c>
      <c r="H629" t="s">
        <v>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</row>
    <row r="630" spans="1:15" x14ac:dyDescent="0.25">
      <c r="A630">
        <v>32</v>
      </c>
      <c r="B630" t="s">
        <v>8</v>
      </c>
      <c r="C630" t="s">
        <v>7</v>
      </c>
      <c r="D630">
        <v>2</v>
      </c>
      <c r="E630">
        <v>4</v>
      </c>
      <c r="F630" t="s">
        <v>3</v>
      </c>
      <c r="G630">
        <v>19</v>
      </c>
      <c r="H630" t="s">
        <v>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</row>
    <row r="631" spans="1:15" x14ac:dyDescent="0.25">
      <c r="A631">
        <v>32</v>
      </c>
      <c r="B631" t="s">
        <v>8</v>
      </c>
      <c r="C631" t="s">
        <v>7</v>
      </c>
      <c r="D631">
        <v>2</v>
      </c>
      <c r="E631">
        <v>5</v>
      </c>
      <c r="F631" t="s">
        <v>3</v>
      </c>
      <c r="G631">
        <v>19</v>
      </c>
      <c r="H631" t="s">
        <v>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</row>
    <row r="632" spans="1:15" x14ac:dyDescent="0.25">
      <c r="A632">
        <v>32</v>
      </c>
      <c r="B632" t="s">
        <v>8</v>
      </c>
      <c r="C632" t="s">
        <v>7</v>
      </c>
      <c r="D632">
        <v>2</v>
      </c>
      <c r="E632">
        <v>6</v>
      </c>
      <c r="F632" t="s">
        <v>3</v>
      </c>
      <c r="G632">
        <v>43</v>
      </c>
      <c r="H632" t="s">
        <v>1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</row>
    <row r="633" spans="1:15" x14ac:dyDescent="0.25">
      <c r="A633">
        <v>32</v>
      </c>
      <c r="B633" t="s">
        <v>8</v>
      </c>
      <c r="C633" t="s">
        <v>7</v>
      </c>
      <c r="D633">
        <v>2</v>
      </c>
      <c r="E633">
        <v>7</v>
      </c>
      <c r="F633" t="s">
        <v>3</v>
      </c>
      <c r="G633">
        <v>52</v>
      </c>
      <c r="H633" t="s">
        <v>1</v>
      </c>
      <c r="I633">
        <v>2</v>
      </c>
      <c r="J633">
        <v>0</v>
      </c>
      <c r="K633">
        <v>2</v>
      </c>
      <c r="L633">
        <v>0</v>
      </c>
      <c r="M633">
        <v>778</v>
      </c>
      <c r="N633">
        <v>0</v>
      </c>
      <c r="O633">
        <v>778</v>
      </c>
    </row>
    <row r="634" spans="1:15" x14ac:dyDescent="0.25">
      <c r="A634">
        <v>32</v>
      </c>
      <c r="B634" t="s">
        <v>8</v>
      </c>
      <c r="C634" t="s">
        <v>7</v>
      </c>
      <c r="D634">
        <v>2</v>
      </c>
      <c r="E634">
        <v>8</v>
      </c>
      <c r="F634" t="s">
        <v>3</v>
      </c>
      <c r="G634">
        <v>52</v>
      </c>
      <c r="H634" t="s">
        <v>1</v>
      </c>
      <c r="I634">
        <v>4</v>
      </c>
      <c r="J634">
        <v>0</v>
      </c>
      <c r="K634">
        <v>4</v>
      </c>
      <c r="L634">
        <v>0</v>
      </c>
      <c r="M634">
        <v>2250</v>
      </c>
      <c r="N634">
        <v>0</v>
      </c>
      <c r="O634">
        <v>2250</v>
      </c>
    </row>
    <row r="635" spans="1:15" x14ac:dyDescent="0.25">
      <c r="A635">
        <v>32</v>
      </c>
      <c r="B635" t="s">
        <v>8</v>
      </c>
      <c r="C635" t="s">
        <v>7</v>
      </c>
      <c r="D635">
        <v>2</v>
      </c>
      <c r="E635">
        <v>9</v>
      </c>
      <c r="F635" t="s">
        <v>3</v>
      </c>
      <c r="G635">
        <v>52</v>
      </c>
      <c r="H635" t="s">
        <v>1</v>
      </c>
      <c r="I635">
        <v>6</v>
      </c>
      <c r="J635">
        <v>0</v>
      </c>
      <c r="K635">
        <v>6</v>
      </c>
      <c r="L635">
        <v>0</v>
      </c>
      <c r="M635">
        <v>3174</v>
      </c>
      <c r="N635">
        <v>0</v>
      </c>
      <c r="O635">
        <v>3174</v>
      </c>
    </row>
    <row r="636" spans="1:15" x14ac:dyDescent="0.25">
      <c r="A636">
        <v>32</v>
      </c>
      <c r="B636" t="s">
        <v>8</v>
      </c>
      <c r="C636" t="s">
        <v>7</v>
      </c>
      <c r="D636">
        <v>2</v>
      </c>
      <c r="E636">
        <v>10</v>
      </c>
      <c r="F636" t="s">
        <v>3</v>
      </c>
      <c r="G636">
        <v>52</v>
      </c>
      <c r="H636" t="s">
        <v>1</v>
      </c>
      <c r="I636">
        <v>7</v>
      </c>
      <c r="J636">
        <v>0</v>
      </c>
      <c r="K636">
        <v>7</v>
      </c>
      <c r="L636">
        <v>0</v>
      </c>
      <c r="M636">
        <v>3561</v>
      </c>
      <c r="N636">
        <v>0</v>
      </c>
      <c r="O636">
        <v>3561</v>
      </c>
    </row>
    <row r="637" spans="1:15" x14ac:dyDescent="0.25">
      <c r="A637">
        <v>32</v>
      </c>
      <c r="B637" t="s">
        <v>8</v>
      </c>
      <c r="C637" t="s">
        <v>7</v>
      </c>
      <c r="D637">
        <v>2</v>
      </c>
      <c r="E637">
        <v>11</v>
      </c>
      <c r="F637" t="s">
        <v>3</v>
      </c>
      <c r="G637">
        <v>52</v>
      </c>
      <c r="H637" t="s">
        <v>1</v>
      </c>
      <c r="I637">
        <v>17</v>
      </c>
      <c r="J637">
        <v>0</v>
      </c>
      <c r="K637">
        <v>14</v>
      </c>
      <c r="L637">
        <v>0</v>
      </c>
      <c r="M637">
        <v>96963</v>
      </c>
      <c r="N637">
        <v>0</v>
      </c>
      <c r="O637">
        <v>96963</v>
      </c>
    </row>
    <row r="638" spans="1:15" x14ac:dyDescent="0.25">
      <c r="A638">
        <v>32</v>
      </c>
      <c r="B638" t="s">
        <v>8</v>
      </c>
      <c r="C638" t="s">
        <v>7</v>
      </c>
      <c r="D638">
        <v>2</v>
      </c>
      <c r="E638">
        <v>12</v>
      </c>
      <c r="F638" t="s">
        <v>3</v>
      </c>
      <c r="G638">
        <v>52</v>
      </c>
      <c r="H638" t="s">
        <v>1</v>
      </c>
      <c r="I638">
        <v>17</v>
      </c>
      <c r="J638">
        <v>0</v>
      </c>
      <c r="K638">
        <v>14</v>
      </c>
      <c r="L638">
        <v>0</v>
      </c>
      <c r="M638">
        <v>96781</v>
      </c>
      <c r="N638">
        <v>0</v>
      </c>
      <c r="O638">
        <v>96781</v>
      </c>
    </row>
    <row r="639" spans="1:15" x14ac:dyDescent="0.25">
      <c r="A639">
        <v>32</v>
      </c>
      <c r="B639" t="s">
        <v>8</v>
      </c>
      <c r="C639" t="s">
        <v>7</v>
      </c>
      <c r="D639">
        <v>2</v>
      </c>
      <c r="E639">
        <v>13</v>
      </c>
      <c r="F639" t="s">
        <v>3</v>
      </c>
      <c r="G639">
        <v>52</v>
      </c>
      <c r="H639" t="s">
        <v>1</v>
      </c>
      <c r="I639">
        <v>20</v>
      </c>
      <c r="J639">
        <v>0</v>
      </c>
      <c r="K639">
        <v>17</v>
      </c>
      <c r="L639">
        <v>0</v>
      </c>
      <c r="M639">
        <v>99248</v>
      </c>
      <c r="N639">
        <v>0</v>
      </c>
      <c r="O639">
        <v>99248</v>
      </c>
    </row>
    <row r="640" spans="1:15" x14ac:dyDescent="0.25">
      <c r="A640">
        <v>32</v>
      </c>
      <c r="B640" t="s">
        <v>8</v>
      </c>
      <c r="C640" t="s">
        <v>7</v>
      </c>
      <c r="D640">
        <v>2</v>
      </c>
      <c r="E640">
        <v>14</v>
      </c>
      <c r="F640" t="s">
        <v>3</v>
      </c>
      <c r="G640">
        <v>52</v>
      </c>
      <c r="H640" t="s">
        <v>1</v>
      </c>
      <c r="I640">
        <v>21</v>
      </c>
      <c r="J640">
        <v>0</v>
      </c>
      <c r="K640">
        <v>18</v>
      </c>
      <c r="L640">
        <v>0</v>
      </c>
      <c r="M640">
        <v>112537</v>
      </c>
      <c r="N640">
        <v>0</v>
      </c>
      <c r="O640">
        <v>112537</v>
      </c>
    </row>
    <row r="641" spans="1:15" x14ac:dyDescent="0.25">
      <c r="A641">
        <v>32</v>
      </c>
      <c r="B641" t="s">
        <v>8</v>
      </c>
      <c r="C641" t="s">
        <v>7</v>
      </c>
      <c r="D641">
        <v>2</v>
      </c>
      <c r="E641">
        <v>15</v>
      </c>
      <c r="F641" t="s">
        <v>3</v>
      </c>
      <c r="G641">
        <v>52</v>
      </c>
      <c r="H641" t="s">
        <v>1</v>
      </c>
      <c r="I641">
        <v>27</v>
      </c>
      <c r="J641">
        <v>0</v>
      </c>
      <c r="K641">
        <v>22</v>
      </c>
      <c r="L641">
        <v>0</v>
      </c>
      <c r="M641">
        <v>157074</v>
      </c>
      <c r="N641">
        <v>0</v>
      </c>
      <c r="O641">
        <v>157074</v>
      </c>
    </row>
    <row r="642" spans="1:15" x14ac:dyDescent="0.25">
      <c r="A642">
        <v>32</v>
      </c>
      <c r="B642" t="s">
        <v>8</v>
      </c>
      <c r="C642" t="s">
        <v>7</v>
      </c>
      <c r="D642">
        <v>2</v>
      </c>
      <c r="E642">
        <v>16</v>
      </c>
      <c r="F642" t="s">
        <v>3</v>
      </c>
      <c r="G642">
        <v>52</v>
      </c>
      <c r="H642" t="s">
        <v>1</v>
      </c>
      <c r="I642">
        <v>30</v>
      </c>
      <c r="J642">
        <v>0</v>
      </c>
      <c r="K642">
        <v>25</v>
      </c>
      <c r="L642">
        <v>0</v>
      </c>
      <c r="M642">
        <v>243270</v>
      </c>
      <c r="N642">
        <v>0</v>
      </c>
      <c r="O642">
        <v>243270</v>
      </c>
    </row>
    <row r="643" spans="1:15" x14ac:dyDescent="0.25">
      <c r="A643">
        <v>32</v>
      </c>
      <c r="B643" t="s">
        <v>8</v>
      </c>
      <c r="C643" t="s">
        <v>7</v>
      </c>
      <c r="D643">
        <v>2</v>
      </c>
      <c r="E643">
        <v>17</v>
      </c>
      <c r="F643" t="s">
        <v>3</v>
      </c>
      <c r="G643">
        <v>52</v>
      </c>
      <c r="H643" t="s">
        <v>1</v>
      </c>
      <c r="I643">
        <v>38</v>
      </c>
      <c r="J643">
        <v>0</v>
      </c>
      <c r="K643">
        <v>32</v>
      </c>
      <c r="L643">
        <v>0</v>
      </c>
      <c r="M643">
        <v>433944</v>
      </c>
      <c r="N643">
        <v>0</v>
      </c>
      <c r="O643">
        <v>433944</v>
      </c>
    </row>
    <row r="644" spans="1:15" x14ac:dyDescent="0.25">
      <c r="A644">
        <v>32</v>
      </c>
      <c r="B644" t="s">
        <v>8</v>
      </c>
      <c r="C644" t="s">
        <v>7</v>
      </c>
      <c r="D644">
        <v>2</v>
      </c>
      <c r="E644">
        <v>18</v>
      </c>
      <c r="F644" t="s">
        <v>3</v>
      </c>
      <c r="G644">
        <v>52</v>
      </c>
      <c r="H644" t="s">
        <v>2</v>
      </c>
      <c r="I644">
        <v>43</v>
      </c>
      <c r="J644">
        <v>0</v>
      </c>
      <c r="K644">
        <v>29</v>
      </c>
      <c r="L644">
        <v>0</v>
      </c>
      <c r="M644">
        <v>600136</v>
      </c>
      <c r="N644">
        <v>0</v>
      </c>
      <c r="O644">
        <v>600136</v>
      </c>
    </row>
    <row r="645" spans="1:15" x14ac:dyDescent="0.25">
      <c r="A645">
        <v>32</v>
      </c>
      <c r="B645" t="s">
        <v>8</v>
      </c>
      <c r="C645" t="s">
        <v>7</v>
      </c>
      <c r="D645">
        <v>3</v>
      </c>
      <c r="E645">
        <v>1</v>
      </c>
      <c r="F645" t="s">
        <v>0</v>
      </c>
      <c r="G645">
        <v>2</v>
      </c>
      <c r="H645" t="s">
        <v>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</row>
    <row r="646" spans="1:15" x14ac:dyDescent="0.25">
      <c r="A646">
        <v>32</v>
      </c>
      <c r="B646" t="s">
        <v>8</v>
      </c>
      <c r="C646" t="s">
        <v>7</v>
      </c>
      <c r="D646">
        <v>3</v>
      </c>
      <c r="E646">
        <v>2</v>
      </c>
      <c r="F646" t="s">
        <v>0</v>
      </c>
      <c r="G646">
        <v>23</v>
      </c>
      <c r="H646" t="s">
        <v>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</row>
    <row r="647" spans="1:15" x14ac:dyDescent="0.25">
      <c r="A647">
        <v>32</v>
      </c>
      <c r="B647" t="s">
        <v>8</v>
      </c>
      <c r="C647" t="s">
        <v>7</v>
      </c>
      <c r="D647">
        <v>3</v>
      </c>
      <c r="E647">
        <v>3</v>
      </c>
      <c r="F647" t="s">
        <v>0</v>
      </c>
      <c r="G647">
        <v>23</v>
      </c>
      <c r="H647" t="s">
        <v>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</row>
    <row r="648" spans="1:15" x14ac:dyDescent="0.25">
      <c r="A648">
        <v>32</v>
      </c>
      <c r="B648" t="s">
        <v>8</v>
      </c>
      <c r="C648" t="s">
        <v>7</v>
      </c>
      <c r="D648">
        <v>3</v>
      </c>
      <c r="E648">
        <v>4</v>
      </c>
      <c r="F648" t="s">
        <v>0</v>
      </c>
      <c r="G648">
        <v>23</v>
      </c>
      <c r="H648" t="s">
        <v>1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</row>
    <row r="649" spans="1:15" x14ac:dyDescent="0.25">
      <c r="A649">
        <v>32</v>
      </c>
      <c r="B649" t="s">
        <v>8</v>
      </c>
      <c r="C649" t="s">
        <v>7</v>
      </c>
      <c r="D649">
        <v>3</v>
      </c>
      <c r="E649">
        <v>5</v>
      </c>
      <c r="F649" t="s">
        <v>0</v>
      </c>
      <c r="G649">
        <v>54</v>
      </c>
      <c r="H649" t="s">
        <v>1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</row>
    <row r="650" spans="1:15" x14ac:dyDescent="0.25">
      <c r="A650">
        <v>32</v>
      </c>
      <c r="B650" t="s">
        <v>8</v>
      </c>
      <c r="C650" t="s">
        <v>7</v>
      </c>
      <c r="D650">
        <v>3</v>
      </c>
      <c r="E650">
        <v>6</v>
      </c>
      <c r="F650" t="s">
        <v>0</v>
      </c>
      <c r="G650">
        <v>54</v>
      </c>
      <c r="H650" t="s">
        <v>1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</row>
    <row r="651" spans="1:15" x14ac:dyDescent="0.25">
      <c r="A651">
        <v>32</v>
      </c>
      <c r="B651" t="s">
        <v>8</v>
      </c>
      <c r="C651" t="s">
        <v>7</v>
      </c>
      <c r="D651">
        <v>3</v>
      </c>
      <c r="E651">
        <v>7</v>
      </c>
      <c r="F651" t="s">
        <v>0</v>
      </c>
      <c r="G651">
        <v>54</v>
      </c>
      <c r="H651" t="s">
        <v>1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</row>
    <row r="652" spans="1:15" x14ac:dyDescent="0.25">
      <c r="A652">
        <v>32</v>
      </c>
      <c r="B652" t="s">
        <v>8</v>
      </c>
      <c r="C652" t="s">
        <v>7</v>
      </c>
      <c r="D652">
        <v>3</v>
      </c>
      <c r="E652">
        <v>8</v>
      </c>
      <c r="F652" t="s">
        <v>0</v>
      </c>
      <c r="G652">
        <v>54</v>
      </c>
      <c r="H652" t="s">
        <v>1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</row>
    <row r="653" spans="1:15" x14ac:dyDescent="0.25">
      <c r="A653">
        <v>32</v>
      </c>
      <c r="B653" t="s">
        <v>8</v>
      </c>
      <c r="C653" t="s">
        <v>7</v>
      </c>
      <c r="D653">
        <v>3</v>
      </c>
      <c r="E653">
        <v>9</v>
      </c>
      <c r="F653" t="s">
        <v>0</v>
      </c>
      <c r="G653">
        <v>54</v>
      </c>
      <c r="H653" t="s">
        <v>1</v>
      </c>
      <c r="I653">
        <v>0</v>
      </c>
      <c r="J653">
        <v>4</v>
      </c>
      <c r="K653">
        <v>0</v>
      </c>
      <c r="L653">
        <v>4</v>
      </c>
      <c r="M653">
        <v>0</v>
      </c>
      <c r="N653">
        <v>309455</v>
      </c>
      <c r="O653">
        <v>309455</v>
      </c>
    </row>
    <row r="654" spans="1:15" x14ac:dyDescent="0.25">
      <c r="A654">
        <v>32</v>
      </c>
      <c r="B654" t="s">
        <v>8</v>
      </c>
      <c r="C654" t="s">
        <v>7</v>
      </c>
      <c r="D654">
        <v>3</v>
      </c>
      <c r="E654">
        <v>10</v>
      </c>
      <c r="F654" t="s">
        <v>0</v>
      </c>
      <c r="G654">
        <v>54</v>
      </c>
      <c r="H654" t="s">
        <v>1</v>
      </c>
      <c r="I654">
        <v>0</v>
      </c>
      <c r="J654">
        <v>4</v>
      </c>
      <c r="K654">
        <v>0</v>
      </c>
      <c r="L654">
        <v>4</v>
      </c>
      <c r="M654">
        <v>0</v>
      </c>
      <c r="N654">
        <v>309626</v>
      </c>
      <c r="O654">
        <v>309626</v>
      </c>
    </row>
    <row r="655" spans="1:15" x14ac:dyDescent="0.25">
      <c r="A655">
        <v>32</v>
      </c>
      <c r="B655" t="s">
        <v>8</v>
      </c>
      <c r="C655" t="s">
        <v>7</v>
      </c>
      <c r="D655">
        <v>3</v>
      </c>
      <c r="E655">
        <v>11</v>
      </c>
      <c r="F655" t="s">
        <v>0</v>
      </c>
      <c r="G655">
        <v>54</v>
      </c>
      <c r="H655" t="s">
        <v>1</v>
      </c>
      <c r="I655">
        <v>0</v>
      </c>
      <c r="J655">
        <v>4</v>
      </c>
      <c r="K655">
        <v>0</v>
      </c>
      <c r="L655">
        <v>4</v>
      </c>
      <c r="M655">
        <v>0</v>
      </c>
      <c r="N655">
        <v>302102</v>
      </c>
      <c r="O655">
        <v>302102</v>
      </c>
    </row>
    <row r="656" spans="1:15" x14ac:dyDescent="0.25">
      <c r="A656">
        <v>32</v>
      </c>
      <c r="B656" t="s">
        <v>8</v>
      </c>
      <c r="C656" t="s">
        <v>7</v>
      </c>
      <c r="D656">
        <v>3</v>
      </c>
      <c r="E656">
        <v>12</v>
      </c>
      <c r="F656" t="s">
        <v>0</v>
      </c>
      <c r="G656">
        <v>54</v>
      </c>
      <c r="H656" t="s">
        <v>1</v>
      </c>
      <c r="I656">
        <v>0</v>
      </c>
      <c r="J656">
        <v>4</v>
      </c>
      <c r="K656">
        <v>0</v>
      </c>
      <c r="L656">
        <v>4</v>
      </c>
      <c r="M656">
        <v>0</v>
      </c>
      <c r="N656">
        <v>303243</v>
      </c>
      <c r="O656">
        <v>303243</v>
      </c>
    </row>
    <row r="657" spans="1:15" x14ac:dyDescent="0.25">
      <c r="A657">
        <v>32</v>
      </c>
      <c r="B657" t="s">
        <v>8</v>
      </c>
      <c r="C657" t="s">
        <v>7</v>
      </c>
      <c r="D657">
        <v>3</v>
      </c>
      <c r="E657">
        <v>13</v>
      </c>
      <c r="F657" t="s">
        <v>0</v>
      </c>
      <c r="G657">
        <v>54</v>
      </c>
      <c r="H657" t="s">
        <v>2</v>
      </c>
      <c r="I657">
        <v>0</v>
      </c>
      <c r="J657">
        <v>9</v>
      </c>
      <c r="K657">
        <v>0</v>
      </c>
      <c r="L657">
        <v>6</v>
      </c>
      <c r="M657">
        <v>0</v>
      </c>
      <c r="N657">
        <v>600149</v>
      </c>
      <c r="O657">
        <v>600149</v>
      </c>
    </row>
    <row r="658" spans="1:15" x14ac:dyDescent="0.25">
      <c r="A658">
        <v>32</v>
      </c>
      <c r="B658" t="s">
        <v>8</v>
      </c>
      <c r="C658" t="s">
        <v>7</v>
      </c>
      <c r="D658">
        <v>3</v>
      </c>
      <c r="E658">
        <v>1</v>
      </c>
      <c r="F658" t="s">
        <v>3</v>
      </c>
      <c r="G658">
        <v>2</v>
      </c>
      <c r="H658" t="s">
        <v>1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</row>
    <row r="659" spans="1:15" x14ac:dyDescent="0.25">
      <c r="A659">
        <v>32</v>
      </c>
      <c r="B659" t="s">
        <v>8</v>
      </c>
      <c r="C659" t="s">
        <v>7</v>
      </c>
      <c r="D659">
        <v>3</v>
      </c>
      <c r="E659">
        <v>2</v>
      </c>
      <c r="F659" t="s">
        <v>3</v>
      </c>
      <c r="G659">
        <v>23</v>
      </c>
      <c r="H659" t="s">
        <v>1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</row>
    <row r="660" spans="1:15" x14ac:dyDescent="0.25">
      <c r="A660">
        <v>32</v>
      </c>
      <c r="B660" t="s">
        <v>8</v>
      </c>
      <c r="C660" t="s">
        <v>7</v>
      </c>
      <c r="D660">
        <v>3</v>
      </c>
      <c r="E660">
        <v>3</v>
      </c>
      <c r="F660" t="s">
        <v>3</v>
      </c>
      <c r="G660">
        <v>23</v>
      </c>
      <c r="H660" t="s">
        <v>1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</row>
    <row r="661" spans="1:15" x14ac:dyDescent="0.25">
      <c r="A661">
        <v>32</v>
      </c>
      <c r="B661" t="s">
        <v>8</v>
      </c>
      <c r="C661" t="s">
        <v>7</v>
      </c>
      <c r="D661">
        <v>3</v>
      </c>
      <c r="E661">
        <v>4</v>
      </c>
      <c r="F661" t="s">
        <v>3</v>
      </c>
      <c r="G661">
        <v>23</v>
      </c>
      <c r="H661" t="s">
        <v>1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</row>
    <row r="662" spans="1:15" x14ac:dyDescent="0.25">
      <c r="A662">
        <v>32</v>
      </c>
      <c r="B662" t="s">
        <v>8</v>
      </c>
      <c r="C662" t="s">
        <v>7</v>
      </c>
      <c r="D662">
        <v>3</v>
      </c>
      <c r="E662">
        <v>5</v>
      </c>
      <c r="F662" t="s">
        <v>3</v>
      </c>
      <c r="G662">
        <v>54</v>
      </c>
      <c r="H662" t="s">
        <v>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</row>
    <row r="663" spans="1:15" x14ac:dyDescent="0.25">
      <c r="A663">
        <v>32</v>
      </c>
      <c r="B663" t="s">
        <v>8</v>
      </c>
      <c r="C663" t="s">
        <v>7</v>
      </c>
      <c r="D663">
        <v>3</v>
      </c>
      <c r="E663">
        <v>6</v>
      </c>
      <c r="F663" t="s">
        <v>3</v>
      </c>
      <c r="G663">
        <v>54</v>
      </c>
      <c r="H663" t="s">
        <v>1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</row>
    <row r="664" spans="1:15" x14ac:dyDescent="0.25">
      <c r="A664">
        <v>32</v>
      </c>
      <c r="B664" t="s">
        <v>8</v>
      </c>
      <c r="C664" t="s">
        <v>7</v>
      </c>
      <c r="D664">
        <v>3</v>
      </c>
      <c r="E664">
        <v>7</v>
      </c>
      <c r="F664" t="s">
        <v>3</v>
      </c>
      <c r="G664">
        <v>54</v>
      </c>
      <c r="H664" t="s">
        <v>1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</row>
    <row r="665" spans="1:15" x14ac:dyDescent="0.25">
      <c r="A665">
        <v>32</v>
      </c>
      <c r="B665" t="s">
        <v>8</v>
      </c>
      <c r="C665" t="s">
        <v>7</v>
      </c>
      <c r="D665">
        <v>3</v>
      </c>
      <c r="E665">
        <v>8</v>
      </c>
      <c r="F665" t="s">
        <v>3</v>
      </c>
      <c r="G665">
        <v>54</v>
      </c>
      <c r="H665" t="s">
        <v>1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</row>
    <row r="666" spans="1:15" x14ac:dyDescent="0.25">
      <c r="A666">
        <v>32</v>
      </c>
      <c r="B666" t="s">
        <v>8</v>
      </c>
      <c r="C666" t="s">
        <v>7</v>
      </c>
      <c r="D666">
        <v>3</v>
      </c>
      <c r="E666">
        <v>9</v>
      </c>
      <c r="F666" t="s">
        <v>3</v>
      </c>
      <c r="G666">
        <v>54</v>
      </c>
      <c r="H666" t="s">
        <v>1</v>
      </c>
      <c r="I666">
        <v>4</v>
      </c>
      <c r="J666">
        <v>0</v>
      </c>
      <c r="K666">
        <v>4</v>
      </c>
      <c r="L666">
        <v>0</v>
      </c>
      <c r="M666">
        <v>5677</v>
      </c>
      <c r="N666">
        <v>0</v>
      </c>
      <c r="O666">
        <v>5677</v>
      </c>
    </row>
    <row r="667" spans="1:15" x14ac:dyDescent="0.25">
      <c r="A667">
        <v>32</v>
      </c>
      <c r="B667" t="s">
        <v>8</v>
      </c>
      <c r="C667" t="s">
        <v>7</v>
      </c>
      <c r="D667">
        <v>3</v>
      </c>
      <c r="E667">
        <v>10</v>
      </c>
      <c r="F667" t="s">
        <v>3</v>
      </c>
      <c r="G667">
        <v>54</v>
      </c>
      <c r="H667" t="s">
        <v>1</v>
      </c>
      <c r="I667">
        <v>7</v>
      </c>
      <c r="J667">
        <v>0</v>
      </c>
      <c r="K667">
        <v>7</v>
      </c>
      <c r="L667">
        <v>0</v>
      </c>
      <c r="M667">
        <v>6576</v>
      </c>
      <c r="N667">
        <v>0</v>
      </c>
      <c r="O667">
        <v>6576</v>
      </c>
    </row>
    <row r="668" spans="1:15" x14ac:dyDescent="0.25">
      <c r="A668">
        <v>32</v>
      </c>
      <c r="B668" t="s">
        <v>8</v>
      </c>
      <c r="C668" t="s">
        <v>7</v>
      </c>
      <c r="D668">
        <v>3</v>
      </c>
      <c r="E668">
        <v>11</v>
      </c>
      <c r="F668" t="s">
        <v>3</v>
      </c>
      <c r="G668">
        <v>54</v>
      </c>
      <c r="H668" t="s">
        <v>1</v>
      </c>
      <c r="I668">
        <v>7</v>
      </c>
      <c r="J668">
        <v>0</v>
      </c>
      <c r="K668">
        <v>7</v>
      </c>
      <c r="L668">
        <v>0</v>
      </c>
      <c r="M668">
        <v>6906</v>
      </c>
      <c r="N668">
        <v>0</v>
      </c>
      <c r="O668">
        <v>6906</v>
      </c>
    </row>
    <row r="669" spans="1:15" x14ac:dyDescent="0.25">
      <c r="A669">
        <v>32</v>
      </c>
      <c r="B669" t="s">
        <v>8</v>
      </c>
      <c r="C669" t="s">
        <v>7</v>
      </c>
      <c r="D669">
        <v>3</v>
      </c>
      <c r="E669">
        <v>12</v>
      </c>
      <c r="F669" t="s">
        <v>3</v>
      </c>
      <c r="G669">
        <v>54</v>
      </c>
      <c r="H669" t="s">
        <v>1</v>
      </c>
      <c r="I669">
        <v>7</v>
      </c>
      <c r="J669">
        <v>0</v>
      </c>
      <c r="K669">
        <v>7</v>
      </c>
      <c r="L669">
        <v>0</v>
      </c>
      <c r="M669">
        <v>7275</v>
      </c>
      <c r="N669">
        <v>0</v>
      </c>
      <c r="O669">
        <v>7275</v>
      </c>
    </row>
    <row r="670" spans="1:15" x14ac:dyDescent="0.25">
      <c r="A670">
        <v>32</v>
      </c>
      <c r="B670" t="s">
        <v>8</v>
      </c>
      <c r="C670" t="s">
        <v>7</v>
      </c>
      <c r="D670">
        <v>3</v>
      </c>
      <c r="E670">
        <v>13</v>
      </c>
      <c r="F670" t="s">
        <v>3</v>
      </c>
      <c r="G670">
        <v>54</v>
      </c>
      <c r="H670" t="s">
        <v>1</v>
      </c>
      <c r="I670">
        <v>14</v>
      </c>
      <c r="J670">
        <v>0</v>
      </c>
      <c r="K670">
        <v>12</v>
      </c>
      <c r="L670">
        <v>0</v>
      </c>
      <c r="M670">
        <v>76420</v>
      </c>
      <c r="N670">
        <v>0</v>
      </c>
      <c r="O670">
        <v>76420</v>
      </c>
    </row>
    <row r="671" spans="1:15" x14ac:dyDescent="0.25">
      <c r="A671">
        <v>32</v>
      </c>
      <c r="B671" t="s">
        <v>8</v>
      </c>
      <c r="C671" t="s">
        <v>7</v>
      </c>
      <c r="D671">
        <v>3</v>
      </c>
      <c r="E671">
        <v>14</v>
      </c>
      <c r="F671" t="s">
        <v>3</v>
      </c>
      <c r="G671">
        <v>54</v>
      </c>
      <c r="H671" t="s">
        <v>1</v>
      </c>
      <c r="I671">
        <v>14</v>
      </c>
      <c r="J671">
        <v>0</v>
      </c>
      <c r="K671">
        <v>12</v>
      </c>
      <c r="L671">
        <v>0</v>
      </c>
      <c r="M671">
        <v>75357</v>
      </c>
      <c r="N671">
        <v>0</v>
      </c>
      <c r="O671">
        <v>75357</v>
      </c>
    </row>
    <row r="672" spans="1:15" x14ac:dyDescent="0.25">
      <c r="A672">
        <v>32</v>
      </c>
      <c r="B672" t="s">
        <v>8</v>
      </c>
      <c r="C672" t="s">
        <v>7</v>
      </c>
      <c r="D672">
        <v>3</v>
      </c>
      <c r="E672">
        <v>15</v>
      </c>
      <c r="F672" t="s">
        <v>3</v>
      </c>
      <c r="G672">
        <v>54</v>
      </c>
      <c r="H672" t="s">
        <v>2</v>
      </c>
      <c r="I672">
        <v>18</v>
      </c>
      <c r="J672">
        <v>0</v>
      </c>
      <c r="K672">
        <v>15</v>
      </c>
      <c r="L672">
        <v>0</v>
      </c>
      <c r="M672">
        <v>600153</v>
      </c>
      <c r="N672">
        <v>0</v>
      </c>
      <c r="O672">
        <v>600153</v>
      </c>
    </row>
    <row r="673" spans="1:15" x14ac:dyDescent="0.25">
      <c r="A673">
        <v>32</v>
      </c>
      <c r="B673" t="s">
        <v>8</v>
      </c>
      <c r="C673" t="s">
        <v>7</v>
      </c>
      <c r="D673">
        <v>4</v>
      </c>
      <c r="E673">
        <v>1</v>
      </c>
      <c r="F673" t="s">
        <v>0</v>
      </c>
      <c r="G673">
        <v>12</v>
      </c>
      <c r="H673" t="s">
        <v>1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</row>
    <row r="674" spans="1:15" x14ac:dyDescent="0.25">
      <c r="A674">
        <v>32</v>
      </c>
      <c r="B674" t="s">
        <v>8</v>
      </c>
      <c r="C674" t="s">
        <v>7</v>
      </c>
      <c r="D674">
        <v>4</v>
      </c>
      <c r="E674">
        <v>2</v>
      </c>
      <c r="F674" t="s">
        <v>0</v>
      </c>
      <c r="G674">
        <v>27</v>
      </c>
      <c r="H674" t="s">
        <v>1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</row>
    <row r="675" spans="1:15" x14ac:dyDescent="0.25">
      <c r="A675">
        <v>32</v>
      </c>
      <c r="B675" t="s">
        <v>8</v>
      </c>
      <c r="C675" t="s">
        <v>7</v>
      </c>
      <c r="D675">
        <v>4</v>
      </c>
      <c r="E675">
        <v>3</v>
      </c>
      <c r="F675" t="s">
        <v>0</v>
      </c>
      <c r="G675">
        <v>27</v>
      </c>
      <c r="H675" t="s">
        <v>1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</row>
    <row r="676" spans="1:15" x14ac:dyDescent="0.25">
      <c r="A676">
        <v>32</v>
      </c>
      <c r="B676" t="s">
        <v>8</v>
      </c>
      <c r="C676" t="s">
        <v>7</v>
      </c>
      <c r="D676">
        <v>4</v>
      </c>
      <c r="E676">
        <v>4</v>
      </c>
      <c r="F676" t="s">
        <v>0</v>
      </c>
      <c r="G676">
        <v>52</v>
      </c>
      <c r="H676" t="s">
        <v>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</row>
    <row r="677" spans="1:15" x14ac:dyDescent="0.25">
      <c r="A677">
        <v>32</v>
      </c>
      <c r="B677" t="s">
        <v>8</v>
      </c>
      <c r="C677" t="s">
        <v>7</v>
      </c>
      <c r="D677">
        <v>4</v>
      </c>
      <c r="E677">
        <v>5</v>
      </c>
      <c r="F677" t="s">
        <v>0</v>
      </c>
      <c r="G677">
        <v>52</v>
      </c>
      <c r="H677" t="s">
        <v>1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</row>
    <row r="678" spans="1:15" x14ac:dyDescent="0.25">
      <c r="A678">
        <v>32</v>
      </c>
      <c r="B678" t="s">
        <v>8</v>
      </c>
      <c r="C678" t="s">
        <v>7</v>
      </c>
      <c r="D678">
        <v>4</v>
      </c>
      <c r="E678">
        <v>6</v>
      </c>
      <c r="F678" t="s">
        <v>0</v>
      </c>
      <c r="G678">
        <v>52</v>
      </c>
      <c r="H678" t="s">
        <v>1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</row>
    <row r="679" spans="1:15" x14ac:dyDescent="0.25">
      <c r="A679">
        <v>32</v>
      </c>
      <c r="B679" t="s">
        <v>8</v>
      </c>
      <c r="C679" t="s">
        <v>7</v>
      </c>
      <c r="D679">
        <v>4</v>
      </c>
      <c r="E679">
        <v>7</v>
      </c>
      <c r="F679" t="s">
        <v>0</v>
      </c>
      <c r="G679">
        <v>52</v>
      </c>
      <c r="H679" t="s">
        <v>1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</row>
    <row r="680" spans="1:15" x14ac:dyDescent="0.25">
      <c r="A680">
        <v>32</v>
      </c>
      <c r="B680" t="s">
        <v>8</v>
      </c>
      <c r="C680" t="s">
        <v>7</v>
      </c>
      <c r="D680">
        <v>4</v>
      </c>
      <c r="E680">
        <v>8</v>
      </c>
      <c r="F680" t="s">
        <v>0</v>
      </c>
      <c r="G680">
        <v>52</v>
      </c>
      <c r="H680" t="s">
        <v>1</v>
      </c>
      <c r="I680">
        <v>0</v>
      </c>
      <c r="J680">
        <v>3</v>
      </c>
      <c r="K680">
        <v>0</v>
      </c>
      <c r="L680">
        <v>3</v>
      </c>
      <c r="M680">
        <v>0</v>
      </c>
      <c r="N680">
        <v>163070</v>
      </c>
      <c r="O680">
        <v>163070</v>
      </c>
    </row>
    <row r="681" spans="1:15" x14ac:dyDescent="0.25">
      <c r="A681">
        <v>32</v>
      </c>
      <c r="B681" t="s">
        <v>8</v>
      </c>
      <c r="C681" t="s">
        <v>7</v>
      </c>
      <c r="D681">
        <v>4</v>
      </c>
      <c r="E681">
        <v>9</v>
      </c>
      <c r="F681" t="s">
        <v>0</v>
      </c>
      <c r="G681">
        <v>52</v>
      </c>
      <c r="H681" t="s">
        <v>1</v>
      </c>
      <c r="I681">
        <v>0</v>
      </c>
      <c r="J681">
        <v>3</v>
      </c>
      <c r="K681">
        <v>0</v>
      </c>
      <c r="L681">
        <v>3</v>
      </c>
      <c r="M681">
        <v>0</v>
      </c>
      <c r="N681">
        <v>162651</v>
      </c>
      <c r="O681">
        <v>162651</v>
      </c>
    </row>
    <row r="682" spans="1:15" x14ac:dyDescent="0.25">
      <c r="A682">
        <v>32</v>
      </c>
      <c r="B682" t="s">
        <v>8</v>
      </c>
      <c r="C682" t="s">
        <v>7</v>
      </c>
      <c r="D682">
        <v>4</v>
      </c>
      <c r="E682">
        <v>10</v>
      </c>
      <c r="F682" t="s">
        <v>0</v>
      </c>
      <c r="G682">
        <v>52</v>
      </c>
      <c r="H682" t="s">
        <v>1</v>
      </c>
      <c r="I682">
        <v>0</v>
      </c>
      <c r="J682">
        <v>3</v>
      </c>
      <c r="K682">
        <v>0</v>
      </c>
      <c r="L682">
        <v>3</v>
      </c>
      <c r="M682">
        <v>0</v>
      </c>
      <c r="N682">
        <v>161429</v>
      </c>
      <c r="O682">
        <v>161429</v>
      </c>
    </row>
    <row r="683" spans="1:15" x14ac:dyDescent="0.25">
      <c r="A683">
        <v>32</v>
      </c>
      <c r="B683" t="s">
        <v>8</v>
      </c>
      <c r="C683" t="s">
        <v>7</v>
      </c>
      <c r="D683">
        <v>4</v>
      </c>
      <c r="E683">
        <v>11</v>
      </c>
      <c r="F683" t="s">
        <v>0</v>
      </c>
      <c r="G683">
        <v>52</v>
      </c>
      <c r="H683" t="s">
        <v>1</v>
      </c>
      <c r="I683">
        <v>0</v>
      </c>
      <c r="J683">
        <v>6</v>
      </c>
      <c r="K683">
        <v>0</v>
      </c>
      <c r="L683">
        <v>4</v>
      </c>
      <c r="M683">
        <v>0</v>
      </c>
      <c r="N683">
        <v>305508</v>
      </c>
      <c r="O683">
        <v>305508</v>
      </c>
    </row>
    <row r="684" spans="1:15" x14ac:dyDescent="0.25">
      <c r="A684">
        <v>32</v>
      </c>
      <c r="B684" t="s">
        <v>8</v>
      </c>
      <c r="C684" t="s">
        <v>7</v>
      </c>
      <c r="D684">
        <v>4</v>
      </c>
      <c r="E684">
        <v>12</v>
      </c>
      <c r="F684" t="s">
        <v>0</v>
      </c>
      <c r="G684">
        <v>52</v>
      </c>
      <c r="H684" t="s">
        <v>2</v>
      </c>
      <c r="I684">
        <v>0</v>
      </c>
      <c r="J684">
        <v>12</v>
      </c>
      <c r="K684">
        <v>0</v>
      </c>
      <c r="L684">
        <v>8</v>
      </c>
      <c r="M684">
        <v>0</v>
      </c>
      <c r="N684">
        <v>599578</v>
      </c>
      <c r="O684">
        <v>599578</v>
      </c>
    </row>
    <row r="685" spans="1:15" x14ac:dyDescent="0.25">
      <c r="A685">
        <v>32</v>
      </c>
      <c r="B685" t="s">
        <v>8</v>
      </c>
      <c r="C685" t="s">
        <v>7</v>
      </c>
      <c r="D685">
        <v>4</v>
      </c>
      <c r="E685">
        <v>1</v>
      </c>
      <c r="F685" t="s">
        <v>3</v>
      </c>
      <c r="G685">
        <v>12</v>
      </c>
      <c r="H685" t="s">
        <v>1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</row>
    <row r="686" spans="1:15" x14ac:dyDescent="0.25">
      <c r="A686">
        <v>32</v>
      </c>
      <c r="B686" t="s">
        <v>8</v>
      </c>
      <c r="C686" t="s">
        <v>7</v>
      </c>
      <c r="D686">
        <v>4</v>
      </c>
      <c r="E686">
        <v>2</v>
      </c>
      <c r="F686" t="s">
        <v>3</v>
      </c>
      <c r="G686">
        <v>27</v>
      </c>
      <c r="H686" t="s">
        <v>1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</row>
    <row r="687" spans="1:15" x14ac:dyDescent="0.25">
      <c r="A687">
        <v>32</v>
      </c>
      <c r="B687" t="s">
        <v>8</v>
      </c>
      <c r="C687" t="s">
        <v>7</v>
      </c>
      <c r="D687">
        <v>4</v>
      </c>
      <c r="E687">
        <v>3</v>
      </c>
      <c r="F687" t="s">
        <v>3</v>
      </c>
      <c r="G687">
        <v>27</v>
      </c>
      <c r="H687" t="s">
        <v>1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</row>
    <row r="688" spans="1:15" x14ac:dyDescent="0.25">
      <c r="A688">
        <v>32</v>
      </c>
      <c r="B688" t="s">
        <v>8</v>
      </c>
      <c r="C688" t="s">
        <v>7</v>
      </c>
      <c r="D688">
        <v>4</v>
      </c>
      <c r="E688">
        <v>4</v>
      </c>
      <c r="F688" t="s">
        <v>3</v>
      </c>
      <c r="G688">
        <v>52</v>
      </c>
      <c r="H688" t="s">
        <v>1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</row>
    <row r="689" spans="1:15" x14ac:dyDescent="0.25">
      <c r="A689">
        <v>32</v>
      </c>
      <c r="B689" t="s">
        <v>8</v>
      </c>
      <c r="C689" t="s">
        <v>7</v>
      </c>
      <c r="D689">
        <v>4</v>
      </c>
      <c r="E689">
        <v>5</v>
      </c>
      <c r="F689" t="s">
        <v>3</v>
      </c>
      <c r="G689">
        <v>52</v>
      </c>
      <c r="H689" t="s">
        <v>1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</row>
    <row r="690" spans="1:15" x14ac:dyDescent="0.25">
      <c r="A690">
        <v>32</v>
      </c>
      <c r="B690" t="s">
        <v>8</v>
      </c>
      <c r="C690" t="s">
        <v>7</v>
      </c>
      <c r="D690">
        <v>4</v>
      </c>
      <c r="E690">
        <v>6</v>
      </c>
      <c r="F690" t="s">
        <v>3</v>
      </c>
      <c r="G690">
        <v>52</v>
      </c>
      <c r="H690" t="s">
        <v>1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</row>
    <row r="691" spans="1:15" x14ac:dyDescent="0.25">
      <c r="A691">
        <v>32</v>
      </c>
      <c r="B691" t="s">
        <v>8</v>
      </c>
      <c r="C691" t="s">
        <v>7</v>
      </c>
      <c r="D691">
        <v>4</v>
      </c>
      <c r="E691">
        <v>7</v>
      </c>
      <c r="F691" t="s">
        <v>3</v>
      </c>
      <c r="G691">
        <v>52</v>
      </c>
      <c r="H691" t="s">
        <v>1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</row>
    <row r="692" spans="1:15" x14ac:dyDescent="0.25">
      <c r="A692">
        <v>32</v>
      </c>
      <c r="B692" t="s">
        <v>8</v>
      </c>
      <c r="C692" t="s">
        <v>7</v>
      </c>
      <c r="D692">
        <v>4</v>
      </c>
      <c r="E692">
        <v>8</v>
      </c>
      <c r="F692" t="s">
        <v>3</v>
      </c>
      <c r="G692">
        <v>52</v>
      </c>
      <c r="H692" t="s">
        <v>1</v>
      </c>
      <c r="I692">
        <v>2</v>
      </c>
      <c r="J692">
        <v>0</v>
      </c>
      <c r="K692">
        <v>2</v>
      </c>
      <c r="L692">
        <v>0</v>
      </c>
      <c r="M692">
        <v>897</v>
      </c>
      <c r="N692">
        <v>0</v>
      </c>
      <c r="O692">
        <v>897</v>
      </c>
    </row>
    <row r="693" spans="1:15" x14ac:dyDescent="0.25">
      <c r="A693">
        <v>32</v>
      </c>
      <c r="B693" t="s">
        <v>8</v>
      </c>
      <c r="C693" t="s">
        <v>7</v>
      </c>
      <c r="D693">
        <v>4</v>
      </c>
      <c r="E693">
        <v>9</v>
      </c>
      <c r="F693" t="s">
        <v>3</v>
      </c>
      <c r="G693">
        <v>52</v>
      </c>
      <c r="H693" t="s">
        <v>1</v>
      </c>
      <c r="I693">
        <v>2</v>
      </c>
      <c r="J693">
        <v>0</v>
      </c>
      <c r="K693">
        <v>2</v>
      </c>
      <c r="L693">
        <v>0</v>
      </c>
      <c r="M693">
        <v>889</v>
      </c>
      <c r="N693">
        <v>0</v>
      </c>
      <c r="O693">
        <v>889</v>
      </c>
    </row>
    <row r="694" spans="1:15" x14ac:dyDescent="0.25">
      <c r="A694">
        <v>32</v>
      </c>
      <c r="B694" t="s">
        <v>8</v>
      </c>
      <c r="C694" t="s">
        <v>7</v>
      </c>
      <c r="D694">
        <v>4</v>
      </c>
      <c r="E694">
        <v>10</v>
      </c>
      <c r="F694" t="s">
        <v>3</v>
      </c>
      <c r="G694">
        <v>52</v>
      </c>
      <c r="H694" t="s">
        <v>1</v>
      </c>
      <c r="I694">
        <v>4</v>
      </c>
      <c r="J694">
        <v>0</v>
      </c>
      <c r="K694">
        <v>4</v>
      </c>
      <c r="L694">
        <v>0</v>
      </c>
      <c r="M694">
        <v>2617</v>
      </c>
      <c r="N694">
        <v>0</v>
      </c>
      <c r="O694">
        <v>2617</v>
      </c>
    </row>
    <row r="695" spans="1:15" x14ac:dyDescent="0.25">
      <c r="A695">
        <v>32</v>
      </c>
      <c r="B695" t="s">
        <v>8</v>
      </c>
      <c r="C695" t="s">
        <v>7</v>
      </c>
      <c r="D695">
        <v>4</v>
      </c>
      <c r="E695">
        <v>11</v>
      </c>
      <c r="F695" t="s">
        <v>3</v>
      </c>
      <c r="G695">
        <v>52</v>
      </c>
      <c r="H695" t="s">
        <v>1</v>
      </c>
      <c r="I695">
        <v>7</v>
      </c>
      <c r="J695">
        <v>0</v>
      </c>
      <c r="K695">
        <v>5</v>
      </c>
      <c r="L695">
        <v>0</v>
      </c>
      <c r="M695">
        <v>3743</v>
      </c>
      <c r="N695">
        <v>0</v>
      </c>
      <c r="O695">
        <v>3743</v>
      </c>
    </row>
    <row r="696" spans="1:15" x14ac:dyDescent="0.25">
      <c r="A696">
        <v>32</v>
      </c>
      <c r="B696" t="s">
        <v>8</v>
      </c>
      <c r="C696" t="s">
        <v>7</v>
      </c>
      <c r="D696">
        <v>4</v>
      </c>
      <c r="E696">
        <v>12</v>
      </c>
      <c r="F696" t="s">
        <v>3</v>
      </c>
      <c r="G696">
        <v>52</v>
      </c>
      <c r="H696" t="s">
        <v>1</v>
      </c>
      <c r="I696">
        <v>13</v>
      </c>
      <c r="J696">
        <v>0</v>
      </c>
      <c r="K696">
        <v>10</v>
      </c>
      <c r="L696">
        <v>0</v>
      </c>
      <c r="M696">
        <v>13251</v>
      </c>
      <c r="N696">
        <v>0</v>
      </c>
      <c r="O696">
        <v>13251</v>
      </c>
    </row>
    <row r="697" spans="1:15" x14ac:dyDescent="0.25">
      <c r="A697">
        <v>32</v>
      </c>
      <c r="B697" t="s">
        <v>8</v>
      </c>
      <c r="C697" t="s">
        <v>7</v>
      </c>
      <c r="D697">
        <v>4</v>
      </c>
      <c r="E697">
        <v>13</v>
      </c>
      <c r="F697" t="s">
        <v>3</v>
      </c>
      <c r="G697">
        <v>52</v>
      </c>
      <c r="H697" t="s">
        <v>1</v>
      </c>
      <c r="I697">
        <v>13</v>
      </c>
      <c r="J697">
        <v>0</v>
      </c>
      <c r="K697">
        <v>10</v>
      </c>
      <c r="L697">
        <v>0</v>
      </c>
      <c r="M697">
        <v>13210</v>
      </c>
      <c r="N697">
        <v>0</v>
      </c>
      <c r="O697">
        <v>13210</v>
      </c>
    </row>
    <row r="698" spans="1:15" x14ac:dyDescent="0.25">
      <c r="A698">
        <v>32</v>
      </c>
      <c r="B698" t="s">
        <v>8</v>
      </c>
      <c r="C698" t="s">
        <v>7</v>
      </c>
      <c r="D698">
        <v>4</v>
      </c>
      <c r="E698">
        <v>14</v>
      </c>
      <c r="F698" t="s">
        <v>3</v>
      </c>
      <c r="G698">
        <v>52</v>
      </c>
      <c r="H698" t="s">
        <v>1</v>
      </c>
      <c r="I698">
        <v>17</v>
      </c>
      <c r="J698">
        <v>0</v>
      </c>
      <c r="K698">
        <v>13</v>
      </c>
      <c r="L698">
        <v>0</v>
      </c>
      <c r="M698">
        <v>15905</v>
      </c>
      <c r="N698">
        <v>0</v>
      </c>
      <c r="O698">
        <v>15905</v>
      </c>
    </row>
    <row r="699" spans="1:15" x14ac:dyDescent="0.25">
      <c r="A699">
        <v>32</v>
      </c>
      <c r="B699" t="s">
        <v>8</v>
      </c>
      <c r="C699" t="s">
        <v>7</v>
      </c>
      <c r="D699">
        <v>4</v>
      </c>
      <c r="E699">
        <v>15</v>
      </c>
      <c r="F699" t="s">
        <v>3</v>
      </c>
      <c r="G699">
        <v>52</v>
      </c>
      <c r="H699" t="s">
        <v>1</v>
      </c>
      <c r="I699">
        <v>18</v>
      </c>
      <c r="J699">
        <v>0</v>
      </c>
      <c r="K699">
        <v>14</v>
      </c>
      <c r="L699">
        <v>0</v>
      </c>
      <c r="M699">
        <v>16139</v>
      </c>
      <c r="N699">
        <v>0</v>
      </c>
      <c r="O699">
        <v>16139</v>
      </c>
    </row>
    <row r="700" spans="1:15" x14ac:dyDescent="0.25">
      <c r="A700">
        <v>32</v>
      </c>
      <c r="B700" t="s">
        <v>8</v>
      </c>
      <c r="C700" t="s">
        <v>7</v>
      </c>
      <c r="D700">
        <v>4</v>
      </c>
      <c r="E700">
        <v>16</v>
      </c>
      <c r="F700" t="s">
        <v>3</v>
      </c>
      <c r="G700">
        <v>52</v>
      </c>
      <c r="H700" t="s">
        <v>1</v>
      </c>
      <c r="I700">
        <v>18</v>
      </c>
      <c r="J700">
        <v>0</v>
      </c>
      <c r="K700">
        <v>14</v>
      </c>
      <c r="L700">
        <v>0</v>
      </c>
      <c r="M700">
        <v>16037</v>
      </c>
      <c r="N700">
        <v>0</v>
      </c>
      <c r="O700">
        <v>16037</v>
      </c>
    </row>
    <row r="701" spans="1:15" x14ac:dyDescent="0.25">
      <c r="A701">
        <v>32</v>
      </c>
      <c r="B701" t="s">
        <v>8</v>
      </c>
      <c r="C701" t="s">
        <v>7</v>
      </c>
      <c r="D701">
        <v>4</v>
      </c>
      <c r="E701">
        <v>17</v>
      </c>
      <c r="F701" t="s">
        <v>3</v>
      </c>
      <c r="G701">
        <v>52</v>
      </c>
      <c r="H701" t="s">
        <v>1</v>
      </c>
      <c r="I701">
        <v>20</v>
      </c>
      <c r="J701">
        <v>0</v>
      </c>
      <c r="K701">
        <v>15</v>
      </c>
      <c r="L701">
        <v>0</v>
      </c>
      <c r="M701">
        <v>16928</v>
      </c>
      <c r="N701">
        <v>0</v>
      </c>
      <c r="O701">
        <v>16928</v>
      </c>
    </row>
    <row r="702" spans="1:15" x14ac:dyDescent="0.25">
      <c r="A702">
        <v>32</v>
      </c>
      <c r="B702" t="s">
        <v>8</v>
      </c>
      <c r="C702" t="s">
        <v>7</v>
      </c>
      <c r="D702">
        <v>4</v>
      </c>
      <c r="E702">
        <v>18</v>
      </c>
      <c r="F702" t="s">
        <v>3</v>
      </c>
      <c r="G702">
        <v>52</v>
      </c>
      <c r="H702" t="s">
        <v>1</v>
      </c>
      <c r="I702">
        <v>20</v>
      </c>
      <c r="J702">
        <v>0</v>
      </c>
      <c r="K702">
        <v>15</v>
      </c>
      <c r="L702">
        <v>0</v>
      </c>
      <c r="M702">
        <v>17170</v>
      </c>
      <c r="N702">
        <v>0</v>
      </c>
      <c r="O702">
        <v>17170</v>
      </c>
    </row>
    <row r="703" spans="1:15" x14ac:dyDescent="0.25">
      <c r="A703">
        <v>32</v>
      </c>
      <c r="B703" t="s">
        <v>8</v>
      </c>
      <c r="C703" t="s">
        <v>7</v>
      </c>
      <c r="D703">
        <v>4</v>
      </c>
      <c r="E703">
        <v>19</v>
      </c>
      <c r="F703" t="s">
        <v>3</v>
      </c>
      <c r="G703">
        <v>52</v>
      </c>
      <c r="H703" t="s">
        <v>1</v>
      </c>
      <c r="I703">
        <v>24</v>
      </c>
      <c r="J703">
        <v>0</v>
      </c>
      <c r="K703">
        <v>17</v>
      </c>
      <c r="L703">
        <v>0</v>
      </c>
      <c r="M703">
        <v>17842</v>
      </c>
      <c r="N703">
        <v>0</v>
      </c>
      <c r="O703">
        <v>17842</v>
      </c>
    </row>
    <row r="704" spans="1:15" x14ac:dyDescent="0.25">
      <c r="A704">
        <v>32</v>
      </c>
      <c r="B704" t="s">
        <v>8</v>
      </c>
      <c r="C704" t="s">
        <v>7</v>
      </c>
      <c r="D704">
        <v>4</v>
      </c>
      <c r="E704">
        <v>20</v>
      </c>
      <c r="F704" t="s">
        <v>3</v>
      </c>
      <c r="G704">
        <v>52</v>
      </c>
      <c r="H704" t="s">
        <v>1</v>
      </c>
      <c r="I704">
        <v>27</v>
      </c>
      <c r="J704">
        <v>0</v>
      </c>
      <c r="K704">
        <v>18</v>
      </c>
      <c r="L704">
        <v>0</v>
      </c>
      <c r="M704">
        <v>20534</v>
      </c>
      <c r="N704">
        <v>0</v>
      </c>
      <c r="O704">
        <v>20534</v>
      </c>
    </row>
    <row r="705" spans="1:15" x14ac:dyDescent="0.25">
      <c r="A705">
        <v>32</v>
      </c>
      <c r="B705" t="s">
        <v>8</v>
      </c>
      <c r="C705" t="s">
        <v>7</v>
      </c>
      <c r="D705">
        <v>4</v>
      </c>
      <c r="E705">
        <v>21</v>
      </c>
      <c r="F705" t="s">
        <v>3</v>
      </c>
      <c r="G705">
        <v>52</v>
      </c>
      <c r="H705" t="s">
        <v>1</v>
      </c>
      <c r="I705">
        <v>27</v>
      </c>
      <c r="J705">
        <v>0</v>
      </c>
      <c r="K705">
        <v>18</v>
      </c>
      <c r="L705">
        <v>0</v>
      </c>
      <c r="M705">
        <v>20483</v>
      </c>
      <c r="N705">
        <v>0</v>
      </c>
      <c r="O705">
        <v>20483</v>
      </c>
    </row>
    <row r="706" spans="1:15" x14ac:dyDescent="0.25">
      <c r="A706">
        <v>32</v>
      </c>
      <c r="B706" t="s">
        <v>8</v>
      </c>
      <c r="C706" t="s">
        <v>7</v>
      </c>
      <c r="D706">
        <v>4</v>
      </c>
      <c r="E706">
        <v>22</v>
      </c>
      <c r="F706" t="s">
        <v>3</v>
      </c>
      <c r="G706">
        <v>52</v>
      </c>
      <c r="H706" t="s">
        <v>1</v>
      </c>
      <c r="I706">
        <v>29</v>
      </c>
      <c r="J706">
        <v>0</v>
      </c>
      <c r="K706">
        <v>21</v>
      </c>
      <c r="L706">
        <v>0</v>
      </c>
      <c r="M706">
        <v>20469</v>
      </c>
      <c r="N706">
        <v>0</v>
      </c>
      <c r="O706">
        <v>20469</v>
      </c>
    </row>
    <row r="707" spans="1:15" x14ac:dyDescent="0.25">
      <c r="A707">
        <v>32</v>
      </c>
      <c r="B707" t="s">
        <v>8</v>
      </c>
      <c r="C707" t="s">
        <v>7</v>
      </c>
      <c r="D707">
        <v>4</v>
      </c>
      <c r="E707">
        <v>23</v>
      </c>
      <c r="F707" t="s">
        <v>3</v>
      </c>
      <c r="G707">
        <v>52</v>
      </c>
      <c r="H707" t="s">
        <v>1</v>
      </c>
      <c r="I707">
        <v>37</v>
      </c>
      <c r="J707">
        <v>0</v>
      </c>
      <c r="K707">
        <v>24</v>
      </c>
      <c r="L707">
        <v>0</v>
      </c>
      <c r="M707">
        <v>26711</v>
      </c>
      <c r="N707">
        <v>0</v>
      </c>
      <c r="O707">
        <v>26711</v>
      </c>
    </row>
    <row r="708" spans="1:15" x14ac:dyDescent="0.25">
      <c r="A708">
        <v>32</v>
      </c>
      <c r="B708" t="s">
        <v>8</v>
      </c>
      <c r="C708" t="s">
        <v>7</v>
      </c>
      <c r="D708">
        <v>4</v>
      </c>
      <c r="E708">
        <v>24</v>
      </c>
      <c r="F708" t="s">
        <v>3</v>
      </c>
      <c r="G708">
        <v>52</v>
      </c>
      <c r="H708" t="s">
        <v>1</v>
      </c>
      <c r="I708">
        <v>37</v>
      </c>
      <c r="J708">
        <v>0</v>
      </c>
      <c r="K708">
        <v>24</v>
      </c>
      <c r="L708">
        <v>0</v>
      </c>
      <c r="M708">
        <v>26666</v>
      </c>
      <c r="N708">
        <v>0</v>
      </c>
      <c r="O708">
        <v>26666</v>
      </c>
    </row>
    <row r="709" spans="1:15" x14ac:dyDescent="0.25">
      <c r="A709">
        <v>32</v>
      </c>
      <c r="B709" t="s">
        <v>8</v>
      </c>
      <c r="C709" t="s">
        <v>7</v>
      </c>
      <c r="D709">
        <v>4</v>
      </c>
      <c r="E709">
        <v>25</v>
      </c>
      <c r="F709" t="s">
        <v>3</v>
      </c>
      <c r="G709">
        <v>52</v>
      </c>
      <c r="H709" t="s">
        <v>1</v>
      </c>
      <c r="I709">
        <v>41</v>
      </c>
      <c r="J709">
        <v>0</v>
      </c>
      <c r="K709">
        <v>29</v>
      </c>
      <c r="L709">
        <v>0</v>
      </c>
      <c r="M709">
        <v>43056</v>
      </c>
      <c r="N709">
        <v>0</v>
      </c>
      <c r="O709">
        <v>43056</v>
      </c>
    </row>
    <row r="710" spans="1:15" x14ac:dyDescent="0.25">
      <c r="A710">
        <v>32</v>
      </c>
      <c r="B710" t="s">
        <v>8</v>
      </c>
      <c r="C710" t="s">
        <v>7</v>
      </c>
      <c r="D710">
        <v>4</v>
      </c>
      <c r="E710">
        <v>26</v>
      </c>
      <c r="F710" t="s">
        <v>3</v>
      </c>
      <c r="G710">
        <v>52</v>
      </c>
      <c r="H710" t="s">
        <v>1</v>
      </c>
      <c r="I710">
        <v>41</v>
      </c>
      <c r="J710">
        <v>0</v>
      </c>
      <c r="K710">
        <v>29</v>
      </c>
      <c r="L710">
        <v>0</v>
      </c>
      <c r="M710">
        <v>42855</v>
      </c>
      <c r="N710">
        <v>0</v>
      </c>
      <c r="O710">
        <v>42855</v>
      </c>
    </row>
    <row r="711" spans="1:15" x14ac:dyDescent="0.25">
      <c r="A711">
        <v>32</v>
      </c>
      <c r="B711" t="s">
        <v>8</v>
      </c>
      <c r="C711" t="s">
        <v>7</v>
      </c>
      <c r="D711">
        <v>4</v>
      </c>
      <c r="E711">
        <v>27</v>
      </c>
      <c r="F711" t="s">
        <v>3</v>
      </c>
      <c r="G711">
        <v>52</v>
      </c>
      <c r="H711" t="s">
        <v>1</v>
      </c>
      <c r="I711">
        <v>46</v>
      </c>
      <c r="J711">
        <v>0</v>
      </c>
      <c r="K711">
        <v>34</v>
      </c>
      <c r="L711">
        <v>0</v>
      </c>
      <c r="M711">
        <v>92278</v>
      </c>
      <c r="N711">
        <v>0</v>
      </c>
      <c r="O711">
        <v>92278</v>
      </c>
    </row>
    <row r="712" spans="1:15" x14ac:dyDescent="0.25">
      <c r="A712">
        <v>32</v>
      </c>
      <c r="B712" t="s">
        <v>8</v>
      </c>
      <c r="C712" t="s">
        <v>7</v>
      </c>
      <c r="D712">
        <v>4</v>
      </c>
      <c r="E712">
        <v>28</v>
      </c>
      <c r="F712" t="s">
        <v>3</v>
      </c>
      <c r="G712">
        <v>52</v>
      </c>
      <c r="H712" t="s">
        <v>1</v>
      </c>
      <c r="I712">
        <v>45</v>
      </c>
      <c r="J712">
        <v>0</v>
      </c>
      <c r="K712">
        <v>33</v>
      </c>
      <c r="L712">
        <v>0</v>
      </c>
      <c r="M712">
        <v>83230</v>
      </c>
      <c r="N712">
        <v>0</v>
      </c>
      <c r="O712">
        <v>83230</v>
      </c>
    </row>
    <row r="713" spans="1:15" x14ac:dyDescent="0.25">
      <c r="A713">
        <v>32</v>
      </c>
      <c r="B713" t="s">
        <v>8</v>
      </c>
      <c r="C713" t="s">
        <v>7</v>
      </c>
      <c r="D713">
        <v>4</v>
      </c>
      <c r="E713">
        <v>29</v>
      </c>
      <c r="F713" t="s">
        <v>3</v>
      </c>
      <c r="G713">
        <v>52</v>
      </c>
      <c r="H713" t="s">
        <v>2</v>
      </c>
      <c r="I713">
        <v>51</v>
      </c>
      <c r="J713">
        <v>0</v>
      </c>
      <c r="K713">
        <v>35</v>
      </c>
      <c r="L713">
        <v>0</v>
      </c>
      <c r="M713">
        <v>600245</v>
      </c>
      <c r="N713">
        <v>0</v>
      </c>
      <c r="O713">
        <v>600245</v>
      </c>
    </row>
    <row r="714" spans="1:15" x14ac:dyDescent="0.25">
      <c r="A714">
        <v>32</v>
      </c>
      <c r="B714" t="s">
        <v>5</v>
      </c>
      <c r="C714" t="s">
        <v>7</v>
      </c>
      <c r="D714">
        <v>1</v>
      </c>
      <c r="E714">
        <v>1</v>
      </c>
      <c r="F714" t="s">
        <v>4</v>
      </c>
      <c r="G714">
        <v>16</v>
      </c>
      <c r="H714" t="s">
        <v>1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</row>
    <row r="715" spans="1:15" x14ac:dyDescent="0.25">
      <c r="A715">
        <v>32</v>
      </c>
      <c r="B715" t="s">
        <v>5</v>
      </c>
      <c r="C715" t="s">
        <v>7</v>
      </c>
      <c r="D715">
        <v>1</v>
      </c>
      <c r="E715">
        <v>2</v>
      </c>
      <c r="F715" t="s">
        <v>4</v>
      </c>
      <c r="G715">
        <v>36</v>
      </c>
      <c r="H715" t="s">
        <v>1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</row>
    <row r="716" spans="1:15" x14ac:dyDescent="0.25">
      <c r="A716">
        <v>32</v>
      </c>
      <c r="B716" t="s">
        <v>5</v>
      </c>
      <c r="C716" t="s">
        <v>7</v>
      </c>
      <c r="D716">
        <v>1</v>
      </c>
      <c r="E716">
        <v>3</v>
      </c>
      <c r="F716" t="s">
        <v>4</v>
      </c>
      <c r="G716">
        <v>70</v>
      </c>
      <c r="H716" t="s">
        <v>1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</row>
    <row r="717" spans="1:15" x14ac:dyDescent="0.25">
      <c r="A717">
        <v>32</v>
      </c>
      <c r="B717" t="s">
        <v>5</v>
      </c>
      <c r="C717" t="s">
        <v>7</v>
      </c>
      <c r="D717">
        <v>1</v>
      </c>
      <c r="E717">
        <v>4</v>
      </c>
      <c r="F717" t="s">
        <v>4</v>
      </c>
      <c r="G717">
        <v>70</v>
      </c>
      <c r="H717" t="s">
        <v>1</v>
      </c>
      <c r="I717">
        <v>1</v>
      </c>
      <c r="J717">
        <v>0</v>
      </c>
      <c r="K717">
        <v>1</v>
      </c>
      <c r="L717">
        <v>0</v>
      </c>
      <c r="M717">
        <v>1110</v>
      </c>
      <c r="N717">
        <v>0</v>
      </c>
      <c r="O717">
        <v>1110</v>
      </c>
    </row>
    <row r="718" spans="1:15" x14ac:dyDescent="0.25">
      <c r="A718">
        <v>32</v>
      </c>
      <c r="B718" t="s">
        <v>5</v>
      </c>
      <c r="C718" t="s">
        <v>7</v>
      </c>
      <c r="D718">
        <v>1</v>
      </c>
      <c r="E718">
        <v>5</v>
      </c>
      <c r="F718" t="s">
        <v>4</v>
      </c>
      <c r="G718">
        <v>70</v>
      </c>
      <c r="H718" t="s">
        <v>1</v>
      </c>
      <c r="I718">
        <v>3</v>
      </c>
      <c r="J718">
        <v>0</v>
      </c>
      <c r="K718">
        <v>3</v>
      </c>
      <c r="L718">
        <v>0</v>
      </c>
      <c r="M718">
        <v>674</v>
      </c>
      <c r="N718">
        <v>0</v>
      </c>
      <c r="O718">
        <v>674</v>
      </c>
    </row>
    <row r="719" spans="1:15" x14ac:dyDescent="0.25">
      <c r="A719">
        <v>32</v>
      </c>
      <c r="B719" t="s">
        <v>5</v>
      </c>
      <c r="C719" t="s">
        <v>7</v>
      </c>
      <c r="D719">
        <v>1</v>
      </c>
      <c r="E719">
        <v>6</v>
      </c>
      <c r="F719" t="s">
        <v>4</v>
      </c>
      <c r="G719">
        <v>70</v>
      </c>
      <c r="H719" t="s">
        <v>1</v>
      </c>
      <c r="I719">
        <v>3</v>
      </c>
      <c r="J719">
        <v>0</v>
      </c>
      <c r="K719">
        <v>3</v>
      </c>
      <c r="L719">
        <v>0</v>
      </c>
      <c r="M719">
        <v>719</v>
      </c>
      <c r="N719">
        <v>0</v>
      </c>
      <c r="O719">
        <v>719</v>
      </c>
    </row>
    <row r="720" spans="1:15" x14ac:dyDescent="0.25">
      <c r="A720">
        <v>32</v>
      </c>
      <c r="B720" t="s">
        <v>5</v>
      </c>
      <c r="C720" t="s">
        <v>7</v>
      </c>
      <c r="D720">
        <v>1</v>
      </c>
      <c r="E720">
        <v>7</v>
      </c>
      <c r="F720" t="s">
        <v>4</v>
      </c>
      <c r="G720">
        <v>70</v>
      </c>
      <c r="H720" t="s">
        <v>1</v>
      </c>
      <c r="I720">
        <v>4</v>
      </c>
      <c r="J720">
        <v>0</v>
      </c>
      <c r="K720">
        <v>4</v>
      </c>
      <c r="L720">
        <v>0</v>
      </c>
      <c r="M720">
        <v>1296</v>
      </c>
      <c r="N720">
        <v>0</v>
      </c>
      <c r="O720">
        <v>1296</v>
      </c>
    </row>
    <row r="721" spans="1:15" x14ac:dyDescent="0.25">
      <c r="A721">
        <v>32</v>
      </c>
      <c r="B721" t="s">
        <v>5</v>
      </c>
      <c r="C721" t="s">
        <v>7</v>
      </c>
      <c r="D721">
        <v>1</v>
      </c>
      <c r="E721">
        <v>8</v>
      </c>
      <c r="F721" t="s">
        <v>4</v>
      </c>
      <c r="G721">
        <v>70</v>
      </c>
      <c r="H721" t="s">
        <v>1</v>
      </c>
      <c r="I721">
        <v>7</v>
      </c>
      <c r="J721">
        <v>0</v>
      </c>
      <c r="K721">
        <v>5</v>
      </c>
      <c r="L721">
        <v>0</v>
      </c>
      <c r="M721">
        <v>2851</v>
      </c>
      <c r="N721">
        <v>0</v>
      </c>
      <c r="O721">
        <v>2851</v>
      </c>
    </row>
    <row r="722" spans="1:15" x14ac:dyDescent="0.25">
      <c r="A722">
        <v>32</v>
      </c>
      <c r="B722" t="s">
        <v>5</v>
      </c>
      <c r="C722" t="s">
        <v>7</v>
      </c>
      <c r="D722">
        <v>1</v>
      </c>
      <c r="E722">
        <v>9</v>
      </c>
      <c r="F722" t="s">
        <v>4</v>
      </c>
      <c r="G722">
        <v>94</v>
      </c>
      <c r="H722" t="s">
        <v>1</v>
      </c>
      <c r="I722">
        <v>11</v>
      </c>
      <c r="J722">
        <v>0</v>
      </c>
      <c r="K722">
        <v>7</v>
      </c>
      <c r="L722">
        <v>0</v>
      </c>
      <c r="M722">
        <v>13171</v>
      </c>
      <c r="N722">
        <v>0</v>
      </c>
      <c r="O722">
        <v>13171</v>
      </c>
    </row>
    <row r="723" spans="1:15" x14ac:dyDescent="0.25">
      <c r="A723">
        <v>32</v>
      </c>
      <c r="B723" t="s">
        <v>5</v>
      </c>
      <c r="C723" t="s">
        <v>7</v>
      </c>
      <c r="D723">
        <v>1</v>
      </c>
      <c r="E723">
        <v>10</v>
      </c>
      <c r="F723" t="s">
        <v>4</v>
      </c>
      <c r="G723">
        <v>94</v>
      </c>
      <c r="H723" t="s">
        <v>1</v>
      </c>
      <c r="I723">
        <v>11</v>
      </c>
      <c r="J723">
        <v>0</v>
      </c>
      <c r="K723">
        <v>7</v>
      </c>
      <c r="L723">
        <v>0</v>
      </c>
      <c r="M723">
        <v>13149</v>
      </c>
      <c r="N723">
        <v>0</v>
      </c>
      <c r="O723">
        <v>13149</v>
      </c>
    </row>
    <row r="724" spans="1:15" x14ac:dyDescent="0.25">
      <c r="A724">
        <v>32</v>
      </c>
      <c r="B724" t="s">
        <v>5</v>
      </c>
      <c r="C724" t="s">
        <v>7</v>
      </c>
      <c r="D724">
        <v>1</v>
      </c>
      <c r="E724">
        <v>11</v>
      </c>
      <c r="F724" t="s">
        <v>4</v>
      </c>
      <c r="G724">
        <v>94</v>
      </c>
      <c r="H724" t="s">
        <v>1</v>
      </c>
      <c r="I724">
        <v>11</v>
      </c>
      <c r="J724">
        <v>0</v>
      </c>
      <c r="K724">
        <v>7</v>
      </c>
      <c r="L724">
        <v>0</v>
      </c>
      <c r="M724">
        <v>13069</v>
      </c>
      <c r="N724">
        <v>0</v>
      </c>
      <c r="O724">
        <v>13069</v>
      </c>
    </row>
    <row r="725" spans="1:15" x14ac:dyDescent="0.25">
      <c r="A725">
        <v>32</v>
      </c>
      <c r="B725" t="s">
        <v>5</v>
      </c>
      <c r="C725" t="s">
        <v>7</v>
      </c>
      <c r="D725">
        <v>1</v>
      </c>
      <c r="E725">
        <v>12</v>
      </c>
      <c r="F725" t="s">
        <v>4</v>
      </c>
      <c r="G725">
        <v>95</v>
      </c>
      <c r="H725" t="s">
        <v>1</v>
      </c>
      <c r="I725">
        <v>12</v>
      </c>
      <c r="J725">
        <v>0</v>
      </c>
      <c r="K725">
        <v>8</v>
      </c>
      <c r="L725">
        <v>0</v>
      </c>
      <c r="M725">
        <v>13358</v>
      </c>
      <c r="N725">
        <v>0</v>
      </c>
      <c r="O725">
        <v>13358</v>
      </c>
    </row>
    <row r="726" spans="1:15" x14ac:dyDescent="0.25">
      <c r="A726">
        <v>32</v>
      </c>
      <c r="B726" t="s">
        <v>5</v>
      </c>
      <c r="C726" t="s">
        <v>7</v>
      </c>
      <c r="D726">
        <v>1</v>
      </c>
      <c r="E726">
        <v>13</v>
      </c>
      <c r="F726" t="s">
        <v>4</v>
      </c>
      <c r="G726">
        <v>95</v>
      </c>
      <c r="H726" t="s">
        <v>1</v>
      </c>
      <c r="I726">
        <v>12</v>
      </c>
      <c r="J726">
        <v>0</v>
      </c>
      <c r="K726">
        <v>8</v>
      </c>
      <c r="L726">
        <v>0</v>
      </c>
      <c r="M726">
        <v>13311</v>
      </c>
      <c r="N726">
        <v>0</v>
      </c>
      <c r="O726">
        <v>13311</v>
      </c>
    </row>
    <row r="727" spans="1:15" x14ac:dyDescent="0.25">
      <c r="A727">
        <v>32</v>
      </c>
      <c r="B727" t="s">
        <v>5</v>
      </c>
      <c r="C727" t="s">
        <v>7</v>
      </c>
      <c r="D727">
        <v>1</v>
      </c>
      <c r="E727">
        <v>14</v>
      </c>
      <c r="F727" t="s">
        <v>4</v>
      </c>
      <c r="G727">
        <v>95</v>
      </c>
      <c r="H727" t="s">
        <v>1</v>
      </c>
      <c r="I727">
        <v>15</v>
      </c>
      <c r="J727">
        <v>0</v>
      </c>
      <c r="K727">
        <v>11</v>
      </c>
      <c r="L727">
        <v>0</v>
      </c>
      <c r="M727">
        <v>22632</v>
      </c>
      <c r="N727">
        <v>0</v>
      </c>
      <c r="O727">
        <v>22632</v>
      </c>
    </row>
    <row r="728" spans="1:15" x14ac:dyDescent="0.25">
      <c r="A728">
        <v>32</v>
      </c>
      <c r="B728" t="s">
        <v>5</v>
      </c>
      <c r="C728" t="s">
        <v>7</v>
      </c>
      <c r="D728">
        <v>1</v>
      </c>
      <c r="E728">
        <v>15</v>
      </c>
      <c r="F728" t="s">
        <v>4</v>
      </c>
      <c r="G728">
        <v>95</v>
      </c>
      <c r="H728" t="s">
        <v>1</v>
      </c>
      <c r="I728">
        <v>33</v>
      </c>
      <c r="J728">
        <v>0</v>
      </c>
      <c r="K728">
        <v>26</v>
      </c>
      <c r="L728">
        <v>0</v>
      </c>
      <c r="M728">
        <v>422540</v>
      </c>
      <c r="N728">
        <v>0</v>
      </c>
      <c r="O728">
        <v>422540</v>
      </c>
    </row>
    <row r="729" spans="1:15" x14ac:dyDescent="0.25">
      <c r="A729">
        <v>32</v>
      </c>
      <c r="B729" t="s">
        <v>5</v>
      </c>
      <c r="C729" t="s">
        <v>7</v>
      </c>
      <c r="D729">
        <v>1</v>
      </c>
      <c r="E729">
        <v>16</v>
      </c>
      <c r="F729" t="s">
        <v>4</v>
      </c>
      <c r="G729">
        <v>95</v>
      </c>
      <c r="H729" t="s">
        <v>2</v>
      </c>
      <c r="I729">
        <v>33</v>
      </c>
      <c r="J729">
        <v>0</v>
      </c>
      <c r="K729">
        <v>24</v>
      </c>
      <c r="L729">
        <v>0</v>
      </c>
      <c r="M729">
        <v>600147</v>
      </c>
      <c r="N729">
        <v>0</v>
      </c>
      <c r="O729">
        <v>600147</v>
      </c>
    </row>
    <row r="730" spans="1:15" x14ac:dyDescent="0.25">
      <c r="A730">
        <v>32</v>
      </c>
      <c r="B730" t="s">
        <v>5</v>
      </c>
      <c r="C730" t="s">
        <v>7</v>
      </c>
      <c r="D730">
        <v>2</v>
      </c>
      <c r="E730">
        <v>1</v>
      </c>
      <c r="F730" t="s">
        <v>4</v>
      </c>
      <c r="G730">
        <v>23</v>
      </c>
      <c r="H730" t="s">
        <v>1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</row>
    <row r="731" spans="1:15" x14ac:dyDescent="0.25">
      <c r="A731">
        <v>32</v>
      </c>
      <c r="B731" t="s">
        <v>5</v>
      </c>
      <c r="C731" t="s">
        <v>7</v>
      </c>
      <c r="D731">
        <v>2</v>
      </c>
      <c r="E731">
        <v>2</v>
      </c>
      <c r="F731" t="s">
        <v>4</v>
      </c>
      <c r="G731">
        <v>23</v>
      </c>
      <c r="H731" t="s">
        <v>1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</row>
    <row r="732" spans="1:15" x14ac:dyDescent="0.25">
      <c r="A732">
        <v>32</v>
      </c>
      <c r="B732" t="s">
        <v>5</v>
      </c>
      <c r="C732" t="s">
        <v>7</v>
      </c>
      <c r="D732">
        <v>2</v>
      </c>
      <c r="E732">
        <v>3</v>
      </c>
      <c r="F732" t="s">
        <v>4</v>
      </c>
      <c r="G732">
        <v>53</v>
      </c>
      <c r="H732" t="s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</row>
    <row r="733" spans="1:15" x14ac:dyDescent="0.25">
      <c r="A733">
        <v>32</v>
      </c>
      <c r="B733" t="s">
        <v>5</v>
      </c>
      <c r="C733" t="s">
        <v>7</v>
      </c>
      <c r="D733">
        <v>2</v>
      </c>
      <c r="E733">
        <v>4</v>
      </c>
      <c r="F733" t="s">
        <v>4</v>
      </c>
      <c r="G733">
        <v>53</v>
      </c>
      <c r="H733" t="s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</row>
    <row r="734" spans="1:15" x14ac:dyDescent="0.25">
      <c r="A734">
        <v>32</v>
      </c>
      <c r="B734" t="s">
        <v>5</v>
      </c>
      <c r="C734" t="s">
        <v>7</v>
      </c>
      <c r="D734">
        <v>2</v>
      </c>
      <c r="E734">
        <v>5</v>
      </c>
      <c r="F734" t="s">
        <v>4</v>
      </c>
      <c r="G734">
        <v>81</v>
      </c>
      <c r="H734" t="s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</row>
    <row r="735" spans="1:15" x14ac:dyDescent="0.25">
      <c r="A735">
        <v>32</v>
      </c>
      <c r="B735" t="s">
        <v>5</v>
      </c>
      <c r="C735" t="s">
        <v>7</v>
      </c>
      <c r="D735">
        <v>2</v>
      </c>
      <c r="E735">
        <v>6</v>
      </c>
      <c r="F735" t="s">
        <v>4</v>
      </c>
      <c r="G735">
        <v>81</v>
      </c>
      <c r="H735" t="s">
        <v>1</v>
      </c>
      <c r="I735">
        <v>1</v>
      </c>
      <c r="J735">
        <v>0</v>
      </c>
      <c r="K735">
        <v>1</v>
      </c>
      <c r="L735">
        <v>0</v>
      </c>
      <c r="M735">
        <v>723</v>
      </c>
      <c r="N735">
        <v>0</v>
      </c>
      <c r="O735">
        <v>723</v>
      </c>
    </row>
    <row r="736" spans="1:15" x14ac:dyDescent="0.25">
      <c r="A736">
        <v>32</v>
      </c>
      <c r="B736" t="s">
        <v>5</v>
      </c>
      <c r="C736" t="s">
        <v>7</v>
      </c>
      <c r="D736">
        <v>2</v>
      </c>
      <c r="E736">
        <v>7</v>
      </c>
      <c r="F736" t="s">
        <v>4</v>
      </c>
      <c r="G736">
        <v>81</v>
      </c>
      <c r="H736" t="s">
        <v>1</v>
      </c>
      <c r="I736">
        <v>1</v>
      </c>
      <c r="J736">
        <v>0</v>
      </c>
      <c r="K736">
        <v>1</v>
      </c>
      <c r="L736">
        <v>0</v>
      </c>
      <c r="M736">
        <v>749</v>
      </c>
      <c r="N736">
        <v>0</v>
      </c>
      <c r="O736">
        <v>749</v>
      </c>
    </row>
    <row r="737" spans="1:15" x14ac:dyDescent="0.25">
      <c r="A737">
        <v>32</v>
      </c>
      <c r="B737" t="s">
        <v>5</v>
      </c>
      <c r="C737" t="s">
        <v>7</v>
      </c>
      <c r="D737">
        <v>2</v>
      </c>
      <c r="E737">
        <v>8</v>
      </c>
      <c r="F737" t="s">
        <v>4</v>
      </c>
      <c r="G737">
        <v>81</v>
      </c>
      <c r="H737" t="s">
        <v>1</v>
      </c>
      <c r="I737">
        <v>1</v>
      </c>
      <c r="J737">
        <v>0</v>
      </c>
      <c r="K737">
        <v>1</v>
      </c>
      <c r="L737">
        <v>0</v>
      </c>
      <c r="M737">
        <v>765</v>
      </c>
      <c r="N737">
        <v>0</v>
      </c>
      <c r="O737">
        <v>765</v>
      </c>
    </row>
    <row r="738" spans="1:15" x14ac:dyDescent="0.25">
      <c r="A738">
        <v>32</v>
      </c>
      <c r="B738" t="s">
        <v>5</v>
      </c>
      <c r="C738" t="s">
        <v>7</v>
      </c>
      <c r="D738">
        <v>2</v>
      </c>
      <c r="E738">
        <v>9</v>
      </c>
      <c r="F738" t="s">
        <v>4</v>
      </c>
      <c r="G738">
        <v>81</v>
      </c>
      <c r="H738" t="s">
        <v>1</v>
      </c>
      <c r="I738">
        <v>6</v>
      </c>
      <c r="J738">
        <v>0</v>
      </c>
      <c r="K738">
        <v>6</v>
      </c>
      <c r="L738">
        <v>0</v>
      </c>
      <c r="M738">
        <v>4078</v>
      </c>
      <c r="N738">
        <v>0</v>
      </c>
      <c r="O738">
        <v>4078</v>
      </c>
    </row>
    <row r="739" spans="1:15" x14ac:dyDescent="0.25">
      <c r="A739">
        <v>32</v>
      </c>
      <c r="B739" t="s">
        <v>5</v>
      </c>
      <c r="C739" t="s">
        <v>7</v>
      </c>
      <c r="D739">
        <v>2</v>
      </c>
      <c r="E739">
        <v>10</v>
      </c>
      <c r="F739" t="s">
        <v>4</v>
      </c>
      <c r="G739">
        <v>81</v>
      </c>
      <c r="H739" t="s">
        <v>1</v>
      </c>
      <c r="I739">
        <v>10</v>
      </c>
      <c r="J739">
        <v>0</v>
      </c>
      <c r="K739">
        <v>6</v>
      </c>
      <c r="L739">
        <v>0</v>
      </c>
      <c r="M739">
        <v>18903</v>
      </c>
      <c r="N739">
        <v>0</v>
      </c>
      <c r="O739">
        <v>18903</v>
      </c>
    </row>
    <row r="740" spans="1:15" x14ac:dyDescent="0.25">
      <c r="A740">
        <v>32</v>
      </c>
      <c r="B740" t="s">
        <v>5</v>
      </c>
      <c r="C740" t="s">
        <v>7</v>
      </c>
      <c r="D740">
        <v>2</v>
      </c>
      <c r="E740">
        <v>11</v>
      </c>
      <c r="F740" t="s">
        <v>4</v>
      </c>
      <c r="G740">
        <v>81</v>
      </c>
      <c r="H740" t="s">
        <v>1</v>
      </c>
      <c r="I740">
        <v>16</v>
      </c>
      <c r="J740">
        <v>0</v>
      </c>
      <c r="K740">
        <v>14</v>
      </c>
      <c r="L740">
        <v>0</v>
      </c>
      <c r="M740">
        <v>51273</v>
      </c>
      <c r="N740">
        <v>0</v>
      </c>
      <c r="O740">
        <v>51273</v>
      </c>
    </row>
    <row r="741" spans="1:15" x14ac:dyDescent="0.25">
      <c r="A741">
        <v>32</v>
      </c>
      <c r="B741" t="s">
        <v>5</v>
      </c>
      <c r="C741" t="s">
        <v>7</v>
      </c>
      <c r="D741">
        <v>2</v>
      </c>
      <c r="E741">
        <v>12</v>
      </c>
      <c r="F741" t="s">
        <v>4</v>
      </c>
      <c r="G741">
        <v>94</v>
      </c>
      <c r="H741" t="s">
        <v>1</v>
      </c>
      <c r="I741">
        <v>21</v>
      </c>
      <c r="J741">
        <v>0</v>
      </c>
      <c r="K741">
        <v>17</v>
      </c>
      <c r="L741">
        <v>0</v>
      </c>
      <c r="M741">
        <v>54958</v>
      </c>
      <c r="N741">
        <v>0</v>
      </c>
      <c r="O741">
        <v>54958</v>
      </c>
    </row>
    <row r="742" spans="1:15" x14ac:dyDescent="0.25">
      <c r="A742">
        <v>32</v>
      </c>
      <c r="B742" t="s">
        <v>5</v>
      </c>
      <c r="C742" t="s">
        <v>7</v>
      </c>
      <c r="D742">
        <v>2</v>
      </c>
      <c r="E742">
        <v>13</v>
      </c>
      <c r="F742" t="s">
        <v>4</v>
      </c>
      <c r="G742">
        <v>94</v>
      </c>
      <c r="H742" t="s">
        <v>1</v>
      </c>
      <c r="I742">
        <v>26</v>
      </c>
      <c r="J742">
        <v>0</v>
      </c>
      <c r="K742">
        <v>19</v>
      </c>
      <c r="L742">
        <v>0</v>
      </c>
      <c r="M742">
        <v>58347</v>
      </c>
      <c r="N742">
        <v>0</v>
      </c>
      <c r="O742">
        <v>58347</v>
      </c>
    </row>
    <row r="743" spans="1:15" x14ac:dyDescent="0.25">
      <c r="A743">
        <v>32</v>
      </c>
      <c r="B743" t="s">
        <v>5</v>
      </c>
      <c r="C743" t="s">
        <v>7</v>
      </c>
      <c r="D743">
        <v>2</v>
      </c>
      <c r="E743">
        <v>14</v>
      </c>
      <c r="F743" t="s">
        <v>4</v>
      </c>
      <c r="G743">
        <v>94</v>
      </c>
      <c r="H743" t="s">
        <v>1</v>
      </c>
      <c r="I743">
        <v>29</v>
      </c>
      <c r="J743">
        <v>0</v>
      </c>
      <c r="K743">
        <v>20</v>
      </c>
      <c r="L743">
        <v>0</v>
      </c>
      <c r="M743">
        <v>78049</v>
      </c>
      <c r="N743">
        <v>0</v>
      </c>
      <c r="O743">
        <v>78049</v>
      </c>
    </row>
    <row r="744" spans="1:15" x14ac:dyDescent="0.25">
      <c r="A744">
        <v>32</v>
      </c>
      <c r="B744" t="s">
        <v>5</v>
      </c>
      <c r="C744" t="s">
        <v>7</v>
      </c>
      <c r="D744">
        <v>2</v>
      </c>
      <c r="E744">
        <v>15</v>
      </c>
      <c r="F744" t="s">
        <v>4</v>
      </c>
      <c r="G744">
        <v>94</v>
      </c>
      <c r="H744" t="s">
        <v>2</v>
      </c>
      <c r="I744">
        <v>32</v>
      </c>
      <c r="J744">
        <v>0</v>
      </c>
      <c r="K744">
        <v>22</v>
      </c>
      <c r="L744">
        <v>0</v>
      </c>
      <c r="M744">
        <v>600135</v>
      </c>
      <c r="N744">
        <v>0</v>
      </c>
      <c r="O744">
        <v>600135</v>
      </c>
    </row>
    <row r="745" spans="1:15" x14ac:dyDescent="0.25">
      <c r="A745">
        <v>32</v>
      </c>
      <c r="B745" t="s">
        <v>5</v>
      </c>
      <c r="C745" t="s">
        <v>7</v>
      </c>
      <c r="D745">
        <v>3</v>
      </c>
      <c r="E745">
        <v>1</v>
      </c>
      <c r="F745" t="s">
        <v>4</v>
      </c>
      <c r="G745">
        <v>15</v>
      </c>
      <c r="H745" t="s">
        <v>1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</row>
    <row r="746" spans="1:15" x14ac:dyDescent="0.25">
      <c r="A746">
        <v>32</v>
      </c>
      <c r="B746" t="s">
        <v>5</v>
      </c>
      <c r="C746" t="s">
        <v>7</v>
      </c>
      <c r="D746">
        <v>3</v>
      </c>
      <c r="E746">
        <v>2</v>
      </c>
      <c r="F746" t="s">
        <v>4</v>
      </c>
      <c r="G746">
        <v>43</v>
      </c>
      <c r="H746" t="s">
        <v>1</v>
      </c>
      <c r="I746">
        <v>3</v>
      </c>
      <c r="J746">
        <v>0</v>
      </c>
      <c r="K746">
        <v>1</v>
      </c>
      <c r="L746">
        <v>0</v>
      </c>
      <c r="M746">
        <v>798</v>
      </c>
      <c r="N746">
        <v>0</v>
      </c>
      <c r="O746">
        <v>798</v>
      </c>
    </row>
    <row r="747" spans="1:15" x14ac:dyDescent="0.25">
      <c r="A747">
        <v>32</v>
      </c>
      <c r="B747" t="s">
        <v>5</v>
      </c>
      <c r="C747" t="s">
        <v>7</v>
      </c>
      <c r="D747">
        <v>3</v>
      </c>
      <c r="E747">
        <v>3</v>
      </c>
      <c r="F747" t="s">
        <v>4</v>
      </c>
      <c r="G747">
        <v>77</v>
      </c>
      <c r="H747" t="s">
        <v>1</v>
      </c>
      <c r="I747">
        <v>3</v>
      </c>
      <c r="J747">
        <v>0</v>
      </c>
      <c r="K747">
        <v>1</v>
      </c>
      <c r="L747">
        <v>0</v>
      </c>
      <c r="M747">
        <v>822</v>
      </c>
      <c r="N747">
        <v>0</v>
      </c>
      <c r="O747">
        <v>822</v>
      </c>
    </row>
    <row r="748" spans="1:15" x14ac:dyDescent="0.25">
      <c r="A748">
        <v>32</v>
      </c>
      <c r="B748" t="s">
        <v>5</v>
      </c>
      <c r="C748" t="s">
        <v>7</v>
      </c>
      <c r="D748">
        <v>3</v>
      </c>
      <c r="E748">
        <v>4</v>
      </c>
      <c r="F748" t="s">
        <v>4</v>
      </c>
      <c r="G748">
        <v>77</v>
      </c>
      <c r="H748" t="s">
        <v>1</v>
      </c>
      <c r="I748">
        <v>3</v>
      </c>
      <c r="J748">
        <v>0</v>
      </c>
      <c r="K748">
        <v>1</v>
      </c>
      <c r="L748">
        <v>0</v>
      </c>
      <c r="M748">
        <v>839</v>
      </c>
      <c r="N748">
        <v>0</v>
      </c>
      <c r="O748">
        <v>839</v>
      </c>
    </row>
    <row r="749" spans="1:15" x14ac:dyDescent="0.25">
      <c r="A749">
        <v>32</v>
      </c>
      <c r="B749" t="s">
        <v>5</v>
      </c>
      <c r="C749" t="s">
        <v>7</v>
      </c>
      <c r="D749">
        <v>3</v>
      </c>
      <c r="E749">
        <v>5</v>
      </c>
      <c r="F749" t="s">
        <v>4</v>
      </c>
      <c r="G749">
        <v>77</v>
      </c>
      <c r="H749" t="s">
        <v>1</v>
      </c>
      <c r="I749">
        <v>3</v>
      </c>
      <c r="J749">
        <v>0</v>
      </c>
      <c r="K749">
        <v>1</v>
      </c>
      <c r="L749">
        <v>0</v>
      </c>
      <c r="M749">
        <v>817</v>
      </c>
      <c r="N749">
        <v>0</v>
      </c>
      <c r="O749">
        <v>817</v>
      </c>
    </row>
    <row r="750" spans="1:15" x14ac:dyDescent="0.25">
      <c r="A750">
        <v>32</v>
      </c>
      <c r="B750" t="s">
        <v>5</v>
      </c>
      <c r="C750" t="s">
        <v>7</v>
      </c>
      <c r="D750">
        <v>3</v>
      </c>
      <c r="E750">
        <v>6</v>
      </c>
      <c r="F750" t="s">
        <v>4</v>
      </c>
      <c r="G750">
        <v>77</v>
      </c>
      <c r="H750" t="s">
        <v>1</v>
      </c>
      <c r="I750">
        <v>4</v>
      </c>
      <c r="J750">
        <v>0</v>
      </c>
      <c r="K750">
        <v>2</v>
      </c>
      <c r="L750">
        <v>0</v>
      </c>
      <c r="M750">
        <v>1136</v>
      </c>
      <c r="N750">
        <v>0</v>
      </c>
      <c r="O750">
        <v>1136</v>
      </c>
    </row>
    <row r="751" spans="1:15" x14ac:dyDescent="0.25">
      <c r="A751">
        <v>32</v>
      </c>
      <c r="B751" t="s">
        <v>5</v>
      </c>
      <c r="C751" t="s">
        <v>7</v>
      </c>
      <c r="D751">
        <v>3</v>
      </c>
      <c r="E751">
        <v>7</v>
      </c>
      <c r="F751" t="s">
        <v>4</v>
      </c>
      <c r="G751">
        <v>77</v>
      </c>
      <c r="H751" t="s">
        <v>1</v>
      </c>
      <c r="I751">
        <v>5</v>
      </c>
      <c r="J751">
        <v>0</v>
      </c>
      <c r="K751">
        <v>3</v>
      </c>
      <c r="L751">
        <v>0</v>
      </c>
      <c r="M751">
        <v>1371</v>
      </c>
      <c r="N751">
        <v>0</v>
      </c>
      <c r="O751">
        <v>1371</v>
      </c>
    </row>
    <row r="752" spans="1:15" x14ac:dyDescent="0.25">
      <c r="A752">
        <v>32</v>
      </c>
      <c r="B752" t="s">
        <v>5</v>
      </c>
      <c r="C752" t="s">
        <v>7</v>
      </c>
      <c r="D752">
        <v>3</v>
      </c>
      <c r="E752">
        <v>8</v>
      </c>
      <c r="F752" t="s">
        <v>4</v>
      </c>
      <c r="G752">
        <v>88</v>
      </c>
      <c r="H752" t="s">
        <v>1</v>
      </c>
      <c r="I752">
        <v>7</v>
      </c>
      <c r="J752">
        <v>0</v>
      </c>
      <c r="K752">
        <v>5</v>
      </c>
      <c r="L752">
        <v>0</v>
      </c>
      <c r="M752">
        <v>1815</v>
      </c>
      <c r="N752">
        <v>0</v>
      </c>
      <c r="O752">
        <v>1815</v>
      </c>
    </row>
    <row r="753" spans="1:15" x14ac:dyDescent="0.25">
      <c r="A753">
        <v>32</v>
      </c>
      <c r="B753" t="s">
        <v>5</v>
      </c>
      <c r="C753" t="s">
        <v>7</v>
      </c>
      <c r="D753">
        <v>3</v>
      </c>
      <c r="E753">
        <v>9</v>
      </c>
      <c r="F753" t="s">
        <v>4</v>
      </c>
      <c r="G753">
        <v>88</v>
      </c>
      <c r="H753" t="s">
        <v>1</v>
      </c>
      <c r="I753">
        <v>10</v>
      </c>
      <c r="J753">
        <v>0</v>
      </c>
      <c r="K753">
        <v>8</v>
      </c>
      <c r="L753">
        <v>0</v>
      </c>
      <c r="M753">
        <v>3068</v>
      </c>
      <c r="N753">
        <v>0</v>
      </c>
      <c r="O753">
        <v>3068</v>
      </c>
    </row>
    <row r="754" spans="1:15" x14ac:dyDescent="0.25">
      <c r="A754">
        <v>32</v>
      </c>
      <c r="B754" t="s">
        <v>5</v>
      </c>
      <c r="C754" t="s">
        <v>7</v>
      </c>
      <c r="D754">
        <v>3</v>
      </c>
      <c r="E754">
        <v>10</v>
      </c>
      <c r="F754" t="s">
        <v>4</v>
      </c>
      <c r="G754">
        <v>88</v>
      </c>
      <c r="H754" t="s">
        <v>1</v>
      </c>
      <c r="I754">
        <v>13</v>
      </c>
      <c r="J754">
        <v>0</v>
      </c>
      <c r="K754">
        <v>8</v>
      </c>
      <c r="L754">
        <v>0</v>
      </c>
      <c r="M754">
        <v>10039</v>
      </c>
      <c r="N754">
        <v>0</v>
      </c>
      <c r="O754">
        <v>10039</v>
      </c>
    </row>
    <row r="755" spans="1:15" x14ac:dyDescent="0.25">
      <c r="A755">
        <v>32</v>
      </c>
      <c r="B755" t="s">
        <v>5</v>
      </c>
      <c r="C755" t="s">
        <v>7</v>
      </c>
      <c r="D755">
        <v>3</v>
      </c>
      <c r="E755">
        <v>11</v>
      </c>
      <c r="F755" t="s">
        <v>4</v>
      </c>
      <c r="G755">
        <v>88</v>
      </c>
      <c r="H755" t="s">
        <v>1</v>
      </c>
      <c r="I755">
        <v>19</v>
      </c>
      <c r="J755">
        <v>0</v>
      </c>
      <c r="K755">
        <v>11</v>
      </c>
      <c r="L755">
        <v>0</v>
      </c>
      <c r="M755">
        <v>31173</v>
      </c>
      <c r="N755">
        <v>0</v>
      </c>
      <c r="O755">
        <v>31173</v>
      </c>
    </row>
    <row r="756" spans="1:15" x14ac:dyDescent="0.25">
      <c r="A756">
        <v>32</v>
      </c>
      <c r="B756" t="s">
        <v>5</v>
      </c>
      <c r="C756" t="s">
        <v>7</v>
      </c>
      <c r="D756">
        <v>3</v>
      </c>
      <c r="E756">
        <v>12</v>
      </c>
      <c r="F756" t="s">
        <v>4</v>
      </c>
      <c r="G756">
        <v>88</v>
      </c>
      <c r="H756" t="s">
        <v>1</v>
      </c>
      <c r="I756">
        <v>29</v>
      </c>
      <c r="J756">
        <v>0</v>
      </c>
      <c r="K756">
        <v>21</v>
      </c>
      <c r="L756">
        <v>0</v>
      </c>
      <c r="M756">
        <v>458099</v>
      </c>
      <c r="N756">
        <v>0</v>
      </c>
      <c r="O756">
        <v>458099</v>
      </c>
    </row>
    <row r="757" spans="1:15" x14ac:dyDescent="0.25">
      <c r="A757">
        <v>32</v>
      </c>
      <c r="B757" t="s">
        <v>5</v>
      </c>
      <c r="C757" t="s">
        <v>7</v>
      </c>
      <c r="D757">
        <v>3</v>
      </c>
      <c r="E757">
        <v>13</v>
      </c>
      <c r="F757" t="s">
        <v>4</v>
      </c>
      <c r="G757">
        <v>88</v>
      </c>
      <c r="H757" t="s">
        <v>1</v>
      </c>
      <c r="I757">
        <v>29</v>
      </c>
      <c r="J757">
        <v>0</v>
      </c>
      <c r="K757">
        <v>21</v>
      </c>
      <c r="L757">
        <v>0</v>
      </c>
      <c r="M757">
        <v>457113</v>
      </c>
      <c r="N757">
        <v>0</v>
      </c>
      <c r="O757">
        <v>457113</v>
      </c>
    </row>
    <row r="758" spans="1:15" x14ac:dyDescent="0.25">
      <c r="A758">
        <v>32</v>
      </c>
      <c r="B758" t="s">
        <v>5</v>
      </c>
      <c r="C758" t="s">
        <v>7</v>
      </c>
      <c r="D758">
        <v>3</v>
      </c>
      <c r="E758">
        <v>14</v>
      </c>
      <c r="F758" t="s">
        <v>4</v>
      </c>
      <c r="G758">
        <v>88</v>
      </c>
      <c r="H758" t="s">
        <v>1</v>
      </c>
      <c r="I758">
        <v>31</v>
      </c>
      <c r="J758">
        <v>0</v>
      </c>
      <c r="K758">
        <v>23</v>
      </c>
      <c r="L758">
        <v>0</v>
      </c>
      <c r="M758">
        <v>476339</v>
      </c>
      <c r="N758">
        <v>0</v>
      </c>
      <c r="O758">
        <v>476339</v>
      </c>
    </row>
    <row r="759" spans="1:15" x14ac:dyDescent="0.25">
      <c r="A759">
        <v>32</v>
      </c>
      <c r="B759" t="s">
        <v>5</v>
      </c>
      <c r="C759" t="s">
        <v>7</v>
      </c>
      <c r="D759">
        <v>3</v>
      </c>
      <c r="E759">
        <v>15</v>
      </c>
      <c r="F759" t="s">
        <v>4</v>
      </c>
      <c r="G759">
        <v>93</v>
      </c>
      <c r="H759" t="s">
        <v>1</v>
      </c>
      <c r="I759">
        <v>36</v>
      </c>
      <c r="J759">
        <v>0</v>
      </c>
      <c r="K759">
        <v>26</v>
      </c>
      <c r="L759">
        <v>0</v>
      </c>
      <c r="M759">
        <v>337389</v>
      </c>
      <c r="N759">
        <v>0</v>
      </c>
      <c r="O759">
        <v>337389</v>
      </c>
    </row>
    <row r="760" spans="1:15" x14ac:dyDescent="0.25">
      <c r="A760">
        <v>32</v>
      </c>
      <c r="B760" t="s">
        <v>5</v>
      </c>
      <c r="C760" t="s">
        <v>7</v>
      </c>
      <c r="D760">
        <v>3</v>
      </c>
      <c r="E760">
        <v>16</v>
      </c>
      <c r="F760" t="s">
        <v>4</v>
      </c>
      <c r="G760">
        <v>93</v>
      </c>
      <c r="H760" t="s">
        <v>2</v>
      </c>
      <c r="I760">
        <v>39</v>
      </c>
      <c r="J760">
        <v>0</v>
      </c>
      <c r="K760">
        <v>26</v>
      </c>
      <c r="L760">
        <v>0</v>
      </c>
      <c r="M760">
        <v>600113</v>
      </c>
      <c r="N760">
        <v>0</v>
      </c>
      <c r="O760">
        <v>600113</v>
      </c>
    </row>
    <row r="761" spans="1:15" x14ac:dyDescent="0.25">
      <c r="A761">
        <v>32</v>
      </c>
      <c r="B761" t="s">
        <v>5</v>
      </c>
      <c r="C761" t="s">
        <v>7</v>
      </c>
      <c r="D761">
        <v>4</v>
      </c>
      <c r="E761">
        <v>1</v>
      </c>
      <c r="F761" t="s">
        <v>4</v>
      </c>
      <c r="G761">
        <v>28</v>
      </c>
      <c r="H761" t="s">
        <v>1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</row>
    <row r="762" spans="1:15" x14ac:dyDescent="0.25">
      <c r="A762">
        <v>32</v>
      </c>
      <c r="B762" t="s">
        <v>5</v>
      </c>
      <c r="C762" t="s">
        <v>7</v>
      </c>
      <c r="D762">
        <v>4</v>
      </c>
      <c r="E762">
        <v>2</v>
      </c>
      <c r="F762" t="s">
        <v>4</v>
      </c>
      <c r="G762">
        <v>93</v>
      </c>
      <c r="H762" t="s">
        <v>1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</row>
    <row r="763" spans="1:15" x14ac:dyDescent="0.25">
      <c r="A763">
        <v>32</v>
      </c>
      <c r="B763" t="s">
        <v>5</v>
      </c>
      <c r="C763" t="s">
        <v>7</v>
      </c>
      <c r="D763">
        <v>4</v>
      </c>
      <c r="E763">
        <v>3</v>
      </c>
      <c r="F763" t="s">
        <v>4</v>
      </c>
      <c r="G763">
        <v>93</v>
      </c>
      <c r="H763" t="s">
        <v>1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</row>
    <row r="764" spans="1:15" x14ac:dyDescent="0.25">
      <c r="A764">
        <v>32</v>
      </c>
      <c r="B764" t="s">
        <v>5</v>
      </c>
      <c r="C764" t="s">
        <v>7</v>
      </c>
      <c r="D764">
        <v>4</v>
      </c>
      <c r="E764">
        <v>4</v>
      </c>
      <c r="F764" t="s">
        <v>4</v>
      </c>
      <c r="G764">
        <v>93</v>
      </c>
      <c r="H764" t="s">
        <v>1</v>
      </c>
      <c r="I764">
        <v>2</v>
      </c>
      <c r="J764">
        <v>0</v>
      </c>
      <c r="K764">
        <v>2</v>
      </c>
      <c r="L764">
        <v>0</v>
      </c>
      <c r="M764">
        <v>990</v>
      </c>
      <c r="N764">
        <v>0</v>
      </c>
      <c r="O764">
        <v>990</v>
      </c>
    </row>
    <row r="765" spans="1:15" x14ac:dyDescent="0.25">
      <c r="A765">
        <v>32</v>
      </c>
      <c r="B765" t="s">
        <v>5</v>
      </c>
      <c r="C765" t="s">
        <v>7</v>
      </c>
      <c r="D765">
        <v>4</v>
      </c>
      <c r="E765">
        <v>5</v>
      </c>
      <c r="F765" t="s">
        <v>4</v>
      </c>
      <c r="G765">
        <v>108</v>
      </c>
      <c r="H765" t="s">
        <v>1</v>
      </c>
      <c r="I765">
        <v>5</v>
      </c>
      <c r="J765">
        <v>0</v>
      </c>
      <c r="K765">
        <v>3</v>
      </c>
      <c r="L765">
        <v>0</v>
      </c>
      <c r="M765">
        <v>35363</v>
      </c>
      <c r="N765">
        <v>0</v>
      </c>
      <c r="O765">
        <v>35363</v>
      </c>
    </row>
    <row r="766" spans="1:15" x14ac:dyDescent="0.25">
      <c r="A766">
        <v>32</v>
      </c>
      <c r="B766" t="s">
        <v>5</v>
      </c>
      <c r="C766" t="s">
        <v>7</v>
      </c>
      <c r="D766">
        <v>4</v>
      </c>
      <c r="E766">
        <v>6</v>
      </c>
      <c r="F766" t="s">
        <v>4</v>
      </c>
      <c r="G766">
        <v>108</v>
      </c>
      <c r="H766" t="s">
        <v>1</v>
      </c>
      <c r="I766">
        <v>10</v>
      </c>
      <c r="J766">
        <v>0</v>
      </c>
      <c r="K766">
        <v>8</v>
      </c>
      <c r="L766">
        <v>0</v>
      </c>
      <c r="M766">
        <v>61260</v>
      </c>
      <c r="N766">
        <v>0</v>
      </c>
      <c r="O766">
        <v>61260</v>
      </c>
    </row>
    <row r="767" spans="1:15" x14ac:dyDescent="0.25">
      <c r="A767">
        <v>32</v>
      </c>
      <c r="B767" t="s">
        <v>5</v>
      </c>
      <c r="C767" t="s">
        <v>7</v>
      </c>
      <c r="D767">
        <v>4</v>
      </c>
      <c r="E767">
        <v>7</v>
      </c>
      <c r="F767" t="s">
        <v>4</v>
      </c>
      <c r="G767">
        <v>108</v>
      </c>
      <c r="H767" t="s">
        <v>1</v>
      </c>
      <c r="I767">
        <v>6</v>
      </c>
      <c r="J767">
        <v>0</v>
      </c>
      <c r="K767">
        <v>4</v>
      </c>
      <c r="L767">
        <v>0</v>
      </c>
      <c r="M767">
        <v>36013</v>
      </c>
      <c r="N767">
        <v>0</v>
      </c>
      <c r="O767">
        <v>36013</v>
      </c>
    </row>
    <row r="768" spans="1:15" x14ac:dyDescent="0.25">
      <c r="A768">
        <v>32</v>
      </c>
      <c r="B768" t="s">
        <v>5</v>
      </c>
      <c r="C768" t="s">
        <v>7</v>
      </c>
      <c r="D768">
        <v>4</v>
      </c>
      <c r="E768">
        <v>8</v>
      </c>
      <c r="F768" t="s">
        <v>4</v>
      </c>
      <c r="G768">
        <v>108</v>
      </c>
      <c r="H768" t="s">
        <v>1</v>
      </c>
      <c r="I768">
        <v>13</v>
      </c>
      <c r="J768">
        <v>0</v>
      </c>
      <c r="K768">
        <v>11</v>
      </c>
      <c r="L768">
        <v>0</v>
      </c>
      <c r="M768">
        <v>66972</v>
      </c>
      <c r="N768">
        <v>0</v>
      </c>
      <c r="O768">
        <v>66972</v>
      </c>
    </row>
    <row r="769" spans="1:15" x14ac:dyDescent="0.25">
      <c r="A769">
        <v>32</v>
      </c>
      <c r="B769" t="s">
        <v>5</v>
      </c>
      <c r="C769" t="s">
        <v>7</v>
      </c>
      <c r="D769">
        <v>4</v>
      </c>
      <c r="E769">
        <v>9</v>
      </c>
      <c r="F769" t="s">
        <v>4</v>
      </c>
      <c r="G769">
        <v>108</v>
      </c>
      <c r="H769" t="s">
        <v>1</v>
      </c>
      <c r="I769">
        <v>15</v>
      </c>
      <c r="J769">
        <v>0</v>
      </c>
      <c r="K769">
        <v>13</v>
      </c>
      <c r="L769">
        <v>0</v>
      </c>
      <c r="M769">
        <v>127750</v>
      </c>
      <c r="N769">
        <v>0</v>
      </c>
      <c r="O769">
        <v>127750</v>
      </c>
    </row>
    <row r="770" spans="1:15" x14ac:dyDescent="0.25">
      <c r="A770">
        <v>32</v>
      </c>
      <c r="B770" t="s">
        <v>5</v>
      </c>
      <c r="C770" t="s">
        <v>7</v>
      </c>
      <c r="D770">
        <v>4</v>
      </c>
      <c r="E770">
        <v>10</v>
      </c>
      <c r="F770" t="s">
        <v>4</v>
      </c>
      <c r="G770">
        <v>108</v>
      </c>
      <c r="H770" t="s">
        <v>1</v>
      </c>
      <c r="I770">
        <v>18</v>
      </c>
      <c r="J770">
        <v>0</v>
      </c>
      <c r="K770">
        <v>15</v>
      </c>
      <c r="L770">
        <v>0</v>
      </c>
      <c r="M770">
        <v>177723</v>
      </c>
      <c r="N770">
        <v>0</v>
      </c>
      <c r="O770">
        <v>177723</v>
      </c>
    </row>
    <row r="771" spans="1:15" x14ac:dyDescent="0.25">
      <c r="A771">
        <v>32</v>
      </c>
      <c r="B771" t="s">
        <v>5</v>
      </c>
      <c r="C771" t="s">
        <v>7</v>
      </c>
      <c r="D771">
        <v>4</v>
      </c>
      <c r="E771">
        <v>11</v>
      </c>
      <c r="F771" t="s">
        <v>4</v>
      </c>
      <c r="G771">
        <v>108</v>
      </c>
      <c r="H771" t="s">
        <v>1</v>
      </c>
      <c r="I771">
        <v>19</v>
      </c>
      <c r="J771">
        <v>0</v>
      </c>
      <c r="K771">
        <v>16</v>
      </c>
      <c r="L771">
        <v>0</v>
      </c>
      <c r="M771">
        <v>353989</v>
      </c>
      <c r="N771">
        <v>0</v>
      </c>
      <c r="O771">
        <v>353989</v>
      </c>
    </row>
    <row r="772" spans="1:15" x14ac:dyDescent="0.25">
      <c r="A772">
        <v>32</v>
      </c>
      <c r="B772" t="s">
        <v>5</v>
      </c>
      <c r="C772" t="s">
        <v>7</v>
      </c>
      <c r="D772">
        <v>4</v>
      </c>
      <c r="E772">
        <v>12</v>
      </c>
      <c r="F772" t="s">
        <v>4</v>
      </c>
      <c r="G772">
        <v>108</v>
      </c>
      <c r="H772" t="s">
        <v>1</v>
      </c>
      <c r="I772">
        <v>21</v>
      </c>
      <c r="J772">
        <v>0</v>
      </c>
      <c r="K772">
        <v>18</v>
      </c>
      <c r="L772">
        <v>0</v>
      </c>
      <c r="M772">
        <v>247590</v>
      </c>
      <c r="N772">
        <v>0</v>
      </c>
      <c r="O772">
        <v>247590</v>
      </c>
    </row>
    <row r="773" spans="1:15" x14ac:dyDescent="0.25">
      <c r="A773">
        <v>32</v>
      </c>
      <c r="B773" t="s">
        <v>5</v>
      </c>
      <c r="C773" t="s">
        <v>7</v>
      </c>
      <c r="D773">
        <v>4</v>
      </c>
      <c r="E773">
        <v>13</v>
      </c>
      <c r="F773" t="s">
        <v>4</v>
      </c>
      <c r="G773">
        <v>108</v>
      </c>
      <c r="H773" t="s">
        <v>1</v>
      </c>
      <c r="I773">
        <v>24</v>
      </c>
      <c r="J773">
        <v>0</v>
      </c>
      <c r="K773">
        <v>19</v>
      </c>
      <c r="L773">
        <v>0</v>
      </c>
      <c r="M773">
        <v>286437</v>
      </c>
      <c r="N773">
        <v>0</v>
      </c>
      <c r="O773">
        <v>286437</v>
      </c>
    </row>
    <row r="774" spans="1:15" x14ac:dyDescent="0.25">
      <c r="A774">
        <v>32</v>
      </c>
      <c r="B774" t="s">
        <v>5</v>
      </c>
      <c r="C774" t="s">
        <v>7</v>
      </c>
      <c r="D774">
        <v>4</v>
      </c>
      <c r="E774">
        <v>14</v>
      </c>
      <c r="F774" t="s">
        <v>4</v>
      </c>
      <c r="G774">
        <v>108</v>
      </c>
      <c r="H774" t="s">
        <v>1</v>
      </c>
      <c r="I774">
        <v>24</v>
      </c>
      <c r="J774">
        <v>0</v>
      </c>
      <c r="K774">
        <v>19</v>
      </c>
      <c r="L774">
        <v>0</v>
      </c>
      <c r="M774">
        <v>300536</v>
      </c>
      <c r="N774">
        <v>0</v>
      </c>
      <c r="O774">
        <v>300536</v>
      </c>
    </row>
    <row r="775" spans="1:15" x14ac:dyDescent="0.25">
      <c r="A775">
        <v>32</v>
      </c>
      <c r="B775" t="s">
        <v>5</v>
      </c>
      <c r="C775" t="s">
        <v>7</v>
      </c>
      <c r="D775">
        <v>4</v>
      </c>
      <c r="E775">
        <v>15</v>
      </c>
      <c r="F775" t="s">
        <v>4</v>
      </c>
      <c r="G775">
        <v>108</v>
      </c>
      <c r="H775" t="s">
        <v>2</v>
      </c>
      <c r="I775">
        <v>26</v>
      </c>
      <c r="J775">
        <v>0</v>
      </c>
      <c r="K775">
        <v>20</v>
      </c>
      <c r="L775">
        <v>0</v>
      </c>
      <c r="M775">
        <v>600144</v>
      </c>
      <c r="N775">
        <v>0</v>
      </c>
      <c r="O775">
        <v>600144</v>
      </c>
    </row>
    <row r="776" spans="1:15" x14ac:dyDescent="0.25">
      <c r="A776">
        <v>32</v>
      </c>
      <c r="B776" t="s">
        <v>8</v>
      </c>
      <c r="C776" t="s">
        <v>7</v>
      </c>
      <c r="D776">
        <v>1</v>
      </c>
      <c r="E776">
        <v>1</v>
      </c>
      <c r="F776" t="s">
        <v>4</v>
      </c>
      <c r="G776">
        <v>45</v>
      </c>
      <c r="H776" t="s">
        <v>1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</row>
    <row r="777" spans="1:15" x14ac:dyDescent="0.25">
      <c r="A777">
        <v>32</v>
      </c>
      <c r="B777" t="s">
        <v>8</v>
      </c>
      <c r="C777" t="s">
        <v>7</v>
      </c>
      <c r="D777">
        <v>1</v>
      </c>
      <c r="E777">
        <v>2</v>
      </c>
      <c r="F777" t="s">
        <v>4</v>
      </c>
      <c r="G777">
        <v>45</v>
      </c>
      <c r="H777" t="s">
        <v>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</row>
    <row r="778" spans="1:15" x14ac:dyDescent="0.25">
      <c r="A778">
        <v>32</v>
      </c>
      <c r="B778" t="s">
        <v>8</v>
      </c>
      <c r="C778" t="s">
        <v>7</v>
      </c>
      <c r="D778">
        <v>1</v>
      </c>
      <c r="E778">
        <v>3</v>
      </c>
      <c r="F778" t="s">
        <v>4</v>
      </c>
      <c r="G778">
        <v>45</v>
      </c>
      <c r="H778" t="s">
        <v>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</row>
    <row r="779" spans="1:15" x14ac:dyDescent="0.25">
      <c r="A779">
        <v>32</v>
      </c>
      <c r="B779" t="s">
        <v>8</v>
      </c>
      <c r="C779" t="s">
        <v>7</v>
      </c>
      <c r="D779">
        <v>1</v>
      </c>
      <c r="E779">
        <v>4</v>
      </c>
      <c r="F779" t="s">
        <v>4</v>
      </c>
      <c r="G779">
        <v>45</v>
      </c>
      <c r="H779" t="s">
        <v>1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</row>
    <row r="780" spans="1:15" x14ac:dyDescent="0.25">
      <c r="A780">
        <v>32</v>
      </c>
      <c r="B780" t="s">
        <v>8</v>
      </c>
      <c r="C780" t="s">
        <v>7</v>
      </c>
      <c r="D780">
        <v>1</v>
      </c>
      <c r="E780">
        <v>5</v>
      </c>
      <c r="F780" t="s">
        <v>4</v>
      </c>
      <c r="G780">
        <v>45</v>
      </c>
      <c r="H780" t="s">
        <v>1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</row>
    <row r="781" spans="1:15" x14ac:dyDescent="0.25">
      <c r="A781">
        <v>32</v>
      </c>
      <c r="B781" t="s">
        <v>8</v>
      </c>
      <c r="C781" t="s">
        <v>7</v>
      </c>
      <c r="D781">
        <v>1</v>
      </c>
      <c r="E781">
        <v>6</v>
      </c>
      <c r="F781" t="s">
        <v>4</v>
      </c>
      <c r="G781">
        <v>47</v>
      </c>
      <c r="H781" t="s">
        <v>1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</row>
    <row r="782" spans="1:15" x14ac:dyDescent="0.25">
      <c r="A782">
        <v>32</v>
      </c>
      <c r="B782" t="s">
        <v>8</v>
      </c>
      <c r="C782" t="s">
        <v>7</v>
      </c>
      <c r="D782">
        <v>1</v>
      </c>
      <c r="E782">
        <v>7</v>
      </c>
      <c r="F782" t="s">
        <v>4</v>
      </c>
      <c r="G782">
        <v>47</v>
      </c>
      <c r="H782" t="s">
        <v>1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</row>
    <row r="783" spans="1:15" x14ac:dyDescent="0.25">
      <c r="A783">
        <v>32</v>
      </c>
      <c r="B783" t="s">
        <v>8</v>
      </c>
      <c r="C783" t="s">
        <v>7</v>
      </c>
      <c r="D783">
        <v>1</v>
      </c>
      <c r="E783">
        <v>8</v>
      </c>
      <c r="F783" t="s">
        <v>4</v>
      </c>
      <c r="G783">
        <v>47</v>
      </c>
      <c r="H783" t="s">
        <v>1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</row>
    <row r="784" spans="1:15" x14ac:dyDescent="0.25">
      <c r="A784">
        <v>32</v>
      </c>
      <c r="B784" t="s">
        <v>8</v>
      </c>
      <c r="C784" t="s">
        <v>7</v>
      </c>
      <c r="D784">
        <v>1</v>
      </c>
      <c r="E784">
        <v>9</v>
      </c>
      <c r="F784" t="s">
        <v>4</v>
      </c>
      <c r="G784">
        <v>47</v>
      </c>
      <c r="H784" t="s">
        <v>1</v>
      </c>
      <c r="I784">
        <v>7</v>
      </c>
      <c r="J784">
        <v>0</v>
      </c>
      <c r="K784">
        <v>3</v>
      </c>
      <c r="L784">
        <v>0</v>
      </c>
      <c r="M784">
        <v>3388</v>
      </c>
      <c r="N784">
        <v>0</v>
      </c>
      <c r="O784">
        <v>3388</v>
      </c>
    </row>
    <row r="785" spans="1:15" x14ac:dyDescent="0.25">
      <c r="A785">
        <v>32</v>
      </c>
      <c r="B785" t="s">
        <v>8</v>
      </c>
      <c r="C785" t="s">
        <v>7</v>
      </c>
      <c r="D785">
        <v>1</v>
      </c>
      <c r="E785">
        <v>10</v>
      </c>
      <c r="F785" t="s">
        <v>4</v>
      </c>
      <c r="G785">
        <v>47</v>
      </c>
      <c r="H785" t="s">
        <v>1</v>
      </c>
      <c r="I785">
        <v>7</v>
      </c>
      <c r="J785">
        <v>0</v>
      </c>
      <c r="K785">
        <v>3</v>
      </c>
      <c r="L785">
        <v>0</v>
      </c>
      <c r="M785">
        <v>3355</v>
      </c>
      <c r="N785">
        <v>0</v>
      </c>
      <c r="O785">
        <v>3355</v>
      </c>
    </row>
    <row r="786" spans="1:15" x14ac:dyDescent="0.25">
      <c r="A786">
        <v>32</v>
      </c>
      <c r="B786" t="s">
        <v>8</v>
      </c>
      <c r="C786" t="s">
        <v>7</v>
      </c>
      <c r="D786">
        <v>1</v>
      </c>
      <c r="E786">
        <v>11</v>
      </c>
      <c r="F786" t="s">
        <v>4</v>
      </c>
      <c r="G786">
        <v>47</v>
      </c>
      <c r="H786" t="s">
        <v>1</v>
      </c>
      <c r="I786">
        <v>7</v>
      </c>
      <c r="J786">
        <v>0</v>
      </c>
      <c r="K786">
        <v>3</v>
      </c>
      <c r="L786">
        <v>0</v>
      </c>
      <c r="M786">
        <v>3368</v>
      </c>
      <c r="N786">
        <v>0</v>
      </c>
      <c r="O786">
        <v>3368</v>
      </c>
    </row>
    <row r="787" spans="1:15" x14ac:dyDescent="0.25">
      <c r="A787">
        <v>32</v>
      </c>
      <c r="B787" t="s">
        <v>8</v>
      </c>
      <c r="C787" t="s">
        <v>7</v>
      </c>
      <c r="D787">
        <v>1</v>
      </c>
      <c r="E787">
        <v>12</v>
      </c>
      <c r="F787" t="s">
        <v>4</v>
      </c>
      <c r="G787">
        <v>51</v>
      </c>
      <c r="H787" t="s">
        <v>1</v>
      </c>
      <c r="I787">
        <v>10</v>
      </c>
      <c r="J787">
        <v>0</v>
      </c>
      <c r="K787">
        <v>6</v>
      </c>
      <c r="L787">
        <v>0</v>
      </c>
      <c r="M787">
        <v>4394</v>
      </c>
      <c r="N787">
        <v>0</v>
      </c>
      <c r="O787">
        <v>4394</v>
      </c>
    </row>
    <row r="788" spans="1:15" x14ac:dyDescent="0.25">
      <c r="A788">
        <v>32</v>
      </c>
      <c r="B788" t="s">
        <v>8</v>
      </c>
      <c r="C788" t="s">
        <v>7</v>
      </c>
      <c r="D788">
        <v>1</v>
      </c>
      <c r="E788">
        <v>13</v>
      </c>
      <c r="F788" t="s">
        <v>4</v>
      </c>
      <c r="G788">
        <v>51</v>
      </c>
      <c r="H788" t="s">
        <v>1</v>
      </c>
      <c r="I788">
        <v>21</v>
      </c>
      <c r="J788">
        <v>0</v>
      </c>
      <c r="K788">
        <v>15</v>
      </c>
      <c r="L788">
        <v>0</v>
      </c>
      <c r="M788">
        <v>41418</v>
      </c>
      <c r="N788">
        <v>0</v>
      </c>
      <c r="O788">
        <v>41418</v>
      </c>
    </row>
    <row r="789" spans="1:15" x14ac:dyDescent="0.25">
      <c r="A789">
        <v>32</v>
      </c>
      <c r="B789" t="s">
        <v>8</v>
      </c>
      <c r="C789" t="s">
        <v>7</v>
      </c>
      <c r="D789">
        <v>1</v>
      </c>
      <c r="E789">
        <v>14</v>
      </c>
      <c r="F789" t="s">
        <v>4</v>
      </c>
      <c r="G789">
        <v>51</v>
      </c>
      <c r="H789" t="s">
        <v>1</v>
      </c>
      <c r="I789">
        <v>27</v>
      </c>
      <c r="J789">
        <v>0</v>
      </c>
      <c r="K789">
        <v>18</v>
      </c>
      <c r="L789">
        <v>0</v>
      </c>
      <c r="M789">
        <v>316157</v>
      </c>
      <c r="N789">
        <v>0</v>
      </c>
      <c r="O789">
        <v>316157</v>
      </c>
    </row>
    <row r="790" spans="1:15" x14ac:dyDescent="0.25">
      <c r="A790">
        <v>32</v>
      </c>
      <c r="B790" t="s">
        <v>8</v>
      </c>
      <c r="C790" t="s">
        <v>7</v>
      </c>
      <c r="D790">
        <v>1</v>
      </c>
      <c r="E790">
        <v>15</v>
      </c>
      <c r="F790" t="s">
        <v>4</v>
      </c>
      <c r="G790">
        <v>51</v>
      </c>
      <c r="H790" t="s">
        <v>1</v>
      </c>
      <c r="I790">
        <v>29</v>
      </c>
      <c r="J790">
        <v>0</v>
      </c>
      <c r="K790">
        <v>20</v>
      </c>
      <c r="L790">
        <v>0</v>
      </c>
      <c r="M790">
        <v>437029</v>
      </c>
      <c r="N790">
        <v>0</v>
      </c>
      <c r="O790">
        <v>437029</v>
      </c>
    </row>
    <row r="791" spans="1:15" x14ac:dyDescent="0.25">
      <c r="A791">
        <v>32</v>
      </c>
      <c r="B791" t="s">
        <v>8</v>
      </c>
      <c r="C791" t="s">
        <v>7</v>
      </c>
      <c r="D791">
        <v>1</v>
      </c>
      <c r="E791">
        <v>16</v>
      </c>
      <c r="F791" t="s">
        <v>4</v>
      </c>
      <c r="G791">
        <v>51</v>
      </c>
      <c r="H791" t="s">
        <v>2</v>
      </c>
      <c r="I791">
        <v>31</v>
      </c>
      <c r="J791">
        <v>0</v>
      </c>
      <c r="K791">
        <v>19</v>
      </c>
      <c r="L791">
        <v>0</v>
      </c>
      <c r="M791">
        <v>600138</v>
      </c>
      <c r="N791">
        <v>0</v>
      </c>
      <c r="O791">
        <v>600138</v>
      </c>
    </row>
    <row r="792" spans="1:15" x14ac:dyDescent="0.25">
      <c r="A792">
        <v>32</v>
      </c>
      <c r="B792" t="s">
        <v>8</v>
      </c>
      <c r="C792" t="s">
        <v>7</v>
      </c>
      <c r="D792">
        <v>2</v>
      </c>
      <c r="E792">
        <v>1</v>
      </c>
      <c r="F792" t="s">
        <v>4</v>
      </c>
      <c r="G792">
        <v>4</v>
      </c>
      <c r="H792" t="s">
        <v>1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</row>
    <row r="793" spans="1:15" x14ac:dyDescent="0.25">
      <c r="A793">
        <v>32</v>
      </c>
      <c r="B793" t="s">
        <v>8</v>
      </c>
      <c r="C793" t="s">
        <v>7</v>
      </c>
      <c r="D793">
        <v>2</v>
      </c>
      <c r="E793">
        <v>2</v>
      </c>
      <c r="F793" t="s">
        <v>4</v>
      </c>
      <c r="G793">
        <v>19</v>
      </c>
      <c r="H793" t="s">
        <v>1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</row>
    <row r="794" spans="1:15" x14ac:dyDescent="0.25">
      <c r="A794">
        <v>32</v>
      </c>
      <c r="B794" t="s">
        <v>8</v>
      </c>
      <c r="C794" t="s">
        <v>7</v>
      </c>
      <c r="D794">
        <v>2</v>
      </c>
      <c r="E794">
        <v>3</v>
      </c>
      <c r="F794" t="s">
        <v>4</v>
      </c>
      <c r="G794">
        <v>19</v>
      </c>
      <c r="H794" t="s">
        <v>1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</row>
    <row r="795" spans="1:15" x14ac:dyDescent="0.25">
      <c r="A795">
        <v>32</v>
      </c>
      <c r="B795" t="s">
        <v>8</v>
      </c>
      <c r="C795" t="s">
        <v>7</v>
      </c>
      <c r="D795">
        <v>2</v>
      </c>
      <c r="E795">
        <v>4</v>
      </c>
      <c r="F795" t="s">
        <v>4</v>
      </c>
      <c r="G795">
        <v>19</v>
      </c>
      <c r="H795" t="s">
        <v>1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</row>
    <row r="796" spans="1:15" x14ac:dyDescent="0.25">
      <c r="A796">
        <v>32</v>
      </c>
      <c r="B796" t="s">
        <v>8</v>
      </c>
      <c r="C796" t="s">
        <v>7</v>
      </c>
      <c r="D796">
        <v>2</v>
      </c>
      <c r="E796">
        <v>5</v>
      </c>
      <c r="F796" t="s">
        <v>4</v>
      </c>
      <c r="G796">
        <v>19</v>
      </c>
      <c r="H796" t="s">
        <v>1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</row>
    <row r="797" spans="1:15" x14ac:dyDescent="0.25">
      <c r="A797">
        <v>32</v>
      </c>
      <c r="B797" t="s">
        <v>8</v>
      </c>
      <c r="C797" t="s">
        <v>7</v>
      </c>
      <c r="D797">
        <v>2</v>
      </c>
      <c r="E797">
        <v>6</v>
      </c>
      <c r="F797" t="s">
        <v>4</v>
      </c>
      <c r="G797">
        <v>43</v>
      </c>
      <c r="H797" t="s">
        <v>1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</row>
    <row r="798" spans="1:15" x14ac:dyDescent="0.25">
      <c r="A798">
        <v>32</v>
      </c>
      <c r="B798" t="s">
        <v>8</v>
      </c>
      <c r="C798" t="s">
        <v>7</v>
      </c>
      <c r="D798">
        <v>2</v>
      </c>
      <c r="E798">
        <v>7</v>
      </c>
      <c r="F798" t="s">
        <v>4</v>
      </c>
      <c r="G798">
        <v>52</v>
      </c>
      <c r="H798" t="s">
        <v>1</v>
      </c>
      <c r="I798">
        <v>2</v>
      </c>
      <c r="J798">
        <v>0</v>
      </c>
      <c r="K798">
        <v>2</v>
      </c>
      <c r="L798">
        <v>0</v>
      </c>
      <c r="M798">
        <v>778</v>
      </c>
      <c r="N798">
        <v>0</v>
      </c>
      <c r="O798">
        <v>778</v>
      </c>
    </row>
    <row r="799" spans="1:15" x14ac:dyDescent="0.25">
      <c r="A799">
        <v>32</v>
      </c>
      <c r="B799" t="s">
        <v>8</v>
      </c>
      <c r="C799" t="s">
        <v>7</v>
      </c>
      <c r="D799">
        <v>2</v>
      </c>
      <c r="E799">
        <v>8</v>
      </c>
      <c r="F799" t="s">
        <v>4</v>
      </c>
      <c r="G799">
        <v>52</v>
      </c>
      <c r="H799" t="s">
        <v>1</v>
      </c>
      <c r="I799">
        <v>4</v>
      </c>
      <c r="J799">
        <v>0</v>
      </c>
      <c r="K799">
        <v>4</v>
      </c>
      <c r="L799">
        <v>0</v>
      </c>
      <c r="M799">
        <v>2250</v>
      </c>
      <c r="N799">
        <v>0</v>
      </c>
      <c r="O799">
        <v>2250</v>
      </c>
    </row>
    <row r="800" spans="1:15" x14ac:dyDescent="0.25">
      <c r="A800">
        <v>32</v>
      </c>
      <c r="B800" t="s">
        <v>8</v>
      </c>
      <c r="C800" t="s">
        <v>7</v>
      </c>
      <c r="D800">
        <v>2</v>
      </c>
      <c r="E800">
        <v>9</v>
      </c>
      <c r="F800" t="s">
        <v>4</v>
      </c>
      <c r="G800">
        <v>52</v>
      </c>
      <c r="H800" t="s">
        <v>1</v>
      </c>
      <c r="I800">
        <v>6</v>
      </c>
      <c r="J800">
        <v>0</v>
      </c>
      <c r="K800">
        <v>6</v>
      </c>
      <c r="L800">
        <v>0</v>
      </c>
      <c r="M800">
        <v>3174</v>
      </c>
      <c r="N800">
        <v>0</v>
      </c>
      <c r="O800">
        <v>3174</v>
      </c>
    </row>
    <row r="801" spans="1:15" x14ac:dyDescent="0.25">
      <c r="A801">
        <v>32</v>
      </c>
      <c r="B801" t="s">
        <v>8</v>
      </c>
      <c r="C801" t="s">
        <v>7</v>
      </c>
      <c r="D801">
        <v>2</v>
      </c>
      <c r="E801">
        <v>10</v>
      </c>
      <c r="F801" t="s">
        <v>4</v>
      </c>
      <c r="G801">
        <v>52</v>
      </c>
      <c r="H801" t="s">
        <v>1</v>
      </c>
      <c r="I801">
        <v>7</v>
      </c>
      <c r="J801">
        <v>0</v>
      </c>
      <c r="K801">
        <v>7</v>
      </c>
      <c r="L801">
        <v>0</v>
      </c>
      <c r="M801">
        <v>3561</v>
      </c>
      <c r="N801">
        <v>0</v>
      </c>
      <c r="O801">
        <v>3561</v>
      </c>
    </row>
    <row r="802" spans="1:15" x14ac:dyDescent="0.25">
      <c r="A802">
        <v>32</v>
      </c>
      <c r="B802" t="s">
        <v>8</v>
      </c>
      <c r="C802" t="s">
        <v>7</v>
      </c>
      <c r="D802">
        <v>2</v>
      </c>
      <c r="E802">
        <v>11</v>
      </c>
      <c r="F802" t="s">
        <v>4</v>
      </c>
      <c r="G802">
        <v>52</v>
      </c>
      <c r="H802" t="s">
        <v>1</v>
      </c>
      <c r="I802">
        <v>17</v>
      </c>
      <c r="J802">
        <v>0</v>
      </c>
      <c r="K802">
        <v>14</v>
      </c>
      <c r="L802">
        <v>0</v>
      </c>
      <c r="M802">
        <v>96963</v>
      </c>
      <c r="N802">
        <v>0</v>
      </c>
      <c r="O802">
        <v>96963</v>
      </c>
    </row>
    <row r="803" spans="1:15" x14ac:dyDescent="0.25">
      <c r="A803">
        <v>32</v>
      </c>
      <c r="B803" t="s">
        <v>8</v>
      </c>
      <c r="C803" t="s">
        <v>7</v>
      </c>
      <c r="D803">
        <v>2</v>
      </c>
      <c r="E803">
        <v>12</v>
      </c>
      <c r="F803" t="s">
        <v>4</v>
      </c>
      <c r="G803">
        <v>52</v>
      </c>
      <c r="H803" t="s">
        <v>1</v>
      </c>
      <c r="I803">
        <v>17</v>
      </c>
      <c r="J803">
        <v>0</v>
      </c>
      <c r="K803">
        <v>14</v>
      </c>
      <c r="L803">
        <v>0</v>
      </c>
      <c r="M803">
        <v>96781</v>
      </c>
      <c r="N803">
        <v>0</v>
      </c>
      <c r="O803">
        <v>96781</v>
      </c>
    </row>
    <row r="804" spans="1:15" x14ac:dyDescent="0.25">
      <c r="A804">
        <v>32</v>
      </c>
      <c r="B804" t="s">
        <v>8</v>
      </c>
      <c r="C804" t="s">
        <v>7</v>
      </c>
      <c r="D804">
        <v>2</v>
      </c>
      <c r="E804">
        <v>13</v>
      </c>
      <c r="F804" t="s">
        <v>4</v>
      </c>
      <c r="G804">
        <v>52</v>
      </c>
      <c r="H804" t="s">
        <v>1</v>
      </c>
      <c r="I804">
        <v>20</v>
      </c>
      <c r="J804">
        <v>0</v>
      </c>
      <c r="K804">
        <v>17</v>
      </c>
      <c r="L804">
        <v>0</v>
      </c>
      <c r="M804">
        <v>99248</v>
      </c>
      <c r="N804">
        <v>0</v>
      </c>
      <c r="O804">
        <v>99248</v>
      </c>
    </row>
    <row r="805" spans="1:15" x14ac:dyDescent="0.25">
      <c r="A805">
        <v>32</v>
      </c>
      <c r="B805" t="s">
        <v>8</v>
      </c>
      <c r="C805" t="s">
        <v>7</v>
      </c>
      <c r="D805">
        <v>2</v>
      </c>
      <c r="E805">
        <v>14</v>
      </c>
      <c r="F805" t="s">
        <v>4</v>
      </c>
      <c r="G805">
        <v>52</v>
      </c>
      <c r="H805" t="s">
        <v>1</v>
      </c>
      <c r="I805">
        <v>21</v>
      </c>
      <c r="J805">
        <v>0</v>
      </c>
      <c r="K805">
        <v>18</v>
      </c>
      <c r="L805">
        <v>0</v>
      </c>
      <c r="M805">
        <v>112537</v>
      </c>
      <c r="N805">
        <v>0</v>
      </c>
      <c r="O805">
        <v>112537</v>
      </c>
    </row>
    <row r="806" spans="1:15" x14ac:dyDescent="0.25">
      <c r="A806">
        <v>32</v>
      </c>
      <c r="B806" t="s">
        <v>8</v>
      </c>
      <c r="C806" t="s">
        <v>7</v>
      </c>
      <c r="D806">
        <v>2</v>
      </c>
      <c r="E806">
        <v>15</v>
      </c>
      <c r="F806" t="s">
        <v>4</v>
      </c>
      <c r="G806">
        <v>52</v>
      </c>
      <c r="H806" t="s">
        <v>1</v>
      </c>
      <c r="I806">
        <v>27</v>
      </c>
      <c r="J806">
        <v>0</v>
      </c>
      <c r="K806">
        <v>22</v>
      </c>
      <c r="L806">
        <v>0</v>
      </c>
      <c r="M806">
        <v>157074</v>
      </c>
      <c r="N806">
        <v>0</v>
      </c>
      <c r="O806">
        <v>157074</v>
      </c>
    </row>
    <row r="807" spans="1:15" x14ac:dyDescent="0.25">
      <c r="A807">
        <v>32</v>
      </c>
      <c r="B807" t="s">
        <v>8</v>
      </c>
      <c r="C807" t="s">
        <v>7</v>
      </c>
      <c r="D807">
        <v>2</v>
      </c>
      <c r="E807">
        <v>16</v>
      </c>
      <c r="F807" t="s">
        <v>4</v>
      </c>
      <c r="G807">
        <v>52</v>
      </c>
      <c r="H807" t="s">
        <v>1</v>
      </c>
      <c r="I807">
        <v>30</v>
      </c>
      <c r="J807">
        <v>0</v>
      </c>
      <c r="K807">
        <v>25</v>
      </c>
      <c r="L807">
        <v>0</v>
      </c>
      <c r="M807">
        <v>243270</v>
      </c>
      <c r="N807">
        <v>0</v>
      </c>
      <c r="O807">
        <v>243270</v>
      </c>
    </row>
    <row r="808" spans="1:15" x14ac:dyDescent="0.25">
      <c r="A808">
        <v>32</v>
      </c>
      <c r="B808" t="s">
        <v>8</v>
      </c>
      <c r="C808" t="s">
        <v>7</v>
      </c>
      <c r="D808">
        <v>2</v>
      </c>
      <c r="E808">
        <v>17</v>
      </c>
      <c r="F808" t="s">
        <v>4</v>
      </c>
      <c r="G808">
        <v>52</v>
      </c>
      <c r="H808" t="s">
        <v>1</v>
      </c>
      <c r="I808">
        <v>38</v>
      </c>
      <c r="J808">
        <v>0</v>
      </c>
      <c r="K808">
        <v>32</v>
      </c>
      <c r="L808">
        <v>0</v>
      </c>
      <c r="M808">
        <v>433944</v>
      </c>
      <c r="N808">
        <v>0</v>
      </c>
      <c r="O808">
        <v>433944</v>
      </c>
    </row>
    <row r="809" spans="1:15" x14ac:dyDescent="0.25">
      <c r="A809">
        <v>32</v>
      </c>
      <c r="B809" t="s">
        <v>8</v>
      </c>
      <c r="C809" t="s">
        <v>7</v>
      </c>
      <c r="D809">
        <v>2</v>
      </c>
      <c r="E809">
        <v>18</v>
      </c>
      <c r="F809" t="s">
        <v>4</v>
      </c>
      <c r="G809">
        <v>52</v>
      </c>
      <c r="H809" t="s">
        <v>2</v>
      </c>
      <c r="I809">
        <v>43</v>
      </c>
      <c r="J809">
        <v>0</v>
      </c>
      <c r="K809">
        <v>29</v>
      </c>
      <c r="L809">
        <v>0</v>
      </c>
      <c r="M809">
        <v>600136</v>
      </c>
      <c r="N809">
        <v>0</v>
      </c>
      <c r="O809">
        <v>600136</v>
      </c>
    </row>
    <row r="810" spans="1:15" x14ac:dyDescent="0.25">
      <c r="A810">
        <v>32</v>
      </c>
      <c r="B810" t="s">
        <v>8</v>
      </c>
      <c r="C810" t="s">
        <v>7</v>
      </c>
      <c r="D810">
        <v>3</v>
      </c>
      <c r="E810">
        <v>1</v>
      </c>
      <c r="F810" t="s">
        <v>4</v>
      </c>
      <c r="G810">
        <v>2</v>
      </c>
      <c r="H810" t="s">
        <v>1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</row>
    <row r="811" spans="1:15" x14ac:dyDescent="0.25">
      <c r="A811">
        <v>32</v>
      </c>
      <c r="B811" t="s">
        <v>8</v>
      </c>
      <c r="C811" t="s">
        <v>7</v>
      </c>
      <c r="D811">
        <v>3</v>
      </c>
      <c r="E811">
        <v>2</v>
      </c>
      <c r="F811" t="s">
        <v>4</v>
      </c>
      <c r="G811">
        <v>23</v>
      </c>
      <c r="H811" t="s">
        <v>1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</row>
    <row r="812" spans="1:15" x14ac:dyDescent="0.25">
      <c r="A812">
        <v>32</v>
      </c>
      <c r="B812" t="s">
        <v>8</v>
      </c>
      <c r="C812" t="s">
        <v>7</v>
      </c>
      <c r="D812">
        <v>3</v>
      </c>
      <c r="E812">
        <v>3</v>
      </c>
      <c r="F812" t="s">
        <v>4</v>
      </c>
      <c r="G812">
        <v>23</v>
      </c>
      <c r="H812" t="s">
        <v>1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</row>
    <row r="813" spans="1:15" x14ac:dyDescent="0.25">
      <c r="A813">
        <v>32</v>
      </c>
      <c r="B813" t="s">
        <v>8</v>
      </c>
      <c r="C813" t="s">
        <v>7</v>
      </c>
      <c r="D813">
        <v>3</v>
      </c>
      <c r="E813">
        <v>4</v>
      </c>
      <c r="F813" t="s">
        <v>4</v>
      </c>
      <c r="G813">
        <v>23</v>
      </c>
      <c r="H813" t="s">
        <v>1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</row>
    <row r="814" spans="1:15" x14ac:dyDescent="0.25">
      <c r="A814">
        <v>32</v>
      </c>
      <c r="B814" t="s">
        <v>8</v>
      </c>
      <c r="C814" t="s">
        <v>7</v>
      </c>
      <c r="D814">
        <v>3</v>
      </c>
      <c r="E814">
        <v>5</v>
      </c>
      <c r="F814" t="s">
        <v>4</v>
      </c>
      <c r="G814">
        <v>54</v>
      </c>
      <c r="H814" t="s">
        <v>1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</row>
    <row r="815" spans="1:15" x14ac:dyDescent="0.25">
      <c r="A815">
        <v>32</v>
      </c>
      <c r="B815" t="s">
        <v>8</v>
      </c>
      <c r="C815" t="s">
        <v>7</v>
      </c>
      <c r="D815">
        <v>3</v>
      </c>
      <c r="E815">
        <v>6</v>
      </c>
      <c r="F815" t="s">
        <v>4</v>
      </c>
      <c r="G815">
        <v>54</v>
      </c>
      <c r="H815" t="s">
        <v>1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</row>
    <row r="816" spans="1:15" x14ac:dyDescent="0.25">
      <c r="A816">
        <v>32</v>
      </c>
      <c r="B816" t="s">
        <v>8</v>
      </c>
      <c r="C816" t="s">
        <v>7</v>
      </c>
      <c r="D816">
        <v>3</v>
      </c>
      <c r="E816">
        <v>7</v>
      </c>
      <c r="F816" t="s">
        <v>4</v>
      </c>
      <c r="G816">
        <v>54</v>
      </c>
      <c r="H816" t="s">
        <v>1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</row>
    <row r="817" spans="1:15" x14ac:dyDescent="0.25">
      <c r="A817">
        <v>32</v>
      </c>
      <c r="B817" t="s">
        <v>8</v>
      </c>
      <c r="C817" t="s">
        <v>7</v>
      </c>
      <c r="D817">
        <v>3</v>
      </c>
      <c r="E817">
        <v>8</v>
      </c>
      <c r="F817" t="s">
        <v>4</v>
      </c>
      <c r="G817">
        <v>54</v>
      </c>
      <c r="H817" t="s">
        <v>1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</row>
    <row r="818" spans="1:15" x14ac:dyDescent="0.25">
      <c r="A818">
        <v>32</v>
      </c>
      <c r="B818" t="s">
        <v>8</v>
      </c>
      <c r="C818" t="s">
        <v>7</v>
      </c>
      <c r="D818">
        <v>3</v>
      </c>
      <c r="E818">
        <v>9</v>
      </c>
      <c r="F818" t="s">
        <v>4</v>
      </c>
      <c r="G818">
        <v>54</v>
      </c>
      <c r="H818" t="s">
        <v>1</v>
      </c>
      <c r="I818">
        <v>4</v>
      </c>
      <c r="J818">
        <v>0</v>
      </c>
      <c r="K818">
        <v>4</v>
      </c>
      <c r="L818">
        <v>0</v>
      </c>
      <c r="M818">
        <v>5677</v>
      </c>
      <c r="N818">
        <v>0</v>
      </c>
      <c r="O818">
        <v>5677</v>
      </c>
    </row>
    <row r="819" spans="1:15" x14ac:dyDescent="0.25">
      <c r="A819">
        <v>32</v>
      </c>
      <c r="B819" t="s">
        <v>8</v>
      </c>
      <c r="C819" t="s">
        <v>7</v>
      </c>
      <c r="D819">
        <v>3</v>
      </c>
      <c r="E819">
        <v>10</v>
      </c>
      <c r="F819" t="s">
        <v>4</v>
      </c>
      <c r="G819">
        <v>54</v>
      </c>
      <c r="H819" t="s">
        <v>1</v>
      </c>
      <c r="I819">
        <v>7</v>
      </c>
      <c r="J819">
        <v>0</v>
      </c>
      <c r="K819">
        <v>7</v>
      </c>
      <c r="L819">
        <v>0</v>
      </c>
      <c r="M819">
        <v>6576</v>
      </c>
      <c r="N819">
        <v>0</v>
      </c>
      <c r="O819">
        <v>6576</v>
      </c>
    </row>
    <row r="820" spans="1:15" x14ac:dyDescent="0.25">
      <c r="A820">
        <v>32</v>
      </c>
      <c r="B820" t="s">
        <v>8</v>
      </c>
      <c r="C820" t="s">
        <v>7</v>
      </c>
      <c r="D820">
        <v>3</v>
      </c>
      <c r="E820">
        <v>11</v>
      </c>
      <c r="F820" t="s">
        <v>4</v>
      </c>
      <c r="G820">
        <v>54</v>
      </c>
      <c r="H820" t="s">
        <v>1</v>
      </c>
      <c r="I820">
        <v>7</v>
      </c>
      <c r="J820">
        <v>0</v>
      </c>
      <c r="K820">
        <v>7</v>
      </c>
      <c r="L820">
        <v>0</v>
      </c>
      <c r="M820">
        <v>6906</v>
      </c>
      <c r="N820">
        <v>0</v>
      </c>
      <c r="O820">
        <v>6906</v>
      </c>
    </row>
    <row r="821" spans="1:15" x14ac:dyDescent="0.25">
      <c r="A821">
        <v>32</v>
      </c>
      <c r="B821" t="s">
        <v>8</v>
      </c>
      <c r="C821" t="s">
        <v>7</v>
      </c>
      <c r="D821">
        <v>3</v>
      </c>
      <c r="E821">
        <v>12</v>
      </c>
      <c r="F821" t="s">
        <v>4</v>
      </c>
      <c r="G821">
        <v>54</v>
      </c>
      <c r="H821" t="s">
        <v>1</v>
      </c>
      <c r="I821">
        <v>7</v>
      </c>
      <c r="J821">
        <v>0</v>
      </c>
      <c r="K821">
        <v>7</v>
      </c>
      <c r="L821">
        <v>0</v>
      </c>
      <c r="M821">
        <v>7275</v>
      </c>
      <c r="N821">
        <v>0</v>
      </c>
      <c r="O821">
        <v>7275</v>
      </c>
    </row>
    <row r="822" spans="1:15" x14ac:dyDescent="0.25">
      <c r="A822">
        <v>32</v>
      </c>
      <c r="B822" t="s">
        <v>8</v>
      </c>
      <c r="C822" t="s">
        <v>7</v>
      </c>
      <c r="D822">
        <v>3</v>
      </c>
      <c r="E822">
        <v>13</v>
      </c>
      <c r="F822" t="s">
        <v>4</v>
      </c>
      <c r="G822">
        <v>54</v>
      </c>
      <c r="H822" t="s">
        <v>1</v>
      </c>
      <c r="I822">
        <v>14</v>
      </c>
      <c r="J822">
        <v>0</v>
      </c>
      <c r="K822">
        <v>12</v>
      </c>
      <c r="L822">
        <v>0</v>
      </c>
      <c r="M822">
        <v>76420</v>
      </c>
      <c r="N822">
        <v>0</v>
      </c>
      <c r="O822">
        <v>76420</v>
      </c>
    </row>
    <row r="823" spans="1:15" x14ac:dyDescent="0.25">
      <c r="A823">
        <v>32</v>
      </c>
      <c r="B823" t="s">
        <v>8</v>
      </c>
      <c r="C823" t="s">
        <v>7</v>
      </c>
      <c r="D823">
        <v>3</v>
      </c>
      <c r="E823">
        <v>14</v>
      </c>
      <c r="F823" t="s">
        <v>4</v>
      </c>
      <c r="G823">
        <v>54</v>
      </c>
      <c r="H823" t="s">
        <v>1</v>
      </c>
      <c r="I823">
        <v>14</v>
      </c>
      <c r="J823">
        <v>0</v>
      </c>
      <c r="K823">
        <v>12</v>
      </c>
      <c r="L823">
        <v>0</v>
      </c>
      <c r="M823">
        <v>75357</v>
      </c>
      <c r="N823">
        <v>0</v>
      </c>
      <c r="O823">
        <v>75357</v>
      </c>
    </row>
    <row r="824" spans="1:15" x14ac:dyDescent="0.25">
      <c r="A824">
        <v>32</v>
      </c>
      <c r="B824" t="s">
        <v>8</v>
      </c>
      <c r="C824" t="s">
        <v>7</v>
      </c>
      <c r="D824">
        <v>3</v>
      </c>
      <c r="E824">
        <v>15</v>
      </c>
      <c r="F824" t="s">
        <v>4</v>
      </c>
      <c r="G824">
        <v>54</v>
      </c>
      <c r="H824" t="s">
        <v>2</v>
      </c>
      <c r="I824">
        <v>18</v>
      </c>
      <c r="J824">
        <v>0</v>
      </c>
      <c r="K824">
        <v>15</v>
      </c>
      <c r="L824">
        <v>0</v>
      </c>
      <c r="M824">
        <v>600153</v>
      </c>
      <c r="N824">
        <v>0</v>
      </c>
      <c r="O824">
        <v>600153</v>
      </c>
    </row>
    <row r="825" spans="1:15" x14ac:dyDescent="0.25">
      <c r="A825">
        <v>32</v>
      </c>
      <c r="B825" t="s">
        <v>8</v>
      </c>
      <c r="C825" t="s">
        <v>7</v>
      </c>
      <c r="D825">
        <v>4</v>
      </c>
      <c r="E825">
        <v>1</v>
      </c>
      <c r="F825" t="s">
        <v>4</v>
      </c>
      <c r="G825">
        <v>12</v>
      </c>
      <c r="H825" t="s">
        <v>1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</row>
    <row r="826" spans="1:15" x14ac:dyDescent="0.25">
      <c r="A826">
        <v>32</v>
      </c>
      <c r="B826" t="s">
        <v>8</v>
      </c>
      <c r="C826" t="s">
        <v>7</v>
      </c>
      <c r="D826">
        <v>4</v>
      </c>
      <c r="E826">
        <v>2</v>
      </c>
      <c r="F826" t="s">
        <v>4</v>
      </c>
      <c r="G826">
        <v>27</v>
      </c>
      <c r="H826" t="s">
        <v>1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</row>
    <row r="827" spans="1:15" x14ac:dyDescent="0.25">
      <c r="A827">
        <v>32</v>
      </c>
      <c r="B827" t="s">
        <v>8</v>
      </c>
      <c r="C827" t="s">
        <v>7</v>
      </c>
      <c r="D827">
        <v>4</v>
      </c>
      <c r="E827">
        <v>3</v>
      </c>
      <c r="F827" t="s">
        <v>4</v>
      </c>
      <c r="G827">
        <v>27</v>
      </c>
      <c r="H827" t="s">
        <v>1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</row>
    <row r="828" spans="1:15" x14ac:dyDescent="0.25">
      <c r="A828">
        <v>32</v>
      </c>
      <c r="B828" t="s">
        <v>8</v>
      </c>
      <c r="C828" t="s">
        <v>7</v>
      </c>
      <c r="D828">
        <v>4</v>
      </c>
      <c r="E828">
        <v>4</v>
      </c>
      <c r="F828" t="s">
        <v>4</v>
      </c>
      <c r="G828">
        <v>52</v>
      </c>
      <c r="H828" t="s">
        <v>1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</row>
    <row r="829" spans="1:15" x14ac:dyDescent="0.25">
      <c r="A829">
        <v>32</v>
      </c>
      <c r="B829" t="s">
        <v>8</v>
      </c>
      <c r="C829" t="s">
        <v>7</v>
      </c>
      <c r="D829">
        <v>4</v>
      </c>
      <c r="E829">
        <v>5</v>
      </c>
      <c r="F829" t="s">
        <v>4</v>
      </c>
      <c r="G829">
        <v>52</v>
      </c>
      <c r="H829" t="s">
        <v>1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</row>
    <row r="830" spans="1:15" x14ac:dyDescent="0.25">
      <c r="A830">
        <v>32</v>
      </c>
      <c r="B830" t="s">
        <v>8</v>
      </c>
      <c r="C830" t="s">
        <v>7</v>
      </c>
      <c r="D830">
        <v>4</v>
      </c>
      <c r="E830">
        <v>6</v>
      </c>
      <c r="F830" t="s">
        <v>4</v>
      </c>
      <c r="G830">
        <v>52</v>
      </c>
      <c r="H830" t="s">
        <v>1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</row>
    <row r="831" spans="1:15" x14ac:dyDescent="0.25">
      <c r="A831">
        <v>32</v>
      </c>
      <c r="B831" t="s">
        <v>8</v>
      </c>
      <c r="C831" t="s">
        <v>7</v>
      </c>
      <c r="D831">
        <v>4</v>
      </c>
      <c r="E831">
        <v>7</v>
      </c>
      <c r="F831" t="s">
        <v>4</v>
      </c>
      <c r="G831">
        <v>52</v>
      </c>
      <c r="H831" t="s">
        <v>1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</row>
    <row r="832" spans="1:15" x14ac:dyDescent="0.25">
      <c r="A832">
        <v>32</v>
      </c>
      <c r="B832" t="s">
        <v>8</v>
      </c>
      <c r="C832" t="s">
        <v>7</v>
      </c>
      <c r="D832">
        <v>4</v>
      </c>
      <c r="E832">
        <v>8</v>
      </c>
      <c r="F832" t="s">
        <v>4</v>
      </c>
      <c r="G832">
        <v>52</v>
      </c>
      <c r="H832" t="s">
        <v>1</v>
      </c>
      <c r="I832">
        <v>2</v>
      </c>
      <c r="J832">
        <v>0</v>
      </c>
      <c r="K832">
        <v>2</v>
      </c>
      <c r="L832">
        <v>0</v>
      </c>
      <c r="M832">
        <v>897</v>
      </c>
      <c r="N832">
        <v>0</v>
      </c>
      <c r="O832">
        <v>897</v>
      </c>
    </row>
    <row r="833" spans="1:15" x14ac:dyDescent="0.25">
      <c r="A833">
        <v>32</v>
      </c>
      <c r="B833" t="s">
        <v>8</v>
      </c>
      <c r="C833" t="s">
        <v>7</v>
      </c>
      <c r="D833">
        <v>4</v>
      </c>
      <c r="E833">
        <v>9</v>
      </c>
      <c r="F833" t="s">
        <v>4</v>
      </c>
      <c r="G833">
        <v>52</v>
      </c>
      <c r="H833" t="s">
        <v>1</v>
      </c>
      <c r="I833">
        <v>2</v>
      </c>
      <c r="J833">
        <v>0</v>
      </c>
      <c r="K833">
        <v>2</v>
      </c>
      <c r="L833">
        <v>0</v>
      </c>
      <c r="M833">
        <v>889</v>
      </c>
      <c r="N833">
        <v>0</v>
      </c>
      <c r="O833">
        <v>889</v>
      </c>
    </row>
    <row r="834" spans="1:15" x14ac:dyDescent="0.25">
      <c r="A834">
        <v>32</v>
      </c>
      <c r="B834" t="s">
        <v>8</v>
      </c>
      <c r="C834" t="s">
        <v>7</v>
      </c>
      <c r="D834">
        <v>4</v>
      </c>
      <c r="E834">
        <v>10</v>
      </c>
      <c r="F834" t="s">
        <v>4</v>
      </c>
      <c r="G834">
        <v>52</v>
      </c>
      <c r="H834" t="s">
        <v>1</v>
      </c>
      <c r="I834">
        <v>4</v>
      </c>
      <c r="J834">
        <v>0</v>
      </c>
      <c r="K834">
        <v>4</v>
      </c>
      <c r="L834">
        <v>0</v>
      </c>
      <c r="M834">
        <v>2617</v>
      </c>
      <c r="N834">
        <v>0</v>
      </c>
      <c r="O834">
        <v>2617</v>
      </c>
    </row>
    <row r="835" spans="1:15" x14ac:dyDescent="0.25">
      <c r="A835">
        <v>32</v>
      </c>
      <c r="B835" t="s">
        <v>8</v>
      </c>
      <c r="C835" t="s">
        <v>7</v>
      </c>
      <c r="D835">
        <v>4</v>
      </c>
      <c r="E835">
        <v>11</v>
      </c>
      <c r="F835" t="s">
        <v>4</v>
      </c>
      <c r="G835">
        <v>52</v>
      </c>
      <c r="H835" t="s">
        <v>1</v>
      </c>
      <c r="I835">
        <v>7</v>
      </c>
      <c r="J835">
        <v>0</v>
      </c>
      <c r="K835">
        <v>5</v>
      </c>
      <c r="L835">
        <v>0</v>
      </c>
      <c r="M835">
        <v>3743</v>
      </c>
      <c r="N835">
        <v>0</v>
      </c>
      <c r="O835">
        <v>3743</v>
      </c>
    </row>
    <row r="836" spans="1:15" x14ac:dyDescent="0.25">
      <c r="A836">
        <v>32</v>
      </c>
      <c r="B836" t="s">
        <v>8</v>
      </c>
      <c r="C836" t="s">
        <v>7</v>
      </c>
      <c r="D836">
        <v>4</v>
      </c>
      <c r="E836">
        <v>12</v>
      </c>
      <c r="F836" t="s">
        <v>4</v>
      </c>
      <c r="G836">
        <v>52</v>
      </c>
      <c r="H836" t="s">
        <v>1</v>
      </c>
      <c r="I836">
        <v>13</v>
      </c>
      <c r="J836">
        <v>0</v>
      </c>
      <c r="K836">
        <v>10</v>
      </c>
      <c r="L836">
        <v>0</v>
      </c>
      <c r="M836">
        <v>13251</v>
      </c>
      <c r="N836">
        <v>0</v>
      </c>
      <c r="O836">
        <v>13251</v>
      </c>
    </row>
    <row r="837" spans="1:15" x14ac:dyDescent="0.25">
      <c r="A837">
        <v>32</v>
      </c>
      <c r="B837" t="s">
        <v>8</v>
      </c>
      <c r="C837" t="s">
        <v>7</v>
      </c>
      <c r="D837">
        <v>4</v>
      </c>
      <c r="E837">
        <v>13</v>
      </c>
      <c r="F837" t="s">
        <v>4</v>
      </c>
      <c r="G837">
        <v>52</v>
      </c>
      <c r="H837" t="s">
        <v>1</v>
      </c>
      <c r="I837">
        <v>13</v>
      </c>
      <c r="J837">
        <v>0</v>
      </c>
      <c r="K837">
        <v>10</v>
      </c>
      <c r="L837">
        <v>0</v>
      </c>
      <c r="M837">
        <v>13210</v>
      </c>
      <c r="N837">
        <v>0</v>
      </c>
      <c r="O837">
        <v>13210</v>
      </c>
    </row>
    <row r="838" spans="1:15" x14ac:dyDescent="0.25">
      <c r="A838">
        <v>32</v>
      </c>
      <c r="B838" t="s">
        <v>8</v>
      </c>
      <c r="C838" t="s">
        <v>7</v>
      </c>
      <c r="D838">
        <v>4</v>
      </c>
      <c r="E838">
        <v>14</v>
      </c>
      <c r="F838" t="s">
        <v>4</v>
      </c>
      <c r="G838">
        <v>52</v>
      </c>
      <c r="H838" t="s">
        <v>1</v>
      </c>
      <c r="I838">
        <v>17</v>
      </c>
      <c r="J838">
        <v>0</v>
      </c>
      <c r="K838">
        <v>13</v>
      </c>
      <c r="L838">
        <v>0</v>
      </c>
      <c r="M838">
        <v>15905</v>
      </c>
      <c r="N838">
        <v>0</v>
      </c>
      <c r="O838">
        <v>15905</v>
      </c>
    </row>
    <row r="839" spans="1:15" x14ac:dyDescent="0.25">
      <c r="A839">
        <v>32</v>
      </c>
      <c r="B839" t="s">
        <v>8</v>
      </c>
      <c r="C839" t="s">
        <v>7</v>
      </c>
      <c r="D839">
        <v>4</v>
      </c>
      <c r="E839">
        <v>15</v>
      </c>
      <c r="F839" t="s">
        <v>4</v>
      </c>
      <c r="G839">
        <v>52</v>
      </c>
      <c r="H839" t="s">
        <v>1</v>
      </c>
      <c r="I839">
        <v>18</v>
      </c>
      <c r="J839">
        <v>0</v>
      </c>
      <c r="K839">
        <v>14</v>
      </c>
      <c r="L839">
        <v>0</v>
      </c>
      <c r="M839">
        <v>16139</v>
      </c>
      <c r="N839">
        <v>0</v>
      </c>
      <c r="O839">
        <v>16139</v>
      </c>
    </row>
    <row r="840" spans="1:15" x14ac:dyDescent="0.25">
      <c r="A840">
        <v>32</v>
      </c>
      <c r="B840" t="s">
        <v>8</v>
      </c>
      <c r="C840" t="s">
        <v>7</v>
      </c>
      <c r="D840">
        <v>4</v>
      </c>
      <c r="E840">
        <v>16</v>
      </c>
      <c r="F840" t="s">
        <v>4</v>
      </c>
      <c r="G840">
        <v>52</v>
      </c>
      <c r="H840" t="s">
        <v>1</v>
      </c>
      <c r="I840">
        <v>18</v>
      </c>
      <c r="J840">
        <v>0</v>
      </c>
      <c r="K840">
        <v>14</v>
      </c>
      <c r="L840">
        <v>0</v>
      </c>
      <c r="M840">
        <v>16037</v>
      </c>
      <c r="N840">
        <v>0</v>
      </c>
      <c r="O840">
        <v>16037</v>
      </c>
    </row>
    <row r="841" spans="1:15" x14ac:dyDescent="0.25">
      <c r="A841">
        <v>32</v>
      </c>
      <c r="B841" t="s">
        <v>8</v>
      </c>
      <c r="C841" t="s">
        <v>7</v>
      </c>
      <c r="D841">
        <v>4</v>
      </c>
      <c r="E841">
        <v>17</v>
      </c>
      <c r="F841" t="s">
        <v>4</v>
      </c>
      <c r="G841">
        <v>52</v>
      </c>
      <c r="H841" t="s">
        <v>1</v>
      </c>
      <c r="I841">
        <v>20</v>
      </c>
      <c r="J841">
        <v>0</v>
      </c>
      <c r="K841">
        <v>15</v>
      </c>
      <c r="L841">
        <v>0</v>
      </c>
      <c r="M841">
        <v>16928</v>
      </c>
      <c r="N841">
        <v>0</v>
      </c>
      <c r="O841">
        <v>16928</v>
      </c>
    </row>
    <row r="842" spans="1:15" x14ac:dyDescent="0.25">
      <c r="A842">
        <v>32</v>
      </c>
      <c r="B842" t="s">
        <v>8</v>
      </c>
      <c r="C842" t="s">
        <v>7</v>
      </c>
      <c r="D842">
        <v>4</v>
      </c>
      <c r="E842">
        <v>18</v>
      </c>
      <c r="F842" t="s">
        <v>4</v>
      </c>
      <c r="G842">
        <v>52</v>
      </c>
      <c r="H842" t="s">
        <v>1</v>
      </c>
      <c r="I842">
        <v>20</v>
      </c>
      <c r="J842">
        <v>0</v>
      </c>
      <c r="K842">
        <v>15</v>
      </c>
      <c r="L842">
        <v>0</v>
      </c>
      <c r="M842">
        <v>17170</v>
      </c>
      <c r="N842">
        <v>0</v>
      </c>
      <c r="O842">
        <v>17170</v>
      </c>
    </row>
    <row r="843" spans="1:15" x14ac:dyDescent="0.25">
      <c r="A843">
        <v>32</v>
      </c>
      <c r="B843" t="s">
        <v>8</v>
      </c>
      <c r="C843" t="s">
        <v>7</v>
      </c>
      <c r="D843">
        <v>4</v>
      </c>
      <c r="E843">
        <v>19</v>
      </c>
      <c r="F843" t="s">
        <v>4</v>
      </c>
      <c r="G843">
        <v>52</v>
      </c>
      <c r="H843" t="s">
        <v>1</v>
      </c>
      <c r="I843">
        <v>24</v>
      </c>
      <c r="J843">
        <v>0</v>
      </c>
      <c r="K843">
        <v>17</v>
      </c>
      <c r="L843">
        <v>0</v>
      </c>
      <c r="M843">
        <v>17842</v>
      </c>
      <c r="N843">
        <v>0</v>
      </c>
      <c r="O843">
        <v>17842</v>
      </c>
    </row>
    <row r="844" spans="1:15" x14ac:dyDescent="0.25">
      <c r="A844">
        <v>32</v>
      </c>
      <c r="B844" t="s">
        <v>8</v>
      </c>
      <c r="C844" t="s">
        <v>7</v>
      </c>
      <c r="D844">
        <v>4</v>
      </c>
      <c r="E844">
        <v>20</v>
      </c>
      <c r="F844" t="s">
        <v>4</v>
      </c>
      <c r="G844">
        <v>52</v>
      </c>
      <c r="H844" t="s">
        <v>1</v>
      </c>
      <c r="I844">
        <v>27</v>
      </c>
      <c r="J844">
        <v>0</v>
      </c>
      <c r="K844">
        <v>18</v>
      </c>
      <c r="L844">
        <v>0</v>
      </c>
      <c r="M844">
        <v>20534</v>
      </c>
      <c r="N844">
        <v>0</v>
      </c>
      <c r="O844">
        <v>20534</v>
      </c>
    </row>
    <row r="845" spans="1:15" x14ac:dyDescent="0.25">
      <c r="A845">
        <v>32</v>
      </c>
      <c r="B845" t="s">
        <v>8</v>
      </c>
      <c r="C845" t="s">
        <v>7</v>
      </c>
      <c r="D845">
        <v>4</v>
      </c>
      <c r="E845">
        <v>21</v>
      </c>
      <c r="F845" t="s">
        <v>4</v>
      </c>
      <c r="G845">
        <v>52</v>
      </c>
      <c r="H845" t="s">
        <v>1</v>
      </c>
      <c r="I845">
        <v>27</v>
      </c>
      <c r="J845">
        <v>0</v>
      </c>
      <c r="K845">
        <v>18</v>
      </c>
      <c r="L845">
        <v>0</v>
      </c>
      <c r="M845">
        <v>20483</v>
      </c>
      <c r="N845">
        <v>0</v>
      </c>
      <c r="O845">
        <v>20483</v>
      </c>
    </row>
    <row r="846" spans="1:15" x14ac:dyDescent="0.25">
      <c r="A846">
        <v>32</v>
      </c>
      <c r="B846" t="s">
        <v>8</v>
      </c>
      <c r="C846" t="s">
        <v>7</v>
      </c>
      <c r="D846">
        <v>4</v>
      </c>
      <c r="E846">
        <v>22</v>
      </c>
      <c r="F846" t="s">
        <v>4</v>
      </c>
      <c r="G846">
        <v>52</v>
      </c>
      <c r="H846" t="s">
        <v>1</v>
      </c>
      <c r="I846">
        <v>29</v>
      </c>
      <c r="J846">
        <v>0</v>
      </c>
      <c r="K846">
        <v>21</v>
      </c>
      <c r="L846">
        <v>0</v>
      </c>
      <c r="M846">
        <v>20469</v>
      </c>
      <c r="N846">
        <v>0</v>
      </c>
      <c r="O846">
        <v>20469</v>
      </c>
    </row>
    <row r="847" spans="1:15" x14ac:dyDescent="0.25">
      <c r="A847">
        <v>32</v>
      </c>
      <c r="B847" t="s">
        <v>8</v>
      </c>
      <c r="C847" t="s">
        <v>7</v>
      </c>
      <c r="D847">
        <v>4</v>
      </c>
      <c r="E847">
        <v>23</v>
      </c>
      <c r="F847" t="s">
        <v>4</v>
      </c>
      <c r="G847">
        <v>52</v>
      </c>
      <c r="H847" t="s">
        <v>1</v>
      </c>
      <c r="I847">
        <v>37</v>
      </c>
      <c r="J847">
        <v>0</v>
      </c>
      <c r="K847">
        <v>24</v>
      </c>
      <c r="L847">
        <v>0</v>
      </c>
      <c r="M847">
        <v>26711</v>
      </c>
      <c r="N847">
        <v>0</v>
      </c>
      <c r="O847">
        <v>26711</v>
      </c>
    </row>
    <row r="848" spans="1:15" x14ac:dyDescent="0.25">
      <c r="A848">
        <v>32</v>
      </c>
      <c r="B848" t="s">
        <v>8</v>
      </c>
      <c r="C848" t="s">
        <v>7</v>
      </c>
      <c r="D848">
        <v>4</v>
      </c>
      <c r="E848">
        <v>24</v>
      </c>
      <c r="F848" t="s">
        <v>4</v>
      </c>
      <c r="G848">
        <v>52</v>
      </c>
      <c r="H848" t="s">
        <v>1</v>
      </c>
      <c r="I848">
        <v>37</v>
      </c>
      <c r="J848">
        <v>0</v>
      </c>
      <c r="K848">
        <v>24</v>
      </c>
      <c r="L848">
        <v>0</v>
      </c>
      <c r="M848">
        <v>26666</v>
      </c>
      <c r="N848">
        <v>0</v>
      </c>
      <c r="O848">
        <v>26666</v>
      </c>
    </row>
    <row r="849" spans="1:15" x14ac:dyDescent="0.25">
      <c r="A849">
        <v>32</v>
      </c>
      <c r="B849" t="s">
        <v>8</v>
      </c>
      <c r="C849" t="s">
        <v>7</v>
      </c>
      <c r="D849">
        <v>4</v>
      </c>
      <c r="E849">
        <v>25</v>
      </c>
      <c r="F849" t="s">
        <v>4</v>
      </c>
      <c r="G849">
        <v>52</v>
      </c>
      <c r="H849" t="s">
        <v>1</v>
      </c>
      <c r="I849">
        <v>41</v>
      </c>
      <c r="J849">
        <v>0</v>
      </c>
      <c r="K849">
        <v>29</v>
      </c>
      <c r="L849">
        <v>0</v>
      </c>
      <c r="M849">
        <v>43056</v>
      </c>
      <c r="N849">
        <v>0</v>
      </c>
      <c r="O849">
        <v>43056</v>
      </c>
    </row>
    <row r="850" spans="1:15" x14ac:dyDescent="0.25">
      <c r="A850">
        <v>32</v>
      </c>
      <c r="B850" t="s">
        <v>8</v>
      </c>
      <c r="C850" t="s">
        <v>7</v>
      </c>
      <c r="D850">
        <v>4</v>
      </c>
      <c r="E850">
        <v>26</v>
      </c>
      <c r="F850" t="s">
        <v>4</v>
      </c>
      <c r="G850">
        <v>52</v>
      </c>
      <c r="H850" t="s">
        <v>1</v>
      </c>
      <c r="I850">
        <v>41</v>
      </c>
      <c r="J850">
        <v>0</v>
      </c>
      <c r="K850">
        <v>29</v>
      </c>
      <c r="L850">
        <v>0</v>
      </c>
      <c r="M850">
        <v>42855</v>
      </c>
      <c r="N850">
        <v>0</v>
      </c>
      <c r="O850">
        <v>42855</v>
      </c>
    </row>
    <row r="851" spans="1:15" x14ac:dyDescent="0.25">
      <c r="A851">
        <v>32</v>
      </c>
      <c r="B851" t="s">
        <v>8</v>
      </c>
      <c r="C851" t="s">
        <v>7</v>
      </c>
      <c r="D851">
        <v>4</v>
      </c>
      <c r="E851">
        <v>27</v>
      </c>
      <c r="F851" t="s">
        <v>4</v>
      </c>
      <c r="G851">
        <v>52</v>
      </c>
      <c r="H851" t="s">
        <v>1</v>
      </c>
      <c r="I851">
        <v>46</v>
      </c>
      <c r="J851">
        <v>0</v>
      </c>
      <c r="K851">
        <v>34</v>
      </c>
      <c r="L851">
        <v>0</v>
      </c>
      <c r="M851">
        <v>92278</v>
      </c>
      <c r="N851">
        <v>0</v>
      </c>
      <c r="O851">
        <v>92278</v>
      </c>
    </row>
    <row r="852" spans="1:15" x14ac:dyDescent="0.25">
      <c r="A852">
        <v>32</v>
      </c>
      <c r="B852" t="s">
        <v>8</v>
      </c>
      <c r="C852" t="s">
        <v>7</v>
      </c>
      <c r="D852">
        <v>4</v>
      </c>
      <c r="E852">
        <v>28</v>
      </c>
      <c r="F852" t="s">
        <v>4</v>
      </c>
      <c r="G852">
        <v>52</v>
      </c>
      <c r="H852" t="s">
        <v>1</v>
      </c>
      <c r="I852">
        <v>45</v>
      </c>
      <c r="J852">
        <v>0</v>
      </c>
      <c r="K852">
        <v>33</v>
      </c>
      <c r="L852">
        <v>0</v>
      </c>
      <c r="M852">
        <v>83230</v>
      </c>
      <c r="N852">
        <v>0</v>
      </c>
      <c r="O852">
        <v>83230</v>
      </c>
    </row>
    <row r="853" spans="1:15" x14ac:dyDescent="0.25">
      <c r="A853">
        <v>32</v>
      </c>
      <c r="B853" t="s">
        <v>8</v>
      </c>
      <c r="C853" t="s">
        <v>7</v>
      </c>
      <c r="D853">
        <v>4</v>
      </c>
      <c r="E853">
        <v>29</v>
      </c>
      <c r="F853" t="s">
        <v>4</v>
      </c>
      <c r="G853">
        <v>52</v>
      </c>
      <c r="H853" t="s">
        <v>2</v>
      </c>
      <c r="I853">
        <v>51</v>
      </c>
      <c r="J853">
        <v>0</v>
      </c>
      <c r="K853">
        <v>35</v>
      </c>
      <c r="L853">
        <v>0</v>
      </c>
      <c r="M853">
        <v>600245</v>
      </c>
      <c r="N853">
        <v>0</v>
      </c>
      <c r="O853">
        <v>600245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workbookViewId="0">
      <selection activeCell="Y28" sqref="Y28"/>
    </sheetView>
  </sheetViews>
  <sheetFormatPr defaultRowHeight="15" x14ac:dyDescent="0.25"/>
  <sheetData>
    <row r="1" spans="1:24" x14ac:dyDescent="0.25">
      <c r="A1" t="s">
        <v>8</v>
      </c>
      <c r="B1" t="s">
        <v>3</v>
      </c>
      <c r="C1" t="s">
        <v>0</v>
      </c>
      <c r="D1" t="s">
        <v>4</v>
      </c>
      <c r="F1" t="s">
        <v>5</v>
      </c>
      <c r="G1" t="s">
        <v>3</v>
      </c>
      <c r="H1" t="s">
        <v>0</v>
      </c>
      <c r="I1" t="s">
        <v>4</v>
      </c>
      <c r="K1" t="s">
        <v>6</v>
      </c>
      <c r="L1" t="s">
        <v>3</v>
      </c>
      <c r="M1" t="s">
        <v>0</v>
      </c>
      <c r="N1" t="s">
        <v>4</v>
      </c>
      <c r="P1" t="s">
        <v>7</v>
      </c>
      <c r="Q1" t="s">
        <v>3</v>
      </c>
      <c r="R1" t="s">
        <v>0</v>
      </c>
      <c r="S1" t="s">
        <v>4</v>
      </c>
      <c r="U1" t="s">
        <v>23</v>
      </c>
      <c r="V1" t="s">
        <v>3</v>
      </c>
      <c r="W1" t="s">
        <v>0</v>
      </c>
      <c r="X1" t="s">
        <v>4</v>
      </c>
    </row>
    <row r="2" spans="1:24" x14ac:dyDescent="0.25">
      <c r="A2">
        <v>1</v>
      </c>
      <c r="B2">
        <f>SUMIFS(DATA!O:O,DATA!E:E,ANALYSIS!A2,DATA!F:F,"=CBS",DATA!B:B,"=room")/COUNTIFS(DATA!E:E,ANALYSIS!A2,DATA!F:F,"=CBS",DATA!B:B,"=room")</f>
        <v>0</v>
      </c>
      <c r="C2">
        <f>SUMIFS(DATA!O:O,DATA!E:E,ANALYSIS!A2,DATA!F:F,"=Picat",DATA!B:B,"=room")/COUNTIFS(DATA!E:E,ANALYSIS!A2,DATA!F:F,"=Picat",DATA!B:B,"=room")</f>
        <v>0</v>
      </c>
      <c r="D2">
        <f>SUMIFS(DATA!O:O,DATA!E:E,ANALYSIS!A2,DATA!F:F,"=Hybrid",DATA!B:B,"=room")/COUNTIFS(DATA!E:E,ANALYSIS!A2,DATA!F:F,"=Hybrid",DATA!B:B,"=room")</f>
        <v>0</v>
      </c>
      <c r="F2">
        <v>1</v>
      </c>
      <c r="G2">
        <f>SUMIFS(DATA!O:O,DATA!E:E,ANALYSIS!A2,DATA!F:F,"=CBS",DATA!B:B,"=maze")/COUNTIFS(DATA!E:E,ANALYSIS!A2,DATA!F:F,"=CBS",DATA!B:B,"=maze")</f>
        <v>0</v>
      </c>
      <c r="H2">
        <f>SUMIFS(DATA!O:O,DATA!E:E,ANALYSIS!A2,DATA!F:F,"=Picat",DATA!B:B,"=maze")/COUNTIFS(DATA!E:E,ANALYSIS!A2,DATA!F:F,"=Picat",DATA!B:B,"=maze")</f>
        <v>0</v>
      </c>
      <c r="I2">
        <f>SUMIFS(DATA!O:O,DATA!E:E,ANALYSIS!A2,DATA!F:F,"=Hybrid",DATA!B:B,"=maze")/COUNTIFS(DATA!E:E,ANALYSIS!A2,DATA!F:F,"=Hybrid",DATA!B:B,"=maze")</f>
        <v>0</v>
      </c>
      <c r="K2">
        <v>1</v>
      </c>
      <c r="L2">
        <f>SUMIFS(DATA!O:O,DATA!E:E,ANALYSIS!A2,DATA!F:F,"=CBS",DATA!C:C,"=grouped")/COUNTIFS(DATA!E:E,ANALYSIS!A2,DATA!F:F,"=CBS",DATA!C:C,"=grouped")</f>
        <v>0</v>
      </c>
      <c r="M2">
        <f>SUMIFS(DATA!O:O,DATA!E:E,ANALYSIS!A2,DATA!F:F,"=Picat",DATA!C:C,"=grouped")/COUNTIFS(DATA!E:E,ANALYSIS!A2,DATA!F:F,"=Picat",DATA!C:C,"=grouped")</f>
        <v>0</v>
      </c>
      <c r="N2">
        <f>SUMIFS(DATA!O:O,DATA!E:E,ANALYSIS!A2,DATA!F:F,"=Hybrid",DATA!C:C,"=grouped")/COUNTIFS(DATA!E:E,ANALYSIS!A2,DATA!F:F,"=Hybrid",DATA!C:C,"=grouped")</f>
        <v>0</v>
      </c>
      <c r="P2">
        <v>1</v>
      </c>
      <c r="Q2">
        <f>SUMIFS(DATA!O:O,DATA!E:E,ANALYSIS!A2,DATA!F:F,"=CBS",DATA!C:C,"=random")/COUNTIFS(DATA!E:E,ANALYSIS!A2,DATA!F:F,"=CBS",DATA!C:C,"=random")</f>
        <v>0</v>
      </c>
      <c r="R2">
        <f>SUMIFS(DATA!O:O,DATA!E:E,ANALYSIS!A2,DATA!F:F,"=Picat",DATA!C:C,"=random")/COUNTIFS(DATA!E:E,ANALYSIS!A2,DATA!F:F,"=Picat",DATA!C:C,"=random")</f>
        <v>0</v>
      </c>
      <c r="S2">
        <f>SUMIFS(DATA!O:O,DATA!E:E,ANALYSIS!A2,DATA!F:F,"=Hybrid",DATA!C:C,"=random")/COUNTIFS(DATA!E:E,ANALYSIS!A2,DATA!F:F,"=Hybrid",DATA!C:C,"=random")</f>
        <v>0</v>
      </c>
      <c r="U2">
        <v>1</v>
      </c>
      <c r="V2">
        <f>COUNTIFS(DATA!H:H,"=success",DATA!F:F,"=CBS",DATA!E:E,ANALYSIS!U2)</f>
        <v>16</v>
      </c>
      <c r="W2">
        <f>COUNTIFS(DATA!H:H,"=success",DATA!F:F,"=Picat",DATA!E:E,ANALYSIS!U2)</f>
        <v>16</v>
      </c>
      <c r="X2">
        <f>COUNTIFS(DATA!H:H,"=success",DATA!F:F,"=Hybrid",DATA!E:E,ANALYSIS!U2)</f>
        <v>16</v>
      </c>
    </row>
    <row r="3" spans="1:24" x14ac:dyDescent="0.25">
      <c r="A3">
        <v>2</v>
      </c>
      <c r="B3">
        <f>SUMIFS(DATA!O:O,DATA!E:E,ANALYSIS!A3,DATA!F:F,"=CBS",DATA!B:B,"=room")/COUNTIFS(DATA!E:E,ANALYSIS!A3,DATA!F:F,"=CBS",DATA!B:B,"=room")</f>
        <v>0</v>
      </c>
      <c r="C3">
        <f>SUMIFS(DATA!O:O,DATA!E:E,ANALYSIS!A3,DATA!F:F,"=Picat",DATA!B:B,"=room")/COUNTIFS(DATA!E:E,ANALYSIS!A3,DATA!F:F,"=Picat",DATA!B:B,"=room")</f>
        <v>0</v>
      </c>
      <c r="D3">
        <f>SUMIFS(DATA!O:O,DATA!E:E,ANALYSIS!A3,DATA!F:F,"=Hybrid",DATA!B:B,"=room")/COUNTIFS(DATA!E:E,ANALYSIS!A3,DATA!F:F,"=Hybrid",DATA!B:B,"=room")</f>
        <v>0</v>
      </c>
      <c r="F3">
        <v>2</v>
      </c>
      <c r="G3">
        <f>SUMIFS(DATA!O:O,DATA!E:E,ANALYSIS!A3,DATA!F:F,"=CBS",DATA!B:B,"=maze")/COUNTIFS(DATA!E:E,ANALYSIS!A3,DATA!F:F,"=CBS",DATA!B:B,"=maze")</f>
        <v>119.5</v>
      </c>
      <c r="H3">
        <f>SUMIFS(DATA!O:O,DATA!E:E,ANALYSIS!A3,DATA!F:F,"=Picat",DATA!B:B,"=maze")/COUNTIFS(DATA!E:E,ANALYSIS!A3,DATA!F:F,"=Picat",DATA!B:B,"=maze")</f>
        <v>17941</v>
      </c>
      <c r="I3">
        <f>SUMIFS(DATA!O:O,DATA!E:E,ANALYSIS!A3,DATA!F:F,"=Hybrid",DATA!B:B,"=maze")/COUNTIFS(DATA!E:E,ANALYSIS!A3,DATA!F:F,"=Hybrid",DATA!B:B,"=maze")</f>
        <v>119.25</v>
      </c>
      <c r="K3">
        <v>2</v>
      </c>
      <c r="L3">
        <f>SUMIFS(DATA!O:O,DATA!E:E,ANALYSIS!A3,DATA!F:F,"=CBS",DATA!C:C,"=grouped")/COUNTIFS(DATA!E:E,ANALYSIS!A3,DATA!F:F,"=CBS",DATA!C:C,"=grouped")</f>
        <v>0</v>
      </c>
      <c r="M3">
        <f>SUMIFS(DATA!O:O,DATA!E:E,ANALYSIS!A3,DATA!F:F,"=Picat",DATA!C:C,"=grouped")/COUNTIFS(DATA!E:E,ANALYSIS!A3,DATA!F:F,"=Picat",DATA!C:C,"=grouped")</f>
        <v>0</v>
      </c>
      <c r="N3">
        <f>SUMIFS(DATA!O:O,DATA!E:E,ANALYSIS!A3,DATA!F:F,"=Hybrid",DATA!C:C,"=grouped")/COUNTIFS(DATA!E:E,ANALYSIS!A3,DATA!F:F,"=Hybrid",DATA!C:C,"=grouped")</f>
        <v>0</v>
      </c>
      <c r="P3">
        <v>2</v>
      </c>
      <c r="Q3">
        <f>SUMIFS(DATA!O:O,DATA!E:E,ANALYSIS!A3,DATA!F:F,"=CBS",DATA!C:C,"=random")/COUNTIFS(DATA!E:E,ANALYSIS!A3,DATA!F:F,"=CBS",DATA!C:C,"=random")</f>
        <v>79.666666666666671</v>
      </c>
      <c r="R3">
        <f>SUMIFS(DATA!O:O,DATA!E:E,ANALYSIS!A3,DATA!F:F,"=Picat",DATA!C:C,"=random")/COUNTIFS(DATA!E:E,ANALYSIS!A3,DATA!F:F,"=Picat",DATA!C:C,"=random")</f>
        <v>11960.666666666666</v>
      </c>
      <c r="S3">
        <f>SUMIFS(DATA!O:O,DATA!E:E,ANALYSIS!A3,DATA!F:F,"=Hybrid",DATA!C:C,"=random")/COUNTIFS(DATA!E:E,ANALYSIS!A3,DATA!F:F,"=Hybrid",DATA!C:C,"=random")</f>
        <v>79.5</v>
      </c>
      <c r="U3">
        <v>2</v>
      </c>
      <c r="V3">
        <f>COUNTIFS(DATA!H:H,"=success",DATA!F:F,"=CBS",DATA!E:E,ANALYSIS!U3)</f>
        <v>16</v>
      </c>
      <c r="W3">
        <f>COUNTIFS(DATA!H:H,"=success",DATA!F:F,"=Picat",DATA!E:E,ANALYSIS!U3)</f>
        <v>16</v>
      </c>
      <c r="X3">
        <f>COUNTIFS(DATA!H:H,"=success",DATA!F:F,"=Hybrid",DATA!E:E,ANALYSIS!U3)</f>
        <v>16</v>
      </c>
    </row>
    <row r="4" spans="1:24" x14ac:dyDescent="0.25">
      <c r="A4">
        <v>3</v>
      </c>
      <c r="B4">
        <f>SUMIFS(DATA!O:O,DATA!E:E,ANALYSIS!A4,DATA!F:F,"=CBS",DATA!B:B,"=room")/COUNTIFS(DATA!E:E,ANALYSIS!A4,DATA!F:F,"=CBS",DATA!B:B,"=room")</f>
        <v>78.5</v>
      </c>
      <c r="C4">
        <f>SUMIFS(DATA!O:O,DATA!E:E,ANALYSIS!A4,DATA!F:F,"=Picat",DATA!B:B,"=room")/COUNTIFS(DATA!E:E,ANALYSIS!A4,DATA!F:F,"=Picat",DATA!B:B,"=room")</f>
        <v>1037.5</v>
      </c>
      <c r="D4">
        <f>SUMIFS(DATA!O:O,DATA!E:E,ANALYSIS!A4,DATA!F:F,"=Hybrid",DATA!B:B,"=room")/COUNTIFS(DATA!E:E,ANALYSIS!A4,DATA!F:F,"=Hybrid",DATA!B:B,"=room")</f>
        <v>79.375</v>
      </c>
      <c r="F4">
        <v>3</v>
      </c>
      <c r="G4">
        <f>SUMIFS(DATA!O:O,DATA!E:E,ANALYSIS!A4,DATA!F:F,"=CBS",DATA!B:B,"=maze")/COUNTIFS(DATA!E:E,ANALYSIS!A4,DATA!F:F,"=CBS",DATA!B:B,"=maze")</f>
        <v>189.625</v>
      </c>
      <c r="H4">
        <f>SUMIFS(DATA!O:O,DATA!E:E,ANALYSIS!A4,DATA!F:F,"=Picat",DATA!B:B,"=maze")/COUNTIFS(DATA!E:E,ANALYSIS!A4,DATA!F:F,"=Picat",DATA!B:B,"=maze")</f>
        <v>18682.375</v>
      </c>
      <c r="I4">
        <f>SUMIFS(DATA!O:O,DATA!E:E,ANALYSIS!A4,DATA!F:F,"=Hybrid",DATA!B:B,"=maze")/COUNTIFS(DATA!E:E,ANALYSIS!A4,DATA!F:F,"=Hybrid",DATA!B:B,"=maze")</f>
        <v>192.125</v>
      </c>
      <c r="K4">
        <v>3</v>
      </c>
      <c r="L4">
        <f>SUMIFS(DATA!O:O,DATA!E:E,ANALYSIS!A4,DATA!F:F,"=CBS",DATA!C:C,"=grouped")/COUNTIFS(DATA!E:E,ANALYSIS!A4,DATA!F:F,"=CBS",DATA!C:C,"=grouped")</f>
        <v>135.75</v>
      </c>
      <c r="M4">
        <f>SUMIFS(DATA!O:O,DATA!E:E,ANALYSIS!A4,DATA!F:F,"=Picat",DATA!C:C,"=grouped")/COUNTIFS(DATA!E:E,ANALYSIS!A4,DATA!F:F,"=Picat",DATA!C:C,"=grouped")</f>
        <v>1164.5</v>
      </c>
      <c r="N4">
        <f>SUMIFS(DATA!O:O,DATA!E:E,ANALYSIS!A4,DATA!F:F,"=Hybrid",DATA!C:C,"=grouped")/COUNTIFS(DATA!E:E,ANALYSIS!A4,DATA!F:F,"=Hybrid",DATA!C:C,"=grouped")</f>
        <v>139.75</v>
      </c>
      <c r="P4">
        <v>3</v>
      </c>
      <c r="Q4">
        <f>SUMIFS(DATA!O:O,DATA!E:E,ANALYSIS!A4,DATA!F:F,"=CBS",DATA!C:C,"=random")/COUNTIFS(DATA!E:E,ANALYSIS!A4,DATA!F:F,"=CBS",DATA!C:C,"=random")</f>
        <v>133.5</v>
      </c>
      <c r="R4">
        <f>SUMIFS(DATA!O:O,DATA!E:E,ANALYSIS!A4,DATA!F:F,"=Picat",DATA!C:C,"=random")/COUNTIFS(DATA!E:E,ANALYSIS!A4,DATA!F:F,"=Picat",DATA!C:C,"=random")</f>
        <v>12758.416666666666</v>
      </c>
      <c r="S4">
        <f>SUMIFS(DATA!O:O,DATA!E:E,ANALYSIS!A4,DATA!F:F,"=Hybrid",DATA!C:C,"=random")/COUNTIFS(DATA!E:E,ANALYSIS!A4,DATA!F:F,"=Hybrid",DATA!C:C,"=random")</f>
        <v>134.41666666666666</v>
      </c>
      <c r="U4">
        <v>3</v>
      </c>
      <c r="V4">
        <f>COUNTIFS(DATA!H:H,"=success",DATA!F:F,"=CBS",DATA!E:E,ANALYSIS!U4)</f>
        <v>16</v>
      </c>
      <c r="W4">
        <f>COUNTIFS(DATA!H:H,"=success",DATA!F:F,"=Picat",DATA!E:E,ANALYSIS!U4)</f>
        <v>16</v>
      </c>
      <c r="X4">
        <f>COUNTIFS(DATA!H:H,"=success",DATA!F:F,"=Hybrid",DATA!E:E,ANALYSIS!U4)</f>
        <v>16</v>
      </c>
    </row>
    <row r="5" spans="1:24" x14ac:dyDescent="0.25">
      <c r="A5">
        <v>4</v>
      </c>
      <c r="B5">
        <f>SUMIFS(DATA!O:O,DATA!E:E,ANALYSIS!A5,DATA!F:F,"=CBS",DATA!B:B,"=room")/COUNTIFS(DATA!E:E,ANALYSIS!A5,DATA!F:F,"=CBS",DATA!B:B,"=room")</f>
        <v>89.5</v>
      </c>
      <c r="C5">
        <f>SUMIFS(DATA!O:O,DATA!E:E,ANALYSIS!A5,DATA!F:F,"=Picat",DATA!B:B,"=room")/COUNTIFS(DATA!E:E,ANALYSIS!A5,DATA!F:F,"=Picat",DATA!B:B,"=room")</f>
        <v>946.75</v>
      </c>
      <c r="D5">
        <f>SUMIFS(DATA!O:O,DATA!E:E,ANALYSIS!A5,DATA!F:F,"=Hybrid",DATA!B:B,"=room")/COUNTIFS(DATA!E:E,ANALYSIS!A5,DATA!F:F,"=Hybrid",DATA!B:B,"=room")</f>
        <v>75.625</v>
      </c>
      <c r="F5">
        <v>4</v>
      </c>
      <c r="G5">
        <f>SUMIFS(DATA!O:O,DATA!E:E,ANALYSIS!A5,DATA!F:F,"=CBS",DATA!B:B,"=maze")/COUNTIFS(DATA!E:E,ANALYSIS!A5,DATA!F:F,"=CBS",DATA!B:B,"=maze")</f>
        <v>592.75</v>
      </c>
      <c r="H5">
        <f>SUMIFS(DATA!O:O,DATA!E:E,ANALYSIS!A5,DATA!F:F,"=Picat",DATA!B:B,"=maze")/COUNTIFS(DATA!E:E,ANALYSIS!A5,DATA!F:F,"=Picat",DATA!B:B,"=maze")</f>
        <v>44976.125</v>
      </c>
      <c r="I5">
        <f>SUMIFS(DATA!O:O,DATA!E:E,ANALYSIS!A5,DATA!F:F,"=Hybrid",DATA!B:B,"=maze")/COUNTIFS(DATA!E:E,ANALYSIS!A5,DATA!F:F,"=Hybrid",DATA!B:B,"=maze")</f>
        <v>591.25</v>
      </c>
      <c r="K5">
        <v>4</v>
      </c>
      <c r="L5">
        <f>SUMIFS(DATA!O:O,DATA!E:E,ANALYSIS!A5,DATA!F:F,"=CBS",DATA!C:C,"=grouped")/COUNTIFS(DATA!E:E,ANALYSIS!A5,DATA!F:F,"=CBS",DATA!C:C,"=grouped")</f>
        <v>360.25</v>
      </c>
      <c r="M5">
        <f>SUMIFS(DATA!O:O,DATA!E:E,ANALYSIS!A5,DATA!F:F,"=Picat",DATA!C:C,"=grouped")/COUNTIFS(DATA!E:E,ANALYSIS!A5,DATA!F:F,"=Picat",DATA!C:C,"=grouped")</f>
        <v>3969.5</v>
      </c>
      <c r="N5">
        <f>SUMIFS(DATA!O:O,DATA!E:E,ANALYSIS!A5,DATA!F:F,"=Hybrid",DATA!C:C,"=grouped")/COUNTIFS(DATA!E:E,ANALYSIS!A5,DATA!F:F,"=Hybrid",DATA!C:C,"=grouped")</f>
        <v>365.5</v>
      </c>
      <c r="P5">
        <v>4</v>
      </c>
      <c r="Q5">
        <f>SUMIFS(DATA!O:O,DATA!E:E,ANALYSIS!A5,DATA!F:F,"=CBS",DATA!C:C,"=random")/COUNTIFS(DATA!E:E,ANALYSIS!A5,DATA!F:F,"=CBS",DATA!C:C,"=random")</f>
        <v>334.75</v>
      </c>
      <c r="R5">
        <f>SUMIFS(DATA!O:O,DATA!E:E,ANALYSIS!A5,DATA!F:F,"=Picat",DATA!C:C,"=random")/COUNTIFS(DATA!E:E,ANALYSIS!A5,DATA!F:F,"=Picat",DATA!C:C,"=random")</f>
        <v>29292.083333333332</v>
      </c>
      <c r="S5">
        <f>SUMIFS(DATA!O:O,DATA!E:E,ANALYSIS!A5,DATA!F:F,"=Hybrid",DATA!C:C,"=random")/COUNTIFS(DATA!E:E,ANALYSIS!A5,DATA!F:F,"=Hybrid",DATA!C:C,"=random")</f>
        <v>322.75</v>
      </c>
      <c r="U5">
        <v>4</v>
      </c>
      <c r="V5">
        <f>COUNTIFS(DATA!H:H,"=success",DATA!F:F,"=CBS",DATA!E:E,ANALYSIS!U5)</f>
        <v>16</v>
      </c>
      <c r="W5">
        <f>COUNTIFS(DATA!H:H,"=success",DATA!F:F,"=Picat",DATA!E:E,ANALYSIS!U5)</f>
        <v>16</v>
      </c>
      <c r="X5">
        <f>COUNTIFS(DATA!H:H,"=success",DATA!F:F,"=Hybrid",DATA!E:E,ANALYSIS!U5)</f>
        <v>16</v>
      </c>
    </row>
    <row r="6" spans="1:24" x14ac:dyDescent="0.25">
      <c r="A6">
        <v>5</v>
      </c>
      <c r="B6">
        <f>SUMIFS(DATA!O:O,DATA!E:E,ANALYSIS!A6,DATA!F:F,"=CBS",DATA!B:B,"=room")/COUNTIFS(DATA!E:E,ANALYSIS!A6,DATA!F:F,"=CBS",DATA!B:B,"=room")</f>
        <v>224.5</v>
      </c>
      <c r="C6">
        <f>SUMIFS(DATA!O:O,DATA!E:E,ANALYSIS!A6,DATA!F:F,"=Picat",DATA!B:B,"=room")/COUNTIFS(DATA!E:E,ANALYSIS!A6,DATA!F:F,"=Picat",DATA!B:B,"=room")</f>
        <v>2292.5</v>
      </c>
      <c r="D6">
        <f>SUMIFS(DATA!O:O,DATA!E:E,ANALYSIS!A6,DATA!F:F,"=Hybrid",DATA!B:B,"=room")/COUNTIFS(DATA!E:E,ANALYSIS!A6,DATA!F:F,"=Hybrid",DATA!B:B,"=room")</f>
        <v>210.75</v>
      </c>
      <c r="F6">
        <v>5</v>
      </c>
      <c r="G6">
        <f>SUMIFS(DATA!O:O,DATA!E:E,ANALYSIS!A6,DATA!F:F,"=CBS",DATA!B:B,"=maze")/COUNTIFS(DATA!E:E,ANALYSIS!A6,DATA!F:F,"=CBS",DATA!B:B,"=maze")</f>
        <v>4957.5</v>
      </c>
      <c r="H6">
        <f>SUMIFS(DATA!O:O,DATA!E:E,ANALYSIS!A6,DATA!F:F,"=Picat",DATA!B:B,"=maze")/COUNTIFS(DATA!E:E,ANALYSIS!A6,DATA!F:F,"=Picat",DATA!B:B,"=maze")</f>
        <v>107102.625</v>
      </c>
      <c r="I6">
        <f>SUMIFS(DATA!O:O,DATA!E:E,ANALYSIS!A6,DATA!F:F,"=Hybrid",DATA!B:B,"=maze")/COUNTIFS(DATA!E:E,ANALYSIS!A6,DATA!F:F,"=Hybrid",DATA!B:B,"=maze")</f>
        <v>4958</v>
      </c>
      <c r="K6">
        <v>5</v>
      </c>
      <c r="L6">
        <f>SUMIFS(DATA!O:O,DATA!E:E,ANALYSIS!A6,DATA!F:F,"=CBS",DATA!C:C,"=grouped")/COUNTIFS(DATA!E:E,ANALYSIS!A6,DATA!F:F,"=CBS",DATA!C:C,"=grouped")</f>
        <v>607.75</v>
      </c>
      <c r="M6">
        <f>SUMIFS(DATA!O:O,DATA!E:E,ANALYSIS!A6,DATA!F:F,"=Picat",DATA!C:C,"=grouped")/COUNTIFS(DATA!E:E,ANALYSIS!A6,DATA!F:F,"=Picat",DATA!C:C,"=grouped")</f>
        <v>5306.25</v>
      </c>
      <c r="N6">
        <f>SUMIFS(DATA!O:O,DATA!E:E,ANALYSIS!A6,DATA!F:F,"=Hybrid",DATA!C:C,"=grouped")/COUNTIFS(DATA!E:E,ANALYSIS!A6,DATA!F:F,"=Hybrid",DATA!C:C,"=grouped")</f>
        <v>606.25</v>
      </c>
      <c r="P6">
        <v>5</v>
      </c>
      <c r="Q6">
        <f>SUMIFS(DATA!O:O,DATA!E:E,ANALYSIS!A6,DATA!F:F,"=CBS",DATA!C:C,"=random")/COUNTIFS(DATA!E:E,ANALYSIS!A6,DATA!F:F,"=CBS",DATA!C:C,"=random")</f>
        <v>3252.0833333333335</v>
      </c>
      <c r="R6">
        <f>SUMIFS(DATA!O:O,DATA!E:E,ANALYSIS!A6,DATA!F:F,"=Picat",DATA!C:C,"=random")/COUNTIFS(DATA!E:E,ANALYSIS!A6,DATA!F:F,"=Picat",DATA!C:C,"=random")</f>
        <v>71161.333333333328</v>
      </c>
      <c r="S6">
        <f>SUMIFS(DATA!O:O,DATA!E:E,ANALYSIS!A6,DATA!F:F,"=Hybrid",DATA!C:C,"=random")/COUNTIFS(DATA!E:E,ANALYSIS!A6,DATA!F:F,"=Hybrid",DATA!C:C,"=random")</f>
        <v>3243.75</v>
      </c>
      <c r="U6">
        <v>5</v>
      </c>
      <c r="V6">
        <f>COUNTIFS(DATA!H:H,"=success",DATA!F:F,"=CBS",DATA!E:E,ANALYSIS!U6)</f>
        <v>16</v>
      </c>
      <c r="W6">
        <f>COUNTIFS(DATA!H:H,"=success",DATA!F:F,"=Picat",DATA!E:E,ANALYSIS!U6)</f>
        <v>16</v>
      </c>
      <c r="X6">
        <f>COUNTIFS(DATA!H:H,"=success",DATA!F:F,"=Hybrid",DATA!E:E,ANALYSIS!U6)</f>
        <v>16</v>
      </c>
    </row>
    <row r="7" spans="1:24" x14ac:dyDescent="0.25">
      <c r="A7">
        <v>6</v>
      </c>
      <c r="B7">
        <f>SUMIFS(DATA!O:O,DATA!E:E,ANALYSIS!A7,DATA!F:F,"=CBS",DATA!B:B,"=room")/COUNTIFS(DATA!E:E,ANALYSIS!A7,DATA!F:F,"=CBS",DATA!B:B,"=room")</f>
        <v>620</v>
      </c>
      <c r="C7">
        <f>SUMIFS(DATA!O:O,DATA!E:E,ANALYSIS!A7,DATA!F:F,"=Picat",DATA!B:B,"=room")/COUNTIFS(DATA!E:E,ANALYSIS!A7,DATA!F:F,"=Picat",DATA!B:B,"=room")</f>
        <v>6413.375</v>
      </c>
      <c r="D7">
        <f>SUMIFS(DATA!O:O,DATA!E:E,ANALYSIS!A7,DATA!F:F,"=Hybrid",DATA!B:B,"=room")/COUNTIFS(DATA!E:E,ANALYSIS!A7,DATA!F:F,"=Hybrid",DATA!B:B,"=room")</f>
        <v>558.375</v>
      </c>
      <c r="F7">
        <v>6</v>
      </c>
      <c r="G7">
        <f>SUMIFS(DATA!O:O,DATA!E:E,ANALYSIS!A7,DATA!F:F,"=CBS",DATA!B:B,"=maze")/COUNTIFS(DATA!E:E,ANALYSIS!A7,DATA!F:F,"=CBS",DATA!B:B,"=maze")</f>
        <v>8716.25</v>
      </c>
      <c r="H7">
        <f>SUMIFS(DATA!O:O,DATA!E:E,ANALYSIS!A7,DATA!F:F,"=Picat",DATA!B:B,"=maze")/COUNTIFS(DATA!E:E,ANALYSIS!A7,DATA!F:F,"=Picat",DATA!B:B,"=maze")</f>
        <v>139944.125</v>
      </c>
      <c r="I7">
        <f>SUMIFS(DATA!O:O,DATA!E:E,ANALYSIS!A7,DATA!F:F,"=Hybrid",DATA!B:B,"=maze")/COUNTIFS(DATA!E:E,ANALYSIS!A7,DATA!F:F,"=Hybrid",DATA!B:B,"=maze")</f>
        <v>8733.875</v>
      </c>
      <c r="K7">
        <v>6</v>
      </c>
      <c r="L7">
        <f>SUMIFS(DATA!O:O,DATA!E:E,ANALYSIS!A7,DATA!F:F,"=CBS",DATA!C:C,"=grouped")/COUNTIFS(DATA!E:E,ANALYSIS!A7,DATA!F:F,"=CBS",DATA!C:C,"=grouped")</f>
        <v>1202.5</v>
      </c>
      <c r="M7">
        <f>SUMIFS(DATA!O:O,DATA!E:E,ANALYSIS!A7,DATA!F:F,"=Picat",DATA!C:C,"=grouped")/COUNTIFS(DATA!E:E,ANALYSIS!A7,DATA!F:F,"=Picat",DATA!C:C,"=grouped")</f>
        <v>11315.5</v>
      </c>
      <c r="N7">
        <f>SUMIFS(DATA!O:O,DATA!E:E,ANALYSIS!A7,DATA!F:F,"=Hybrid",DATA!C:C,"=grouped")/COUNTIFS(DATA!E:E,ANALYSIS!A7,DATA!F:F,"=Hybrid",DATA!C:C,"=grouped")</f>
        <v>1226</v>
      </c>
      <c r="P7">
        <v>6</v>
      </c>
      <c r="Q7">
        <f>SUMIFS(DATA!O:O,DATA!E:E,ANALYSIS!A7,DATA!F:F,"=CBS",DATA!C:C,"=random")/COUNTIFS(DATA!E:E,ANALYSIS!A7,DATA!F:F,"=CBS",DATA!C:C,"=random")</f>
        <v>5823.333333333333</v>
      </c>
      <c r="R7">
        <f>SUMIFS(DATA!O:O,DATA!E:E,ANALYSIS!A7,DATA!F:F,"=Picat",DATA!C:C,"=random")/COUNTIFS(DATA!E:E,ANALYSIS!A7,DATA!F:F,"=Picat",DATA!C:C,"=random")</f>
        <v>93799.833333333328</v>
      </c>
      <c r="S7">
        <f>SUMIFS(DATA!O:O,DATA!E:E,ANALYSIS!A7,DATA!F:F,"=Hybrid",DATA!C:C,"=random")/COUNTIFS(DATA!E:E,ANALYSIS!A7,DATA!F:F,"=Hybrid",DATA!C:C,"=random")</f>
        <v>5786.166666666667</v>
      </c>
      <c r="U7">
        <v>6</v>
      </c>
      <c r="V7">
        <f>COUNTIFS(DATA!H:H,"=success",DATA!F:F,"=CBS",DATA!E:E,ANALYSIS!U7)</f>
        <v>16</v>
      </c>
      <c r="W7">
        <f>COUNTIFS(DATA!H:H,"=success",DATA!F:F,"=Picat",DATA!E:E,ANALYSIS!U7)</f>
        <v>15</v>
      </c>
      <c r="X7">
        <f>COUNTIFS(DATA!H:H,"=success",DATA!F:F,"=Hybrid",DATA!E:E,ANALYSIS!U7)</f>
        <v>16</v>
      </c>
    </row>
    <row r="8" spans="1:24" x14ac:dyDescent="0.25">
      <c r="A8">
        <v>7</v>
      </c>
      <c r="B8">
        <f>SUMIFS(DATA!O:O,DATA!E:E,ANALYSIS!A8,DATA!F:F,"=CBS",DATA!B:B,"=room")/COUNTIFS(DATA!E:E,ANALYSIS!A8,DATA!F:F,"=CBS",DATA!B:B,"=room")</f>
        <v>845.875</v>
      </c>
      <c r="C8">
        <f>SUMIFS(DATA!O:O,DATA!E:E,ANALYSIS!A8,DATA!F:F,"=Picat",DATA!B:B,"=room")/COUNTIFS(DATA!E:E,ANALYSIS!A8,DATA!F:F,"=Picat",DATA!B:B,"=room")</f>
        <v>18736.625</v>
      </c>
      <c r="D8">
        <f>SUMIFS(DATA!O:O,DATA!E:E,ANALYSIS!A8,DATA!F:F,"=Hybrid",DATA!B:B,"=room")/COUNTIFS(DATA!E:E,ANALYSIS!A8,DATA!F:F,"=Hybrid",DATA!B:B,"=room")</f>
        <v>819.75</v>
      </c>
      <c r="F8">
        <v>7</v>
      </c>
      <c r="G8">
        <f>SUMIFS(DATA!O:O,DATA!E:E,ANALYSIS!A8,DATA!F:F,"=CBS",DATA!B:B,"=maze")/COUNTIFS(DATA!E:E,ANALYSIS!A8,DATA!F:F,"=CBS",DATA!B:B,"=maze")</f>
        <v>5952.125</v>
      </c>
      <c r="H8">
        <f>SUMIFS(DATA!O:O,DATA!E:E,ANALYSIS!A8,DATA!F:F,"=Picat",DATA!B:B,"=maze")/COUNTIFS(DATA!E:E,ANALYSIS!A8,DATA!F:F,"=Picat",DATA!B:B,"=maze")</f>
        <v>141397</v>
      </c>
      <c r="I8">
        <f>SUMIFS(DATA!O:O,DATA!E:E,ANALYSIS!A8,DATA!F:F,"=Hybrid",DATA!B:B,"=maze")/COUNTIFS(DATA!E:E,ANALYSIS!A8,DATA!F:F,"=Hybrid",DATA!B:B,"=maze")</f>
        <v>5959.875</v>
      </c>
      <c r="K8">
        <v>7</v>
      </c>
      <c r="L8">
        <f>SUMIFS(DATA!O:O,DATA!E:E,ANALYSIS!A8,DATA!F:F,"=CBS",DATA!C:C,"=grouped")/COUNTIFS(DATA!E:E,ANALYSIS!A8,DATA!F:F,"=CBS",DATA!C:C,"=grouped")</f>
        <v>1419.25</v>
      </c>
      <c r="M8">
        <f>SUMIFS(DATA!O:O,DATA!E:E,ANALYSIS!A8,DATA!F:F,"=Picat",DATA!C:C,"=grouped")/COUNTIFS(DATA!E:E,ANALYSIS!A8,DATA!F:F,"=Picat",DATA!C:C,"=grouped")</f>
        <v>11517.75</v>
      </c>
      <c r="N8">
        <f>SUMIFS(DATA!O:O,DATA!E:E,ANALYSIS!A8,DATA!F:F,"=Hybrid",DATA!C:C,"=grouped")/COUNTIFS(DATA!E:E,ANALYSIS!A8,DATA!F:F,"=Hybrid",DATA!C:C,"=grouped")</f>
        <v>1432</v>
      </c>
      <c r="P8">
        <v>7</v>
      </c>
      <c r="Q8">
        <f>SUMIFS(DATA!O:O,DATA!E:E,ANALYSIS!A8,DATA!F:F,"=CBS",DATA!C:C,"=random")/COUNTIFS(DATA!E:E,ANALYSIS!A8,DATA!F:F,"=CBS",DATA!C:C,"=random")</f>
        <v>4058.9166666666665</v>
      </c>
      <c r="R8">
        <f>SUMIFS(DATA!O:O,DATA!E:E,ANALYSIS!A8,DATA!F:F,"=Picat",DATA!C:C,"=random")/COUNTIFS(DATA!E:E,ANALYSIS!A8,DATA!F:F,"=Picat",DATA!C:C,"=random")</f>
        <v>99418.272727272721</v>
      </c>
      <c r="S8">
        <f>SUMIFS(DATA!O:O,DATA!E:E,ANALYSIS!A8,DATA!F:F,"=Hybrid",DATA!C:C,"=random")/COUNTIFS(DATA!E:E,ANALYSIS!A8,DATA!F:F,"=Hybrid",DATA!C:C,"=random")</f>
        <v>4042.4166666666665</v>
      </c>
      <c r="U8">
        <v>7</v>
      </c>
      <c r="V8">
        <f>COUNTIFS(DATA!H:H,"=success",DATA!F:F,"=CBS",DATA!E:E,ANALYSIS!U8)</f>
        <v>16</v>
      </c>
      <c r="W8">
        <f>COUNTIFS(DATA!H:H,"=success",DATA!F:F,"=Picat",DATA!E:E,ANALYSIS!U8)</f>
        <v>15</v>
      </c>
      <c r="X8">
        <f>COUNTIFS(DATA!H:H,"=success",DATA!F:F,"=Hybrid",DATA!E:E,ANALYSIS!U8)</f>
        <v>16</v>
      </c>
    </row>
    <row r="9" spans="1:24" x14ac:dyDescent="0.25">
      <c r="A9">
        <v>8</v>
      </c>
      <c r="B9">
        <f>SUMIFS(DATA!O:O,DATA!E:E,ANALYSIS!A9,DATA!F:F,"=CBS",DATA!B:B,"=room")/COUNTIFS(DATA!E:E,ANALYSIS!A9,DATA!F:F,"=CBS",DATA!B:B,"=room")</f>
        <v>2298.375</v>
      </c>
      <c r="C9">
        <f>SUMIFS(DATA!O:O,DATA!E:E,ANALYSIS!A9,DATA!F:F,"=Picat",DATA!B:B,"=room")/COUNTIFS(DATA!E:E,ANALYSIS!A9,DATA!F:F,"=Picat",DATA!B:B,"=room")</f>
        <v>41184.875</v>
      </c>
      <c r="D9">
        <f>SUMIFS(DATA!O:O,DATA!E:E,ANALYSIS!A9,DATA!F:F,"=Hybrid",DATA!B:B,"=room")/COUNTIFS(DATA!E:E,ANALYSIS!A9,DATA!F:F,"=Hybrid",DATA!B:B,"=room")</f>
        <v>2248</v>
      </c>
      <c r="F9">
        <v>8</v>
      </c>
      <c r="G9">
        <f>SUMIFS(DATA!O:O,DATA!E:E,ANALYSIS!A9,DATA!F:F,"=CBS",DATA!B:B,"=maze")/COUNTIFS(DATA!E:E,ANALYSIS!A9,DATA!F:F,"=CBS",DATA!B:B,"=maze")</f>
        <v>11289.625</v>
      </c>
      <c r="H9">
        <f>SUMIFS(DATA!O:O,DATA!E:E,ANALYSIS!A9,DATA!F:F,"=Picat",DATA!B:B,"=maze")/COUNTIFS(DATA!E:E,ANALYSIS!A9,DATA!F:F,"=Picat",DATA!B:B,"=maze")</f>
        <v>244969.57142857142</v>
      </c>
      <c r="I9">
        <f>SUMIFS(DATA!O:O,DATA!E:E,ANALYSIS!A9,DATA!F:F,"=Hybrid",DATA!B:B,"=maze")/COUNTIFS(DATA!E:E,ANALYSIS!A9,DATA!F:F,"=Hybrid",DATA!B:B,"=maze")</f>
        <v>11345.25</v>
      </c>
      <c r="K9">
        <v>8</v>
      </c>
      <c r="L9">
        <f>SUMIFS(DATA!O:O,DATA!E:E,ANALYSIS!A9,DATA!F:F,"=CBS",DATA!C:C,"=grouped")/COUNTIFS(DATA!E:E,ANALYSIS!A9,DATA!F:F,"=CBS",DATA!C:C,"=grouped")</f>
        <v>2648.5</v>
      </c>
      <c r="M9">
        <f>SUMIFS(DATA!O:O,DATA!E:E,ANALYSIS!A9,DATA!F:F,"=Picat",DATA!C:C,"=grouped")/COUNTIFS(DATA!E:E,ANALYSIS!A9,DATA!F:F,"=Picat",DATA!C:C,"=grouped")</f>
        <v>21509.25</v>
      </c>
      <c r="N9">
        <f>SUMIFS(DATA!O:O,DATA!E:E,ANALYSIS!A9,DATA!F:F,"=Hybrid",DATA!C:C,"=grouped")/COUNTIFS(DATA!E:E,ANALYSIS!A9,DATA!F:F,"=Hybrid",DATA!C:C,"=grouped")</f>
        <v>2707</v>
      </c>
      <c r="P9">
        <v>8</v>
      </c>
      <c r="Q9">
        <f>SUMIFS(DATA!O:O,DATA!E:E,ANALYSIS!A9,DATA!F:F,"=CBS",DATA!C:C,"=random")/COUNTIFS(DATA!E:E,ANALYSIS!A9,DATA!F:F,"=CBS",DATA!C:C,"=random")</f>
        <v>8175.833333333333</v>
      </c>
      <c r="R9">
        <f>SUMIFS(DATA!O:O,DATA!E:E,ANALYSIS!A9,DATA!F:F,"=Picat",DATA!C:C,"=random")/COUNTIFS(DATA!E:E,ANALYSIS!A9,DATA!F:F,"=Picat",DATA!C:C,"=random")</f>
        <v>178020.81818181818</v>
      </c>
      <c r="S9">
        <f>SUMIFS(DATA!O:O,DATA!E:E,ANALYSIS!A9,DATA!F:F,"=Hybrid",DATA!C:C,"=random")/COUNTIFS(DATA!E:E,ANALYSIS!A9,DATA!F:F,"=Hybrid",DATA!C:C,"=random")</f>
        <v>8159.833333333333</v>
      </c>
      <c r="U9">
        <v>8</v>
      </c>
      <c r="V9">
        <f>COUNTIFS(DATA!H:H,"=success",DATA!F:F,"=CBS",DATA!E:E,ANALYSIS!U9)</f>
        <v>16</v>
      </c>
      <c r="W9">
        <f>COUNTIFS(DATA!H:H,"=success",DATA!F:F,"=Picat",DATA!E:E,ANALYSIS!U9)</f>
        <v>14</v>
      </c>
      <c r="X9">
        <f>COUNTIFS(DATA!H:H,"=success",DATA!F:F,"=Hybrid",DATA!E:E,ANALYSIS!U9)</f>
        <v>16</v>
      </c>
    </row>
    <row r="10" spans="1:24" x14ac:dyDescent="0.25">
      <c r="A10">
        <v>9</v>
      </c>
      <c r="B10">
        <f>SUMIFS(DATA!O:O,DATA!E:E,ANALYSIS!A10,DATA!F:F,"=CBS",DATA!B:B,"=room")/COUNTIFS(DATA!E:E,ANALYSIS!A10,DATA!F:F,"=CBS",DATA!B:B,"=room")</f>
        <v>4601.875</v>
      </c>
      <c r="C10">
        <f>SUMIFS(DATA!O:O,DATA!E:E,ANALYSIS!A10,DATA!F:F,"=Picat",DATA!B:B,"=room")/COUNTIFS(DATA!E:E,ANALYSIS!A10,DATA!F:F,"=Picat",DATA!B:B,"=room")</f>
        <v>141439.375</v>
      </c>
      <c r="D10">
        <f>SUMIFS(DATA!O:O,DATA!E:E,ANALYSIS!A10,DATA!F:F,"=Hybrid",DATA!B:B,"=room")/COUNTIFS(DATA!E:E,ANALYSIS!A10,DATA!F:F,"=Hybrid",DATA!B:B,"=room")</f>
        <v>4557.5</v>
      </c>
      <c r="F10">
        <v>9</v>
      </c>
      <c r="G10">
        <f>SUMIFS(DATA!O:O,DATA!E:E,ANALYSIS!A10,DATA!F:F,"=CBS",DATA!B:B,"=maze")/COUNTIFS(DATA!E:E,ANALYSIS!A10,DATA!F:F,"=CBS",DATA!B:B,"=maze")</f>
        <v>21468.625</v>
      </c>
      <c r="H10">
        <f>SUMIFS(DATA!O:O,DATA!E:E,ANALYSIS!A10,DATA!F:F,"=Picat",DATA!B:B,"=maze")/COUNTIFS(DATA!E:E,ANALYSIS!A10,DATA!F:F,"=Picat",DATA!B:B,"=maze")</f>
        <v>209466.66666666666</v>
      </c>
      <c r="I10">
        <f>SUMIFS(DATA!O:O,DATA!E:E,ANALYSIS!A10,DATA!F:F,"=Hybrid",DATA!B:B,"=maze")/COUNTIFS(DATA!E:E,ANALYSIS!A10,DATA!F:F,"=Hybrid",DATA!B:B,"=maze")</f>
        <v>21533.5</v>
      </c>
      <c r="K10">
        <v>9</v>
      </c>
      <c r="L10">
        <f>SUMIFS(DATA!O:O,DATA!E:E,ANALYSIS!A10,DATA!F:F,"=CBS",DATA!C:C,"=grouped")/COUNTIFS(DATA!E:E,ANALYSIS!A10,DATA!F:F,"=CBS",DATA!C:C,"=grouped")</f>
        <v>4080</v>
      </c>
      <c r="M10">
        <f>SUMIFS(DATA!O:O,DATA!E:E,ANALYSIS!A10,DATA!F:F,"=Picat",DATA!C:C,"=grouped")/COUNTIFS(DATA!E:E,ANALYSIS!A10,DATA!F:F,"=Picat",DATA!C:C,"=grouped")</f>
        <v>39081.5</v>
      </c>
      <c r="N10">
        <f>SUMIFS(DATA!O:O,DATA!E:E,ANALYSIS!A10,DATA!F:F,"=Hybrid",DATA!C:C,"=grouped")/COUNTIFS(DATA!E:E,ANALYSIS!A10,DATA!F:F,"=Hybrid",DATA!C:C,"=grouped")</f>
        <v>4123.5</v>
      </c>
      <c r="P10">
        <v>9</v>
      </c>
      <c r="Q10">
        <f>SUMIFS(DATA!O:O,DATA!E:E,ANALYSIS!A10,DATA!F:F,"=CBS",DATA!C:C,"=random")/COUNTIFS(DATA!E:E,ANALYSIS!A10,DATA!F:F,"=CBS",DATA!C:C,"=random")</f>
        <v>16020.333333333334</v>
      </c>
      <c r="R10">
        <f>SUMIFS(DATA!O:O,DATA!E:E,ANALYSIS!A10,DATA!F:F,"=Picat",DATA!C:C,"=random")/COUNTIFS(DATA!E:E,ANALYSIS!A10,DATA!F:F,"=Picat",DATA!C:C,"=random")</f>
        <v>223198.9</v>
      </c>
      <c r="S10">
        <f>SUMIFS(DATA!O:O,DATA!E:E,ANALYSIS!A10,DATA!F:F,"=Hybrid",DATA!C:C,"=random")/COUNTIFS(DATA!E:E,ANALYSIS!A10,DATA!F:F,"=Hybrid",DATA!C:C,"=random")</f>
        <v>16019.5</v>
      </c>
      <c r="U10">
        <v>9</v>
      </c>
      <c r="V10">
        <f>COUNTIFS(DATA!H:H,"=success",DATA!F:F,"=CBS",DATA!E:E,ANALYSIS!U10)</f>
        <v>16</v>
      </c>
      <c r="W10">
        <f>COUNTIFS(DATA!H:H,"=success",DATA!F:F,"=Picat",DATA!E:E,ANALYSIS!U10)</f>
        <v>13</v>
      </c>
      <c r="X10">
        <f>COUNTIFS(DATA!H:H,"=success",DATA!F:F,"=Hybrid",DATA!E:E,ANALYSIS!U10)</f>
        <v>16</v>
      </c>
    </row>
    <row r="11" spans="1:24" x14ac:dyDescent="0.25">
      <c r="A11">
        <v>10</v>
      </c>
      <c r="B11">
        <f>SUMIFS(DATA!O:O,DATA!E:E,ANALYSIS!A11,DATA!F:F,"=CBS",DATA!B:B,"=room")/COUNTIFS(DATA!E:E,ANALYSIS!A11,DATA!F:F,"=CBS",DATA!B:B,"=room")</f>
        <v>5109.25</v>
      </c>
      <c r="C11">
        <f>SUMIFS(DATA!O:O,DATA!E:E,ANALYSIS!A11,DATA!F:F,"=Picat",DATA!B:B,"=room")/COUNTIFS(DATA!E:E,ANALYSIS!A11,DATA!F:F,"=Picat",DATA!B:B,"=room")</f>
        <v>173067.875</v>
      </c>
      <c r="D11">
        <f>SUMIFS(DATA!O:O,DATA!E:E,ANALYSIS!A11,DATA!F:F,"=Hybrid",DATA!B:B,"=room")/COUNTIFS(DATA!E:E,ANALYSIS!A11,DATA!F:F,"=Hybrid",DATA!B:B,"=room")</f>
        <v>4976.25</v>
      </c>
      <c r="F11">
        <v>10</v>
      </c>
      <c r="G11">
        <f>SUMIFS(DATA!O:O,DATA!E:E,ANALYSIS!A11,DATA!F:F,"=CBS",DATA!B:B,"=maze")/COUNTIFS(DATA!E:E,ANALYSIS!A11,DATA!F:F,"=CBS",DATA!B:B,"=maze")</f>
        <v>30830.5</v>
      </c>
      <c r="H11">
        <f>SUMIFS(DATA!O:O,DATA!E:E,ANALYSIS!A11,DATA!F:F,"=Picat",DATA!B:B,"=maze")/COUNTIFS(DATA!E:E,ANALYSIS!A11,DATA!F:F,"=Picat",DATA!B:B,"=maze")</f>
        <v>178723.6</v>
      </c>
      <c r="I11">
        <f>SUMIFS(DATA!O:O,DATA!E:E,ANALYSIS!A11,DATA!F:F,"=Hybrid",DATA!B:B,"=maze")/COUNTIFS(DATA!E:E,ANALYSIS!A11,DATA!F:F,"=Hybrid",DATA!B:B,"=maze")</f>
        <v>30849.625</v>
      </c>
      <c r="K11">
        <v>10</v>
      </c>
      <c r="L11">
        <f>SUMIFS(DATA!O:O,DATA!E:E,ANALYSIS!A11,DATA!F:F,"=CBS",DATA!C:C,"=grouped")/COUNTIFS(DATA!E:E,ANALYSIS!A11,DATA!F:F,"=CBS",DATA!C:C,"=grouped")</f>
        <v>4699.25</v>
      </c>
      <c r="M11">
        <f>SUMIFS(DATA!O:O,DATA!E:E,ANALYSIS!A11,DATA!F:F,"=Picat",DATA!C:C,"=grouped")/COUNTIFS(DATA!E:E,ANALYSIS!A11,DATA!F:F,"=Picat",DATA!C:C,"=grouped")</f>
        <v>55550.75</v>
      </c>
      <c r="N11">
        <f>SUMIFS(DATA!O:O,DATA!E:E,ANALYSIS!A11,DATA!F:F,"=Hybrid",DATA!C:C,"=grouped")/COUNTIFS(DATA!E:E,ANALYSIS!A11,DATA!F:F,"=Hybrid",DATA!C:C,"=grouped")</f>
        <v>4738</v>
      </c>
      <c r="P11">
        <v>10</v>
      </c>
      <c r="Q11">
        <f>SUMIFS(DATA!O:O,DATA!E:E,ANALYSIS!A11,DATA!F:F,"=CBS",DATA!C:C,"=random")/COUNTIFS(DATA!E:E,ANALYSIS!A11,DATA!F:F,"=CBS",DATA!C:C,"=random")</f>
        <v>22393.416666666668</v>
      </c>
      <c r="R11">
        <f>SUMIFS(DATA!O:O,DATA!E:E,ANALYSIS!A11,DATA!F:F,"=Picat",DATA!C:C,"=random")/COUNTIFS(DATA!E:E,ANALYSIS!A11,DATA!F:F,"=Picat",DATA!C:C,"=random")</f>
        <v>228439.77777777778</v>
      </c>
      <c r="S11">
        <f>SUMIFS(DATA!O:O,DATA!E:E,ANALYSIS!A11,DATA!F:F,"=Hybrid",DATA!C:C,"=random")/COUNTIFS(DATA!E:E,ANALYSIS!A11,DATA!F:F,"=Hybrid",DATA!C:C,"=random")</f>
        <v>22304.583333333332</v>
      </c>
      <c r="U11">
        <v>10</v>
      </c>
      <c r="V11">
        <f>COUNTIFS(DATA!H:H,"=success",DATA!F:F,"=CBS",DATA!E:E,ANALYSIS!U11)</f>
        <v>16</v>
      </c>
      <c r="W11">
        <f>COUNTIFS(DATA!H:H,"=success",DATA!F:F,"=Picat",DATA!E:E,ANALYSIS!U11)</f>
        <v>12</v>
      </c>
      <c r="X11">
        <f>COUNTIFS(DATA!H:H,"=success",DATA!F:F,"=Hybrid",DATA!E:E,ANALYSIS!U11)</f>
        <v>16</v>
      </c>
    </row>
    <row r="12" spans="1:24" x14ac:dyDescent="0.25">
      <c r="A12">
        <v>11</v>
      </c>
      <c r="B12">
        <f>SUMIFS(DATA!O:O,DATA!E:E,ANALYSIS!A12,DATA!F:F,"=CBS",DATA!B:B,"=room")/COUNTIFS(DATA!E:E,ANALYSIS!A12,DATA!F:F,"=CBS",DATA!B:B,"=room")</f>
        <v>19612.625</v>
      </c>
      <c r="C12">
        <f>SUMIFS(DATA!O:O,DATA!E:E,ANALYSIS!A12,DATA!F:F,"=Picat",DATA!B:B,"=room")/COUNTIFS(DATA!E:E,ANALYSIS!A12,DATA!F:F,"=Picat",DATA!B:B,"=room")</f>
        <v>245792.75</v>
      </c>
      <c r="D12">
        <f>SUMIFS(DATA!O:O,DATA!E:E,ANALYSIS!A12,DATA!F:F,"=Hybrid",DATA!B:B,"=room")/COUNTIFS(DATA!E:E,ANALYSIS!A12,DATA!F:F,"=Hybrid",DATA!B:B,"=room")</f>
        <v>19179.5</v>
      </c>
      <c r="F12">
        <v>11</v>
      </c>
      <c r="G12">
        <f>SUMIFS(DATA!O:O,DATA!E:E,ANALYSIS!A12,DATA!F:F,"=CBS",DATA!B:B,"=maze")/COUNTIFS(DATA!E:E,ANALYSIS!A12,DATA!F:F,"=CBS",DATA!B:B,"=maze")</f>
        <v>60528.625</v>
      </c>
      <c r="H12">
        <f>SUMIFS(DATA!O:O,DATA!E:E,ANALYSIS!A12,DATA!F:F,"=Picat",DATA!B:B,"=maze")/COUNTIFS(DATA!E:E,ANALYSIS!A12,DATA!F:F,"=Picat",DATA!B:B,"=maze")</f>
        <v>77236.75</v>
      </c>
      <c r="I12">
        <f>SUMIFS(DATA!O:O,DATA!E:E,ANALYSIS!A12,DATA!F:F,"=Hybrid",DATA!B:B,"=maze")/COUNTIFS(DATA!E:E,ANALYSIS!A12,DATA!F:F,"=Hybrid",DATA!B:B,"=maze")</f>
        <v>60304.25</v>
      </c>
      <c r="K12">
        <v>11</v>
      </c>
      <c r="L12">
        <f>SUMIFS(DATA!O:O,DATA!E:E,ANALYSIS!A12,DATA!F:F,"=CBS",DATA!C:C,"=grouped")/COUNTIFS(DATA!E:E,ANALYSIS!A12,DATA!F:F,"=CBS",DATA!C:C,"=grouped")</f>
        <v>5097</v>
      </c>
      <c r="M12">
        <f>SUMIFS(DATA!O:O,DATA!E:E,ANALYSIS!A12,DATA!F:F,"=Picat",DATA!C:C,"=grouped")/COUNTIFS(DATA!E:E,ANALYSIS!A12,DATA!F:F,"=Picat",DATA!C:C,"=grouped")</f>
        <v>49277.5</v>
      </c>
      <c r="N12">
        <f>SUMIFS(DATA!O:O,DATA!E:E,ANALYSIS!A12,DATA!F:F,"=Hybrid",DATA!C:C,"=grouped")/COUNTIFS(DATA!E:E,ANALYSIS!A12,DATA!F:F,"=Hybrid",DATA!C:C,"=grouped")</f>
        <v>5169</v>
      </c>
      <c r="P12">
        <v>11</v>
      </c>
      <c r="Q12">
        <f>SUMIFS(DATA!O:O,DATA!E:E,ANALYSIS!A12,DATA!F:F,"=CBS",DATA!C:C,"=random")/COUNTIFS(DATA!E:E,ANALYSIS!A12,DATA!F:F,"=CBS",DATA!C:C,"=random")</f>
        <v>51728.5</v>
      </c>
      <c r="R12">
        <f>SUMIFS(DATA!O:O,DATA!E:E,ANALYSIS!A12,DATA!F:F,"=Picat",DATA!C:C,"=random")/COUNTIFS(DATA!E:E,ANALYSIS!A12,DATA!F:F,"=Picat",DATA!C:C,"=random")</f>
        <v>259772.375</v>
      </c>
      <c r="S12">
        <f>SUMIFS(DATA!O:O,DATA!E:E,ANALYSIS!A12,DATA!F:F,"=Hybrid",DATA!C:C,"=random")/COUNTIFS(DATA!E:E,ANALYSIS!A12,DATA!F:F,"=Hybrid",DATA!C:C,"=random")</f>
        <v>51266.166666666664</v>
      </c>
      <c r="U12">
        <v>11</v>
      </c>
      <c r="V12">
        <f>COUNTIFS(DATA!H:H,"=success",DATA!F:F,"=CBS",DATA!E:E,ANALYSIS!U12)</f>
        <v>16</v>
      </c>
      <c r="W12">
        <f>COUNTIFS(DATA!H:H,"=success",DATA!F:F,"=Picat",DATA!E:E,ANALYSIS!U12)</f>
        <v>11</v>
      </c>
      <c r="X12">
        <f>COUNTIFS(DATA!H:H,"=success",DATA!F:F,"=Hybrid",DATA!E:E,ANALYSIS!U12)</f>
        <v>16</v>
      </c>
    </row>
    <row r="13" spans="1:24" x14ac:dyDescent="0.25">
      <c r="A13">
        <v>12</v>
      </c>
      <c r="B13">
        <f>SUMIFS(DATA!O:O,DATA!E:E,ANALYSIS!A13,DATA!F:F,"=CBS",DATA!B:B,"=room")/COUNTIFS(DATA!E:E,ANALYSIS!A13,DATA!F:F,"=CBS",DATA!B:B,"=room")</f>
        <v>34332.5</v>
      </c>
      <c r="C13">
        <f>SUMIFS(DATA!O:O,DATA!E:E,ANALYSIS!A13,DATA!F:F,"=Picat",DATA!B:B,"=room")/COUNTIFS(DATA!E:E,ANALYSIS!A13,DATA!F:F,"=Picat",DATA!B:B,"=room")</f>
        <v>245101</v>
      </c>
      <c r="D13">
        <f>SUMIFS(DATA!O:O,DATA!E:E,ANALYSIS!A13,DATA!F:F,"=Hybrid",DATA!B:B,"=room")/COUNTIFS(DATA!E:E,ANALYSIS!A13,DATA!F:F,"=Hybrid",DATA!B:B,"=room")</f>
        <v>26516.5</v>
      </c>
      <c r="F13">
        <v>12</v>
      </c>
      <c r="G13">
        <f>SUMIFS(DATA!O:O,DATA!E:E,ANALYSIS!A13,DATA!F:F,"=CBS",DATA!B:B,"=maze")/COUNTIFS(DATA!E:E,ANALYSIS!A13,DATA!F:F,"=CBS",DATA!B:B,"=maze")</f>
        <v>108205.75</v>
      </c>
      <c r="H13">
        <f>SUMIFS(DATA!O:O,DATA!E:E,ANALYSIS!A13,DATA!F:F,"=Picat",DATA!B:B,"=maze")/COUNTIFS(DATA!E:E,ANALYSIS!A13,DATA!F:F,"=Picat",DATA!B:B,"=maze")</f>
        <v>103568.5</v>
      </c>
      <c r="I13">
        <f>SUMIFS(DATA!O:O,DATA!E:E,ANALYSIS!A13,DATA!F:F,"=Hybrid",DATA!B:B,"=maze")/COUNTIFS(DATA!E:E,ANALYSIS!A13,DATA!F:F,"=Hybrid",DATA!B:B,"=maze")</f>
        <v>103057.625</v>
      </c>
      <c r="K13">
        <v>12</v>
      </c>
      <c r="L13">
        <f>SUMIFS(DATA!O:O,DATA!E:E,ANALYSIS!A13,DATA!F:F,"=CBS",DATA!C:C,"=grouped")/COUNTIFS(DATA!E:E,ANALYSIS!A13,DATA!F:F,"=CBS",DATA!C:C,"=grouped")</f>
        <v>12599.25</v>
      </c>
      <c r="M13">
        <f>SUMIFS(DATA!O:O,DATA!E:E,ANALYSIS!A13,DATA!F:F,"=Picat",DATA!C:C,"=grouped")/COUNTIFS(DATA!E:E,ANALYSIS!A13,DATA!F:F,"=Picat",DATA!C:C,"=grouped")</f>
        <v>61507</v>
      </c>
      <c r="N13">
        <f>SUMIFS(DATA!O:O,DATA!E:E,ANALYSIS!A13,DATA!F:F,"=Hybrid",DATA!C:C,"=grouped")/COUNTIFS(DATA!E:E,ANALYSIS!A13,DATA!F:F,"=Hybrid",DATA!C:C,"=grouped")</f>
        <v>12675</v>
      </c>
      <c r="P13">
        <v>12</v>
      </c>
      <c r="Q13">
        <f>SUMIFS(DATA!O:O,DATA!E:E,ANALYSIS!A13,DATA!F:F,"=CBS",DATA!C:C,"=random")/COUNTIFS(DATA!E:E,ANALYSIS!A13,DATA!F:F,"=CBS",DATA!C:C,"=random")</f>
        <v>90825.75</v>
      </c>
      <c r="R13">
        <f>SUMIFS(DATA!O:O,DATA!E:E,ANALYSIS!A13,DATA!F:F,"=Picat",DATA!C:C,"=random")/COUNTIFS(DATA!E:E,ANALYSIS!A13,DATA!F:F,"=Picat",DATA!C:C,"=random")</f>
        <v>269136.14285714284</v>
      </c>
      <c r="S13">
        <f>SUMIFS(DATA!O:O,DATA!E:E,ANALYSIS!A13,DATA!F:F,"=Hybrid",DATA!C:C,"=random")/COUNTIFS(DATA!E:E,ANALYSIS!A13,DATA!F:F,"=Hybrid",DATA!C:C,"=random")</f>
        <v>82157.75</v>
      </c>
      <c r="U13">
        <v>12</v>
      </c>
      <c r="V13">
        <f>COUNTIFS(DATA!H:H,"=success",DATA!F:F,"=CBS",DATA!E:E,ANALYSIS!U13)</f>
        <v>16</v>
      </c>
      <c r="W13">
        <f>COUNTIFS(DATA!H:H,"=success",DATA!F:F,"=Picat",DATA!E:E,ANALYSIS!U13)</f>
        <v>10</v>
      </c>
      <c r="X13">
        <f>COUNTIFS(DATA!H:H,"=success",DATA!F:F,"=Hybrid",DATA!E:E,ANALYSIS!U13)</f>
        <v>16</v>
      </c>
    </row>
    <row r="14" spans="1:24" x14ac:dyDescent="0.25">
      <c r="A14">
        <v>13</v>
      </c>
      <c r="B14">
        <f>SUMIFS(DATA!O:O,DATA!E:E,ANALYSIS!A14,DATA!F:F,"=CBS",DATA!B:B,"=room")/COUNTIFS(DATA!E:E,ANALYSIS!A14,DATA!F:F,"=CBS",DATA!B:B,"=room")</f>
        <v>52343.75</v>
      </c>
      <c r="C14">
        <f>SUMIFS(DATA!O:O,DATA!E:E,ANALYSIS!A14,DATA!F:F,"=Picat",DATA!B:B,"=room")/COUNTIFS(DATA!E:E,ANALYSIS!A14,DATA!F:F,"=Picat",DATA!B:B,"=room")</f>
        <v>250940.5</v>
      </c>
      <c r="D14">
        <f>SUMIFS(DATA!O:O,DATA!E:E,ANALYSIS!A14,DATA!F:F,"=Hybrid",DATA!B:B,"=room")/COUNTIFS(DATA!E:E,ANALYSIS!A14,DATA!F:F,"=Hybrid",DATA!B:B,"=room")</f>
        <v>57433.75</v>
      </c>
      <c r="F14">
        <v>13</v>
      </c>
      <c r="G14">
        <f>SUMIFS(DATA!O:O,DATA!E:E,ANALYSIS!A14,DATA!F:F,"=CBS",DATA!B:B,"=maze")/COUNTIFS(DATA!E:E,ANALYSIS!A14,DATA!F:F,"=CBS",DATA!B:B,"=maze")</f>
        <v>118913.75</v>
      </c>
      <c r="H14">
        <f>SUMIFS(DATA!O:O,DATA!E:E,ANALYSIS!A14,DATA!F:F,"=Picat",DATA!B:B,"=maze")/COUNTIFS(DATA!E:E,ANALYSIS!A14,DATA!F:F,"=Picat",DATA!B:B,"=maze")</f>
        <v>124345.75</v>
      </c>
      <c r="I14">
        <f>SUMIFS(DATA!O:O,DATA!E:E,ANALYSIS!A14,DATA!F:F,"=Hybrid",DATA!B:B,"=maze")/COUNTIFS(DATA!E:E,ANALYSIS!A14,DATA!F:F,"=Hybrid",DATA!B:B,"=maze")</f>
        <v>116534.625</v>
      </c>
      <c r="K14">
        <v>13</v>
      </c>
      <c r="L14">
        <f>SUMIFS(DATA!O:O,DATA!E:E,ANALYSIS!A14,DATA!F:F,"=CBS",DATA!C:C,"=grouped")/COUNTIFS(DATA!E:E,ANALYSIS!A14,DATA!F:F,"=CBS",DATA!C:C,"=grouped")</f>
        <v>24232.25</v>
      </c>
      <c r="M14">
        <f>SUMIFS(DATA!O:O,DATA!E:E,ANALYSIS!A14,DATA!F:F,"=Picat",DATA!C:C,"=grouped")/COUNTIFS(DATA!E:E,ANALYSIS!A14,DATA!F:F,"=Picat",DATA!C:C,"=grouped")</f>
        <v>72743.75</v>
      </c>
      <c r="N14">
        <f>SUMIFS(DATA!O:O,DATA!E:E,ANALYSIS!A14,DATA!F:F,"=Hybrid",DATA!C:C,"=grouped")/COUNTIFS(DATA!E:E,ANALYSIS!A14,DATA!F:F,"=Hybrid",DATA!C:C,"=grouped")</f>
        <v>20020.75</v>
      </c>
      <c r="P14">
        <v>13</v>
      </c>
      <c r="Q14">
        <f>SUMIFS(DATA!O:O,DATA!E:E,ANALYSIS!A14,DATA!F:F,"=CBS",DATA!C:C,"=random")/COUNTIFS(DATA!E:E,ANALYSIS!A14,DATA!F:F,"=CBS",DATA!C:C,"=random")</f>
        <v>106094.25</v>
      </c>
      <c r="R14">
        <f>SUMIFS(DATA!O:O,DATA!E:E,ANALYSIS!A14,DATA!F:F,"=Picat",DATA!C:C,"=random")/COUNTIFS(DATA!E:E,ANALYSIS!A14,DATA!F:F,"=Picat",DATA!C:C,"=random")</f>
        <v>285341.83333333331</v>
      </c>
      <c r="S14">
        <f>SUMIFS(DATA!O:O,DATA!E:E,ANALYSIS!A14,DATA!F:F,"=Hybrid",DATA!C:C,"=random")/COUNTIFS(DATA!E:E,ANALYSIS!A14,DATA!F:F,"=Hybrid",DATA!C:C,"=random")</f>
        <v>109305.33333333333</v>
      </c>
      <c r="U14">
        <v>13</v>
      </c>
      <c r="V14">
        <f>COUNTIFS(DATA!H:H,"=success",DATA!F:F,"=CBS",DATA!E:E,ANALYSIS!U14)</f>
        <v>16</v>
      </c>
      <c r="W14">
        <f>COUNTIFS(DATA!H:H,"=success",DATA!F:F,"=Picat",DATA!E:E,ANALYSIS!U14)</f>
        <v>8</v>
      </c>
      <c r="X14">
        <f>COUNTIFS(DATA!H:H,"=success",DATA!F:F,"=Hybrid",DATA!E:E,ANALYSIS!U14)</f>
        <v>16</v>
      </c>
    </row>
    <row r="15" spans="1:24" x14ac:dyDescent="0.25">
      <c r="A15">
        <v>14</v>
      </c>
      <c r="B15">
        <f>SUMIFS(DATA!O:O,DATA!E:E,ANALYSIS!A15,DATA!F:F,"=CBS",DATA!B:B,"=room")/COUNTIFS(DATA!E:E,ANALYSIS!A15,DATA!F:F,"=CBS",DATA!B:B,"=room")</f>
        <v>247214.625</v>
      </c>
      <c r="C15">
        <f>SUMIFS(DATA!O:O,DATA!E:E,ANALYSIS!A15,DATA!F:F,"=Picat",DATA!B:B,"=room")/COUNTIFS(DATA!E:E,ANALYSIS!A15,DATA!F:F,"=Picat",DATA!B:B,"=room")</f>
        <v>184330</v>
      </c>
      <c r="D15">
        <f>SUMIFS(DATA!O:O,DATA!E:E,ANALYSIS!A15,DATA!F:F,"=Hybrid",DATA!B:B,"=room")/COUNTIFS(DATA!E:E,ANALYSIS!A15,DATA!F:F,"=Hybrid",DATA!B:B,"=room")</f>
        <v>108181.125</v>
      </c>
      <c r="F15">
        <v>14</v>
      </c>
      <c r="G15">
        <f>SUMIFS(DATA!O:O,DATA!E:E,ANALYSIS!A15,DATA!F:F,"=CBS",DATA!B:B,"=maze")/COUNTIFS(DATA!E:E,ANALYSIS!A15,DATA!F:F,"=CBS",DATA!B:B,"=maze")</f>
        <v>197767.875</v>
      </c>
      <c r="H15">
        <f>SUMIFS(DATA!O:O,DATA!E:E,ANALYSIS!A15,DATA!F:F,"=Picat",DATA!B:B,"=maze")/COUNTIFS(DATA!E:E,ANALYSIS!A15,DATA!F:F,"=Picat",DATA!B:B,"=maze")</f>
        <v>229693</v>
      </c>
      <c r="I15">
        <f>SUMIFS(DATA!O:O,DATA!E:E,ANALYSIS!A15,DATA!F:F,"=Hybrid",DATA!B:B,"=maze")/COUNTIFS(DATA!E:E,ANALYSIS!A15,DATA!F:F,"=Hybrid",DATA!B:B,"=maze")</f>
        <v>139316.875</v>
      </c>
      <c r="K15">
        <v>14</v>
      </c>
      <c r="L15">
        <f>SUMIFS(DATA!O:O,DATA!E:E,ANALYSIS!A15,DATA!F:F,"=CBS",DATA!C:C,"=grouped")/COUNTIFS(DATA!E:E,ANALYSIS!A15,DATA!F:F,"=CBS",DATA!C:C,"=grouped")</f>
        <v>191115</v>
      </c>
      <c r="M15">
        <f>SUMIFS(DATA!O:O,DATA!E:E,ANALYSIS!A15,DATA!F:F,"=Picat",DATA!C:C,"=grouped")/COUNTIFS(DATA!E:E,ANALYSIS!A15,DATA!F:F,"=Picat",DATA!C:C,"=grouped")</f>
        <v>146406</v>
      </c>
      <c r="N15">
        <f>SUMIFS(DATA!O:O,DATA!E:E,ANALYSIS!A15,DATA!F:F,"=Hybrid",DATA!C:C,"=grouped")/COUNTIFS(DATA!E:E,ANALYSIS!A15,DATA!F:F,"=Hybrid",DATA!C:C,"=grouped")</f>
        <v>38272.25</v>
      </c>
      <c r="P15">
        <v>14</v>
      </c>
      <c r="Q15">
        <f>SUMIFS(DATA!O:O,DATA!E:E,ANALYSIS!A15,DATA!F:F,"=CBS",DATA!C:C,"=random")/COUNTIFS(DATA!E:E,ANALYSIS!A15,DATA!F:F,"=CBS",DATA!C:C,"=random")</f>
        <v>232950</v>
      </c>
      <c r="R15">
        <f>SUMIFS(DATA!O:O,DATA!E:E,ANALYSIS!A15,DATA!F:F,"=Picat",DATA!C:C,"=random")/COUNTIFS(DATA!E:E,ANALYSIS!A15,DATA!F:F,"=Picat",DATA!C:C,"=random")</f>
        <v>267617</v>
      </c>
      <c r="S15">
        <f>SUMIFS(DATA!O:O,DATA!E:E,ANALYSIS!A15,DATA!F:F,"=Hybrid",DATA!C:C,"=random")/COUNTIFS(DATA!E:E,ANALYSIS!A15,DATA!F:F,"=Hybrid",DATA!C:C,"=random")</f>
        <v>152241.25</v>
      </c>
      <c r="U15">
        <v>14</v>
      </c>
      <c r="V15">
        <f>COUNTIFS(DATA!H:H,"=success",DATA!F:F,"=CBS",DATA!E:E,ANALYSIS!U15)</f>
        <v>13</v>
      </c>
      <c r="W15">
        <f>COUNTIFS(DATA!H:H,"=success",DATA!F:F,"=Picat",DATA!E:E,ANALYSIS!U15)</f>
        <v>8</v>
      </c>
      <c r="X15">
        <f>COUNTIFS(DATA!H:H,"=success",DATA!F:F,"=Hybrid",DATA!E:E,ANALYSIS!U15)</f>
        <v>16</v>
      </c>
    </row>
    <row r="16" spans="1:24" x14ac:dyDescent="0.25">
      <c r="A16">
        <v>15</v>
      </c>
      <c r="B16">
        <f>SUMIFS(DATA!O:O,DATA!E:E,ANALYSIS!A16,DATA!F:F,"=CBS",DATA!B:B,"=room")/COUNTIFS(DATA!E:E,ANALYSIS!A16,DATA!F:F,"=CBS",DATA!B:B,"=room")</f>
        <v>287262.33333333331</v>
      </c>
      <c r="C16">
        <f>SUMIFS(DATA!O:O,DATA!E:E,ANALYSIS!A16,DATA!F:F,"=Picat",DATA!B:B,"=room")/COUNTIFS(DATA!E:E,ANALYSIS!A16,DATA!F:F,"=Picat",DATA!B:B,"=room")</f>
        <v>180727</v>
      </c>
      <c r="D16">
        <f>SUMIFS(DATA!O:O,DATA!E:E,ANALYSIS!A16,DATA!F:F,"=Hybrid",DATA!B:B,"=room")/COUNTIFS(DATA!E:E,ANALYSIS!A16,DATA!F:F,"=Hybrid",DATA!B:B,"=room")</f>
        <v>219561.625</v>
      </c>
      <c r="F16">
        <v>15</v>
      </c>
      <c r="G16">
        <f>SUMIFS(DATA!O:O,DATA!E:E,ANALYSIS!A16,DATA!F:F,"=CBS",DATA!B:B,"=maze")/COUNTIFS(DATA!E:E,ANALYSIS!A16,DATA!F:F,"=CBS",DATA!B:B,"=maze")</f>
        <v>299444.71428571426</v>
      </c>
      <c r="H16">
        <f>SUMIFS(DATA!O:O,DATA!E:E,ANALYSIS!A16,DATA!F:F,"=Picat",DATA!B:B,"=maze")/COUNTIFS(DATA!E:E,ANALYSIS!A16,DATA!F:F,"=Picat",DATA!B:B,"=maze")</f>
        <v>270913.75</v>
      </c>
      <c r="I16">
        <f>SUMIFS(DATA!O:O,DATA!E:E,ANALYSIS!A16,DATA!F:F,"=Hybrid",DATA!B:B,"=maze")/COUNTIFS(DATA!E:E,ANALYSIS!A16,DATA!F:F,"=Hybrid",DATA!B:B,"=maze")</f>
        <v>285665</v>
      </c>
      <c r="K16">
        <v>15</v>
      </c>
      <c r="L16">
        <f>SUMIFS(DATA!O:O,DATA!E:E,ANALYSIS!A16,DATA!F:F,"=CBS",DATA!C:C,"=grouped")/COUNTIFS(DATA!E:E,ANALYSIS!A16,DATA!F:F,"=CBS",DATA!C:C,"=grouped")</f>
        <v>146864.66666666666</v>
      </c>
      <c r="M16">
        <f>SUMIFS(DATA!O:O,DATA!E:E,ANALYSIS!A16,DATA!F:F,"=Picat",DATA!C:C,"=grouped")/COUNTIFS(DATA!E:E,ANALYSIS!A16,DATA!F:F,"=Picat",DATA!C:C,"=grouped")</f>
        <v>165766.75</v>
      </c>
      <c r="N16">
        <f>SUMIFS(DATA!O:O,DATA!E:E,ANALYSIS!A16,DATA!F:F,"=Hybrid",DATA!C:C,"=grouped")/COUNTIFS(DATA!E:E,ANALYSIS!A16,DATA!F:F,"=Hybrid",DATA!C:C,"=grouped")</f>
        <v>92138.5</v>
      </c>
      <c r="P16">
        <v>15</v>
      </c>
      <c r="Q16">
        <f>SUMIFS(DATA!O:O,DATA!E:E,ANALYSIS!A16,DATA!F:F,"=CBS",DATA!C:C,"=random")/COUNTIFS(DATA!E:E,ANALYSIS!A16,DATA!F:F,"=CBS",DATA!C:C,"=random")</f>
        <v>337909.3</v>
      </c>
      <c r="R16">
        <f>SUMIFS(DATA!O:O,DATA!E:E,ANALYSIS!A16,DATA!F:F,"=Picat",DATA!C:C,"=random")/COUNTIFS(DATA!E:E,ANALYSIS!A16,DATA!F:F,"=Picat",DATA!C:C,"=random")</f>
        <v>285874</v>
      </c>
      <c r="S16">
        <f>SUMIFS(DATA!O:O,DATA!E:E,ANALYSIS!A16,DATA!F:F,"=Hybrid",DATA!C:C,"=random")/COUNTIFS(DATA!E:E,ANALYSIS!A16,DATA!F:F,"=Hybrid",DATA!C:C,"=random")</f>
        <v>306104.91666666669</v>
      </c>
      <c r="U16">
        <v>15</v>
      </c>
      <c r="V16">
        <f>COUNTIFS(DATA!H:H,"=success",DATA!F:F,"=CBS",DATA!E:E,ANALYSIS!U16)</f>
        <v>10</v>
      </c>
      <c r="W16">
        <f>COUNTIFS(DATA!H:H,"=success",DATA!F:F,"=Picat",DATA!E:E,ANALYSIS!U16)</f>
        <v>8</v>
      </c>
      <c r="X16">
        <f>COUNTIFS(DATA!H:H,"=success",DATA!F:F,"=Hybrid",DATA!E:E,ANALYSIS!U16)</f>
        <v>13</v>
      </c>
    </row>
    <row r="17" spans="1:24" x14ac:dyDescent="0.25">
      <c r="A17">
        <v>16</v>
      </c>
      <c r="B17">
        <f>SUMIFS(DATA!O:O,DATA!E:E,ANALYSIS!A17,DATA!F:F,"=CBS",DATA!B:B,"=room")/COUNTIFS(DATA!E:E,ANALYSIS!A17,DATA!F:F,"=CBS",DATA!B:B,"=room")</f>
        <v>285292.59999999998</v>
      </c>
      <c r="C17">
        <f>SUMIFS(DATA!O:O,DATA!E:E,ANALYSIS!A17,DATA!F:F,"=Picat",DATA!B:B,"=room")/COUNTIFS(DATA!E:E,ANALYSIS!A17,DATA!F:F,"=Picat",DATA!B:B,"=room")</f>
        <v>241002.75</v>
      </c>
      <c r="D17">
        <f>SUMIFS(DATA!O:O,DATA!E:E,ANALYSIS!A17,DATA!F:F,"=Hybrid",DATA!B:B,"=room")/COUNTIFS(DATA!E:E,ANALYSIS!A17,DATA!F:F,"=Hybrid",DATA!B:B,"=room")</f>
        <v>215106.42857142858</v>
      </c>
      <c r="F17">
        <v>16</v>
      </c>
      <c r="G17">
        <f>SUMIFS(DATA!O:O,DATA!E:E,ANALYSIS!A17,DATA!F:F,"=CBS",DATA!B:B,"=maze")/COUNTIFS(DATA!E:E,ANALYSIS!A17,DATA!F:F,"=CBS",DATA!B:B,"=maze")</f>
        <v>293803</v>
      </c>
      <c r="H17">
        <f>SUMIFS(DATA!O:O,DATA!E:E,ANALYSIS!A17,DATA!F:F,"=Picat",DATA!B:B,"=maze")/COUNTIFS(DATA!E:E,ANALYSIS!A17,DATA!F:F,"=Picat",DATA!B:B,"=maze")</f>
        <v>356849</v>
      </c>
      <c r="I17">
        <f>SUMIFS(DATA!O:O,DATA!E:E,ANALYSIS!A17,DATA!F:F,"=Hybrid",DATA!B:B,"=maze")/COUNTIFS(DATA!E:E,ANALYSIS!A17,DATA!F:F,"=Hybrid",DATA!B:B,"=maze")</f>
        <v>264731.83333333331</v>
      </c>
      <c r="K17">
        <v>16</v>
      </c>
      <c r="L17">
        <f>SUMIFS(DATA!O:O,DATA!E:E,ANALYSIS!A17,DATA!F:F,"=CBS",DATA!C:C,"=grouped")/COUNTIFS(DATA!E:E,ANALYSIS!A17,DATA!F:F,"=CBS",DATA!C:C,"=grouped")</f>
        <v>147327.33333333334</v>
      </c>
      <c r="M17">
        <f>SUMIFS(DATA!O:O,DATA!E:E,ANALYSIS!A17,DATA!F:F,"=Picat",DATA!C:C,"=grouped")/COUNTIFS(DATA!E:E,ANALYSIS!A17,DATA!F:F,"=Picat",DATA!C:C,"=grouped")</f>
        <v>240401</v>
      </c>
      <c r="N17">
        <f>SUMIFS(DATA!O:O,DATA!E:E,ANALYSIS!A17,DATA!F:F,"=Hybrid",DATA!C:C,"=grouped")/COUNTIFS(DATA!E:E,ANALYSIS!A17,DATA!F:F,"=Hybrid",DATA!C:C,"=grouped")</f>
        <v>91104</v>
      </c>
      <c r="P17">
        <v>16</v>
      </c>
      <c r="Q17">
        <f>SUMIFS(DATA!O:O,DATA!E:E,ANALYSIS!A17,DATA!F:F,"=CBS",DATA!C:C,"=random")/COUNTIFS(DATA!E:E,ANALYSIS!A17,DATA!F:F,"=CBS",DATA!C:C,"=random")</f>
        <v>350499.42857142858</v>
      </c>
      <c r="R17">
        <f>SUMIFS(DATA!O:O,DATA!E:E,ANALYSIS!A17,DATA!F:F,"=Picat",DATA!C:C,"=random")/COUNTIFS(DATA!E:E,ANALYSIS!A17,DATA!F:F,"=Picat",DATA!C:C,"=random")</f>
        <v>357450.75</v>
      </c>
      <c r="S17">
        <f>SUMIFS(DATA!O:O,DATA!E:E,ANALYSIS!A17,DATA!F:F,"=Hybrid",DATA!C:C,"=random")/COUNTIFS(DATA!E:E,ANALYSIS!A17,DATA!F:F,"=Hybrid",DATA!C:C,"=random")</f>
        <v>303302.22222222225</v>
      </c>
      <c r="U17">
        <v>16</v>
      </c>
      <c r="V17">
        <f>COUNTIFS(DATA!H:H,"=success",DATA!F:F,"=CBS",DATA!E:E,ANALYSIS!U17)</f>
        <v>7</v>
      </c>
      <c r="W17">
        <f>COUNTIFS(DATA!H:H,"=success",DATA!F:F,"=Picat",DATA!E:E,ANALYSIS!U17)</f>
        <v>8</v>
      </c>
      <c r="X17">
        <f>COUNTIFS(DATA!H:H,"=success",DATA!F:F,"=Hybrid",DATA!E:E,ANALYSIS!U17)</f>
        <v>10</v>
      </c>
    </row>
    <row r="18" spans="1:24" x14ac:dyDescent="0.25">
      <c r="A18">
        <v>17</v>
      </c>
      <c r="B18">
        <f>SUMIFS(DATA!O:O,DATA!E:E,ANALYSIS!A18,DATA!F:F,"=CBS",DATA!B:B,"=room")/COUNTIFS(DATA!E:E,ANALYSIS!A18,DATA!F:F,"=CBS",DATA!B:B,"=room")</f>
        <v>336928.75</v>
      </c>
      <c r="C18">
        <f>SUMIFS(DATA!O:O,DATA!E:E,ANALYSIS!A18,DATA!F:F,"=Picat",DATA!B:B,"=room")/COUNTIFS(DATA!E:E,ANALYSIS!A18,DATA!F:F,"=Picat",DATA!B:B,"=room")</f>
        <v>374441.75</v>
      </c>
      <c r="D18">
        <f>SUMIFS(DATA!O:O,DATA!E:E,ANALYSIS!A18,DATA!F:F,"=Hybrid",DATA!B:B,"=room")/COUNTIFS(DATA!E:E,ANALYSIS!A18,DATA!F:F,"=Hybrid",DATA!B:B,"=room")</f>
        <v>221028.33333333334</v>
      </c>
      <c r="F18">
        <v>17</v>
      </c>
      <c r="G18">
        <f>SUMIFS(DATA!O:O,DATA!E:E,ANALYSIS!A18,DATA!F:F,"=CBS",DATA!B:B,"=maze")/COUNTIFS(DATA!E:E,ANALYSIS!A18,DATA!F:F,"=CBS",DATA!B:B,"=maze")</f>
        <v>137546</v>
      </c>
      <c r="H18">
        <f>SUMIFS(DATA!O:O,DATA!E:E,ANALYSIS!A18,DATA!F:F,"=Picat",DATA!B:B,"=maze")/COUNTIFS(DATA!E:E,ANALYSIS!A18,DATA!F:F,"=Picat",DATA!B:B,"=maze")</f>
        <v>395107.5</v>
      </c>
      <c r="I18">
        <f>SUMIFS(DATA!O:O,DATA!E:E,ANALYSIS!A18,DATA!F:F,"=Hybrid",DATA!B:B,"=maze")/COUNTIFS(DATA!E:E,ANALYSIS!A18,DATA!F:F,"=Hybrid",DATA!B:B,"=maze")</f>
        <v>134717</v>
      </c>
      <c r="K18">
        <v>17</v>
      </c>
      <c r="L18">
        <f>SUMIFS(DATA!O:O,DATA!E:E,ANALYSIS!A18,DATA!F:F,"=CBS",DATA!C:C,"=grouped")/COUNTIFS(DATA!E:E,ANALYSIS!A18,DATA!F:F,"=CBS",DATA!C:C,"=grouped")</f>
        <v>309804.66666666669</v>
      </c>
      <c r="M18">
        <f>SUMIFS(DATA!O:O,DATA!E:E,ANALYSIS!A18,DATA!F:F,"=Picat",DATA!C:C,"=grouped")/COUNTIFS(DATA!E:E,ANALYSIS!A18,DATA!F:F,"=Picat",DATA!C:C,"=grouped")</f>
        <v>253629</v>
      </c>
      <c r="N18">
        <f>SUMIFS(DATA!O:O,DATA!E:E,ANALYSIS!A18,DATA!F:F,"=Hybrid",DATA!C:C,"=grouped")/COUNTIFS(DATA!E:E,ANALYSIS!A18,DATA!F:F,"=Hybrid",DATA!C:C,"=grouped")</f>
        <v>133869.75</v>
      </c>
      <c r="P18">
        <v>17</v>
      </c>
      <c r="Q18">
        <f>SUMIFS(DATA!O:O,DATA!E:E,ANALYSIS!A18,DATA!F:F,"=CBS",DATA!C:C,"=random")/COUNTIFS(DATA!E:E,ANALYSIS!A18,DATA!F:F,"=CBS",DATA!C:C,"=random")</f>
        <v>207734.75</v>
      </c>
      <c r="R18">
        <f>SUMIFS(DATA!O:O,DATA!E:E,ANALYSIS!A18,DATA!F:F,"=Picat",DATA!C:C,"=random")/COUNTIFS(DATA!E:E,ANALYSIS!A18,DATA!F:F,"=Picat",DATA!C:C,"=random")</f>
        <v>515920.25</v>
      </c>
      <c r="S18">
        <f>SUMIFS(DATA!O:O,DATA!E:E,ANALYSIS!A18,DATA!F:F,"=Hybrid",DATA!C:C,"=random")/COUNTIFS(DATA!E:E,ANALYSIS!A18,DATA!F:F,"=Hybrid",DATA!C:C,"=random")</f>
        <v>221593.16666666666</v>
      </c>
      <c r="U18">
        <v>17</v>
      </c>
      <c r="V18">
        <f>COUNTIFS(DATA!H:H,"=success",DATA!F:F,"=CBS",DATA!E:E,ANALYSIS!U18)</f>
        <v>6</v>
      </c>
      <c r="W18">
        <f>COUNTIFS(DATA!H:H,"=success",DATA!F:F,"=Picat",DATA!E:E,ANALYSIS!U18)</f>
        <v>6</v>
      </c>
      <c r="X18">
        <f>COUNTIFS(DATA!H:H,"=success",DATA!F:F,"=Hybrid",DATA!E:E,ANALYSIS!U18)</f>
        <v>10</v>
      </c>
    </row>
    <row r="19" spans="1:24" x14ac:dyDescent="0.25">
      <c r="A19">
        <v>18</v>
      </c>
      <c r="B19">
        <f>SUMIFS(DATA!O:O,DATA!E:E,ANALYSIS!A19,DATA!F:F,"=CBS",DATA!B:B,"=room")/COUNTIFS(DATA!E:E,ANALYSIS!A19,DATA!F:F,"=CBS",DATA!B:B,"=room")</f>
        <v>405812.33333333331</v>
      </c>
      <c r="C19">
        <f>SUMIFS(DATA!O:O,DATA!E:E,ANALYSIS!A19,DATA!F:F,"=Picat",DATA!B:B,"=room")/COUNTIFS(DATA!E:E,ANALYSIS!A19,DATA!F:F,"=Picat",DATA!B:B,"=room")</f>
        <v>339528.66666666669</v>
      </c>
      <c r="D19">
        <f>SUMIFS(DATA!O:O,DATA!E:E,ANALYSIS!A19,DATA!F:F,"=Hybrid",DATA!B:B,"=room")/COUNTIFS(DATA!E:E,ANALYSIS!A19,DATA!F:F,"=Hybrid",DATA!B:B,"=room")</f>
        <v>277855.16666666669</v>
      </c>
      <c r="F19">
        <v>18</v>
      </c>
      <c r="G19">
        <f>SUMIFS(DATA!O:O,DATA!E:E,ANALYSIS!A19,DATA!F:F,"=CBS",DATA!B:B,"=maze")/COUNTIFS(DATA!E:E,ANALYSIS!A19,DATA!F:F,"=CBS",DATA!B:B,"=maze")</f>
        <v>227280.33333333334</v>
      </c>
      <c r="H19">
        <f>SUMIFS(DATA!O:O,DATA!E:E,ANALYSIS!A19,DATA!F:F,"=Picat",DATA!B:B,"=maze")/COUNTIFS(DATA!E:E,ANALYSIS!A19,DATA!F:F,"=Picat",DATA!B:B,"=maze")</f>
        <v>483366.66666666669</v>
      </c>
      <c r="I19">
        <f>SUMIFS(DATA!O:O,DATA!E:E,ANALYSIS!A19,DATA!F:F,"=Hybrid",DATA!B:B,"=maze")/COUNTIFS(DATA!E:E,ANALYSIS!A19,DATA!F:F,"=Hybrid",DATA!B:B,"=maze")</f>
        <v>100059.5</v>
      </c>
      <c r="K19">
        <v>18</v>
      </c>
      <c r="L19">
        <f>SUMIFS(DATA!O:O,DATA!E:E,ANALYSIS!A19,DATA!F:F,"=CBS",DATA!C:C,"=grouped")/COUNTIFS(DATA!E:E,ANALYSIS!A19,DATA!F:F,"=CBS",DATA!C:C,"=grouped")</f>
        <v>304234.5</v>
      </c>
      <c r="M19">
        <f>SUMIFS(DATA!O:O,DATA!E:E,ANALYSIS!A19,DATA!F:F,"=Picat",DATA!C:C,"=grouped")/COUNTIFS(DATA!E:E,ANALYSIS!A19,DATA!F:F,"=Picat",DATA!C:C,"=grouped")</f>
        <v>364210.75</v>
      </c>
      <c r="N19">
        <f>SUMIFS(DATA!O:O,DATA!E:E,ANALYSIS!A19,DATA!F:F,"=Hybrid",DATA!C:C,"=grouped")/COUNTIFS(DATA!E:E,ANALYSIS!A19,DATA!F:F,"=Hybrid",DATA!C:C,"=grouped")</f>
        <v>169438.25</v>
      </c>
      <c r="P19">
        <v>18</v>
      </c>
      <c r="Q19">
        <f>SUMIFS(DATA!O:O,DATA!E:E,ANALYSIS!A19,DATA!F:F,"=CBS",DATA!C:C,"=random")/COUNTIFS(DATA!E:E,ANALYSIS!A19,DATA!F:F,"=CBS",DATA!C:C,"=random")</f>
        <v>322702.25</v>
      </c>
      <c r="R19">
        <f>SUMIFS(DATA!O:O,DATA!E:E,ANALYSIS!A19,DATA!F:F,"=Picat",DATA!C:C,"=random")/COUNTIFS(DATA!E:E,ANALYSIS!A19,DATA!F:F,"=Picat",DATA!C:C,"=random")</f>
        <v>505921.5</v>
      </c>
      <c r="S19">
        <f>SUMIFS(DATA!O:O,DATA!E:E,ANALYSIS!A19,DATA!F:F,"=Hybrid",DATA!C:C,"=random")/COUNTIFS(DATA!E:E,ANALYSIS!A19,DATA!F:F,"=Hybrid",DATA!C:C,"=random")</f>
        <v>231602.66666666666</v>
      </c>
      <c r="U19">
        <v>18</v>
      </c>
      <c r="V19">
        <f>COUNTIFS(DATA!H:H,"=success",DATA!F:F,"=CBS",DATA!E:E,ANALYSIS!U19)</f>
        <v>4</v>
      </c>
      <c r="W19">
        <f>COUNTIFS(DATA!H:H,"=success",DATA!F:F,"=Picat",DATA!E:E,ANALYSIS!U19)</f>
        <v>6</v>
      </c>
      <c r="X19">
        <f>COUNTIFS(DATA!H:H,"=success",DATA!F:F,"=Hybrid",DATA!E:E,ANALYSIS!U19)</f>
        <v>9</v>
      </c>
    </row>
    <row r="20" spans="1:24" x14ac:dyDescent="0.25">
      <c r="A20">
        <v>19</v>
      </c>
      <c r="B20">
        <f>SUMIFS(DATA!O:O,DATA!E:E,ANALYSIS!A20,DATA!F:F,"=CBS",DATA!B:B,"=room")/COUNTIFS(DATA!E:E,ANALYSIS!A20,DATA!F:F,"=CBS",DATA!B:B,"=room")</f>
        <v>17842</v>
      </c>
      <c r="C20">
        <f>SUMIFS(DATA!O:O,DATA!E:E,ANALYSIS!A20,DATA!F:F,"=Picat",DATA!B:B,"=room")/COUNTIFS(DATA!E:E,ANALYSIS!A20,DATA!F:F,"=Picat",DATA!B:B,"=room")</f>
        <v>387090</v>
      </c>
      <c r="D20">
        <f>SUMIFS(DATA!O:O,DATA!E:E,ANALYSIS!A20,DATA!F:F,"=Hybrid",DATA!B:B,"=room")/COUNTIFS(DATA!E:E,ANALYSIS!A20,DATA!F:F,"=Hybrid",DATA!B:B,"=room")</f>
        <v>307900</v>
      </c>
      <c r="F20">
        <v>19</v>
      </c>
      <c r="G20">
        <f>SUMIFS(DATA!O:O,DATA!E:E,ANALYSIS!A20,DATA!F:F,"=CBS",DATA!B:B,"=maze")/COUNTIFS(DATA!E:E,ANALYSIS!A20,DATA!F:F,"=CBS",DATA!B:B,"=maze")</f>
        <v>412153.33333333331</v>
      </c>
      <c r="H20">
        <f>SUMIFS(DATA!O:O,DATA!E:E,ANALYSIS!A20,DATA!F:F,"=Picat",DATA!B:B,"=maze")/COUNTIFS(DATA!E:E,ANALYSIS!A20,DATA!F:F,"=Picat",DATA!B:B,"=maze")</f>
        <v>485704</v>
      </c>
      <c r="I20">
        <f>SUMIFS(DATA!O:O,DATA!E:E,ANALYSIS!A20,DATA!F:F,"=Hybrid",DATA!B:B,"=maze")/COUNTIFS(DATA!E:E,ANALYSIS!A20,DATA!F:F,"=Hybrid",DATA!B:B,"=maze")</f>
        <v>338775.25</v>
      </c>
      <c r="K20">
        <v>19</v>
      </c>
      <c r="L20">
        <f>SUMIFS(DATA!O:O,DATA!E:E,ANALYSIS!A20,DATA!F:F,"=CBS",DATA!C:C,"=grouped")/COUNTIFS(DATA!E:E,ANALYSIS!A20,DATA!F:F,"=CBS",DATA!C:C,"=grouped")</f>
        <v>420555</v>
      </c>
      <c r="M20">
        <f>SUMIFS(DATA!O:O,DATA!E:E,ANALYSIS!A20,DATA!F:F,"=Picat",DATA!C:C,"=grouped")/COUNTIFS(DATA!E:E,ANALYSIS!A20,DATA!F:F,"=Picat",DATA!C:C,"=grouped")</f>
        <v>357540.25</v>
      </c>
      <c r="N20">
        <f>SUMIFS(DATA!O:O,DATA!E:E,ANALYSIS!A20,DATA!F:F,"=Hybrid",DATA!C:C,"=grouped")/COUNTIFS(DATA!E:E,ANALYSIS!A20,DATA!F:F,"=Hybrid",DATA!C:C,"=grouped")</f>
        <v>294740.5</v>
      </c>
      <c r="P20">
        <v>19</v>
      </c>
      <c r="Q20">
        <f>SUMIFS(DATA!O:O,DATA!E:E,ANALYSIS!A20,DATA!F:F,"=CBS",DATA!C:C,"=random")/COUNTIFS(DATA!E:E,ANALYSIS!A20,DATA!F:F,"=CBS",DATA!C:C,"=random")</f>
        <v>206596</v>
      </c>
      <c r="R20">
        <f>SUMIFS(DATA!O:O,DATA!E:E,ANALYSIS!A20,DATA!F:F,"=Picat",DATA!C:C,"=random")/COUNTIFS(DATA!E:E,ANALYSIS!A20,DATA!F:F,"=Picat",DATA!C:C,"=random")</f>
        <v>594110.5</v>
      </c>
      <c r="S20">
        <f>SUMIFS(DATA!O:O,DATA!E:E,ANALYSIS!A20,DATA!F:F,"=Hybrid",DATA!C:C,"=random")/COUNTIFS(DATA!E:E,ANALYSIS!A20,DATA!F:F,"=Hybrid",DATA!C:C,"=random")</f>
        <v>343127.8</v>
      </c>
      <c r="U20">
        <v>19</v>
      </c>
      <c r="V20">
        <f>COUNTIFS(DATA!H:H,"=success",DATA!F:F,"=CBS",DATA!E:E,ANALYSIS!U20)</f>
        <v>3</v>
      </c>
      <c r="W20">
        <f>COUNTIFS(DATA!H:H,"=success",DATA!F:F,"=Picat",DATA!E:E,ANALYSIS!U20)</f>
        <v>5</v>
      </c>
      <c r="X20">
        <f>COUNTIFS(DATA!H:H,"=success",DATA!F:F,"=Hybrid",DATA!E:E,ANALYSIS!U20)</f>
        <v>9</v>
      </c>
    </row>
    <row r="21" spans="1:24" x14ac:dyDescent="0.25">
      <c r="A21">
        <v>20</v>
      </c>
      <c r="B21">
        <f>SUMIFS(DATA!O:O,DATA!E:E,ANALYSIS!A21,DATA!F:F,"=CBS",DATA!B:B,"=room")/COUNTIFS(DATA!E:E,ANALYSIS!A21,DATA!F:F,"=CBS",DATA!B:B,"=room")</f>
        <v>20534</v>
      </c>
      <c r="C21">
        <f>SUMIFS(DATA!O:O,DATA!E:E,ANALYSIS!A21,DATA!F:F,"=Picat",DATA!B:B,"=room")/COUNTIFS(DATA!E:E,ANALYSIS!A21,DATA!F:F,"=Picat",DATA!B:B,"=room")</f>
        <v>342965</v>
      </c>
      <c r="D21">
        <f>SUMIFS(DATA!O:O,DATA!E:E,ANALYSIS!A21,DATA!F:F,"=Hybrid",DATA!B:B,"=room")/COUNTIFS(DATA!E:E,ANALYSIS!A21,DATA!F:F,"=Hybrid",DATA!B:B,"=room")</f>
        <v>276694.59999999998</v>
      </c>
      <c r="F21">
        <v>20</v>
      </c>
      <c r="G21">
        <f>SUMIFS(DATA!O:O,DATA!E:E,ANALYSIS!A21,DATA!F:F,"=CBS",DATA!B:B,"=maze")/COUNTIFS(DATA!E:E,ANALYSIS!A21,DATA!F:F,"=CBS",DATA!B:B,"=maze")</f>
        <v>486601.5</v>
      </c>
      <c r="H21">
        <f>SUMIFS(DATA!O:O,DATA!E:E,ANALYSIS!A21,DATA!F:F,"=Picat",DATA!B:B,"=maze")/COUNTIFS(DATA!E:E,ANALYSIS!A21,DATA!F:F,"=Picat",DATA!B:B,"=maze")</f>
        <v>550783.66666666663</v>
      </c>
      <c r="I21">
        <f>SUMIFS(DATA!O:O,DATA!E:E,ANALYSIS!A21,DATA!F:F,"=Hybrid",DATA!B:B,"=maze")/COUNTIFS(DATA!E:E,ANALYSIS!A21,DATA!F:F,"=Hybrid",DATA!B:B,"=maze")</f>
        <v>296837.75</v>
      </c>
      <c r="K21">
        <v>20</v>
      </c>
      <c r="L21">
        <f>SUMIFS(DATA!O:O,DATA!E:E,ANALYSIS!A21,DATA!F:F,"=CBS",DATA!C:C,"=grouped")/COUNTIFS(DATA!E:E,ANALYSIS!A21,DATA!F:F,"=CBS",DATA!C:C,"=grouped")</f>
        <v>600122</v>
      </c>
      <c r="M21">
        <f>SUMIFS(DATA!O:O,DATA!E:E,ANALYSIS!A21,DATA!F:F,"=Picat",DATA!C:C,"=grouped")/COUNTIFS(DATA!E:E,ANALYSIS!A21,DATA!F:F,"=Picat",DATA!C:C,"=grouped")</f>
        <v>437408.75</v>
      </c>
      <c r="N21">
        <f>SUMIFS(DATA!O:O,DATA!E:E,ANALYSIS!A21,DATA!F:F,"=Hybrid",DATA!C:C,"=grouped")/COUNTIFS(DATA!E:E,ANALYSIS!A21,DATA!F:F,"=Hybrid",DATA!C:C,"=grouped")</f>
        <v>248555.75</v>
      </c>
      <c r="P21">
        <v>20</v>
      </c>
      <c r="Q21">
        <f>SUMIFS(DATA!O:O,DATA!E:E,ANALYSIS!A21,DATA!F:F,"=CBS",DATA!C:C,"=random")/COUNTIFS(DATA!E:E,ANALYSIS!A21,DATA!F:F,"=CBS",DATA!C:C,"=random")</f>
        <v>196807.5</v>
      </c>
      <c r="R21">
        <f>SUMIFS(DATA!O:O,DATA!E:E,ANALYSIS!A21,DATA!F:F,"=Picat",DATA!C:C,"=random")/COUNTIFS(DATA!E:E,ANALYSIS!A21,DATA!F:F,"=Picat",DATA!C:C,"=random")</f>
        <v>588646</v>
      </c>
      <c r="S21">
        <f>SUMIFS(DATA!O:O,DATA!E:E,ANALYSIS!A21,DATA!F:F,"=Hybrid",DATA!C:C,"=random")/COUNTIFS(DATA!E:E,ANALYSIS!A21,DATA!F:F,"=Hybrid",DATA!C:C,"=random")</f>
        <v>315320.2</v>
      </c>
      <c r="U21">
        <v>20</v>
      </c>
      <c r="V21">
        <f>COUNTIFS(DATA!H:H,"=success",DATA!F:F,"=CBS",DATA!E:E,ANALYSIS!U21)</f>
        <v>2</v>
      </c>
      <c r="W21">
        <f>COUNTIFS(DATA!H:H,"=success",DATA!F:F,"=Picat",DATA!E:E,ANALYSIS!U21)</f>
        <v>5</v>
      </c>
      <c r="X21">
        <f>COUNTIFS(DATA!H:H,"=success",DATA!F:F,"=Hybrid",DATA!E:E,ANALYSIS!U21)</f>
        <v>9</v>
      </c>
    </row>
    <row r="22" spans="1:24" x14ac:dyDescent="0.25">
      <c r="A22">
        <v>21</v>
      </c>
      <c r="B22">
        <f>SUMIFS(DATA!O:O,DATA!E:E,ANALYSIS!A22,DATA!F:F,"=CBS",DATA!B:B,"=room")/COUNTIFS(DATA!E:E,ANALYSIS!A22,DATA!F:F,"=CBS",DATA!B:B,"=room")</f>
        <v>20483</v>
      </c>
      <c r="C22">
        <f>SUMIFS(DATA!O:O,DATA!E:E,ANALYSIS!A22,DATA!F:F,"=Picat",DATA!B:B,"=room")/COUNTIFS(DATA!E:E,ANALYSIS!A22,DATA!F:F,"=Picat",DATA!B:B,"=room")</f>
        <v>342926</v>
      </c>
      <c r="D22">
        <f>SUMIFS(DATA!O:O,DATA!E:E,ANALYSIS!A22,DATA!F:F,"=Hybrid",DATA!B:B,"=room")/COUNTIFS(DATA!E:E,ANALYSIS!A22,DATA!F:F,"=Hybrid",DATA!B:B,"=room")</f>
        <v>279234.8</v>
      </c>
      <c r="F22">
        <v>21</v>
      </c>
      <c r="G22">
        <f>SUMIFS(DATA!O:O,DATA!E:E,ANALYSIS!A22,DATA!F:F,"=CBS",DATA!B:B,"=maze")/COUNTIFS(DATA!E:E,ANALYSIS!A22,DATA!F:F,"=CBS",DATA!B:B,"=maze")</f>
        <v>427546</v>
      </c>
      <c r="H22">
        <f>SUMIFS(DATA!O:O,DATA!E:E,ANALYSIS!A22,DATA!F:F,"=Picat",DATA!B:B,"=maze")/COUNTIFS(DATA!E:E,ANALYSIS!A22,DATA!F:F,"=Picat",DATA!B:B,"=maze")</f>
        <v>522410</v>
      </c>
      <c r="I22">
        <f>SUMIFS(DATA!O:O,DATA!E:E,ANALYSIS!A22,DATA!F:F,"=Hybrid",DATA!B:B,"=maze")/COUNTIFS(DATA!E:E,ANALYSIS!A22,DATA!F:F,"=Hybrid",DATA!B:B,"=maze")</f>
        <v>501688</v>
      </c>
      <c r="K22">
        <v>21</v>
      </c>
      <c r="L22" t="e">
        <f>SUMIFS(DATA!O:O,DATA!E:E,ANALYSIS!A22,DATA!F:F,"=CBS",DATA!C:C,"=grouped")/COUNTIFS(DATA!E:E,ANALYSIS!A22,DATA!F:F,"=CBS",DATA!C:C,"=grouped")</f>
        <v>#DIV/0!</v>
      </c>
      <c r="M22">
        <f>SUMIFS(DATA!O:O,DATA!E:E,ANALYSIS!A22,DATA!F:F,"=Picat",DATA!C:C,"=grouped")/COUNTIFS(DATA!E:E,ANALYSIS!A22,DATA!F:F,"=Picat",DATA!C:C,"=grouped")</f>
        <v>471182</v>
      </c>
      <c r="N22">
        <f>SUMIFS(DATA!O:O,DATA!E:E,ANALYSIS!A22,DATA!F:F,"=Hybrid",DATA!C:C,"=grouped")/COUNTIFS(DATA!E:E,ANALYSIS!A22,DATA!F:F,"=Hybrid",DATA!C:C,"=grouped")</f>
        <v>475200.75</v>
      </c>
      <c r="P22">
        <v>21</v>
      </c>
      <c r="Q22">
        <f>SUMIFS(DATA!O:O,DATA!E:E,ANALYSIS!A22,DATA!F:F,"=CBS",DATA!C:C,"=random")/COUNTIFS(DATA!E:E,ANALYSIS!A22,DATA!F:F,"=CBS",DATA!C:C,"=random")</f>
        <v>224014.5</v>
      </c>
      <c r="R22">
        <f>SUMIFS(DATA!O:O,DATA!E:E,ANALYSIS!A22,DATA!F:F,"=Picat",DATA!C:C,"=random")/COUNTIFS(DATA!E:E,ANALYSIS!A22,DATA!F:F,"=Picat",DATA!C:C,"=random")</f>
        <v>368354</v>
      </c>
      <c r="S22">
        <f>SUMIFS(DATA!O:O,DATA!E:E,ANALYSIS!A22,DATA!F:F,"=Hybrid",DATA!C:C,"=random")/COUNTIFS(DATA!E:E,ANALYSIS!A22,DATA!F:F,"=Hybrid",DATA!C:C,"=random")</f>
        <v>300424.59999999998</v>
      </c>
      <c r="U22">
        <v>21</v>
      </c>
      <c r="V22">
        <f>COUNTIFS(DATA!H:H,"=success",DATA!F:F,"=CBS",DATA!E:E,ANALYSIS!U22)</f>
        <v>2</v>
      </c>
      <c r="W22">
        <f>COUNTIFS(DATA!H:H,"=success",DATA!F:F,"=Picat",DATA!E:E,ANALYSIS!U22)</f>
        <v>4</v>
      </c>
      <c r="X22">
        <f>COUNTIFS(DATA!H:H,"=success",DATA!F:F,"=Hybrid",DATA!E:E,ANALYSIS!U22)</f>
        <v>8</v>
      </c>
    </row>
    <row r="23" spans="1:24" x14ac:dyDescent="0.25">
      <c r="A23">
        <v>22</v>
      </c>
      <c r="B23">
        <f>SUMIFS(DATA!O:O,DATA!E:E,ANALYSIS!A23,DATA!F:F,"=CBS",DATA!B:B,"=room")/COUNTIFS(DATA!E:E,ANALYSIS!A23,DATA!F:F,"=CBS",DATA!B:B,"=room")</f>
        <v>20469</v>
      </c>
      <c r="C23">
        <f>SUMIFS(DATA!O:O,DATA!E:E,ANALYSIS!A23,DATA!F:F,"=Picat",DATA!B:B,"=room")/COUNTIFS(DATA!E:E,ANALYSIS!A23,DATA!F:F,"=Picat",DATA!B:B,"=room")</f>
        <v>557517.5</v>
      </c>
      <c r="D23">
        <f>SUMIFS(DATA!O:O,DATA!E:E,ANALYSIS!A23,DATA!F:F,"=Hybrid",DATA!B:B,"=room")/COUNTIFS(DATA!E:E,ANALYSIS!A23,DATA!F:F,"=Hybrid",DATA!B:B,"=room")</f>
        <v>356168.6</v>
      </c>
      <c r="F23">
        <v>22</v>
      </c>
      <c r="G23">
        <f>SUMIFS(DATA!O:O,DATA!E:E,ANALYSIS!A23,DATA!F:F,"=CBS",DATA!B:B,"=maze")/COUNTIFS(DATA!E:E,ANALYSIS!A23,DATA!F:F,"=CBS",DATA!B:B,"=maze")</f>
        <v>431508</v>
      </c>
      <c r="H23">
        <f>SUMIFS(DATA!O:O,DATA!E:E,ANALYSIS!A23,DATA!F:F,"=Picat",DATA!B:B,"=maze")/COUNTIFS(DATA!E:E,ANALYSIS!A23,DATA!F:F,"=Picat",DATA!B:B,"=maze")</f>
        <v>489349.5</v>
      </c>
      <c r="I23">
        <f>SUMIFS(DATA!O:O,DATA!E:E,ANALYSIS!A23,DATA!F:F,"=Hybrid",DATA!B:B,"=maze")/COUNTIFS(DATA!E:E,ANALYSIS!A23,DATA!F:F,"=Hybrid",DATA!B:B,"=maze")</f>
        <v>400904</v>
      </c>
      <c r="K23">
        <v>22</v>
      </c>
      <c r="L23" t="e">
        <f>SUMIFS(DATA!O:O,DATA!E:E,ANALYSIS!A23,DATA!F:F,"=CBS",DATA!C:C,"=grouped")/COUNTIFS(DATA!E:E,ANALYSIS!A23,DATA!F:F,"=CBS",DATA!C:C,"=grouped")</f>
        <v>#DIV/0!</v>
      </c>
      <c r="M23">
        <f>SUMIFS(DATA!O:O,DATA!E:E,ANALYSIS!A23,DATA!F:F,"=Picat",DATA!C:C,"=grouped")/COUNTIFS(DATA!E:E,ANALYSIS!A23,DATA!F:F,"=Picat",DATA!C:C,"=grouped")</f>
        <v>571523</v>
      </c>
      <c r="N23">
        <f>SUMIFS(DATA!O:O,DATA!E:E,ANALYSIS!A23,DATA!F:F,"=Hybrid",DATA!C:C,"=grouped")/COUNTIFS(DATA!E:E,ANALYSIS!A23,DATA!F:F,"=Hybrid",DATA!C:C,"=grouped")</f>
        <v>423310.75</v>
      </c>
      <c r="P23">
        <v>22</v>
      </c>
      <c r="Q23">
        <f>SUMIFS(DATA!O:O,DATA!E:E,ANALYSIS!A23,DATA!F:F,"=CBS",DATA!C:C,"=random")/COUNTIFS(DATA!E:E,ANALYSIS!A23,DATA!F:F,"=CBS",DATA!C:C,"=random")</f>
        <v>225988.5</v>
      </c>
      <c r="R23">
        <f>SUMIFS(DATA!O:O,DATA!E:E,ANALYSIS!A23,DATA!F:F,"=Picat",DATA!C:C,"=random")/COUNTIFS(DATA!E:E,ANALYSIS!A23,DATA!F:F,"=Picat",DATA!C:C,"=random")</f>
        <v>379165</v>
      </c>
      <c r="S23">
        <f>SUMIFS(DATA!O:O,DATA!E:E,ANALYSIS!A23,DATA!F:F,"=Hybrid",DATA!C:C,"=random")/COUNTIFS(DATA!E:E,ANALYSIS!A23,DATA!F:F,"=Hybrid",DATA!C:C,"=random")</f>
        <v>322578</v>
      </c>
      <c r="U23">
        <v>22</v>
      </c>
      <c r="V23">
        <f>COUNTIFS(DATA!H:H,"=success",DATA!F:F,"=CBS",DATA!E:E,ANALYSIS!U23)</f>
        <v>2</v>
      </c>
      <c r="W23">
        <f>COUNTIFS(DATA!H:H,"=success",DATA!F:F,"=Picat",DATA!E:E,ANALYSIS!U23)</f>
        <v>2</v>
      </c>
      <c r="X23">
        <f>COUNTIFS(DATA!H:H,"=success",DATA!F:F,"=Hybrid",DATA!E:E,ANALYSIS!U23)</f>
        <v>8</v>
      </c>
    </row>
    <row r="24" spans="1:24" x14ac:dyDescent="0.25">
      <c r="A24">
        <v>23</v>
      </c>
      <c r="B24">
        <f>SUMIFS(DATA!O:O,DATA!E:E,ANALYSIS!A24,DATA!F:F,"=CBS",DATA!B:B,"=room")/COUNTIFS(DATA!E:E,ANALYSIS!A24,DATA!F:F,"=CBS",DATA!B:B,"=room")</f>
        <v>26711</v>
      </c>
      <c r="C24">
        <f>SUMIFS(DATA!O:O,DATA!E:E,ANALYSIS!A24,DATA!F:F,"=Picat",DATA!B:B,"=room")/COUNTIFS(DATA!E:E,ANALYSIS!A24,DATA!F:F,"=Picat",DATA!B:B,"=room")</f>
        <v>360196</v>
      </c>
      <c r="D24">
        <f>SUMIFS(DATA!O:O,DATA!E:E,ANALYSIS!A24,DATA!F:F,"=Hybrid",DATA!B:B,"=room")/COUNTIFS(DATA!E:E,ANALYSIS!A24,DATA!F:F,"=Hybrid",DATA!B:B,"=room")</f>
        <v>454327.2</v>
      </c>
      <c r="F24">
        <v>23</v>
      </c>
      <c r="G24">
        <f>SUMIFS(DATA!O:O,DATA!E:E,ANALYSIS!A24,DATA!F:F,"=CBS",DATA!B:B,"=maze")/COUNTIFS(DATA!E:E,ANALYSIS!A24,DATA!F:F,"=CBS",DATA!B:B,"=maze")</f>
        <v>600133</v>
      </c>
      <c r="H24">
        <f>SUMIFS(DATA!O:O,DATA!E:E,ANALYSIS!A24,DATA!F:F,"=Picat",DATA!B:B,"=maze")/COUNTIFS(DATA!E:E,ANALYSIS!A24,DATA!F:F,"=Picat",DATA!B:B,"=maze")</f>
        <v>600177</v>
      </c>
      <c r="I24">
        <f>SUMIFS(DATA!O:O,DATA!E:E,ANALYSIS!A24,DATA!F:F,"=Hybrid",DATA!B:B,"=maze")/COUNTIFS(DATA!E:E,ANALYSIS!A24,DATA!F:F,"=Hybrid",DATA!B:B,"=maze")</f>
        <v>525942.66666666663</v>
      </c>
      <c r="K24">
        <v>23</v>
      </c>
      <c r="L24" t="e">
        <f>SUMIFS(DATA!O:O,DATA!E:E,ANALYSIS!A24,DATA!F:F,"=CBS",DATA!C:C,"=grouped")/COUNTIFS(DATA!E:E,ANALYSIS!A24,DATA!F:F,"=CBS",DATA!C:C,"=grouped")</f>
        <v>#DIV/0!</v>
      </c>
      <c r="M24">
        <f>SUMIFS(DATA!O:O,DATA!E:E,ANALYSIS!A24,DATA!F:F,"=Picat",DATA!C:C,"=grouped")/COUNTIFS(DATA!E:E,ANALYSIS!A24,DATA!F:F,"=Picat",DATA!C:C,"=grouped")</f>
        <v>360196</v>
      </c>
      <c r="N24">
        <f>SUMIFS(DATA!O:O,DATA!E:E,ANALYSIS!A24,DATA!F:F,"=Hybrid",DATA!C:C,"=grouped")/COUNTIFS(DATA!E:E,ANALYSIS!A24,DATA!F:F,"=Hybrid",DATA!C:C,"=grouped")</f>
        <v>561233.5</v>
      </c>
      <c r="P24">
        <v>23</v>
      </c>
      <c r="Q24">
        <f>SUMIFS(DATA!O:O,DATA!E:E,ANALYSIS!A24,DATA!F:F,"=CBS",DATA!C:C,"=random")/COUNTIFS(DATA!E:E,ANALYSIS!A24,DATA!F:F,"=CBS",DATA!C:C,"=random")</f>
        <v>313422</v>
      </c>
      <c r="R24">
        <f>SUMIFS(DATA!O:O,DATA!E:E,ANALYSIS!A24,DATA!F:F,"=Picat",DATA!C:C,"=random")/COUNTIFS(DATA!E:E,ANALYSIS!A24,DATA!F:F,"=Picat",DATA!C:C,"=random")</f>
        <v>600177</v>
      </c>
      <c r="S24">
        <f>SUMIFS(DATA!O:O,DATA!E:E,ANALYSIS!A24,DATA!F:F,"=Hybrid",DATA!C:C,"=random")/COUNTIFS(DATA!E:E,ANALYSIS!A24,DATA!F:F,"=Hybrid",DATA!C:C,"=random")</f>
        <v>401132.5</v>
      </c>
      <c r="U24">
        <v>23</v>
      </c>
      <c r="V24">
        <f>COUNTIFS(DATA!H:H,"=success",DATA!F:F,"=CBS",DATA!E:E,ANALYSIS!U24)</f>
        <v>1</v>
      </c>
      <c r="W24">
        <f>COUNTIFS(DATA!H:H,"=success",DATA!F:F,"=Picat",DATA!E:E,ANALYSIS!U24)</f>
        <v>1</v>
      </c>
      <c r="X24">
        <f>COUNTIFS(DATA!H:H,"=success",DATA!F:F,"=Hybrid",DATA!E:E,ANALYSIS!U24)</f>
        <v>3</v>
      </c>
    </row>
    <row r="25" spans="1:24" x14ac:dyDescent="0.25">
      <c r="A25">
        <v>24</v>
      </c>
      <c r="B25">
        <f>SUMIFS(DATA!O:O,DATA!E:E,ANALYSIS!A25,DATA!F:F,"=CBS",DATA!B:B,"=room")/COUNTIFS(DATA!E:E,ANALYSIS!A25,DATA!F:F,"=CBS",DATA!B:B,"=room")</f>
        <v>26666</v>
      </c>
      <c r="C25">
        <f>SUMIFS(DATA!O:O,DATA!E:E,ANALYSIS!A25,DATA!F:F,"=Picat",DATA!B:B,"=room")/COUNTIFS(DATA!E:E,ANALYSIS!A25,DATA!F:F,"=Picat",DATA!B:B,"=room")</f>
        <v>599566</v>
      </c>
      <c r="D25">
        <f>SUMIFS(DATA!O:O,DATA!E:E,ANALYSIS!A25,DATA!F:F,"=Hybrid",DATA!B:B,"=room")/COUNTIFS(DATA!E:E,ANALYSIS!A25,DATA!F:F,"=Hybrid",DATA!B:B,"=room")</f>
        <v>255170.5</v>
      </c>
      <c r="F25">
        <v>24</v>
      </c>
      <c r="G25" t="e">
        <f>SUMIFS(DATA!O:O,DATA!E:E,ANALYSIS!A25,DATA!F:F,"=CBS",DATA!B:B,"=maze")/COUNTIFS(DATA!E:E,ANALYSIS!A25,DATA!F:F,"=CBS",DATA!B:B,"=maze")</f>
        <v>#DIV/0!</v>
      </c>
      <c r="H25" t="e">
        <f>SUMIFS(DATA!O:O,DATA!E:E,ANALYSIS!A25,DATA!F:F,"=Picat",DATA!B:B,"=maze")/COUNTIFS(DATA!E:E,ANALYSIS!A25,DATA!F:F,"=Picat",DATA!B:B,"=maze")</f>
        <v>#DIV/0!</v>
      </c>
      <c r="I25">
        <f>SUMIFS(DATA!O:O,DATA!E:E,ANALYSIS!A25,DATA!F:F,"=Hybrid",DATA!B:B,"=maze")/COUNTIFS(DATA!E:E,ANALYSIS!A25,DATA!F:F,"=Hybrid",DATA!B:B,"=maze")</f>
        <v>509069</v>
      </c>
      <c r="K25">
        <v>24</v>
      </c>
      <c r="L25" t="e">
        <f>SUMIFS(DATA!O:O,DATA!E:E,ANALYSIS!A25,DATA!F:F,"=CBS",DATA!C:C,"=grouped")/COUNTIFS(DATA!E:E,ANALYSIS!A25,DATA!F:F,"=CBS",DATA!C:C,"=grouped")</f>
        <v>#DIV/0!</v>
      </c>
      <c r="M25">
        <f>SUMIFS(DATA!O:O,DATA!E:E,ANALYSIS!A25,DATA!F:F,"=Picat",DATA!C:C,"=grouped")/COUNTIFS(DATA!E:E,ANALYSIS!A25,DATA!F:F,"=Picat",DATA!C:C,"=grouped")</f>
        <v>599566</v>
      </c>
      <c r="N25">
        <f>SUMIFS(DATA!O:O,DATA!E:E,ANALYSIS!A25,DATA!F:F,"=Hybrid",DATA!C:C,"=grouped")/COUNTIFS(DATA!E:E,ANALYSIS!A25,DATA!F:F,"=Hybrid",DATA!C:C,"=grouped")</f>
        <v>483675</v>
      </c>
      <c r="P25">
        <v>24</v>
      </c>
      <c r="Q25">
        <f>SUMIFS(DATA!O:O,DATA!E:E,ANALYSIS!A25,DATA!F:F,"=CBS",DATA!C:C,"=random")/COUNTIFS(DATA!E:E,ANALYSIS!A25,DATA!F:F,"=CBS",DATA!C:C,"=random")</f>
        <v>26666</v>
      </c>
      <c r="R25" t="e">
        <f>SUMIFS(DATA!O:O,DATA!E:E,ANALYSIS!A25,DATA!F:F,"=Picat",DATA!C:C,"=random")/COUNTIFS(DATA!E:E,ANALYSIS!A25,DATA!F:F,"=Picat",DATA!C:C,"=random")</f>
        <v>#DIV/0!</v>
      </c>
      <c r="S25">
        <f>SUMIFS(DATA!O:O,DATA!E:E,ANALYSIS!A25,DATA!F:F,"=Hybrid",DATA!C:C,"=random")/COUNTIFS(DATA!E:E,ANALYSIS!A25,DATA!F:F,"=Hybrid",DATA!C:C,"=random")</f>
        <v>267867.5</v>
      </c>
      <c r="U25">
        <v>24</v>
      </c>
      <c r="V25">
        <f>COUNTIFS(DATA!H:H,"=success",DATA!F:F,"=CBS",DATA!E:E,ANALYSIS!U25)</f>
        <v>1</v>
      </c>
      <c r="W25">
        <f>COUNTIFS(DATA!H:H,"=success",DATA!F:F,"=Picat",DATA!E:E,ANALYSIS!U25)</f>
        <v>0</v>
      </c>
      <c r="X25">
        <f>COUNTIFS(DATA!H:H,"=success",DATA!F:F,"=Hybrid",DATA!E:E,ANALYSIS!U25)</f>
        <v>3</v>
      </c>
    </row>
    <row r="26" spans="1:24" x14ac:dyDescent="0.25">
      <c r="A26">
        <v>25</v>
      </c>
      <c r="B26">
        <f>SUMIFS(DATA!O:O,DATA!E:E,ANALYSIS!A26,DATA!F:F,"=CBS",DATA!B:B,"=room")/COUNTIFS(DATA!E:E,ANALYSIS!A26,DATA!F:F,"=CBS",DATA!B:B,"=room")</f>
        <v>43056</v>
      </c>
      <c r="C26" t="e">
        <f>SUMIFS(DATA!O:O,DATA!E:E,ANALYSIS!A26,DATA!F:F,"=Picat",DATA!B:B,"=room")/COUNTIFS(DATA!E:E,ANALYSIS!A26,DATA!F:F,"=Picat",DATA!B:B,"=room")</f>
        <v>#DIV/0!</v>
      </c>
      <c r="D26">
        <f>SUMIFS(DATA!O:O,DATA!E:E,ANALYSIS!A26,DATA!F:F,"=Hybrid",DATA!B:B,"=room")/COUNTIFS(DATA!E:E,ANALYSIS!A26,DATA!F:F,"=Hybrid",DATA!B:B,"=room")</f>
        <v>321600</v>
      </c>
      <c r="F26">
        <v>25</v>
      </c>
      <c r="G26" t="e">
        <f>SUMIFS(DATA!O:O,DATA!E:E,ANALYSIS!A26,DATA!F:F,"=CBS",DATA!B:B,"=maze")/COUNTIFS(DATA!E:E,ANALYSIS!A26,DATA!F:F,"=CBS",DATA!B:B,"=maze")</f>
        <v>#DIV/0!</v>
      </c>
      <c r="H26" t="e">
        <f>SUMIFS(DATA!O:O,DATA!E:E,ANALYSIS!A26,DATA!F:F,"=Picat",DATA!B:B,"=maze")/COUNTIFS(DATA!E:E,ANALYSIS!A26,DATA!F:F,"=Picat",DATA!B:B,"=maze")</f>
        <v>#DIV/0!</v>
      </c>
      <c r="I26">
        <f>SUMIFS(DATA!O:O,DATA!E:E,ANALYSIS!A26,DATA!F:F,"=Hybrid",DATA!B:B,"=maze")/COUNTIFS(DATA!E:E,ANALYSIS!A26,DATA!F:F,"=Hybrid",DATA!B:B,"=maze")</f>
        <v>600117</v>
      </c>
      <c r="K26">
        <v>25</v>
      </c>
      <c r="L26" t="e">
        <f>SUMIFS(DATA!O:O,DATA!E:E,ANALYSIS!A26,DATA!F:F,"=CBS",DATA!C:C,"=grouped")/COUNTIFS(DATA!E:E,ANALYSIS!A26,DATA!F:F,"=CBS",DATA!C:C,"=grouped")</f>
        <v>#DIV/0!</v>
      </c>
      <c r="M26" t="e">
        <f>SUMIFS(DATA!O:O,DATA!E:E,ANALYSIS!A26,DATA!F:F,"=Picat",DATA!C:C,"=grouped")/COUNTIFS(DATA!E:E,ANALYSIS!A26,DATA!F:F,"=Picat",DATA!C:C,"=grouped")</f>
        <v>#DIV/0!</v>
      </c>
      <c r="N26">
        <f>SUMIFS(DATA!O:O,DATA!E:E,ANALYSIS!A26,DATA!F:F,"=Hybrid",DATA!C:C,"=grouped")/COUNTIFS(DATA!E:E,ANALYSIS!A26,DATA!F:F,"=Hybrid",DATA!C:C,"=grouped")</f>
        <v>600144</v>
      </c>
      <c r="P26">
        <v>25</v>
      </c>
      <c r="Q26">
        <f>SUMIFS(DATA!O:O,DATA!E:E,ANALYSIS!A26,DATA!F:F,"=CBS",DATA!C:C,"=random")/COUNTIFS(DATA!E:E,ANALYSIS!A26,DATA!F:F,"=CBS",DATA!C:C,"=random")</f>
        <v>43056</v>
      </c>
      <c r="R26" t="e">
        <f>SUMIFS(DATA!O:O,DATA!E:E,ANALYSIS!A26,DATA!F:F,"=Picat",DATA!C:C,"=random")/COUNTIFS(DATA!E:E,ANALYSIS!A26,DATA!F:F,"=Picat",DATA!C:C,"=random")</f>
        <v>#DIV/0!</v>
      </c>
      <c r="S26">
        <f>SUMIFS(DATA!O:O,DATA!E:E,ANALYSIS!A26,DATA!F:F,"=Hybrid",DATA!C:C,"=random")/COUNTIFS(DATA!E:E,ANALYSIS!A26,DATA!F:F,"=Hybrid",DATA!C:C,"=random")</f>
        <v>321586.5</v>
      </c>
      <c r="U26">
        <v>25</v>
      </c>
      <c r="V26">
        <f>COUNTIFS(DATA!H:H,"=success",DATA!F:F,"=CBS",DATA!E:E,ANALYSIS!U26)</f>
        <v>1</v>
      </c>
      <c r="W26">
        <f>COUNTIFS(DATA!H:H,"=success",DATA!F:F,"=Picat",DATA!E:E,ANALYSIS!U26)</f>
        <v>0</v>
      </c>
      <c r="X26">
        <f>COUNTIFS(DATA!H:H,"=success",DATA!F:F,"=Hybrid",DATA!E:E,ANALYSIS!U26)</f>
        <v>1</v>
      </c>
    </row>
    <row r="27" spans="1:24" x14ac:dyDescent="0.25">
      <c r="A27">
        <v>26</v>
      </c>
      <c r="B27">
        <f>SUMIFS(DATA!O:O,DATA!E:E,ANALYSIS!A27,DATA!F:F,"=CBS",DATA!B:B,"=room")/COUNTIFS(DATA!E:E,ANALYSIS!A27,DATA!F:F,"=CBS",DATA!B:B,"=room")</f>
        <v>42855</v>
      </c>
      <c r="C27" t="e">
        <f>SUMIFS(DATA!O:O,DATA!E:E,ANALYSIS!A27,DATA!F:F,"=Picat",DATA!B:B,"=room")/COUNTIFS(DATA!E:E,ANALYSIS!A27,DATA!F:F,"=Picat",DATA!B:B,"=room")</f>
        <v>#DIV/0!</v>
      </c>
      <c r="D27">
        <f>SUMIFS(DATA!O:O,DATA!E:E,ANALYSIS!A27,DATA!F:F,"=Hybrid",DATA!B:B,"=room")/COUNTIFS(DATA!E:E,ANALYSIS!A27,DATA!F:F,"=Hybrid",DATA!B:B,"=room")</f>
        <v>42855</v>
      </c>
      <c r="F27">
        <v>26</v>
      </c>
      <c r="G27" t="e">
        <f>SUMIFS(DATA!O:O,DATA!E:E,ANALYSIS!A27,DATA!F:F,"=CBS",DATA!B:B,"=maze")/COUNTIFS(DATA!E:E,ANALYSIS!A27,DATA!F:F,"=CBS",DATA!B:B,"=maze")</f>
        <v>#DIV/0!</v>
      </c>
      <c r="H27" t="e">
        <f>SUMIFS(DATA!O:O,DATA!E:E,ANALYSIS!A27,DATA!F:F,"=Picat",DATA!B:B,"=maze")/COUNTIFS(DATA!E:E,ANALYSIS!A27,DATA!F:F,"=Picat",DATA!B:B,"=maze")</f>
        <v>#DIV/0!</v>
      </c>
      <c r="I27" t="e">
        <f>SUMIFS(DATA!O:O,DATA!E:E,ANALYSIS!A27,DATA!F:F,"=Hybrid",DATA!B:B,"=maze")/COUNTIFS(DATA!E:E,ANALYSIS!A27,DATA!F:F,"=Hybrid",DATA!B:B,"=maze")</f>
        <v>#DIV/0!</v>
      </c>
      <c r="K27">
        <v>26</v>
      </c>
      <c r="L27" t="e">
        <f>SUMIFS(DATA!O:O,DATA!E:E,ANALYSIS!A27,DATA!F:F,"=CBS",DATA!C:C,"=grouped")/COUNTIFS(DATA!E:E,ANALYSIS!A27,DATA!F:F,"=CBS",DATA!C:C,"=grouped")</f>
        <v>#DIV/0!</v>
      </c>
      <c r="M27" t="e">
        <f>SUMIFS(DATA!O:O,DATA!E:E,ANALYSIS!A27,DATA!F:F,"=Picat",DATA!C:C,"=grouped")/COUNTIFS(DATA!E:E,ANALYSIS!A27,DATA!F:F,"=Picat",DATA!C:C,"=grouped")</f>
        <v>#DIV/0!</v>
      </c>
      <c r="N27" t="e">
        <f>SUMIFS(DATA!O:O,DATA!E:E,ANALYSIS!A27,DATA!F:F,"=Hybrid",DATA!C:C,"=grouped")/COUNTIFS(DATA!E:E,ANALYSIS!A27,DATA!F:F,"=Hybrid",DATA!C:C,"=grouped")</f>
        <v>#DIV/0!</v>
      </c>
      <c r="P27">
        <v>26</v>
      </c>
      <c r="Q27">
        <f>SUMIFS(DATA!O:O,DATA!E:E,ANALYSIS!A27,DATA!F:F,"=CBS",DATA!C:C,"=random")/COUNTIFS(DATA!E:E,ANALYSIS!A27,DATA!F:F,"=CBS",DATA!C:C,"=random")</f>
        <v>42855</v>
      </c>
      <c r="R27" t="e">
        <f>SUMIFS(DATA!O:O,DATA!E:E,ANALYSIS!A27,DATA!F:F,"=Picat",DATA!C:C,"=random")/COUNTIFS(DATA!E:E,ANALYSIS!A27,DATA!F:F,"=Picat",DATA!C:C,"=random")</f>
        <v>#DIV/0!</v>
      </c>
      <c r="S27">
        <f>SUMIFS(DATA!O:O,DATA!E:E,ANALYSIS!A27,DATA!F:F,"=Hybrid",DATA!C:C,"=random")/COUNTIFS(DATA!E:E,ANALYSIS!A27,DATA!F:F,"=Hybrid",DATA!C:C,"=random")</f>
        <v>42855</v>
      </c>
      <c r="U27">
        <v>26</v>
      </c>
      <c r="V27">
        <f>COUNTIFS(DATA!H:H,"=success",DATA!F:F,"=CBS",DATA!E:E,ANALYSIS!U27)</f>
        <v>1</v>
      </c>
      <c r="W27">
        <f>COUNTIFS(DATA!H:H,"=success",DATA!F:F,"=Picat",DATA!E:E,ANALYSIS!U27)</f>
        <v>0</v>
      </c>
      <c r="X27">
        <f>COUNTIFS(DATA!H:H,"=success",DATA!F:F,"=Hybrid",DATA!E:E,ANALYSIS!U27)</f>
        <v>1</v>
      </c>
    </row>
    <row r="28" spans="1:24" x14ac:dyDescent="0.25">
      <c r="A28">
        <v>27</v>
      </c>
      <c r="B28">
        <f>SUMIFS(DATA!O:O,DATA!E:E,ANALYSIS!A28,DATA!F:F,"=CBS",DATA!B:B,"=room")/COUNTIFS(DATA!E:E,ANALYSIS!A28,DATA!F:F,"=CBS",DATA!B:B,"=room")</f>
        <v>92278</v>
      </c>
      <c r="C28" t="e">
        <f>SUMIFS(DATA!O:O,DATA!E:E,ANALYSIS!A28,DATA!F:F,"=Picat",DATA!B:B,"=room")/COUNTIFS(DATA!E:E,ANALYSIS!A28,DATA!F:F,"=Picat",DATA!B:B,"=room")</f>
        <v>#DIV/0!</v>
      </c>
      <c r="D28">
        <f>SUMIFS(DATA!O:O,DATA!E:E,ANALYSIS!A28,DATA!F:F,"=Hybrid",DATA!B:B,"=room")/COUNTIFS(DATA!E:E,ANALYSIS!A28,DATA!F:F,"=Hybrid",DATA!B:B,"=room")</f>
        <v>92278</v>
      </c>
      <c r="F28">
        <v>27</v>
      </c>
      <c r="G28" t="e">
        <f>SUMIFS(DATA!O:O,DATA!E:E,ANALYSIS!A28,DATA!F:F,"=CBS",DATA!B:B,"=maze")/COUNTIFS(DATA!E:E,ANALYSIS!A28,DATA!F:F,"=CBS",DATA!B:B,"=maze")</f>
        <v>#DIV/0!</v>
      </c>
      <c r="H28" t="e">
        <f>SUMIFS(DATA!O:O,DATA!E:E,ANALYSIS!A28,DATA!F:F,"=Picat",DATA!B:B,"=maze")/COUNTIFS(DATA!E:E,ANALYSIS!A28,DATA!F:F,"=Picat",DATA!B:B,"=maze")</f>
        <v>#DIV/0!</v>
      </c>
      <c r="I28" t="e">
        <f>SUMIFS(DATA!O:O,DATA!E:E,ANALYSIS!A28,DATA!F:F,"=Hybrid",DATA!B:B,"=maze")/COUNTIFS(DATA!E:E,ANALYSIS!A28,DATA!F:F,"=Hybrid",DATA!B:B,"=maze")</f>
        <v>#DIV/0!</v>
      </c>
      <c r="K28">
        <v>27</v>
      </c>
      <c r="L28" t="e">
        <f>SUMIFS(DATA!O:O,DATA!E:E,ANALYSIS!A28,DATA!F:F,"=CBS",DATA!C:C,"=grouped")/COUNTIFS(DATA!E:E,ANALYSIS!A28,DATA!F:F,"=CBS",DATA!C:C,"=grouped")</f>
        <v>#DIV/0!</v>
      </c>
      <c r="M28" t="e">
        <f>SUMIFS(DATA!O:O,DATA!E:E,ANALYSIS!A28,DATA!F:F,"=Picat",DATA!C:C,"=grouped")/COUNTIFS(DATA!E:E,ANALYSIS!A28,DATA!F:F,"=Picat",DATA!C:C,"=grouped")</f>
        <v>#DIV/0!</v>
      </c>
      <c r="N28" t="e">
        <f>SUMIFS(DATA!O:O,DATA!E:E,ANALYSIS!A28,DATA!F:F,"=Hybrid",DATA!C:C,"=grouped")/COUNTIFS(DATA!E:E,ANALYSIS!A28,DATA!F:F,"=Hybrid",DATA!C:C,"=grouped")</f>
        <v>#DIV/0!</v>
      </c>
      <c r="P28">
        <v>27</v>
      </c>
      <c r="Q28">
        <f>SUMIFS(DATA!O:O,DATA!E:E,ANALYSIS!A28,DATA!F:F,"=CBS",DATA!C:C,"=random")/COUNTIFS(DATA!E:E,ANALYSIS!A28,DATA!F:F,"=CBS",DATA!C:C,"=random")</f>
        <v>92278</v>
      </c>
      <c r="R28" t="e">
        <f>SUMIFS(DATA!O:O,DATA!E:E,ANALYSIS!A28,DATA!F:F,"=Picat",DATA!C:C,"=random")/COUNTIFS(DATA!E:E,ANALYSIS!A28,DATA!F:F,"=Picat",DATA!C:C,"=random")</f>
        <v>#DIV/0!</v>
      </c>
      <c r="S28">
        <f>SUMIFS(DATA!O:O,DATA!E:E,ANALYSIS!A28,DATA!F:F,"=Hybrid",DATA!C:C,"=random")/COUNTIFS(DATA!E:E,ANALYSIS!A28,DATA!F:F,"=Hybrid",DATA!C:C,"=random")</f>
        <v>92278</v>
      </c>
      <c r="U28">
        <v>27</v>
      </c>
      <c r="V28">
        <f>COUNTIFS(DATA!H:H,"=success",DATA!F:F,"=CBS",DATA!E:E,ANALYSIS!U28)</f>
        <v>1</v>
      </c>
      <c r="W28">
        <f>COUNTIFS(DATA!H:H,"=success",DATA!F:F,"=Picat",DATA!E:E,ANALYSIS!U28)</f>
        <v>0</v>
      </c>
      <c r="X28">
        <f>COUNTIFS(DATA!H:H,"=success",DATA!F:F,"=Hybrid",DATA!E:E,ANALYSIS!U28)</f>
        <v>1</v>
      </c>
    </row>
    <row r="29" spans="1:24" x14ac:dyDescent="0.25">
      <c r="A29">
        <v>28</v>
      </c>
      <c r="B29">
        <f>SUMIFS(DATA!O:O,DATA!E:E,ANALYSIS!A29,DATA!F:F,"=CBS",DATA!B:B,"=room")/COUNTIFS(DATA!E:E,ANALYSIS!A29,DATA!F:F,"=CBS",DATA!B:B,"=room")</f>
        <v>83230</v>
      </c>
      <c r="C29" t="e">
        <f>SUMIFS(DATA!O:O,DATA!E:E,ANALYSIS!A29,DATA!F:F,"=Picat",DATA!B:B,"=room")/COUNTIFS(DATA!E:E,ANALYSIS!A29,DATA!F:F,"=Picat",DATA!B:B,"=room")</f>
        <v>#DIV/0!</v>
      </c>
      <c r="D29">
        <f>SUMIFS(DATA!O:O,DATA!E:E,ANALYSIS!A29,DATA!F:F,"=Hybrid",DATA!B:B,"=room")/COUNTIFS(DATA!E:E,ANALYSIS!A29,DATA!F:F,"=Hybrid",DATA!B:B,"=room")</f>
        <v>83230</v>
      </c>
      <c r="F29">
        <v>28</v>
      </c>
      <c r="G29" t="e">
        <f>SUMIFS(DATA!O:O,DATA!E:E,ANALYSIS!A29,DATA!F:F,"=CBS",DATA!B:B,"=maze")/COUNTIFS(DATA!E:E,ANALYSIS!A29,DATA!F:F,"=CBS",DATA!B:B,"=maze")</f>
        <v>#DIV/0!</v>
      </c>
      <c r="H29" t="e">
        <f>SUMIFS(DATA!O:O,DATA!E:E,ANALYSIS!A29,DATA!F:F,"=Picat",DATA!B:B,"=maze")/COUNTIFS(DATA!E:E,ANALYSIS!A29,DATA!F:F,"=Picat",DATA!B:B,"=maze")</f>
        <v>#DIV/0!</v>
      </c>
      <c r="I29" t="e">
        <f>SUMIFS(DATA!O:O,DATA!E:E,ANALYSIS!A29,DATA!F:F,"=Hybrid",DATA!B:B,"=maze")/COUNTIFS(DATA!E:E,ANALYSIS!A29,DATA!F:F,"=Hybrid",DATA!B:B,"=maze")</f>
        <v>#DIV/0!</v>
      </c>
      <c r="K29">
        <v>28</v>
      </c>
      <c r="L29" t="e">
        <f>SUMIFS(DATA!O:O,DATA!E:E,ANALYSIS!A29,DATA!F:F,"=CBS",DATA!C:C,"=grouped")/COUNTIFS(DATA!E:E,ANALYSIS!A29,DATA!F:F,"=CBS",DATA!C:C,"=grouped")</f>
        <v>#DIV/0!</v>
      </c>
      <c r="M29" t="e">
        <f>SUMIFS(DATA!O:O,DATA!E:E,ANALYSIS!A29,DATA!F:F,"=Picat",DATA!C:C,"=grouped")/COUNTIFS(DATA!E:E,ANALYSIS!A29,DATA!F:F,"=Picat",DATA!C:C,"=grouped")</f>
        <v>#DIV/0!</v>
      </c>
      <c r="N29" t="e">
        <f>SUMIFS(DATA!O:O,DATA!E:E,ANALYSIS!A29,DATA!F:F,"=Hybrid",DATA!C:C,"=grouped")/COUNTIFS(DATA!E:E,ANALYSIS!A29,DATA!F:F,"=Hybrid",DATA!C:C,"=grouped")</f>
        <v>#DIV/0!</v>
      </c>
      <c r="P29">
        <v>28</v>
      </c>
      <c r="Q29">
        <f>SUMIFS(DATA!O:O,DATA!E:E,ANALYSIS!A29,DATA!F:F,"=CBS",DATA!C:C,"=random")/COUNTIFS(DATA!E:E,ANALYSIS!A29,DATA!F:F,"=CBS",DATA!C:C,"=random")</f>
        <v>83230</v>
      </c>
      <c r="R29" t="e">
        <f>SUMIFS(DATA!O:O,DATA!E:E,ANALYSIS!A29,DATA!F:F,"=Picat",DATA!C:C,"=random")/COUNTIFS(DATA!E:E,ANALYSIS!A29,DATA!F:F,"=Picat",DATA!C:C,"=random")</f>
        <v>#DIV/0!</v>
      </c>
      <c r="S29">
        <f>SUMIFS(DATA!O:O,DATA!E:E,ANALYSIS!A29,DATA!F:F,"=Hybrid",DATA!C:C,"=random")/COUNTIFS(DATA!E:E,ANALYSIS!A29,DATA!F:F,"=Hybrid",DATA!C:C,"=random")</f>
        <v>83230</v>
      </c>
      <c r="U29">
        <v>28</v>
      </c>
      <c r="V29">
        <f>COUNTIFS(DATA!H:H,"=success",DATA!F:F,"=CBS",DATA!E:E,ANALYSIS!U29)</f>
        <v>1</v>
      </c>
      <c r="W29">
        <f>COUNTIFS(DATA!H:H,"=success",DATA!F:F,"=Picat",DATA!E:E,ANALYSIS!U29)</f>
        <v>0</v>
      </c>
      <c r="X29">
        <f>COUNTIFS(DATA!H:H,"=success",DATA!F:F,"=Hybrid",DATA!E:E,ANALYSIS!U29)</f>
        <v>1</v>
      </c>
    </row>
    <row r="30" spans="1:24" x14ac:dyDescent="0.25">
      <c r="A30">
        <v>29</v>
      </c>
      <c r="B30">
        <f>SUMIFS(DATA!O:O,DATA!E:E,ANALYSIS!A30,DATA!F:F,"=CBS",DATA!B:B,"=room")/COUNTIFS(DATA!E:E,ANALYSIS!A30,DATA!F:F,"=CBS",DATA!B:B,"=room")</f>
        <v>600245</v>
      </c>
      <c r="C30" t="e">
        <f>SUMIFS(DATA!O:O,DATA!E:E,ANALYSIS!A30,DATA!F:F,"=Picat",DATA!B:B,"=room")/COUNTIFS(DATA!E:E,ANALYSIS!A30,DATA!F:F,"=Picat",DATA!B:B,"=room")</f>
        <v>#DIV/0!</v>
      </c>
      <c r="D30">
        <f>SUMIFS(DATA!O:O,DATA!E:E,ANALYSIS!A30,DATA!F:F,"=Hybrid",DATA!B:B,"=room")/COUNTIFS(DATA!E:E,ANALYSIS!A30,DATA!F:F,"=Hybrid",DATA!B:B,"=room")</f>
        <v>600245</v>
      </c>
      <c r="F30">
        <v>29</v>
      </c>
      <c r="G30" t="e">
        <f>SUMIFS(DATA!O:O,DATA!E:E,ANALYSIS!A30,DATA!F:F,"=CBS",DATA!B:B,"=maze")/COUNTIFS(DATA!E:E,ANALYSIS!A30,DATA!F:F,"=CBS",DATA!B:B,"=maze")</f>
        <v>#DIV/0!</v>
      </c>
      <c r="H30" t="e">
        <f>SUMIFS(DATA!O:O,DATA!E:E,ANALYSIS!A30,DATA!F:F,"=Picat",DATA!B:B,"=maze")/COUNTIFS(DATA!E:E,ANALYSIS!A30,DATA!F:F,"=Picat",DATA!B:B,"=maze")</f>
        <v>#DIV/0!</v>
      </c>
      <c r="I30" t="e">
        <f>SUMIFS(DATA!O:O,DATA!E:E,ANALYSIS!A30,DATA!F:F,"=Hybrid",DATA!B:B,"=maze")/COUNTIFS(DATA!E:E,ANALYSIS!A30,DATA!F:F,"=Hybrid",DATA!B:B,"=maze")</f>
        <v>#DIV/0!</v>
      </c>
      <c r="K30">
        <v>29</v>
      </c>
      <c r="L30" t="e">
        <f>SUMIFS(DATA!O:O,DATA!E:E,ANALYSIS!A30,DATA!F:F,"=CBS",DATA!C:C,"=grouped")/COUNTIFS(DATA!E:E,ANALYSIS!A30,DATA!F:F,"=CBS",DATA!C:C,"=grouped")</f>
        <v>#DIV/0!</v>
      </c>
      <c r="M30" t="e">
        <f>SUMIFS(DATA!O:O,DATA!E:E,ANALYSIS!A30,DATA!F:F,"=Picat",DATA!C:C,"=grouped")/COUNTIFS(DATA!E:E,ANALYSIS!A30,DATA!F:F,"=Picat",DATA!C:C,"=grouped")</f>
        <v>#DIV/0!</v>
      </c>
      <c r="N30" t="e">
        <f>SUMIFS(DATA!O:O,DATA!E:E,ANALYSIS!A30,DATA!F:F,"=Hybrid",DATA!C:C,"=grouped")/COUNTIFS(DATA!E:E,ANALYSIS!A30,DATA!F:F,"=Hybrid",DATA!C:C,"=grouped")</f>
        <v>#DIV/0!</v>
      </c>
      <c r="P30">
        <v>29</v>
      </c>
      <c r="Q30">
        <f>SUMIFS(DATA!O:O,DATA!E:E,ANALYSIS!A30,DATA!F:F,"=CBS",DATA!C:C,"=random")/COUNTIFS(DATA!E:E,ANALYSIS!A30,DATA!F:F,"=CBS",DATA!C:C,"=random")</f>
        <v>600245</v>
      </c>
      <c r="R30" t="e">
        <f>SUMIFS(DATA!O:O,DATA!E:E,ANALYSIS!A30,DATA!F:F,"=Picat",DATA!C:C,"=random")/COUNTIFS(DATA!E:E,ANALYSIS!A30,DATA!F:F,"=Picat",DATA!C:C,"=random")</f>
        <v>#DIV/0!</v>
      </c>
      <c r="S30">
        <f>SUMIFS(DATA!O:O,DATA!E:E,ANALYSIS!A30,DATA!F:F,"=Hybrid",DATA!C:C,"=random")/COUNTIFS(DATA!E:E,ANALYSIS!A30,DATA!F:F,"=Hybrid",DATA!C:C,"=random")</f>
        <v>600245</v>
      </c>
      <c r="U30">
        <v>29</v>
      </c>
      <c r="V30">
        <f>COUNTIFS(DATA!H:H,"=success",DATA!F:F,"=CBS",DATA!E:E,ANALYSIS!U30)</f>
        <v>0</v>
      </c>
      <c r="W30">
        <f>COUNTIFS(DATA!H:H,"=success",DATA!F:F,"=Picat",DATA!E:E,ANALYSIS!U30)</f>
        <v>0</v>
      </c>
      <c r="X30">
        <f>COUNTIFS(DATA!H:H,"=success",DATA!F:F,"=Hybrid",DATA!E:E,ANALYSIS!U30)</f>
        <v>0</v>
      </c>
    </row>
    <row r="31" spans="1:24" x14ac:dyDescent="0.25">
      <c r="A31">
        <v>30</v>
      </c>
      <c r="B31" t="e">
        <f>SUMIFS(DATA!O:O,DATA!E:E,ANALYSIS!A31,DATA!F:F,"=CBS",DATA!B:B,"=room")/COUNTIFS(DATA!E:E,ANALYSIS!A31,DATA!F:F,"=CBS",DATA!B:B,"=room")</f>
        <v>#DIV/0!</v>
      </c>
      <c r="C31" t="e">
        <f>SUMIFS(DATA!O:O,DATA!E:E,ANALYSIS!A31,DATA!F:F,"=Picat",DATA!B:B,"=room")/COUNTIFS(DATA!E:E,ANALYSIS!A31,DATA!F:F,"=Picat",DATA!B:B,"=room")</f>
        <v>#DIV/0!</v>
      </c>
      <c r="D31" t="e">
        <f>SUMIFS(DATA!O:O,DATA!E:E,ANALYSIS!A31,DATA!F:F,"=Hybrid",DATA!B:B,"=room")/COUNTIFS(DATA!E:E,ANALYSIS!A31,DATA!F:F,"=Hybrid",DATA!B:B,"=room")</f>
        <v>#DIV/0!</v>
      </c>
      <c r="F31">
        <v>30</v>
      </c>
      <c r="G31" t="e">
        <f>SUMIFS(DATA!O:O,DATA!E:E,ANALYSIS!A31,DATA!F:F,"=CBS",DATA!B:B,"=maze")/COUNTIFS(DATA!E:E,ANALYSIS!A31,DATA!F:F,"=CBS",DATA!B:B,"=maze")</f>
        <v>#DIV/0!</v>
      </c>
      <c r="H31" t="e">
        <f>SUMIFS(DATA!O:O,DATA!E:E,ANALYSIS!A31,DATA!F:F,"=Picat",DATA!B:B,"=maze")/COUNTIFS(DATA!E:E,ANALYSIS!A31,DATA!F:F,"=Picat",DATA!B:B,"=maze")</f>
        <v>#DIV/0!</v>
      </c>
      <c r="I31" t="e">
        <f>SUMIFS(DATA!O:O,DATA!E:E,ANALYSIS!A31,DATA!F:F,"=Hybrid",DATA!B:B,"=maze")/COUNTIFS(DATA!E:E,ANALYSIS!A31,DATA!F:F,"=Hybrid",DATA!B:B,"=maze")</f>
        <v>#DIV/0!</v>
      </c>
      <c r="K31">
        <v>30</v>
      </c>
      <c r="L31" t="e">
        <f>SUMIFS(DATA!O:O,DATA!E:E,ANALYSIS!A31,DATA!F:F,"=CBS",DATA!C:C,"=grouped")/COUNTIFS(DATA!E:E,ANALYSIS!A31,DATA!F:F,"=CBS",DATA!C:C,"=grouped")</f>
        <v>#DIV/0!</v>
      </c>
      <c r="M31" t="e">
        <f>SUMIFS(DATA!O:O,DATA!E:E,ANALYSIS!A31,DATA!F:F,"=Picat",DATA!C:C,"=grouped")/COUNTIFS(DATA!E:E,ANALYSIS!A31,DATA!F:F,"=Picat",DATA!C:C,"=grouped")</f>
        <v>#DIV/0!</v>
      </c>
      <c r="N31" t="e">
        <f>SUMIFS(DATA!O:O,DATA!E:E,ANALYSIS!A31,DATA!F:F,"=Hybrid",DATA!C:C,"=grouped")/COUNTIFS(DATA!E:E,ANALYSIS!A31,DATA!F:F,"=Hybrid",DATA!C:C,"=grouped")</f>
        <v>#DIV/0!</v>
      </c>
      <c r="P31">
        <v>30</v>
      </c>
      <c r="Q31" t="e">
        <f>SUMIFS(DATA!O:O,DATA!E:E,ANALYSIS!A31,DATA!F:F,"=CBS",DATA!C:C,"=random")/COUNTIFS(DATA!E:E,ANALYSIS!A31,DATA!F:F,"=CBS",DATA!C:C,"=random")</f>
        <v>#DIV/0!</v>
      </c>
      <c r="R31" t="e">
        <f>SUMIFS(DATA!O:O,DATA!E:E,ANALYSIS!A31,DATA!F:F,"=Picat",DATA!C:C,"=random")/COUNTIFS(DATA!E:E,ANALYSIS!A31,DATA!F:F,"=Picat",DATA!C:C,"=random")</f>
        <v>#DIV/0!</v>
      </c>
      <c r="S31" t="e">
        <f>SUMIFS(DATA!O:O,DATA!E:E,ANALYSIS!A31,DATA!F:F,"=Hybrid",DATA!C:C,"=random")/COUNTIFS(DATA!E:E,ANALYSIS!A31,DATA!F:F,"=Hybrid",DATA!C:C,"=random")</f>
        <v>#DIV/0!</v>
      </c>
      <c r="U31">
        <v>30</v>
      </c>
      <c r="V31">
        <f>COUNTIFS(DATA!H:H,"=success",DATA!F:F,"=CBS",DATA!E:E,ANALYSIS!U31)</f>
        <v>0</v>
      </c>
      <c r="W31">
        <f>COUNTIFS(DATA!H:H,"=success",DATA!F:F,"=Picat",DATA!E:E,ANALYSIS!U31)</f>
        <v>0</v>
      </c>
      <c r="X31">
        <f>COUNTIFS(DATA!H:H,"=success",DATA!F:F,"=Hybrid",DATA!E:E,ANALYSIS!U31)</f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7"/>
  <sheetViews>
    <sheetView workbookViewId="0">
      <selection activeCell="D1" sqref="D1"/>
    </sheetView>
  </sheetViews>
  <sheetFormatPr defaultRowHeight="15" x14ac:dyDescent="0.25"/>
  <cols>
    <col min="1" max="3" width="10" bestFit="1" customWidth="1"/>
  </cols>
  <sheetData>
    <row r="1" spans="1:4" x14ac:dyDescent="0.25">
      <c r="A1" t="s">
        <v>3</v>
      </c>
      <c r="B1" t="s">
        <v>0</v>
      </c>
      <c r="C1" t="s">
        <v>4</v>
      </c>
      <c r="D1" t="s">
        <v>24</v>
      </c>
    </row>
    <row r="2" spans="1:4" x14ac:dyDescent="0.25">
      <c r="A2">
        <v>0</v>
      </c>
      <c r="B2">
        <v>0</v>
      </c>
      <c r="C2">
        <v>0</v>
      </c>
      <c r="D2">
        <f>2*C2</f>
        <v>0</v>
      </c>
    </row>
    <row r="3" spans="1:4" x14ac:dyDescent="0.25">
      <c r="A3">
        <v>0</v>
      </c>
      <c r="B3">
        <v>0</v>
      </c>
      <c r="C3">
        <v>0</v>
      </c>
      <c r="D3">
        <f t="shared" ref="D3:D66" si="0">2*C3</f>
        <v>0</v>
      </c>
    </row>
    <row r="4" spans="1:4" x14ac:dyDescent="0.25">
      <c r="A4">
        <v>0</v>
      </c>
      <c r="B4">
        <v>0</v>
      </c>
      <c r="C4">
        <v>0</v>
      </c>
      <c r="D4">
        <f t="shared" si="0"/>
        <v>0</v>
      </c>
    </row>
    <row r="5" spans="1:4" x14ac:dyDescent="0.25">
      <c r="A5">
        <v>0</v>
      </c>
      <c r="B5">
        <v>0</v>
      </c>
      <c r="C5">
        <v>0</v>
      </c>
      <c r="D5">
        <f t="shared" si="0"/>
        <v>0</v>
      </c>
    </row>
    <row r="6" spans="1:4" x14ac:dyDescent="0.25">
      <c r="A6">
        <v>0</v>
      </c>
      <c r="B6">
        <v>0</v>
      </c>
      <c r="C6">
        <v>0</v>
      </c>
      <c r="D6">
        <f t="shared" si="0"/>
        <v>0</v>
      </c>
    </row>
    <row r="7" spans="1:4" x14ac:dyDescent="0.25">
      <c r="A7">
        <v>0</v>
      </c>
      <c r="B7">
        <v>0</v>
      </c>
      <c r="C7">
        <v>0</v>
      </c>
      <c r="D7">
        <f t="shared" si="0"/>
        <v>0</v>
      </c>
    </row>
    <row r="8" spans="1:4" x14ac:dyDescent="0.25">
      <c r="A8">
        <v>0</v>
      </c>
      <c r="B8">
        <v>0</v>
      </c>
      <c r="C8">
        <v>0</v>
      </c>
      <c r="D8">
        <f t="shared" si="0"/>
        <v>0</v>
      </c>
    </row>
    <row r="9" spans="1:4" x14ac:dyDescent="0.25">
      <c r="A9">
        <v>0</v>
      </c>
      <c r="B9">
        <v>0</v>
      </c>
      <c r="C9">
        <v>0</v>
      </c>
      <c r="D9">
        <f t="shared" si="0"/>
        <v>0</v>
      </c>
    </row>
    <row r="10" spans="1:4" x14ac:dyDescent="0.25">
      <c r="A10">
        <v>0</v>
      </c>
      <c r="B10">
        <v>0</v>
      </c>
      <c r="C10">
        <v>0</v>
      </c>
      <c r="D10">
        <f t="shared" si="0"/>
        <v>0</v>
      </c>
    </row>
    <row r="11" spans="1:4" x14ac:dyDescent="0.25">
      <c r="A11">
        <v>0</v>
      </c>
      <c r="B11">
        <v>0</v>
      </c>
      <c r="C11">
        <v>0</v>
      </c>
      <c r="D11">
        <f t="shared" si="0"/>
        <v>0</v>
      </c>
    </row>
    <row r="12" spans="1:4" x14ac:dyDescent="0.25">
      <c r="A12">
        <v>0</v>
      </c>
      <c r="B12">
        <v>0</v>
      </c>
      <c r="C12">
        <v>0</v>
      </c>
      <c r="D12">
        <f t="shared" si="0"/>
        <v>0</v>
      </c>
    </row>
    <row r="13" spans="1:4" x14ac:dyDescent="0.25">
      <c r="A13">
        <v>0</v>
      </c>
      <c r="B13">
        <v>0</v>
      </c>
      <c r="C13">
        <v>0</v>
      </c>
      <c r="D13">
        <f t="shared" si="0"/>
        <v>0</v>
      </c>
    </row>
    <row r="14" spans="1:4" x14ac:dyDescent="0.25">
      <c r="A14">
        <v>0</v>
      </c>
      <c r="B14">
        <v>0</v>
      </c>
      <c r="C14">
        <v>0</v>
      </c>
      <c r="D14">
        <f t="shared" si="0"/>
        <v>0</v>
      </c>
    </row>
    <row r="15" spans="1:4" x14ac:dyDescent="0.25">
      <c r="A15">
        <v>0</v>
      </c>
      <c r="B15">
        <v>0</v>
      </c>
      <c r="C15">
        <v>0</v>
      </c>
      <c r="D15">
        <f t="shared" si="0"/>
        <v>0</v>
      </c>
    </row>
    <row r="16" spans="1:4" x14ac:dyDescent="0.25">
      <c r="A16">
        <v>0</v>
      </c>
      <c r="B16">
        <v>0</v>
      </c>
      <c r="C16">
        <v>0</v>
      </c>
      <c r="D16">
        <f t="shared" si="0"/>
        <v>0</v>
      </c>
    </row>
    <row r="17" spans="1:4" x14ac:dyDescent="0.25">
      <c r="A17">
        <v>0</v>
      </c>
      <c r="B17">
        <v>0</v>
      </c>
      <c r="C17">
        <v>0</v>
      </c>
      <c r="D17">
        <f t="shared" si="0"/>
        <v>0</v>
      </c>
    </row>
    <row r="18" spans="1:4" x14ac:dyDescent="0.25">
      <c r="A18">
        <v>0</v>
      </c>
      <c r="B18">
        <v>0</v>
      </c>
      <c r="C18">
        <v>0</v>
      </c>
      <c r="D18">
        <f t="shared" si="0"/>
        <v>0</v>
      </c>
    </row>
    <row r="19" spans="1:4" x14ac:dyDescent="0.25">
      <c r="A19">
        <v>0</v>
      </c>
      <c r="B19">
        <v>0</v>
      </c>
      <c r="C19">
        <v>0</v>
      </c>
      <c r="D19">
        <f t="shared" si="0"/>
        <v>0</v>
      </c>
    </row>
    <row r="20" spans="1:4" x14ac:dyDescent="0.25">
      <c r="A20">
        <v>0</v>
      </c>
      <c r="B20">
        <v>0</v>
      </c>
      <c r="C20">
        <v>0</v>
      </c>
      <c r="D20">
        <f t="shared" si="0"/>
        <v>0</v>
      </c>
    </row>
    <row r="21" spans="1:4" x14ac:dyDescent="0.25">
      <c r="A21">
        <v>0</v>
      </c>
      <c r="B21">
        <v>0</v>
      </c>
      <c r="C21">
        <v>0</v>
      </c>
      <c r="D21">
        <f t="shared" si="0"/>
        <v>0</v>
      </c>
    </row>
    <row r="22" spans="1:4" x14ac:dyDescent="0.25">
      <c r="A22">
        <v>0</v>
      </c>
      <c r="B22">
        <v>0</v>
      </c>
      <c r="C22">
        <v>0</v>
      </c>
      <c r="D22">
        <f t="shared" si="0"/>
        <v>0</v>
      </c>
    </row>
    <row r="23" spans="1:4" x14ac:dyDescent="0.25">
      <c r="A23">
        <v>0</v>
      </c>
      <c r="B23">
        <v>0</v>
      </c>
      <c r="C23">
        <v>0</v>
      </c>
      <c r="D23">
        <f t="shared" si="0"/>
        <v>0</v>
      </c>
    </row>
    <row r="24" spans="1:4" x14ac:dyDescent="0.25">
      <c r="A24">
        <v>0</v>
      </c>
      <c r="B24">
        <v>0</v>
      </c>
      <c r="C24">
        <v>0</v>
      </c>
      <c r="D24">
        <f t="shared" si="0"/>
        <v>0</v>
      </c>
    </row>
    <row r="25" spans="1:4" x14ac:dyDescent="0.25">
      <c r="A25">
        <v>0</v>
      </c>
      <c r="B25">
        <v>0</v>
      </c>
      <c r="C25">
        <v>0</v>
      </c>
      <c r="D25">
        <f t="shared" si="0"/>
        <v>0</v>
      </c>
    </row>
    <row r="26" spans="1:4" x14ac:dyDescent="0.25">
      <c r="A26">
        <v>0</v>
      </c>
      <c r="B26">
        <v>0</v>
      </c>
      <c r="C26">
        <v>0</v>
      </c>
      <c r="D26">
        <f t="shared" si="0"/>
        <v>0</v>
      </c>
    </row>
    <row r="27" spans="1:4" x14ac:dyDescent="0.25">
      <c r="A27">
        <v>0</v>
      </c>
      <c r="B27">
        <v>0</v>
      </c>
      <c r="C27">
        <v>0</v>
      </c>
      <c r="D27">
        <f t="shared" si="0"/>
        <v>0</v>
      </c>
    </row>
    <row r="28" spans="1:4" x14ac:dyDescent="0.25">
      <c r="A28">
        <v>150</v>
      </c>
      <c r="B28">
        <v>1252</v>
      </c>
      <c r="C28">
        <v>152</v>
      </c>
      <c r="D28">
        <f t="shared" si="0"/>
        <v>304</v>
      </c>
    </row>
    <row r="29" spans="1:4" x14ac:dyDescent="0.25">
      <c r="A29">
        <v>151</v>
      </c>
      <c r="B29">
        <v>1256</v>
      </c>
      <c r="C29">
        <v>153</v>
      </c>
      <c r="D29">
        <f t="shared" si="0"/>
        <v>306</v>
      </c>
    </row>
    <row r="30" spans="1:4" x14ac:dyDescent="0.25">
      <c r="A30">
        <v>151</v>
      </c>
      <c r="B30">
        <v>1266</v>
      </c>
      <c r="C30">
        <v>154</v>
      </c>
      <c r="D30">
        <f t="shared" si="0"/>
        <v>308</v>
      </c>
    </row>
    <row r="31" spans="1:4" x14ac:dyDescent="0.25">
      <c r="A31">
        <v>152</v>
      </c>
      <c r="B31">
        <v>1287</v>
      </c>
      <c r="C31">
        <v>154</v>
      </c>
      <c r="D31">
        <f t="shared" si="0"/>
        <v>308</v>
      </c>
    </row>
    <row r="32" spans="1:4" x14ac:dyDescent="0.25">
      <c r="A32">
        <v>158</v>
      </c>
      <c r="B32">
        <v>1290</v>
      </c>
      <c r="C32">
        <v>156</v>
      </c>
      <c r="D32">
        <f t="shared" si="0"/>
        <v>312</v>
      </c>
    </row>
    <row r="33" spans="1:4" x14ac:dyDescent="0.25">
      <c r="A33">
        <v>171</v>
      </c>
      <c r="B33">
        <v>1292</v>
      </c>
      <c r="C33">
        <v>156</v>
      </c>
      <c r="D33">
        <f t="shared" si="0"/>
        <v>312</v>
      </c>
    </row>
    <row r="34" spans="1:4" x14ac:dyDescent="0.25">
      <c r="A34">
        <v>191</v>
      </c>
      <c r="B34">
        <v>1704</v>
      </c>
      <c r="C34">
        <v>175</v>
      </c>
      <c r="D34">
        <f t="shared" si="0"/>
        <v>350</v>
      </c>
    </row>
    <row r="35" spans="1:4" x14ac:dyDescent="0.25">
      <c r="A35">
        <v>490</v>
      </c>
      <c r="B35">
        <v>3475</v>
      </c>
      <c r="C35">
        <v>462</v>
      </c>
      <c r="D35">
        <f t="shared" si="0"/>
        <v>924</v>
      </c>
    </row>
    <row r="36" spans="1:4" x14ac:dyDescent="0.25">
      <c r="A36">
        <v>503</v>
      </c>
      <c r="B36">
        <v>3528</v>
      </c>
      <c r="C36">
        <v>470</v>
      </c>
      <c r="D36">
        <f t="shared" si="0"/>
        <v>940</v>
      </c>
    </row>
    <row r="37" spans="1:4" x14ac:dyDescent="0.25">
      <c r="A37">
        <v>504</v>
      </c>
      <c r="B37">
        <v>3536</v>
      </c>
      <c r="C37">
        <v>473</v>
      </c>
      <c r="D37">
        <f t="shared" si="0"/>
        <v>946</v>
      </c>
    </row>
    <row r="38" spans="1:4" x14ac:dyDescent="0.25">
      <c r="A38">
        <v>514</v>
      </c>
      <c r="B38">
        <v>3563</v>
      </c>
      <c r="C38">
        <v>486</v>
      </c>
      <c r="D38">
        <f t="shared" si="0"/>
        <v>972</v>
      </c>
    </row>
    <row r="39" spans="1:4" x14ac:dyDescent="0.25">
      <c r="A39">
        <v>543</v>
      </c>
      <c r="B39">
        <v>4658</v>
      </c>
      <c r="C39">
        <v>559</v>
      </c>
      <c r="D39">
        <f t="shared" si="0"/>
        <v>1118</v>
      </c>
    </row>
    <row r="40" spans="1:4" x14ac:dyDescent="0.25">
      <c r="A40">
        <v>545</v>
      </c>
      <c r="B40">
        <v>4857</v>
      </c>
      <c r="C40">
        <v>563</v>
      </c>
      <c r="D40">
        <f t="shared" si="0"/>
        <v>1126</v>
      </c>
    </row>
    <row r="41" spans="1:4" x14ac:dyDescent="0.25">
      <c r="A41">
        <v>570</v>
      </c>
      <c r="B41">
        <v>5942</v>
      </c>
      <c r="C41">
        <v>584</v>
      </c>
      <c r="D41">
        <f t="shared" si="0"/>
        <v>1168</v>
      </c>
    </row>
    <row r="42" spans="1:4" x14ac:dyDescent="0.25">
      <c r="A42">
        <v>598</v>
      </c>
      <c r="B42">
        <v>6575</v>
      </c>
      <c r="C42">
        <v>605</v>
      </c>
      <c r="D42">
        <f t="shared" si="0"/>
        <v>1210</v>
      </c>
    </row>
    <row r="43" spans="1:4" x14ac:dyDescent="0.25">
      <c r="A43">
        <v>628</v>
      </c>
      <c r="B43">
        <v>7318</v>
      </c>
      <c r="C43">
        <v>605</v>
      </c>
      <c r="D43">
        <f t="shared" si="0"/>
        <v>1210</v>
      </c>
    </row>
    <row r="44" spans="1:4" x14ac:dyDescent="0.25">
      <c r="A44">
        <v>708</v>
      </c>
      <c r="B44">
        <v>7459</v>
      </c>
      <c r="C44">
        <v>608</v>
      </c>
      <c r="D44">
        <f t="shared" si="0"/>
        <v>1216</v>
      </c>
    </row>
    <row r="45" spans="1:4" x14ac:dyDescent="0.25">
      <c r="A45">
        <v>715</v>
      </c>
      <c r="B45">
        <v>7574</v>
      </c>
      <c r="C45">
        <v>635</v>
      </c>
      <c r="D45">
        <f t="shared" si="0"/>
        <v>1270</v>
      </c>
    </row>
    <row r="46" spans="1:4" x14ac:dyDescent="0.25">
      <c r="A46">
        <v>716</v>
      </c>
      <c r="B46">
        <v>7840</v>
      </c>
      <c r="C46">
        <v>686</v>
      </c>
      <c r="D46">
        <f t="shared" si="0"/>
        <v>1372</v>
      </c>
    </row>
    <row r="47" spans="1:4" x14ac:dyDescent="0.25">
      <c r="A47">
        <v>717</v>
      </c>
      <c r="B47">
        <v>8300</v>
      </c>
      <c r="C47">
        <v>704</v>
      </c>
      <c r="D47">
        <f t="shared" si="0"/>
        <v>1408</v>
      </c>
    </row>
    <row r="48" spans="1:4" x14ac:dyDescent="0.25">
      <c r="A48">
        <v>871</v>
      </c>
      <c r="B48">
        <v>8629</v>
      </c>
      <c r="C48">
        <v>876</v>
      </c>
      <c r="D48">
        <f t="shared" si="0"/>
        <v>1752</v>
      </c>
    </row>
    <row r="49" spans="1:4" x14ac:dyDescent="0.25">
      <c r="A49">
        <v>908</v>
      </c>
      <c r="B49">
        <v>9822</v>
      </c>
      <c r="C49">
        <v>878</v>
      </c>
      <c r="D49">
        <f t="shared" si="0"/>
        <v>1756</v>
      </c>
    </row>
    <row r="50" spans="1:4" x14ac:dyDescent="0.25">
      <c r="A50">
        <v>1033</v>
      </c>
      <c r="B50">
        <v>9936</v>
      </c>
      <c r="C50">
        <v>1044</v>
      </c>
      <c r="D50">
        <f t="shared" si="0"/>
        <v>2088</v>
      </c>
    </row>
    <row r="51" spans="1:4" x14ac:dyDescent="0.25">
      <c r="A51">
        <v>1063</v>
      </c>
      <c r="B51">
        <v>12011</v>
      </c>
      <c r="C51">
        <v>1047</v>
      </c>
      <c r="D51">
        <f t="shared" si="0"/>
        <v>2094</v>
      </c>
    </row>
    <row r="52" spans="1:4" x14ac:dyDescent="0.25">
      <c r="A52">
        <v>1081</v>
      </c>
      <c r="B52">
        <v>12095</v>
      </c>
      <c r="C52">
        <v>1047</v>
      </c>
      <c r="D52">
        <f t="shared" si="0"/>
        <v>2094</v>
      </c>
    </row>
    <row r="53" spans="1:4" x14ac:dyDescent="0.25">
      <c r="A53">
        <v>1082</v>
      </c>
      <c r="B53">
        <v>13516</v>
      </c>
      <c r="C53">
        <v>1076</v>
      </c>
      <c r="D53">
        <f t="shared" si="0"/>
        <v>2152</v>
      </c>
    </row>
    <row r="54" spans="1:4" x14ac:dyDescent="0.25">
      <c r="A54">
        <v>1205</v>
      </c>
      <c r="B54">
        <v>13992</v>
      </c>
      <c r="C54">
        <v>1210</v>
      </c>
      <c r="D54">
        <f t="shared" si="0"/>
        <v>2420</v>
      </c>
    </row>
    <row r="55" spans="1:4" x14ac:dyDescent="0.25">
      <c r="A55">
        <v>1333</v>
      </c>
      <c r="B55">
        <v>14003</v>
      </c>
      <c r="C55">
        <v>1362</v>
      </c>
      <c r="D55">
        <f t="shared" si="0"/>
        <v>2724</v>
      </c>
    </row>
    <row r="56" spans="1:4" x14ac:dyDescent="0.25">
      <c r="A56">
        <v>1342</v>
      </c>
      <c r="B56">
        <v>14688</v>
      </c>
      <c r="C56">
        <v>1369</v>
      </c>
      <c r="D56">
        <f t="shared" si="0"/>
        <v>2738</v>
      </c>
    </row>
    <row r="57" spans="1:4" x14ac:dyDescent="0.25">
      <c r="A57">
        <v>1352</v>
      </c>
      <c r="B57">
        <v>16529</v>
      </c>
      <c r="C57">
        <v>1400</v>
      </c>
      <c r="D57">
        <f t="shared" si="0"/>
        <v>2800</v>
      </c>
    </row>
    <row r="58" spans="1:4" x14ac:dyDescent="0.25">
      <c r="A58">
        <v>1445</v>
      </c>
      <c r="B58">
        <v>16889</v>
      </c>
      <c r="C58">
        <v>1447</v>
      </c>
      <c r="D58">
        <f t="shared" si="0"/>
        <v>2894</v>
      </c>
    </row>
    <row r="59" spans="1:4" x14ac:dyDescent="0.25">
      <c r="A59">
        <v>1639</v>
      </c>
      <c r="B59">
        <v>17893</v>
      </c>
      <c r="C59">
        <v>1642</v>
      </c>
      <c r="D59">
        <f t="shared" si="0"/>
        <v>3284</v>
      </c>
    </row>
    <row r="60" spans="1:4" x14ac:dyDescent="0.25">
      <c r="A60">
        <v>1683</v>
      </c>
      <c r="B60">
        <v>18741</v>
      </c>
      <c r="C60">
        <v>1654</v>
      </c>
      <c r="D60">
        <f t="shared" si="0"/>
        <v>3308</v>
      </c>
    </row>
    <row r="61" spans="1:4" x14ac:dyDescent="0.25">
      <c r="A61">
        <v>2046</v>
      </c>
      <c r="B61">
        <v>18841</v>
      </c>
      <c r="C61">
        <v>2017</v>
      </c>
      <c r="D61">
        <f t="shared" si="0"/>
        <v>4034</v>
      </c>
    </row>
    <row r="62" spans="1:4" x14ac:dyDescent="0.25">
      <c r="A62">
        <v>2058</v>
      </c>
      <c r="B62">
        <v>22214</v>
      </c>
      <c r="C62">
        <v>2116</v>
      </c>
      <c r="D62">
        <f t="shared" si="0"/>
        <v>4232</v>
      </c>
    </row>
    <row r="63" spans="1:4" x14ac:dyDescent="0.25">
      <c r="A63">
        <v>2090</v>
      </c>
      <c r="B63">
        <v>22885</v>
      </c>
      <c r="C63">
        <v>2130</v>
      </c>
      <c r="D63">
        <f t="shared" si="0"/>
        <v>4260</v>
      </c>
    </row>
    <row r="64" spans="1:4" x14ac:dyDescent="0.25">
      <c r="A64">
        <v>2250</v>
      </c>
      <c r="B64">
        <v>23855</v>
      </c>
      <c r="C64">
        <v>2318</v>
      </c>
      <c r="D64">
        <f t="shared" si="0"/>
        <v>4636</v>
      </c>
    </row>
    <row r="65" spans="1:4" x14ac:dyDescent="0.25">
      <c r="A65">
        <v>2370</v>
      </c>
      <c r="B65">
        <v>25369</v>
      </c>
      <c r="C65">
        <v>2400</v>
      </c>
      <c r="D65">
        <f t="shared" si="0"/>
        <v>4800</v>
      </c>
    </row>
    <row r="66" spans="1:4" x14ac:dyDescent="0.25">
      <c r="A66">
        <v>2645</v>
      </c>
      <c r="B66">
        <v>26997</v>
      </c>
      <c r="C66">
        <v>2704</v>
      </c>
      <c r="D66">
        <f t="shared" si="0"/>
        <v>5408</v>
      </c>
    </row>
    <row r="67" spans="1:4" x14ac:dyDescent="0.25">
      <c r="A67">
        <v>2864</v>
      </c>
      <c r="B67">
        <v>27054</v>
      </c>
      <c r="C67">
        <v>2831</v>
      </c>
      <c r="D67">
        <f t="shared" ref="D67:D130" si="1">2*C67</f>
        <v>5662</v>
      </c>
    </row>
    <row r="68" spans="1:4" x14ac:dyDescent="0.25">
      <c r="A68">
        <v>3083</v>
      </c>
      <c r="B68">
        <v>30723</v>
      </c>
      <c r="C68">
        <v>2918</v>
      </c>
      <c r="D68">
        <f t="shared" si="1"/>
        <v>5836</v>
      </c>
    </row>
    <row r="69" spans="1:4" x14ac:dyDescent="0.25">
      <c r="A69">
        <v>3115</v>
      </c>
      <c r="B69">
        <v>32948</v>
      </c>
      <c r="C69">
        <v>2953</v>
      </c>
      <c r="D69">
        <f t="shared" si="1"/>
        <v>5906</v>
      </c>
    </row>
    <row r="70" spans="1:4" x14ac:dyDescent="0.25">
      <c r="A70">
        <v>3365</v>
      </c>
      <c r="B70">
        <v>32972</v>
      </c>
      <c r="C70">
        <v>3136</v>
      </c>
      <c r="D70">
        <f t="shared" si="1"/>
        <v>6272</v>
      </c>
    </row>
    <row r="71" spans="1:4" x14ac:dyDescent="0.25">
      <c r="A71">
        <v>3505</v>
      </c>
      <c r="B71">
        <v>33779</v>
      </c>
      <c r="C71">
        <v>3467</v>
      </c>
      <c r="D71">
        <f t="shared" si="1"/>
        <v>6934</v>
      </c>
    </row>
    <row r="72" spans="1:4" x14ac:dyDescent="0.25">
      <c r="A72">
        <v>3509</v>
      </c>
      <c r="B72">
        <v>34567</v>
      </c>
      <c r="C72">
        <v>3547</v>
      </c>
      <c r="D72">
        <f t="shared" si="1"/>
        <v>7094</v>
      </c>
    </row>
    <row r="73" spans="1:4" x14ac:dyDescent="0.25">
      <c r="A73">
        <v>3762</v>
      </c>
      <c r="B73">
        <v>34653</v>
      </c>
      <c r="C73">
        <v>3583</v>
      </c>
      <c r="D73">
        <f t="shared" si="1"/>
        <v>7166</v>
      </c>
    </row>
    <row r="74" spans="1:4" x14ac:dyDescent="0.25">
      <c r="A74">
        <v>3778</v>
      </c>
      <c r="B74">
        <v>35388</v>
      </c>
      <c r="C74">
        <v>3596</v>
      </c>
      <c r="D74">
        <f t="shared" si="1"/>
        <v>7192</v>
      </c>
    </row>
    <row r="75" spans="1:4" x14ac:dyDescent="0.25">
      <c r="A75">
        <v>3890</v>
      </c>
      <c r="B75">
        <v>35607</v>
      </c>
      <c r="C75">
        <v>3620</v>
      </c>
      <c r="D75">
        <f t="shared" si="1"/>
        <v>7240</v>
      </c>
    </row>
    <row r="76" spans="1:4" x14ac:dyDescent="0.25">
      <c r="A76">
        <v>4014</v>
      </c>
      <c r="B76">
        <v>35768</v>
      </c>
      <c r="C76">
        <v>3742</v>
      </c>
      <c r="D76">
        <f t="shared" si="1"/>
        <v>7484</v>
      </c>
    </row>
    <row r="77" spans="1:4" x14ac:dyDescent="0.25">
      <c r="A77">
        <v>4386</v>
      </c>
      <c r="B77">
        <v>37270</v>
      </c>
      <c r="C77">
        <v>3745</v>
      </c>
      <c r="D77">
        <f t="shared" si="1"/>
        <v>7490</v>
      </c>
    </row>
    <row r="78" spans="1:4" x14ac:dyDescent="0.25">
      <c r="A78">
        <v>4452</v>
      </c>
      <c r="B78">
        <v>37455</v>
      </c>
      <c r="C78">
        <v>4378</v>
      </c>
      <c r="D78">
        <f t="shared" si="1"/>
        <v>8756</v>
      </c>
    </row>
    <row r="79" spans="1:4" x14ac:dyDescent="0.25">
      <c r="A79">
        <v>5905</v>
      </c>
      <c r="B79">
        <v>42260</v>
      </c>
      <c r="C79">
        <v>6058</v>
      </c>
      <c r="D79">
        <f t="shared" si="1"/>
        <v>12116</v>
      </c>
    </row>
    <row r="80" spans="1:4" x14ac:dyDescent="0.25">
      <c r="A80">
        <v>6041</v>
      </c>
      <c r="B80">
        <v>46190</v>
      </c>
      <c r="C80">
        <v>6196</v>
      </c>
      <c r="D80">
        <f t="shared" si="1"/>
        <v>12392</v>
      </c>
    </row>
    <row r="81" spans="1:4" x14ac:dyDescent="0.25">
      <c r="A81">
        <v>6519</v>
      </c>
      <c r="B81">
        <v>48937</v>
      </c>
      <c r="C81">
        <v>6662</v>
      </c>
      <c r="D81">
        <f t="shared" si="1"/>
        <v>13324</v>
      </c>
    </row>
    <row r="82" spans="1:4" x14ac:dyDescent="0.25">
      <c r="A82">
        <v>7133</v>
      </c>
      <c r="B82">
        <v>49247</v>
      </c>
      <c r="C82">
        <v>7095</v>
      </c>
      <c r="D82">
        <f t="shared" si="1"/>
        <v>14190</v>
      </c>
    </row>
    <row r="83" spans="1:4" x14ac:dyDescent="0.25">
      <c r="A83">
        <v>7401</v>
      </c>
      <c r="B83">
        <v>55275</v>
      </c>
      <c r="C83">
        <v>7612</v>
      </c>
      <c r="D83">
        <f t="shared" si="1"/>
        <v>15224</v>
      </c>
    </row>
    <row r="84" spans="1:4" x14ac:dyDescent="0.25">
      <c r="A84">
        <v>7651</v>
      </c>
      <c r="B84">
        <v>56166</v>
      </c>
      <c r="C84">
        <v>7894</v>
      </c>
      <c r="D84">
        <f t="shared" si="1"/>
        <v>15788</v>
      </c>
    </row>
    <row r="85" spans="1:4" x14ac:dyDescent="0.25">
      <c r="A85">
        <v>9291</v>
      </c>
      <c r="B85">
        <v>56808</v>
      </c>
      <c r="C85">
        <v>9463</v>
      </c>
      <c r="D85">
        <f t="shared" si="1"/>
        <v>18926</v>
      </c>
    </row>
    <row r="86" spans="1:4" x14ac:dyDescent="0.25">
      <c r="A86">
        <v>9388</v>
      </c>
      <c r="B86">
        <v>57167</v>
      </c>
      <c r="C86">
        <v>9473</v>
      </c>
      <c r="D86">
        <f t="shared" si="1"/>
        <v>18946</v>
      </c>
    </row>
    <row r="87" spans="1:4" x14ac:dyDescent="0.25">
      <c r="A87">
        <v>9401</v>
      </c>
      <c r="B87">
        <v>63731</v>
      </c>
      <c r="C87">
        <v>9495</v>
      </c>
      <c r="D87">
        <f t="shared" si="1"/>
        <v>18990</v>
      </c>
    </row>
    <row r="88" spans="1:4" x14ac:dyDescent="0.25">
      <c r="A88">
        <v>9690</v>
      </c>
      <c r="B88">
        <v>66872</v>
      </c>
      <c r="C88">
        <v>10039</v>
      </c>
      <c r="D88">
        <f t="shared" si="1"/>
        <v>20078</v>
      </c>
    </row>
    <row r="89" spans="1:4" x14ac:dyDescent="0.25">
      <c r="A89">
        <v>10178</v>
      </c>
      <c r="B89">
        <v>78341</v>
      </c>
      <c r="C89">
        <v>10321</v>
      </c>
      <c r="D89">
        <f t="shared" si="1"/>
        <v>20642</v>
      </c>
    </row>
    <row r="90" spans="1:4" x14ac:dyDescent="0.25">
      <c r="A90">
        <v>11008</v>
      </c>
      <c r="B90">
        <v>78346</v>
      </c>
      <c r="C90">
        <v>11034</v>
      </c>
      <c r="D90">
        <f t="shared" si="1"/>
        <v>22068</v>
      </c>
    </row>
    <row r="91" spans="1:4" x14ac:dyDescent="0.25">
      <c r="A91">
        <v>11750</v>
      </c>
      <c r="B91">
        <v>81668</v>
      </c>
      <c r="C91">
        <v>11864</v>
      </c>
      <c r="D91">
        <f t="shared" si="1"/>
        <v>23728</v>
      </c>
    </row>
    <row r="92" spans="1:4" x14ac:dyDescent="0.25">
      <c r="A92">
        <v>12090</v>
      </c>
      <c r="B92">
        <v>81740</v>
      </c>
      <c r="C92">
        <v>12095</v>
      </c>
      <c r="D92">
        <f t="shared" si="1"/>
        <v>24190</v>
      </c>
    </row>
    <row r="93" spans="1:4" x14ac:dyDescent="0.25">
      <c r="A93">
        <v>12392</v>
      </c>
      <c r="B93">
        <v>82020</v>
      </c>
      <c r="C93">
        <v>12574</v>
      </c>
      <c r="D93">
        <f t="shared" si="1"/>
        <v>25148</v>
      </c>
    </row>
    <row r="94" spans="1:4" x14ac:dyDescent="0.25">
      <c r="A94">
        <v>15193</v>
      </c>
      <c r="B94">
        <v>82329</v>
      </c>
      <c r="C94">
        <v>14994</v>
      </c>
      <c r="D94">
        <f t="shared" si="1"/>
        <v>29988</v>
      </c>
    </row>
    <row r="95" spans="1:4" x14ac:dyDescent="0.25">
      <c r="A95">
        <v>15945</v>
      </c>
      <c r="B95">
        <v>82432</v>
      </c>
      <c r="C95">
        <v>16101</v>
      </c>
      <c r="D95">
        <f t="shared" si="1"/>
        <v>32202</v>
      </c>
    </row>
    <row r="96" spans="1:4" x14ac:dyDescent="0.25">
      <c r="A96">
        <v>16387</v>
      </c>
      <c r="B96">
        <v>84013</v>
      </c>
      <c r="C96">
        <v>16189</v>
      </c>
      <c r="D96">
        <f t="shared" si="1"/>
        <v>32378</v>
      </c>
    </row>
    <row r="97" spans="1:4" x14ac:dyDescent="0.25">
      <c r="A97">
        <v>17027</v>
      </c>
      <c r="B97">
        <v>88921</v>
      </c>
      <c r="C97">
        <v>16406</v>
      </c>
      <c r="D97">
        <f t="shared" si="1"/>
        <v>32812</v>
      </c>
    </row>
    <row r="98" spans="1:4" x14ac:dyDescent="0.25">
      <c r="A98">
        <v>18227</v>
      </c>
      <c r="B98">
        <v>93488</v>
      </c>
      <c r="C98">
        <v>17038</v>
      </c>
      <c r="D98">
        <f t="shared" si="1"/>
        <v>34076</v>
      </c>
    </row>
    <row r="99" spans="1:4" x14ac:dyDescent="0.25">
      <c r="A99">
        <v>23799</v>
      </c>
      <c r="B99">
        <v>93836</v>
      </c>
      <c r="C99">
        <v>20273</v>
      </c>
      <c r="D99">
        <f t="shared" si="1"/>
        <v>40546</v>
      </c>
    </row>
    <row r="100" spans="1:4" x14ac:dyDescent="0.25">
      <c r="A100">
        <v>28289</v>
      </c>
      <c r="B100">
        <v>100833</v>
      </c>
      <c r="C100">
        <v>28760</v>
      </c>
      <c r="D100">
        <f t="shared" si="1"/>
        <v>57520</v>
      </c>
    </row>
    <row r="101" spans="1:4" x14ac:dyDescent="0.25">
      <c r="A101">
        <v>28841</v>
      </c>
      <c r="B101">
        <v>109427</v>
      </c>
      <c r="C101">
        <v>29023</v>
      </c>
      <c r="D101">
        <f t="shared" si="1"/>
        <v>58046</v>
      </c>
    </row>
    <row r="102" spans="1:4" x14ac:dyDescent="0.25">
      <c r="A102">
        <v>29651</v>
      </c>
      <c r="B102">
        <v>111497</v>
      </c>
      <c r="C102">
        <v>29518</v>
      </c>
      <c r="D102">
        <f t="shared" si="1"/>
        <v>59036</v>
      </c>
    </row>
    <row r="103" spans="1:4" x14ac:dyDescent="0.25">
      <c r="A103">
        <v>30608</v>
      </c>
      <c r="B103">
        <v>112052</v>
      </c>
      <c r="C103">
        <v>29566</v>
      </c>
      <c r="D103">
        <f t="shared" si="1"/>
        <v>59132</v>
      </c>
    </row>
    <row r="104" spans="1:4" x14ac:dyDescent="0.25">
      <c r="A104">
        <v>42619</v>
      </c>
      <c r="B104">
        <v>115115</v>
      </c>
      <c r="C104">
        <v>30777</v>
      </c>
      <c r="D104">
        <f t="shared" si="1"/>
        <v>61554</v>
      </c>
    </row>
    <row r="105" spans="1:4" x14ac:dyDescent="0.25">
      <c r="A105">
        <v>43986</v>
      </c>
      <c r="B105">
        <v>120411</v>
      </c>
      <c r="C105">
        <v>31919</v>
      </c>
      <c r="D105">
        <f t="shared" si="1"/>
        <v>63838</v>
      </c>
    </row>
    <row r="106" spans="1:4" x14ac:dyDescent="0.25">
      <c r="A106">
        <v>48869</v>
      </c>
      <c r="B106">
        <v>120585</v>
      </c>
      <c r="C106">
        <v>33739</v>
      </c>
      <c r="D106">
        <f t="shared" si="1"/>
        <v>67478</v>
      </c>
    </row>
    <row r="107" spans="1:4" x14ac:dyDescent="0.25">
      <c r="A107">
        <v>53759</v>
      </c>
      <c r="B107">
        <v>139632</v>
      </c>
      <c r="C107">
        <v>42866</v>
      </c>
      <c r="D107">
        <f t="shared" si="1"/>
        <v>85732</v>
      </c>
    </row>
    <row r="108" spans="1:4" x14ac:dyDescent="0.25">
      <c r="A108">
        <v>67055</v>
      </c>
      <c r="B108">
        <v>142514</v>
      </c>
      <c r="C108">
        <v>43078</v>
      </c>
      <c r="D108">
        <f t="shared" si="1"/>
        <v>86156</v>
      </c>
    </row>
    <row r="109" spans="1:4" x14ac:dyDescent="0.25">
      <c r="A109">
        <v>71047</v>
      </c>
      <c r="B109">
        <v>144025</v>
      </c>
      <c r="C109">
        <v>44518</v>
      </c>
      <c r="D109">
        <f t="shared" si="1"/>
        <v>89036</v>
      </c>
    </row>
    <row r="110" spans="1:4" x14ac:dyDescent="0.25">
      <c r="A110">
        <v>73254</v>
      </c>
      <c r="B110">
        <v>171460</v>
      </c>
      <c r="C110">
        <v>47465</v>
      </c>
      <c r="D110">
        <f t="shared" si="1"/>
        <v>94930</v>
      </c>
    </row>
    <row r="111" spans="1:4" x14ac:dyDescent="0.25">
      <c r="A111">
        <v>73372</v>
      </c>
      <c r="B111">
        <v>172780</v>
      </c>
      <c r="C111">
        <v>49943</v>
      </c>
      <c r="D111">
        <f t="shared" si="1"/>
        <v>99886</v>
      </c>
    </row>
    <row r="112" spans="1:4" x14ac:dyDescent="0.25">
      <c r="A112">
        <v>74541</v>
      </c>
      <c r="B112">
        <v>172963</v>
      </c>
      <c r="C112">
        <v>53973</v>
      </c>
      <c r="D112">
        <f t="shared" si="1"/>
        <v>107946</v>
      </c>
    </row>
    <row r="113" spans="1:4" x14ac:dyDescent="0.25">
      <c r="A113">
        <v>76137</v>
      </c>
      <c r="B113">
        <v>175173</v>
      </c>
      <c r="C113">
        <v>54340</v>
      </c>
      <c r="D113">
        <f t="shared" si="1"/>
        <v>108680</v>
      </c>
    </row>
    <row r="114" spans="1:4" x14ac:dyDescent="0.25">
      <c r="A114">
        <v>77008</v>
      </c>
      <c r="B114">
        <v>185422</v>
      </c>
      <c r="C114">
        <v>54357</v>
      </c>
      <c r="D114">
        <f t="shared" si="1"/>
        <v>108714</v>
      </c>
    </row>
    <row r="115" spans="1:4" x14ac:dyDescent="0.25">
      <c r="A115">
        <v>78193</v>
      </c>
      <c r="B115">
        <v>193554</v>
      </c>
      <c r="C115">
        <v>54761</v>
      </c>
      <c r="D115">
        <f t="shared" si="1"/>
        <v>109522</v>
      </c>
    </row>
    <row r="116" spans="1:4" x14ac:dyDescent="0.25">
      <c r="A116">
        <v>83363</v>
      </c>
      <c r="B116">
        <v>200491</v>
      </c>
      <c r="C116">
        <v>55034</v>
      </c>
      <c r="D116">
        <f t="shared" si="1"/>
        <v>110068</v>
      </c>
    </row>
    <row r="117" spans="1:4" x14ac:dyDescent="0.25">
      <c r="A117">
        <v>85546</v>
      </c>
      <c r="B117">
        <v>210465</v>
      </c>
      <c r="C117">
        <v>60021</v>
      </c>
      <c r="D117">
        <f t="shared" si="1"/>
        <v>120042</v>
      </c>
    </row>
    <row r="118" spans="1:4" x14ac:dyDescent="0.25">
      <c r="A118">
        <v>105528</v>
      </c>
      <c r="B118">
        <v>212057</v>
      </c>
      <c r="C118">
        <v>74556</v>
      </c>
      <c r="D118">
        <f t="shared" si="1"/>
        <v>149112</v>
      </c>
    </row>
    <row r="119" spans="1:4" x14ac:dyDescent="0.25">
      <c r="A119">
        <v>138859</v>
      </c>
      <c r="B119">
        <v>214071</v>
      </c>
      <c r="C119">
        <v>75896</v>
      </c>
      <c r="D119">
        <f t="shared" si="1"/>
        <v>151792</v>
      </c>
    </row>
    <row r="120" spans="1:4" x14ac:dyDescent="0.25">
      <c r="A120">
        <v>180201</v>
      </c>
      <c r="B120">
        <v>216863</v>
      </c>
      <c r="C120">
        <v>86789</v>
      </c>
      <c r="D120">
        <f t="shared" si="1"/>
        <v>173578</v>
      </c>
    </row>
    <row r="121" spans="1:4" x14ac:dyDescent="0.25">
      <c r="A121">
        <v>190465</v>
      </c>
      <c r="B121">
        <v>221278</v>
      </c>
      <c r="C121">
        <v>90937</v>
      </c>
      <c r="D121">
        <f t="shared" si="1"/>
        <v>181874</v>
      </c>
    </row>
    <row r="122" spans="1:4" x14ac:dyDescent="0.25">
      <c r="A122">
        <v>226986</v>
      </c>
      <c r="B122">
        <v>230129</v>
      </c>
      <c r="C122">
        <v>98471</v>
      </c>
      <c r="D122">
        <f t="shared" si="1"/>
        <v>196942</v>
      </c>
    </row>
    <row r="123" spans="1:4" x14ac:dyDescent="0.25">
      <c r="A123">
        <v>240990</v>
      </c>
      <c r="B123">
        <v>236301</v>
      </c>
      <c r="C123">
        <v>99390</v>
      </c>
      <c r="D123">
        <f t="shared" si="1"/>
        <v>198780</v>
      </c>
    </row>
    <row r="124" spans="1:4" x14ac:dyDescent="0.25">
      <c r="A124">
        <v>286656</v>
      </c>
      <c r="B124">
        <v>266673</v>
      </c>
      <c r="C124">
        <v>100711</v>
      </c>
      <c r="D124">
        <f t="shared" si="1"/>
        <v>201422</v>
      </c>
    </row>
    <row r="125" spans="1:4" x14ac:dyDescent="0.25">
      <c r="A125">
        <v>296704</v>
      </c>
      <c r="B125">
        <v>278062</v>
      </c>
      <c r="C125">
        <v>101061</v>
      </c>
      <c r="D125">
        <f t="shared" si="1"/>
        <v>202122</v>
      </c>
    </row>
    <row r="126" spans="1:4" x14ac:dyDescent="0.25">
      <c r="A126">
        <v>332978</v>
      </c>
      <c r="B126">
        <v>287209</v>
      </c>
      <c r="C126">
        <v>110933</v>
      </c>
      <c r="D126">
        <f t="shared" si="1"/>
        <v>221866</v>
      </c>
    </row>
    <row r="127" spans="1:4" x14ac:dyDescent="0.25">
      <c r="A127">
        <v>340032</v>
      </c>
      <c r="B127">
        <v>287914</v>
      </c>
      <c r="C127">
        <v>131183</v>
      </c>
      <c r="D127">
        <f t="shared" si="1"/>
        <v>262366</v>
      </c>
    </row>
    <row r="128" spans="1:4" x14ac:dyDescent="0.25">
      <c r="A128">
        <v>373081</v>
      </c>
      <c r="B128">
        <v>298077</v>
      </c>
      <c r="C128">
        <v>134649</v>
      </c>
      <c r="D128">
        <f t="shared" si="1"/>
        <v>269298</v>
      </c>
    </row>
    <row r="129" spans="1:4" x14ac:dyDescent="0.25">
      <c r="A129">
        <v>395350</v>
      </c>
      <c r="B129">
        <v>310715</v>
      </c>
      <c r="C129">
        <v>137473</v>
      </c>
      <c r="D129">
        <f t="shared" si="1"/>
        <v>274946</v>
      </c>
    </row>
    <row r="130" spans="1:4" x14ac:dyDescent="0.25">
      <c r="A130">
        <v>427546</v>
      </c>
      <c r="B130">
        <v>317355</v>
      </c>
      <c r="C130">
        <v>138063</v>
      </c>
      <c r="D130">
        <f t="shared" si="1"/>
        <v>276126</v>
      </c>
    </row>
    <row r="131" spans="1:4" x14ac:dyDescent="0.25">
      <c r="A131">
        <v>431508</v>
      </c>
      <c r="B131">
        <v>318408</v>
      </c>
      <c r="C131">
        <v>143940</v>
      </c>
      <c r="D131">
        <f t="shared" ref="D131:D187" si="2">2*C131</f>
        <v>287880</v>
      </c>
    </row>
    <row r="132" spans="1:4" x14ac:dyDescent="0.25">
      <c r="A132">
        <v>564483</v>
      </c>
      <c r="B132">
        <v>331028</v>
      </c>
      <c r="C132">
        <v>149183</v>
      </c>
      <c r="D132">
        <f t="shared" si="2"/>
        <v>298366</v>
      </c>
    </row>
    <row r="133" spans="1:4" x14ac:dyDescent="0.25">
      <c r="A133">
        <v>600000</v>
      </c>
      <c r="B133">
        <v>335637</v>
      </c>
      <c r="C133">
        <v>157508</v>
      </c>
      <c r="D133">
        <f t="shared" si="2"/>
        <v>315016</v>
      </c>
    </row>
    <row r="134" spans="1:4" x14ac:dyDescent="0.25">
      <c r="A134">
        <v>600000</v>
      </c>
      <c r="B134">
        <v>349032</v>
      </c>
      <c r="C134">
        <v>157999</v>
      </c>
      <c r="D134">
        <f t="shared" si="2"/>
        <v>315998</v>
      </c>
    </row>
    <row r="135" spans="1:4" x14ac:dyDescent="0.25">
      <c r="A135">
        <v>600000</v>
      </c>
      <c r="B135">
        <v>351812</v>
      </c>
      <c r="C135">
        <v>161225</v>
      </c>
      <c r="D135">
        <f t="shared" si="2"/>
        <v>322450</v>
      </c>
    </row>
    <row r="136" spans="1:4" x14ac:dyDescent="0.25">
      <c r="A136">
        <v>600000</v>
      </c>
      <c r="B136">
        <v>354902</v>
      </c>
      <c r="C136">
        <v>161785</v>
      </c>
      <c r="D136">
        <f t="shared" si="2"/>
        <v>323570</v>
      </c>
    </row>
    <row r="137" spans="1:4" x14ac:dyDescent="0.25">
      <c r="A137">
        <v>600000</v>
      </c>
      <c r="B137">
        <v>360196</v>
      </c>
      <c r="C137">
        <v>163228</v>
      </c>
      <c r="D137">
        <f t="shared" si="2"/>
        <v>326456</v>
      </c>
    </row>
    <row r="138" spans="1:4" x14ac:dyDescent="0.25">
      <c r="A138">
        <v>600000</v>
      </c>
      <c r="B138">
        <v>368354</v>
      </c>
      <c r="C138">
        <v>172221</v>
      </c>
      <c r="D138">
        <f t="shared" si="2"/>
        <v>344442</v>
      </c>
    </row>
    <row r="139" spans="1:4" x14ac:dyDescent="0.25">
      <c r="A139">
        <v>600000</v>
      </c>
      <c r="B139">
        <v>375137</v>
      </c>
      <c r="C139">
        <v>174375</v>
      </c>
      <c r="D139">
        <f t="shared" si="2"/>
        <v>348750</v>
      </c>
    </row>
    <row r="140" spans="1:4" x14ac:dyDescent="0.25">
      <c r="A140">
        <v>600000</v>
      </c>
      <c r="B140">
        <v>379165</v>
      </c>
      <c r="C140">
        <v>192500</v>
      </c>
      <c r="D140">
        <f t="shared" si="2"/>
        <v>385000</v>
      </c>
    </row>
    <row r="141" spans="1:4" x14ac:dyDescent="0.25">
      <c r="A141">
        <v>600000</v>
      </c>
      <c r="B141">
        <v>381555</v>
      </c>
      <c r="C141">
        <v>226403</v>
      </c>
      <c r="D141">
        <f t="shared" si="2"/>
        <v>452806</v>
      </c>
    </row>
    <row r="142" spans="1:4" x14ac:dyDescent="0.25">
      <c r="A142">
        <v>600000</v>
      </c>
      <c r="B142">
        <v>398290</v>
      </c>
      <c r="C142">
        <v>226900</v>
      </c>
      <c r="D142">
        <f t="shared" si="2"/>
        <v>453800</v>
      </c>
    </row>
    <row r="143" spans="1:4" x14ac:dyDescent="0.25">
      <c r="A143">
        <v>600000</v>
      </c>
      <c r="B143">
        <v>413684</v>
      </c>
      <c r="C143">
        <v>235737</v>
      </c>
      <c r="D143">
        <f t="shared" si="2"/>
        <v>471474</v>
      </c>
    </row>
    <row r="144" spans="1:4" x14ac:dyDescent="0.25">
      <c r="A144">
        <v>600000</v>
      </c>
      <c r="B144">
        <v>431704</v>
      </c>
      <c r="C144">
        <v>241936</v>
      </c>
      <c r="D144">
        <f t="shared" si="2"/>
        <v>483872</v>
      </c>
    </row>
    <row r="145" spans="1:4" x14ac:dyDescent="0.25">
      <c r="A145">
        <v>600000</v>
      </c>
      <c r="B145">
        <v>452631</v>
      </c>
      <c r="C145">
        <v>255867</v>
      </c>
      <c r="D145">
        <f t="shared" si="2"/>
        <v>511734</v>
      </c>
    </row>
    <row r="146" spans="1:4" x14ac:dyDescent="0.25">
      <c r="A146">
        <v>600000</v>
      </c>
      <c r="B146">
        <v>455388</v>
      </c>
      <c r="C146">
        <v>270938</v>
      </c>
      <c r="D146">
        <f t="shared" si="2"/>
        <v>541876</v>
      </c>
    </row>
    <row r="147" spans="1:4" x14ac:dyDescent="0.25">
      <c r="A147">
        <v>600000</v>
      </c>
      <c r="B147">
        <v>462387</v>
      </c>
      <c r="C147">
        <v>275649</v>
      </c>
      <c r="D147">
        <f t="shared" si="2"/>
        <v>551298</v>
      </c>
    </row>
    <row r="148" spans="1:4" x14ac:dyDescent="0.25">
      <c r="A148">
        <v>600000</v>
      </c>
      <c r="B148">
        <v>465650</v>
      </c>
      <c r="C148">
        <v>276553</v>
      </c>
      <c r="D148">
        <f t="shared" si="2"/>
        <v>553106</v>
      </c>
    </row>
    <row r="149" spans="1:4" x14ac:dyDescent="0.25">
      <c r="A149">
        <v>600000</v>
      </c>
      <c r="B149">
        <v>466934</v>
      </c>
      <c r="C149">
        <v>277635</v>
      </c>
      <c r="D149">
        <f t="shared" si="2"/>
        <v>555270</v>
      </c>
    </row>
    <row r="150" spans="1:4" x14ac:dyDescent="0.25">
      <c r="A150">
        <v>600000</v>
      </c>
      <c r="B150">
        <v>499401</v>
      </c>
      <c r="C150">
        <v>277721</v>
      </c>
      <c r="D150">
        <f t="shared" si="2"/>
        <v>555442</v>
      </c>
    </row>
    <row r="151" spans="1:4" x14ac:dyDescent="0.25">
      <c r="A151">
        <v>600000</v>
      </c>
      <c r="B151">
        <v>514932</v>
      </c>
      <c r="C151">
        <v>279024</v>
      </c>
      <c r="D151">
        <f t="shared" si="2"/>
        <v>558048</v>
      </c>
    </row>
    <row r="152" spans="1:4" x14ac:dyDescent="0.25">
      <c r="A152">
        <v>600000</v>
      </c>
      <c r="B152">
        <v>535082</v>
      </c>
      <c r="C152">
        <v>280179</v>
      </c>
      <c r="D152">
        <f t="shared" si="2"/>
        <v>560358</v>
      </c>
    </row>
    <row r="153" spans="1:4" x14ac:dyDescent="0.25">
      <c r="A153">
        <v>600000</v>
      </c>
      <c r="B153">
        <v>559212</v>
      </c>
      <c r="C153">
        <v>285252</v>
      </c>
      <c r="D153">
        <f t="shared" si="2"/>
        <v>570504</v>
      </c>
    </row>
    <row r="154" spans="1:4" x14ac:dyDescent="0.25">
      <c r="A154">
        <v>600000</v>
      </c>
      <c r="B154">
        <v>579611</v>
      </c>
      <c r="C154">
        <v>309809</v>
      </c>
      <c r="D154">
        <f t="shared" si="2"/>
        <v>619618</v>
      </c>
    </row>
    <row r="155" spans="1:4" x14ac:dyDescent="0.25">
      <c r="A155">
        <v>600000</v>
      </c>
      <c r="B155">
        <v>588040</v>
      </c>
      <c r="C155">
        <v>310021</v>
      </c>
      <c r="D155">
        <f t="shared" si="2"/>
        <v>620042</v>
      </c>
    </row>
    <row r="156" spans="1:4" x14ac:dyDescent="0.25">
      <c r="A156">
        <v>600000</v>
      </c>
      <c r="B156">
        <v>588646</v>
      </c>
      <c r="C156">
        <v>311411</v>
      </c>
      <c r="D156">
        <f t="shared" si="2"/>
        <v>622822</v>
      </c>
    </row>
    <row r="157" spans="1:4" x14ac:dyDescent="0.25">
      <c r="A157">
        <v>600000</v>
      </c>
      <c r="B157">
        <v>596771</v>
      </c>
      <c r="C157">
        <v>316524</v>
      </c>
      <c r="D157">
        <f t="shared" si="2"/>
        <v>633048</v>
      </c>
    </row>
    <row r="158" spans="1:4" x14ac:dyDescent="0.25">
      <c r="A158">
        <v>600000</v>
      </c>
      <c r="B158">
        <v>599323</v>
      </c>
      <c r="C158">
        <v>334558</v>
      </c>
      <c r="D158">
        <f t="shared" si="2"/>
        <v>669116</v>
      </c>
    </row>
    <row r="159" spans="1:4" x14ac:dyDescent="0.25">
      <c r="A159">
        <v>600000</v>
      </c>
      <c r="B159">
        <v>599534</v>
      </c>
      <c r="C159">
        <v>350088</v>
      </c>
      <c r="D159">
        <f t="shared" si="2"/>
        <v>700176</v>
      </c>
    </row>
    <row r="160" spans="1:4" x14ac:dyDescent="0.25">
      <c r="A160">
        <v>600000</v>
      </c>
      <c r="B160">
        <v>599553</v>
      </c>
      <c r="C160">
        <v>360965</v>
      </c>
      <c r="D160">
        <f t="shared" si="2"/>
        <v>721930</v>
      </c>
    </row>
    <row r="161" spans="1:4" x14ac:dyDescent="0.25">
      <c r="A161">
        <v>600000</v>
      </c>
      <c r="B161">
        <v>599566</v>
      </c>
      <c r="C161">
        <v>377572</v>
      </c>
      <c r="D161">
        <f t="shared" si="2"/>
        <v>755144</v>
      </c>
    </row>
    <row r="162" spans="1:4" x14ac:dyDescent="0.25">
      <c r="A162">
        <v>600000</v>
      </c>
      <c r="B162">
        <v>599647</v>
      </c>
      <c r="C162">
        <v>408798</v>
      </c>
      <c r="D162">
        <f t="shared" si="2"/>
        <v>817596</v>
      </c>
    </row>
    <row r="163" spans="1:4" x14ac:dyDescent="0.25">
      <c r="A163">
        <v>600000</v>
      </c>
      <c r="B163">
        <v>600000</v>
      </c>
      <c r="C163">
        <v>437354</v>
      </c>
      <c r="D163">
        <f t="shared" si="2"/>
        <v>874708</v>
      </c>
    </row>
    <row r="164" spans="1:4" x14ac:dyDescent="0.25">
      <c r="A164">
        <v>600000</v>
      </c>
      <c r="B164">
        <v>600000</v>
      </c>
      <c r="C164">
        <v>444547</v>
      </c>
      <c r="D164">
        <f t="shared" si="2"/>
        <v>889094</v>
      </c>
    </row>
    <row r="165" spans="1:4" x14ac:dyDescent="0.25">
      <c r="A165">
        <v>600000</v>
      </c>
      <c r="B165">
        <v>600000</v>
      </c>
      <c r="C165">
        <v>446204</v>
      </c>
      <c r="D165">
        <f t="shared" si="2"/>
        <v>892408</v>
      </c>
    </row>
    <row r="166" spans="1:4" x14ac:dyDescent="0.25">
      <c r="A166">
        <v>600000</v>
      </c>
      <c r="B166">
        <v>600000</v>
      </c>
      <c r="C166">
        <v>459839</v>
      </c>
      <c r="D166">
        <f t="shared" si="2"/>
        <v>919678</v>
      </c>
    </row>
    <row r="167" spans="1:4" x14ac:dyDescent="0.25">
      <c r="A167">
        <v>600000</v>
      </c>
      <c r="B167">
        <v>600000</v>
      </c>
      <c r="C167">
        <v>460689</v>
      </c>
      <c r="D167">
        <f t="shared" si="2"/>
        <v>921378</v>
      </c>
    </row>
    <row r="168" spans="1:4" x14ac:dyDescent="0.25">
      <c r="A168">
        <v>600000</v>
      </c>
      <c r="B168">
        <v>600000</v>
      </c>
      <c r="C168">
        <v>467475</v>
      </c>
      <c r="D168">
        <f t="shared" si="2"/>
        <v>934950</v>
      </c>
    </row>
    <row r="169" spans="1:4" x14ac:dyDescent="0.25">
      <c r="A169">
        <v>600000</v>
      </c>
      <c r="B169">
        <v>600000</v>
      </c>
      <c r="C169">
        <v>476329</v>
      </c>
      <c r="D169">
        <f t="shared" si="2"/>
        <v>952658</v>
      </c>
    </row>
    <row r="170" spans="1:4" x14ac:dyDescent="0.25">
      <c r="A170">
        <v>600000</v>
      </c>
      <c r="B170">
        <v>600000</v>
      </c>
      <c r="C170">
        <v>481768</v>
      </c>
      <c r="D170">
        <f t="shared" si="2"/>
        <v>963536</v>
      </c>
    </row>
    <row r="171" spans="1:4" x14ac:dyDescent="0.25">
      <c r="A171">
        <v>600000</v>
      </c>
      <c r="B171">
        <v>600000</v>
      </c>
      <c r="C171">
        <v>483675</v>
      </c>
      <c r="D171">
        <f t="shared" si="2"/>
        <v>967350</v>
      </c>
    </row>
    <row r="172" spans="1:4" x14ac:dyDescent="0.25">
      <c r="A172">
        <v>600000</v>
      </c>
      <c r="B172">
        <v>600000</v>
      </c>
      <c r="C172">
        <v>500815</v>
      </c>
      <c r="D172">
        <f t="shared" si="2"/>
        <v>1001630</v>
      </c>
    </row>
    <row r="173" spans="1:4" x14ac:dyDescent="0.25">
      <c r="A173">
        <v>600000</v>
      </c>
      <c r="B173">
        <v>600000</v>
      </c>
      <c r="C173">
        <v>509069</v>
      </c>
      <c r="D173">
        <f t="shared" si="2"/>
        <v>1018138</v>
      </c>
    </row>
    <row r="174" spans="1:4" x14ac:dyDescent="0.25">
      <c r="A174">
        <v>600000</v>
      </c>
      <c r="B174">
        <v>600000</v>
      </c>
      <c r="C174">
        <v>522189</v>
      </c>
      <c r="D174">
        <f t="shared" si="2"/>
        <v>1044378</v>
      </c>
    </row>
    <row r="175" spans="1:4" x14ac:dyDescent="0.25">
      <c r="A175">
        <v>600000</v>
      </c>
      <c r="B175">
        <v>600000</v>
      </c>
      <c r="C175">
        <v>535434</v>
      </c>
      <c r="D175">
        <f t="shared" si="2"/>
        <v>1070868</v>
      </c>
    </row>
    <row r="176" spans="1:4" x14ac:dyDescent="0.25">
      <c r="A176">
        <v>600000</v>
      </c>
      <c r="B176">
        <v>600000</v>
      </c>
      <c r="C176">
        <v>539473</v>
      </c>
      <c r="D176">
        <f t="shared" si="2"/>
        <v>1078946</v>
      </c>
    </row>
    <row r="177" spans="1:4" x14ac:dyDescent="0.25">
      <c r="A177">
        <v>600000</v>
      </c>
      <c r="B177">
        <v>600000</v>
      </c>
      <c r="C177">
        <v>541880</v>
      </c>
      <c r="D177">
        <f t="shared" si="2"/>
        <v>1083760</v>
      </c>
    </row>
    <row r="178" spans="1:4" x14ac:dyDescent="0.25">
      <c r="A178">
        <v>600000</v>
      </c>
      <c r="B178">
        <v>600000</v>
      </c>
      <c r="C178">
        <v>570360</v>
      </c>
      <c r="D178">
        <f t="shared" si="2"/>
        <v>1140720</v>
      </c>
    </row>
    <row r="179" spans="1:4" x14ac:dyDescent="0.25">
      <c r="A179">
        <v>600000</v>
      </c>
      <c r="B179">
        <v>600000</v>
      </c>
      <c r="C179">
        <v>593457</v>
      </c>
      <c r="D179">
        <f t="shared" si="2"/>
        <v>1186914</v>
      </c>
    </row>
    <row r="180" spans="1:4" x14ac:dyDescent="0.25">
      <c r="A180">
        <v>600000</v>
      </c>
      <c r="B180">
        <v>600000</v>
      </c>
      <c r="C180">
        <v>600000</v>
      </c>
      <c r="D180">
        <f t="shared" si="2"/>
        <v>1200000</v>
      </c>
    </row>
    <row r="181" spans="1:4" x14ac:dyDescent="0.25">
      <c r="A181">
        <v>600000</v>
      </c>
      <c r="B181">
        <v>600000</v>
      </c>
      <c r="C181">
        <v>600000</v>
      </c>
      <c r="D181">
        <f t="shared" si="2"/>
        <v>1200000</v>
      </c>
    </row>
    <row r="182" spans="1:4" x14ac:dyDescent="0.25">
      <c r="A182">
        <v>600000</v>
      </c>
      <c r="B182">
        <v>600000</v>
      </c>
      <c r="C182">
        <v>600000</v>
      </c>
      <c r="D182">
        <f t="shared" si="2"/>
        <v>1200000</v>
      </c>
    </row>
    <row r="183" spans="1:4" x14ac:dyDescent="0.25">
      <c r="A183">
        <v>600000</v>
      </c>
      <c r="B183">
        <v>600000</v>
      </c>
      <c r="C183">
        <v>600000</v>
      </c>
      <c r="D183">
        <f t="shared" si="2"/>
        <v>1200000</v>
      </c>
    </row>
    <row r="184" spans="1:4" x14ac:dyDescent="0.25">
      <c r="A184">
        <v>600000</v>
      </c>
      <c r="B184">
        <v>600000</v>
      </c>
      <c r="C184">
        <v>600000</v>
      </c>
      <c r="D184">
        <f t="shared" si="2"/>
        <v>1200000</v>
      </c>
    </row>
    <row r="185" spans="1:4" x14ac:dyDescent="0.25">
      <c r="A185">
        <v>600000</v>
      </c>
      <c r="B185">
        <v>600000</v>
      </c>
      <c r="C185">
        <v>600000</v>
      </c>
      <c r="D185">
        <f t="shared" si="2"/>
        <v>1200000</v>
      </c>
    </row>
    <row r="186" spans="1:4" x14ac:dyDescent="0.25">
      <c r="A186">
        <v>600000</v>
      </c>
      <c r="B186">
        <v>600000</v>
      </c>
      <c r="C186">
        <v>600000</v>
      </c>
      <c r="D186">
        <f t="shared" si="2"/>
        <v>1200000</v>
      </c>
    </row>
    <row r="187" spans="1:4" x14ac:dyDescent="0.25">
      <c r="A187">
        <v>600000</v>
      </c>
      <c r="B187">
        <v>600000</v>
      </c>
      <c r="C187">
        <v>600000</v>
      </c>
      <c r="D187">
        <f t="shared" si="2"/>
        <v>1200000</v>
      </c>
    </row>
  </sheetData>
  <sortState ref="C1:C491">
    <sortCondition ref="C1"/>
  </sortState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7"/>
  <sheetViews>
    <sheetView workbookViewId="0">
      <selection activeCell="U11" sqref="U11"/>
    </sheetView>
  </sheetViews>
  <sheetFormatPr defaultRowHeight="15" x14ac:dyDescent="0.25"/>
  <cols>
    <col min="1" max="3" width="10" bestFit="1" customWidth="1"/>
  </cols>
  <sheetData>
    <row r="1" spans="1:4" x14ac:dyDescent="0.25">
      <c r="A1" t="s">
        <v>3</v>
      </c>
      <c r="B1" t="s">
        <v>0</v>
      </c>
      <c r="C1" t="s">
        <v>4</v>
      </c>
      <c r="D1" t="s">
        <v>24</v>
      </c>
    </row>
    <row r="2" spans="1:4" x14ac:dyDescent="0.25">
      <c r="A2">
        <v>0</v>
      </c>
      <c r="B2">
        <v>0</v>
      </c>
      <c r="C2">
        <v>0</v>
      </c>
      <c r="D2">
        <f>2*C2</f>
        <v>0</v>
      </c>
    </row>
    <row r="3" spans="1:4" x14ac:dyDescent="0.25">
      <c r="A3">
        <v>0</v>
      </c>
      <c r="B3">
        <v>0</v>
      </c>
      <c r="C3">
        <v>0</v>
      </c>
      <c r="D3">
        <f t="shared" ref="D3:D66" si="0">2*C3</f>
        <v>0</v>
      </c>
    </row>
    <row r="4" spans="1:4" x14ac:dyDescent="0.25">
      <c r="A4">
        <v>0</v>
      </c>
      <c r="B4">
        <v>0</v>
      </c>
      <c r="C4">
        <v>0</v>
      </c>
      <c r="D4">
        <f t="shared" si="0"/>
        <v>0</v>
      </c>
    </row>
    <row r="5" spans="1:4" x14ac:dyDescent="0.25">
      <c r="A5">
        <v>0</v>
      </c>
      <c r="B5">
        <v>0</v>
      </c>
      <c r="C5">
        <v>0</v>
      </c>
      <c r="D5">
        <f t="shared" si="0"/>
        <v>0</v>
      </c>
    </row>
    <row r="6" spans="1:4" x14ac:dyDescent="0.25">
      <c r="A6">
        <v>0</v>
      </c>
      <c r="B6">
        <v>0</v>
      </c>
      <c r="C6">
        <v>0</v>
      </c>
      <c r="D6">
        <f t="shared" si="0"/>
        <v>0</v>
      </c>
    </row>
    <row r="7" spans="1:4" x14ac:dyDescent="0.25">
      <c r="A7">
        <v>0</v>
      </c>
      <c r="B7">
        <v>0</v>
      </c>
      <c r="C7">
        <v>0</v>
      </c>
      <c r="D7">
        <f t="shared" si="0"/>
        <v>0</v>
      </c>
    </row>
    <row r="8" spans="1:4" x14ac:dyDescent="0.25">
      <c r="A8">
        <v>0</v>
      </c>
      <c r="B8">
        <v>0</v>
      </c>
      <c r="C8">
        <v>0</v>
      </c>
      <c r="D8">
        <f t="shared" si="0"/>
        <v>0</v>
      </c>
    </row>
    <row r="9" spans="1:4" x14ac:dyDescent="0.25">
      <c r="A9">
        <v>0</v>
      </c>
      <c r="B9">
        <v>0</v>
      </c>
      <c r="C9">
        <v>0</v>
      </c>
      <c r="D9">
        <f t="shared" si="0"/>
        <v>0</v>
      </c>
    </row>
    <row r="10" spans="1:4" x14ac:dyDescent="0.25">
      <c r="A10">
        <v>0</v>
      </c>
      <c r="B10">
        <v>0</v>
      </c>
      <c r="C10">
        <v>0</v>
      </c>
      <c r="D10">
        <f t="shared" si="0"/>
        <v>0</v>
      </c>
    </row>
    <row r="11" spans="1:4" x14ac:dyDescent="0.25">
      <c r="A11">
        <v>0</v>
      </c>
      <c r="B11">
        <v>0</v>
      </c>
      <c r="C11">
        <v>0</v>
      </c>
      <c r="D11">
        <f t="shared" si="0"/>
        <v>0</v>
      </c>
    </row>
    <row r="12" spans="1:4" x14ac:dyDescent="0.25">
      <c r="A12">
        <v>0</v>
      </c>
      <c r="B12">
        <v>0</v>
      </c>
      <c r="C12">
        <v>0</v>
      </c>
      <c r="D12">
        <f t="shared" si="0"/>
        <v>0</v>
      </c>
    </row>
    <row r="13" spans="1:4" x14ac:dyDescent="0.25">
      <c r="A13">
        <v>0</v>
      </c>
      <c r="B13">
        <v>0</v>
      </c>
      <c r="C13">
        <v>0</v>
      </c>
      <c r="D13">
        <f t="shared" si="0"/>
        <v>0</v>
      </c>
    </row>
    <row r="14" spans="1:4" x14ac:dyDescent="0.25">
      <c r="A14">
        <v>0</v>
      </c>
      <c r="B14">
        <v>0</v>
      </c>
      <c r="C14">
        <v>0</v>
      </c>
      <c r="D14">
        <f t="shared" si="0"/>
        <v>0</v>
      </c>
    </row>
    <row r="15" spans="1:4" x14ac:dyDescent="0.25">
      <c r="A15">
        <v>0</v>
      </c>
      <c r="B15">
        <v>0</v>
      </c>
      <c r="C15">
        <v>0</v>
      </c>
      <c r="D15">
        <f t="shared" si="0"/>
        <v>0</v>
      </c>
    </row>
    <row r="16" spans="1:4" x14ac:dyDescent="0.25">
      <c r="A16">
        <v>0</v>
      </c>
      <c r="B16">
        <v>0</v>
      </c>
      <c r="C16">
        <v>0</v>
      </c>
      <c r="D16">
        <f t="shared" si="0"/>
        <v>0</v>
      </c>
    </row>
    <row r="17" spans="1:4" x14ac:dyDescent="0.25">
      <c r="A17">
        <v>0</v>
      </c>
      <c r="B17">
        <v>0</v>
      </c>
      <c r="C17">
        <v>0</v>
      </c>
      <c r="D17">
        <f t="shared" si="0"/>
        <v>0</v>
      </c>
    </row>
    <row r="18" spans="1:4" x14ac:dyDescent="0.25">
      <c r="A18">
        <v>0</v>
      </c>
      <c r="B18">
        <v>0</v>
      </c>
      <c r="C18">
        <v>0</v>
      </c>
      <c r="D18">
        <f t="shared" si="0"/>
        <v>0</v>
      </c>
    </row>
    <row r="19" spans="1:4" x14ac:dyDescent="0.25">
      <c r="A19">
        <v>0</v>
      </c>
      <c r="B19">
        <v>0</v>
      </c>
      <c r="C19">
        <v>0</v>
      </c>
      <c r="D19">
        <f t="shared" si="0"/>
        <v>0</v>
      </c>
    </row>
    <row r="20" spans="1:4" x14ac:dyDescent="0.25">
      <c r="A20">
        <v>0</v>
      </c>
      <c r="B20">
        <v>0</v>
      </c>
      <c r="C20">
        <v>0</v>
      </c>
      <c r="D20">
        <f t="shared" si="0"/>
        <v>0</v>
      </c>
    </row>
    <row r="21" spans="1:4" x14ac:dyDescent="0.25">
      <c r="A21">
        <v>0</v>
      </c>
      <c r="B21">
        <v>0</v>
      </c>
      <c r="C21">
        <v>0</v>
      </c>
      <c r="D21">
        <f t="shared" si="0"/>
        <v>0</v>
      </c>
    </row>
    <row r="22" spans="1:4" x14ac:dyDescent="0.25">
      <c r="A22">
        <v>0</v>
      </c>
      <c r="B22">
        <v>0</v>
      </c>
      <c r="C22">
        <v>0</v>
      </c>
      <c r="D22">
        <f t="shared" si="0"/>
        <v>0</v>
      </c>
    </row>
    <row r="23" spans="1:4" x14ac:dyDescent="0.25">
      <c r="A23">
        <v>0</v>
      </c>
      <c r="B23">
        <v>0</v>
      </c>
      <c r="C23">
        <v>0</v>
      </c>
      <c r="D23">
        <f t="shared" si="0"/>
        <v>0</v>
      </c>
    </row>
    <row r="24" spans="1:4" x14ac:dyDescent="0.25">
      <c r="A24">
        <v>0</v>
      </c>
      <c r="B24">
        <v>0</v>
      </c>
      <c r="C24">
        <v>0</v>
      </c>
      <c r="D24">
        <f t="shared" si="0"/>
        <v>0</v>
      </c>
    </row>
    <row r="25" spans="1:4" x14ac:dyDescent="0.25">
      <c r="A25">
        <v>0</v>
      </c>
      <c r="B25">
        <v>0</v>
      </c>
      <c r="C25">
        <v>0</v>
      </c>
      <c r="D25">
        <f t="shared" si="0"/>
        <v>0</v>
      </c>
    </row>
    <row r="26" spans="1:4" x14ac:dyDescent="0.25">
      <c r="A26">
        <v>0</v>
      </c>
      <c r="B26">
        <v>0</v>
      </c>
      <c r="C26">
        <v>0</v>
      </c>
      <c r="D26">
        <f t="shared" si="0"/>
        <v>0</v>
      </c>
    </row>
    <row r="27" spans="1:4" x14ac:dyDescent="0.25">
      <c r="A27">
        <v>0</v>
      </c>
      <c r="B27">
        <v>0</v>
      </c>
      <c r="C27">
        <v>0</v>
      </c>
      <c r="D27">
        <f t="shared" si="0"/>
        <v>0</v>
      </c>
    </row>
    <row r="28" spans="1:4" x14ac:dyDescent="0.25">
      <c r="A28">
        <v>0</v>
      </c>
      <c r="B28">
        <v>0</v>
      </c>
      <c r="C28">
        <v>0</v>
      </c>
      <c r="D28">
        <f t="shared" si="0"/>
        <v>0</v>
      </c>
    </row>
    <row r="29" spans="1:4" x14ac:dyDescent="0.25">
      <c r="A29">
        <v>0</v>
      </c>
      <c r="B29">
        <v>0</v>
      </c>
      <c r="C29">
        <v>0</v>
      </c>
      <c r="D29">
        <f t="shared" si="0"/>
        <v>0</v>
      </c>
    </row>
    <row r="30" spans="1:4" x14ac:dyDescent="0.25">
      <c r="A30">
        <v>0</v>
      </c>
      <c r="B30">
        <v>0</v>
      </c>
      <c r="C30">
        <v>0</v>
      </c>
      <c r="D30">
        <f t="shared" si="0"/>
        <v>0</v>
      </c>
    </row>
    <row r="31" spans="1:4" x14ac:dyDescent="0.25">
      <c r="A31">
        <v>0</v>
      </c>
      <c r="B31">
        <v>0</v>
      </c>
      <c r="C31">
        <v>0</v>
      </c>
      <c r="D31">
        <f t="shared" si="0"/>
        <v>0</v>
      </c>
    </row>
    <row r="32" spans="1:4" x14ac:dyDescent="0.25">
      <c r="A32">
        <v>0</v>
      </c>
      <c r="B32">
        <v>0</v>
      </c>
      <c r="C32">
        <v>0</v>
      </c>
      <c r="D32">
        <f t="shared" si="0"/>
        <v>0</v>
      </c>
    </row>
    <row r="33" spans="1:4" x14ac:dyDescent="0.25">
      <c r="A33">
        <v>0</v>
      </c>
      <c r="B33">
        <v>0</v>
      </c>
      <c r="C33">
        <v>0</v>
      </c>
      <c r="D33">
        <f t="shared" si="0"/>
        <v>0</v>
      </c>
    </row>
    <row r="34" spans="1:4" x14ac:dyDescent="0.25">
      <c r="A34">
        <v>0</v>
      </c>
      <c r="B34">
        <v>0</v>
      </c>
      <c r="C34">
        <v>0</v>
      </c>
      <c r="D34">
        <f t="shared" si="0"/>
        <v>0</v>
      </c>
    </row>
    <row r="35" spans="1:4" x14ac:dyDescent="0.25">
      <c r="A35">
        <v>0</v>
      </c>
      <c r="B35">
        <v>0</v>
      </c>
      <c r="C35">
        <v>0</v>
      </c>
      <c r="D35">
        <f t="shared" si="0"/>
        <v>0</v>
      </c>
    </row>
    <row r="36" spans="1:4" x14ac:dyDescent="0.25">
      <c r="A36">
        <v>0</v>
      </c>
      <c r="B36">
        <v>0</v>
      </c>
      <c r="C36">
        <v>0</v>
      </c>
      <c r="D36">
        <f t="shared" si="0"/>
        <v>0</v>
      </c>
    </row>
    <row r="37" spans="1:4" x14ac:dyDescent="0.25">
      <c r="A37">
        <v>0</v>
      </c>
      <c r="B37">
        <v>0</v>
      </c>
      <c r="C37">
        <v>0</v>
      </c>
      <c r="D37">
        <f t="shared" si="0"/>
        <v>0</v>
      </c>
    </row>
    <row r="38" spans="1:4" x14ac:dyDescent="0.25">
      <c r="A38">
        <v>0</v>
      </c>
      <c r="B38">
        <v>0</v>
      </c>
      <c r="C38">
        <v>0</v>
      </c>
      <c r="D38">
        <f t="shared" si="0"/>
        <v>0</v>
      </c>
    </row>
    <row r="39" spans="1:4" x14ac:dyDescent="0.25">
      <c r="A39">
        <v>0</v>
      </c>
      <c r="B39">
        <v>0</v>
      </c>
      <c r="C39">
        <v>0</v>
      </c>
      <c r="D39">
        <f t="shared" si="0"/>
        <v>0</v>
      </c>
    </row>
    <row r="40" spans="1:4" x14ac:dyDescent="0.25">
      <c r="A40">
        <v>0</v>
      </c>
      <c r="B40">
        <v>0</v>
      </c>
      <c r="C40">
        <v>0</v>
      </c>
      <c r="D40">
        <f t="shared" si="0"/>
        <v>0</v>
      </c>
    </row>
    <row r="41" spans="1:4" x14ac:dyDescent="0.25">
      <c r="A41">
        <v>0</v>
      </c>
      <c r="B41">
        <v>0</v>
      </c>
      <c r="C41">
        <v>0</v>
      </c>
      <c r="D41">
        <f t="shared" si="0"/>
        <v>0</v>
      </c>
    </row>
    <row r="42" spans="1:4" x14ac:dyDescent="0.25">
      <c r="A42">
        <v>0</v>
      </c>
      <c r="B42">
        <v>0</v>
      </c>
      <c r="C42">
        <v>0</v>
      </c>
      <c r="D42">
        <f t="shared" si="0"/>
        <v>0</v>
      </c>
    </row>
    <row r="43" spans="1:4" x14ac:dyDescent="0.25">
      <c r="A43">
        <v>0</v>
      </c>
      <c r="B43">
        <v>0</v>
      </c>
      <c r="C43">
        <v>0</v>
      </c>
      <c r="D43">
        <f t="shared" si="0"/>
        <v>0</v>
      </c>
    </row>
    <row r="44" spans="1:4" x14ac:dyDescent="0.25">
      <c r="A44">
        <v>0</v>
      </c>
      <c r="B44">
        <v>0</v>
      </c>
      <c r="C44">
        <v>0</v>
      </c>
      <c r="D44">
        <f t="shared" si="0"/>
        <v>0</v>
      </c>
    </row>
    <row r="45" spans="1:4" x14ac:dyDescent="0.25">
      <c r="A45">
        <v>0</v>
      </c>
      <c r="B45">
        <v>0</v>
      </c>
      <c r="C45">
        <v>0</v>
      </c>
      <c r="D45">
        <f t="shared" si="0"/>
        <v>0</v>
      </c>
    </row>
    <row r="46" spans="1:4" x14ac:dyDescent="0.25">
      <c r="A46">
        <v>0</v>
      </c>
      <c r="B46">
        <v>0</v>
      </c>
      <c r="C46">
        <v>0</v>
      </c>
      <c r="D46">
        <f t="shared" si="0"/>
        <v>0</v>
      </c>
    </row>
    <row r="47" spans="1:4" x14ac:dyDescent="0.25">
      <c r="A47">
        <v>0</v>
      </c>
      <c r="B47">
        <v>0</v>
      </c>
      <c r="C47">
        <v>0</v>
      </c>
      <c r="D47">
        <f t="shared" si="0"/>
        <v>0</v>
      </c>
    </row>
    <row r="48" spans="1:4" x14ac:dyDescent="0.25">
      <c r="A48">
        <v>0</v>
      </c>
      <c r="B48">
        <v>0</v>
      </c>
      <c r="C48">
        <v>0</v>
      </c>
      <c r="D48">
        <f t="shared" si="0"/>
        <v>0</v>
      </c>
    </row>
    <row r="49" spans="1:4" x14ac:dyDescent="0.25">
      <c r="A49">
        <v>0</v>
      </c>
      <c r="B49">
        <v>0</v>
      </c>
      <c r="C49">
        <v>0</v>
      </c>
      <c r="D49">
        <f t="shared" si="0"/>
        <v>0</v>
      </c>
    </row>
    <row r="50" spans="1:4" x14ac:dyDescent="0.25">
      <c r="A50">
        <v>0</v>
      </c>
      <c r="B50">
        <v>0</v>
      </c>
      <c r="C50">
        <v>0</v>
      </c>
      <c r="D50">
        <f t="shared" si="0"/>
        <v>0</v>
      </c>
    </row>
    <row r="51" spans="1:4" x14ac:dyDescent="0.25">
      <c r="A51">
        <v>0</v>
      </c>
      <c r="B51">
        <v>0</v>
      </c>
      <c r="C51">
        <v>0</v>
      </c>
      <c r="D51">
        <f t="shared" si="0"/>
        <v>0</v>
      </c>
    </row>
    <row r="52" spans="1:4" x14ac:dyDescent="0.25">
      <c r="A52">
        <v>0</v>
      </c>
      <c r="B52">
        <v>0</v>
      </c>
      <c r="C52">
        <v>0</v>
      </c>
      <c r="D52">
        <f t="shared" si="0"/>
        <v>0</v>
      </c>
    </row>
    <row r="53" spans="1:4" x14ac:dyDescent="0.25">
      <c r="A53">
        <v>0</v>
      </c>
      <c r="B53">
        <v>0</v>
      </c>
      <c r="C53">
        <v>0</v>
      </c>
      <c r="D53">
        <f t="shared" si="0"/>
        <v>0</v>
      </c>
    </row>
    <row r="54" spans="1:4" x14ac:dyDescent="0.25">
      <c r="A54">
        <v>0</v>
      </c>
      <c r="B54">
        <v>0</v>
      </c>
      <c r="C54">
        <v>0</v>
      </c>
      <c r="D54">
        <f t="shared" si="0"/>
        <v>0</v>
      </c>
    </row>
    <row r="55" spans="1:4" x14ac:dyDescent="0.25">
      <c r="A55">
        <v>0</v>
      </c>
      <c r="B55">
        <v>0</v>
      </c>
      <c r="C55">
        <v>0</v>
      </c>
      <c r="D55">
        <f t="shared" si="0"/>
        <v>0</v>
      </c>
    </row>
    <row r="56" spans="1:4" x14ac:dyDescent="0.25">
      <c r="A56">
        <v>0</v>
      </c>
      <c r="B56">
        <v>0</v>
      </c>
      <c r="C56">
        <v>0</v>
      </c>
      <c r="D56">
        <f t="shared" si="0"/>
        <v>0</v>
      </c>
    </row>
    <row r="57" spans="1:4" x14ac:dyDescent="0.25">
      <c r="A57">
        <v>0</v>
      </c>
      <c r="B57">
        <v>0</v>
      </c>
      <c r="C57">
        <v>0</v>
      </c>
      <c r="D57">
        <f t="shared" si="0"/>
        <v>0</v>
      </c>
    </row>
    <row r="58" spans="1:4" x14ac:dyDescent="0.25">
      <c r="A58">
        <v>0</v>
      </c>
      <c r="B58">
        <v>0</v>
      </c>
      <c r="C58">
        <v>0</v>
      </c>
      <c r="D58">
        <f t="shared" si="0"/>
        <v>0</v>
      </c>
    </row>
    <row r="59" spans="1:4" x14ac:dyDescent="0.25">
      <c r="A59">
        <v>0</v>
      </c>
      <c r="B59">
        <v>0</v>
      </c>
      <c r="C59">
        <v>0</v>
      </c>
      <c r="D59">
        <f t="shared" si="0"/>
        <v>0</v>
      </c>
    </row>
    <row r="60" spans="1:4" x14ac:dyDescent="0.25">
      <c r="A60">
        <v>0</v>
      </c>
      <c r="B60">
        <v>0</v>
      </c>
      <c r="C60">
        <v>0</v>
      </c>
      <c r="D60">
        <f t="shared" si="0"/>
        <v>0</v>
      </c>
    </row>
    <row r="61" spans="1:4" x14ac:dyDescent="0.25">
      <c r="A61">
        <v>0</v>
      </c>
      <c r="B61">
        <v>0</v>
      </c>
      <c r="C61">
        <v>0</v>
      </c>
      <c r="D61">
        <f t="shared" si="0"/>
        <v>0</v>
      </c>
    </row>
    <row r="62" spans="1:4" x14ac:dyDescent="0.25">
      <c r="A62">
        <v>0</v>
      </c>
      <c r="B62">
        <v>0</v>
      </c>
      <c r="C62">
        <v>0</v>
      </c>
      <c r="D62">
        <f t="shared" si="0"/>
        <v>0</v>
      </c>
    </row>
    <row r="63" spans="1:4" x14ac:dyDescent="0.25">
      <c r="A63">
        <v>0</v>
      </c>
      <c r="B63">
        <v>0</v>
      </c>
      <c r="C63">
        <v>0</v>
      </c>
      <c r="D63">
        <f t="shared" si="0"/>
        <v>0</v>
      </c>
    </row>
    <row r="64" spans="1:4" x14ac:dyDescent="0.25">
      <c r="A64">
        <v>0</v>
      </c>
      <c r="B64">
        <v>0</v>
      </c>
      <c r="C64">
        <v>0</v>
      </c>
      <c r="D64">
        <f t="shared" si="0"/>
        <v>0</v>
      </c>
    </row>
    <row r="65" spans="1:4" x14ac:dyDescent="0.25">
      <c r="A65">
        <v>0</v>
      </c>
      <c r="B65">
        <v>0</v>
      </c>
      <c r="C65">
        <v>0</v>
      </c>
      <c r="D65">
        <f t="shared" si="0"/>
        <v>0</v>
      </c>
    </row>
    <row r="66" spans="1:4" x14ac:dyDescent="0.25">
      <c r="A66">
        <v>0</v>
      </c>
      <c r="B66">
        <v>0</v>
      </c>
      <c r="C66">
        <v>0</v>
      </c>
      <c r="D66">
        <f t="shared" si="0"/>
        <v>0</v>
      </c>
    </row>
    <row r="67" spans="1:4" x14ac:dyDescent="0.25">
      <c r="A67">
        <v>0</v>
      </c>
      <c r="B67">
        <v>0</v>
      </c>
      <c r="C67">
        <v>0</v>
      </c>
      <c r="D67">
        <f t="shared" ref="D67:D130" si="1">2*C67</f>
        <v>0</v>
      </c>
    </row>
    <row r="68" spans="1:4" x14ac:dyDescent="0.25">
      <c r="A68">
        <v>0</v>
      </c>
      <c r="B68">
        <v>0</v>
      </c>
      <c r="C68">
        <v>0</v>
      </c>
      <c r="D68">
        <f t="shared" si="1"/>
        <v>0</v>
      </c>
    </row>
    <row r="69" spans="1:4" x14ac:dyDescent="0.25">
      <c r="A69">
        <v>150</v>
      </c>
      <c r="B69">
        <v>1252</v>
      </c>
      <c r="C69">
        <v>152</v>
      </c>
      <c r="D69">
        <f t="shared" si="1"/>
        <v>304</v>
      </c>
    </row>
    <row r="70" spans="1:4" x14ac:dyDescent="0.25">
      <c r="A70">
        <v>151</v>
      </c>
      <c r="B70">
        <v>1256</v>
      </c>
      <c r="C70">
        <v>153</v>
      </c>
      <c r="D70">
        <f t="shared" si="1"/>
        <v>306</v>
      </c>
    </row>
    <row r="71" spans="1:4" x14ac:dyDescent="0.25">
      <c r="A71">
        <v>151</v>
      </c>
      <c r="B71">
        <v>1266</v>
      </c>
      <c r="C71">
        <v>154</v>
      </c>
      <c r="D71">
        <f t="shared" si="1"/>
        <v>308</v>
      </c>
    </row>
    <row r="72" spans="1:4" x14ac:dyDescent="0.25">
      <c r="A72">
        <v>152</v>
      </c>
      <c r="B72">
        <v>1287</v>
      </c>
      <c r="C72">
        <v>154</v>
      </c>
      <c r="D72">
        <f t="shared" si="1"/>
        <v>308</v>
      </c>
    </row>
    <row r="73" spans="1:4" x14ac:dyDescent="0.25">
      <c r="A73">
        <v>158</v>
      </c>
      <c r="B73">
        <v>1290</v>
      </c>
      <c r="C73">
        <v>156</v>
      </c>
      <c r="D73">
        <f t="shared" si="1"/>
        <v>312</v>
      </c>
    </row>
    <row r="74" spans="1:4" x14ac:dyDescent="0.25">
      <c r="A74">
        <v>171</v>
      </c>
      <c r="B74">
        <v>1292</v>
      </c>
      <c r="C74">
        <v>156</v>
      </c>
      <c r="D74">
        <f t="shared" si="1"/>
        <v>312</v>
      </c>
    </row>
    <row r="75" spans="1:4" x14ac:dyDescent="0.25">
      <c r="A75">
        <v>191</v>
      </c>
      <c r="B75">
        <v>1704</v>
      </c>
      <c r="C75">
        <v>175</v>
      </c>
      <c r="D75">
        <f t="shared" si="1"/>
        <v>350</v>
      </c>
    </row>
    <row r="76" spans="1:4" x14ac:dyDescent="0.25">
      <c r="A76">
        <v>490</v>
      </c>
      <c r="B76">
        <v>3475</v>
      </c>
      <c r="C76">
        <v>462</v>
      </c>
      <c r="D76">
        <f t="shared" si="1"/>
        <v>924</v>
      </c>
    </row>
    <row r="77" spans="1:4" x14ac:dyDescent="0.25">
      <c r="A77">
        <v>503</v>
      </c>
      <c r="B77">
        <v>3528</v>
      </c>
      <c r="C77">
        <v>470</v>
      </c>
      <c r="D77">
        <f t="shared" si="1"/>
        <v>940</v>
      </c>
    </row>
    <row r="78" spans="1:4" x14ac:dyDescent="0.25">
      <c r="A78">
        <v>504</v>
      </c>
      <c r="B78">
        <v>3536</v>
      </c>
      <c r="C78">
        <v>473</v>
      </c>
      <c r="D78">
        <f t="shared" si="1"/>
        <v>946</v>
      </c>
    </row>
    <row r="79" spans="1:4" x14ac:dyDescent="0.25">
      <c r="A79">
        <v>514</v>
      </c>
      <c r="B79">
        <v>3563</v>
      </c>
      <c r="C79">
        <v>486</v>
      </c>
      <c r="D79">
        <f t="shared" si="1"/>
        <v>972</v>
      </c>
    </row>
    <row r="80" spans="1:4" x14ac:dyDescent="0.25">
      <c r="A80">
        <v>543</v>
      </c>
      <c r="B80">
        <v>4658</v>
      </c>
      <c r="C80">
        <v>559</v>
      </c>
      <c r="D80">
        <f t="shared" si="1"/>
        <v>1118</v>
      </c>
    </row>
    <row r="81" spans="1:4" x14ac:dyDescent="0.25">
      <c r="A81">
        <v>545</v>
      </c>
      <c r="B81">
        <v>4857</v>
      </c>
      <c r="C81">
        <v>563</v>
      </c>
      <c r="D81">
        <f t="shared" si="1"/>
        <v>1126</v>
      </c>
    </row>
    <row r="82" spans="1:4" x14ac:dyDescent="0.25">
      <c r="A82">
        <v>570</v>
      </c>
      <c r="B82">
        <v>5942</v>
      </c>
      <c r="C82">
        <v>584</v>
      </c>
      <c r="D82">
        <f t="shared" si="1"/>
        <v>1168</v>
      </c>
    </row>
    <row r="83" spans="1:4" x14ac:dyDescent="0.25">
      <c r="A83">
        <v>598</v>
      </c>
      <c r="B83">
        <v>6575</v>
      </c>
      <c r="C83">
        <v>605</v>
      </c>
      <c r="D83">
        <f t="shared" si="1"/>
        <v>1210</v>
      </c>
    </row>
    <row r="84" spans="1:4" x14ac:dyDescent="0.25">
      <c r="A84">
        <v>628</v>
      </c>
      <c r="B84">
        <v>7318</v>
      </c>
      <c r="C84">
        <v>605</v>
      </c>
      <c r="D84">
        <f t="shared" si="1"/>
        <v>1210</v>
      </c>
    </row>
    <row r="85" spans="1:4" x14ac:dyDescent="0.25">
      <c r="A85">
        <v>674</v>
      </c>
      <c r="B85">
        <v>7459</v>
      </c>
      <c r="C85">
        <v>608</v>
      </c>
      <c r="D85">
        <f t="shared" si="1"/>
        <v>1216</v>
      </c>
    </row>
    <row r="86" spans="1:4" x14ac:dyDescent="0.25">
      <c r="A86">
        <v>708</v>
      </c>
      <c r="B86">
        <v>7574</v>
      </c>
      <c r="C86">
        <v>635</v>
      </c>
      <c r="D86">
        <f t="shared" si="1"/>
        <v>1270</v>
      </c>
    </row>
    <row r="87" spans="1:4" x14ac:dyDescent="0.25">
      <c r="A87">
        <v>715</v>
      </c>
      <c r="B87">
        <v>7840</v>
      </c>
      <c r="C87">
        <v>674</v>
      </c>
      <c r="D87">
        <f t="shared" si="1"/>
        <v>1348</v>
      </c>
    </row>
    <row r="88" spans="1:4" x14ac:dyDescent="0.25">
      <c r="A88">
        <v>716</v>
      </c>
      <c r="B88">
        <v>8300</v>
      </c>
      <c r="C88">
        <v>686</v>
      </c>
      <c r="D88">
        <f t="shared" si="1"/>
        <v>1372</v>
      </c>
    </row>
    <row r="89" spans="1:4" x14ac:dyDescent="0.25">
      <c r="A89">
        <v>717</v>
      </c>
      <c r="B89">
        <v>8629</v>
      </c>
      <c r="C89">
        <v>704</v>
      </c>
      <c r="D89">
        <f t="shared" si="1"/>
        <v>1408</v>
      </c>
    </row>
    <row r="90" spans="1:4" x14ac:dyDescent="0.25">
      <c r="A90">
        <v>719</v>
      </c>
      <c r="B90">
        <v>9822</v>
      </c>
      <c r="C90">
        <v>719</v>
      </c>
      <c r="D90">
        <f t="shared" si="1"/>
        <v>1438</v>
      </c>
    </row>
    <row r="91" spans="1:4" x14ac:dyDescent="0.25">
      <c r="A91">
        <v>723</v>
      </c>
      <c r="B91">
        <v>9936</v>
      </c>
      <c r="C91">
        <v>723</v>
      </c>
      <c r="D91">
        <f t="shared" si="1"/>
        <v>1446</v>
      </c>
    </row>
    <row r="92" spans="1:4" x14ac:dyDescent="0.25">
      <c r="A92">
        <v>749</v>
      </c>
      <c r="B92">
        <v>12011</v>
      </c>
      <c r="C92">
        <v>749</v>
      </c>
      <c r="D92">
        <f t="shared" si="1"/>
        <v>1498</v>
      </c>
    </row>
    <row r="93" spans="1:4" x14ac:dyDescent="0.25">
      <c r="A93">
        <v>765</v>
      </c>
      <c r="B93">
        <v>12095</v>
      </c>
      <c r="C93">
        <v>765</v>
      </c>
      <c r="D93">
        <f t="shared" si="1"/>
        <v>1530</v>
      </c>
    </row>
    <row r="94" spans="1:4" x14ac:dyDescent="0.25">
      <c r="A94">
        <v>778</v>
      </c>
      <c r="B94">
        <v>13516</v>
      </c>
      <c r="C94">
        <v>778</v>
      </c>
      <c r="D94">
        <f t="shared" si="1"/>
        <v>1556</v>
      </c>
    </row>
    <row r="95" spans="1:4" x14ac:dyDescent="0.25">
      <c r="A95">
        <v>798</v>
      </c>
      <c r="B95">
        <v>13992</v>
      </c>
      <c r="C95">
        <v>798</v>
      </c>
      <c r="D95">
        <f t="shared" si="1"/>
        <v>1596</v>
      </c>
    </row>
    <row r="96" spans="1:4" x14ac:dyDescent="0.25">
      <c r="A96">
        <v>817</v>
      </c>
      <c r="B96">
        <v>14003</v>
      </c>
      <c r="C96">
        <v>817</v>
      </c>
      <c r="D96">
        <f t="shared" si="1"/>
        <v>1634</v>
      </c>
    </row>
    <row r="97" spans="1:4" x14ac:dyDescent="0.25">
      <c r="A97">
        <v>822</v>
      </c>
      <c r="B97">
        <v>14688</v>
      </c>
      <c r="C97">
        <v>822</v>
      </c>
      <c r="D97">
        <f t="shared" si="1"/>
        <v>1644</v>
      </c>
    </row>
    <row r="98" spans="1:4" x14ac:dyDescent="0.25">
      <c r="A98">
        <v>839</v>
      </c>
      <c r="B98">
        <v>16529</v>
      </c>
      <c r="C98">
        <v>839</v>
      </c>
      <c r="D98">
        <f t="shared" si="1"/>
        <v>1678</v>
      </c>
    </row>
    <row r="99" spans="1:4" x14ac:dyDescent="0.25">
      <c r="A99">
        <v>871</v>
      </c>
      <c r="B99">
        <v>16889</v>
      </c>
      <c r="C99">
        <v>876</v>
      </c>
      <c r="D99">
        <f t="shared" si="1"/>
        <v>1752</v>
      </c>
    </row>
    <row r="100" spans="1:4" x14ac:dyDescent="0.25">
      <c r="A100">
        <v>889</v>
      </c>
      <c r="B100">
        <v>17893</v>
      </c>
      <c r="C100">
        <v>878</v>
      </c>
      <c r="D100">
        <f t="shared" si="1"/>
        <v>1756</v>
      </c>
    </row>
    <row r="101" spans="1:4" x14ac:dyDescent="0.25">
      <c r="A101">
        <v>897</v>
      </c>
      <c r="B101">
        <v>18741</v>
      </c>
      <c r="C101">
        <v>889</v>
      </c>
      <c r="D101">
        <f t="shared" si="1"/>
        <v>1778</v>
      </c>
    </row>
    <row r="102" spans="1:4" x14ac:dyDescent="0.25">
      <c r="A102">
        <v>908</v>
      </c>
      <c r="B102">
        <v>18841</v>
      </c>
      <c r="C102">
        <v>897</v>
      </c>
      <c r="D102">
        <f t="shared" si="1"/>
        <v>1794</v>
      </c>
    </row>
    <row r="103" spans="1:4" x14ac:dyDescent="0.25">
      <c r="A103">
        <v>990</v>
      </c>
      <c r="B103">
        <v>22214</v>
      </c>
      <c r="C103">
        <v>990</v>
      </c>
      <c r="D103">
        <f t="shared" si="1"/>
        <v>1980</v>
      </c>
    </row>
    <row r="104" spans="1:4" x14ac:dyDescent="0.25">
      <c r="A104">
        <v>1033</v>
      </c>
      <c r="B104">
        <v>22885</v>
      </c>
      <c r="C104">
        <v>1044</v>
      </c>
      <c r="D104">
        <f t="shared" si="1"/>
        <v>2088</v>
      </c>
    </row>
    <row r="105" spans="1:4" x14ac:dyDescent="0.25">
      <c r="A105">
        <v>1063</v>
      </c>
      <c r="B105">
        <v>23855</v>
      </c>
      <c r="C105">
        <v>1047</v>
      </c>
      <c r="D105">
        <f t="shared" si="1"/>
        <v>2094</v>
      </c>
    </row>
    <row r="106" spans="1:4" x14ac:dyDescent="0.25">
      <c r="A106">
        <v>1081</v>
      </c>
      <c r="B106">
        <v>25369</v>
      </c>
      <c r="C106">
        <v>1047</v>
      </c>
      <c r="D106">
        <f t="shared" si="1"/>
        <v>2094</v>
      </c>
    </row>
    <row r="107" spans="1:4" x14ac:dyDescent="0.25">
      <c r="A107">
        <v>1082</v>
      </c>
      <c r="B107">
        <v>26997</v>
      </c>
      <c r="C107">
        <v>1076</v>
      </c>
      <c r="D107">
        <f t="shared" si="1"/>
        <v>2152</v>
      </c>
    </row>
    <row r="108" spans="1:4" x14ac:dyDescent="0.25">
      <c r="A108">
        <v>1110</v>
      </c>
      <c r="B108">
        <v>27054</v>
      </c>
      <c r="C108">
        <v>1110</v>
      </c>
      <c r="D108">
        <f t="shared" si="1"/>
        <v>2220</v>
      </c>
    </row>
    <row r="109" spans="1:4" x14ac:dyDescent="0.25">
      <c r="A109">
        <v>1136</v>
      </c>
      <c r="B109">
        <v>30723</v>
      </c>
      <c r="C109">
        <v>1136</v>
      </c>
      <c r="D109">
        <f t="shared" si="1"/>
        <v>2272</v>
      </c>
    </row>
    <row r="110" spans="1:4" x14ac:dyDescent="0.25">
      <c r="A110">
        <v>1205</v>
      </c>
      <c r="B110">
        <v>32948</v>
      </c>
      <c r="C110">
        <v>1210</v>
      </c>
      <c r="D110">
        <f t="shared" si="1"/>
        <v>2420</v>
      </c>
    </row>
    <row r="111" spans="1:4" x14ac:dyDescent="0.25">
      <c r="A111">
        <v>1296</v>
      </c>
      <c r="B111">
        <v>32972</v>
      </c>
      <c r="C111">
        <v>1296</v>
      </c>
      <c r="D111">
        <f t="shared" si="1"/>
        <v>2592</v>
      </c>
    </row>
    <row r="112" spans="1:4" x14ac:dyDescent="0.25">
      <c r="A112">
        <v>1333</v>
      </c>
      <c r="B112">
        <v>33779</v>
      </c>
      <c r="C112">
        <v>1362</v>
      </c>
      <c r="D112">
        <f t="shared" si="1"/>
        <v>2724</v>
      </c>
    </row>
    <row r="113" spans="1:4" x14ac:dyDescent="0.25">
      <c r="A113">
        <v>1342</v>
      </c>
      <c r="B113">
        <v>34567</v>
      </c>
      <c r="C113">
        <v>1369</v>
      </c>
      <c r="D113">
        <f t="shared" si="1"/>
        <v>2738</v>
      </c>
    </row>
    <row r="114" spans="1:4" x14ac:dyDescent="0.25">
      <c r="A114">
        <v>1352</v>
      </c>
      <c r="B114">
        <v>34653</v>
      </c>
      <c r="C114">
        <v>1371</v>
      </c>
      <c r="D114">
        <f t="shared" si="1"/>
        <v>2742</v>
      </c>
    </row>
    <row r="115" spans="1:4" x14ac:dyDescent="0.25">
      <c r="A115">
        <v>1371</v>
      </c>
      <c r="B115">
        <v>35388</v>
      </c>
      <c r="C115">
        <v>1400</v>
      </c>
      <c r="D115">
        <f t="shared" si="1"/>
        <v>2800</v>
      </c>
    </row>
    <row r="116" spans="1:4" x14ac:dyDescent="0.25">
      <c r="A116">
        <v>1445</v>
      </c>
      <c r="B116">
        <v>35607</v>
      </c>
      <c r="C116">
        <v>1447</v>
      </c>
      <c r="D116">
        <f t="shared" si="1"/>
        <v>2894</v>
      </c>
    </row>
    <row r="117" spans="1:4" x14ac:dyDescent="0.25">
      <c r="A117">
        <v>1639</v>
      </c>
      <c r="B117">
        <v>35768</v>
      </c>
      <c r="C117">
        <v>1642</v>
      </c>
      <c r="D117">
        <f t="shared" si="1"/>
        <v>3284</v>
      </c>
    </row>
    <row r="118" spans="1:4" x14ac:dyDescent="0.25">
      <c r="A118">
        <v>1683</v>
      </c>
      <c r="B118">
        <v>37270</v>
      </c>
      <c r="C118">
        <v>1654</v>
      </c>
      <c r="D118">
        <f t="shared" si="1"/>
        <v>3308</v>
      </c>
    </row>
    <row r="119" spans="1:4" x14ac:dyDescent="0.25">
      <c r="A119">
        <v>1815</v>
      </c>
      <c r="B119">
        <v>37455</v>
      </c>
      <c r="C119">
        <v>1815</v>
      </c>
      <c r="D119">
        <f t="shared" si="1"/>
        <v>3630</v>
      </c>
    </row>
    <row r="120" spans="1:4" x14ac:dyDescent="0.25">
      <c r="A120">
        <v>2046</v>
      </c>
      <c r="B120">
        <v>42260</v>
      </c>
      <c r="C120">
        <v>2017</v>
      </c>
      <c r="D120">
        <f t="shared" si="1"/>
        <v>4034</v>
      </c>
    </row>
    <row r="121" spans="1:4" x14ac:dyDescent="0.25">
      <c r="A121">
        <v>2058</v>
      </c>
      <c r="B121">
        <v>46190</v>
      </c>
      <c r="C121">
        <v>2116</v>
      </c>
      <c r="D121">
        <f t="shared" si="1"/>
        <v>4232</v>
      </c>
    </row>
    <row r="122" spans="1:4" x14ac:dyDescent="0.25">
      <c r="A122">
        <v>2090</v>
      </c>
      <c r="B122">
        <v>48937</v>
      </c>
      <c r="C122">
        <v>2130</v>
      </c>
      <c r="D122">
        <f t="shared" si="1"/>
        <v>4260</v>
      </c>
    </row>
    <row r="123" spans="1:4" x14ac:dyDescent="0.25">
      <c r="A123">
        <v>2250</v>
      </c>
      <c r="B123">
        <v>49247</v>
      </c>
      <c r="C123">
        <v>2250</v>
      </c>
      <c r="D123">
        <f t="shared" si="1"/>
        <v>4500</v>
      </c>
    </row>
    <row r="124" spans="1:4" x14ac:dyDescent="0.25">
      <c r="A124">
        <v>2250</v>
      </c>
      <c r="B124">
        <v>55275</v>
      </c>
      <c r="C124">
        <v>2318</v>
      </c>
      <c r="D124">
        <f t="shared" si="1"/>
        <v>4636</v>
      </c>
    </row>
    <row r="125" spans="1:4" x14ac:dyDescent="0.25">
      <c r="A125">
        <v>2370</v>
      </c>
      <c r="B125">
        <v>55667</v>
      </c>
      <c r="C125">
        <v>2400</v>
      </c>
      <c r="D125">
        <f t="shared" si="1"/>
        <v>4800</v>
      </c>
    </row>
    <row r="126" spans="1:4" x14ac:dyDescent="0.25">
      <c r="A126">
        <v>2617</v>
      </c>
      <c r="B126">
        <v>56166</v>
      </c>
      <c r="C126">
        <v>2617</v>
      </c>
      <c r="D126">
        <f t="shared" si="1"/>
        <v>5234</v>
      </c>
    </row>
    <row r="127" spans="1:4" x14ac:dyDescent="0.25">
      <c r="A127">
        <v>2645</v>
      </c>
      <c r="B127">
        <v>56808</v>
      </c>
      <c r="C127">
        <v>2704</v>
      </c>
      <c r="D127">
        <f t="shared" si="1"/>
        <v>5408</v>
      </c>
    </row>
    <row r="128" spans="1:4" x14ac:dyDescent="0.25">
      <c r="A128">
        <v>2851</v>
      </c>
      <c r="B128">
        <v>57167</v>
      </c>
      <c r="C128">
        <v>2831</v>
      </c>
      <c r="D128">
        <f t="shared" si="1"/>
        <v>5662</v>
      </c>
    </row>
    <row r="129" spans="1:4" x14ac:dyDescent="0.25">
      <c r="A129">
        <v>2864</v>
      </c>
      <c r="B129">
        <v>63731</v>
      </c>
      <c r="C129">
        <v>2851</v>
      </c>
      <c r="D129">
        <f t="shared" si="1"/>
        <v>5702</v>
      </c>
    </row>
    <row r="130" spans="1:4" x14ac:dyDescent="0.25">
      <c r="A130">
        <v>3068</v>
      </c>
      <c r="B130">
        <v>66872</v>
      </c>
      <c r="C130">
        <v>2918</v>
      </c>
      <c r="D130">
        <f t="shared" si="1"/>
        <v>5836</v>
      </c>
    </row>
    <row r="131" spans="1:4" x14ac:dyDescent="0.25">
      <c r="A131">
        <v>3083</v>
      </c>
      <c r="B131">
        <v>78341</v>
      </c>
      <c r="C131">
        <v>2953</v>
      </c>
      <c r="D131">
        <f t="shared" ref="D131:D194" si="2">2*C131</f>
        <v>5906</v>
      </c>
    </row>
    <row r="132" spans="1:4" x14ac:dyDescent="0.25">
      <c r="A132">
        <v>3115</v>
      </c>
      <c r="B132">
        <v>78346</v>
      </c>
      <c r="C132">
        <v>3068</v>
      </c>
      <c r="D132">
        <f t="shared" si="2"/>
        <v>6136</v>
      </c>
    </row>
    <row r="133" spans="1:4" x14ac:dyDescent="0.25">
      <c r="A133">
        <v>3174</v>
      </c>
      <c r="B133">
        <v>81668</v>
      </c>
      <c r="C133">
        <v>3136</v>
      </c>
      <c r="D133">
        <f t="shared" si="2"/>
        <v>6272</v>
      </c>
    </row>
    <row r="134" spans="1:4" x14ac:dyDescent="0.25">
      <c r="A134">
        <v>3355</v>
      </c>
      <c r="B134">
        <v>81740</v>
      </c>
      <c r="C134">
        <v>3174</v>
      </c>
      <c r="D134">
        <f t="shared" si="2"/>
        <v>6348</v>
      </c>
    </row>
    <row r="135" spans="1:4" x14ac:dyDescent="0.25">
      <c r="A135">
        <v>3365</v>
      </c>
      <c r="B135">
        <v>82020</v>
      </c>
      <c r="C135">
        <v>3355</v>
      </c>
      <c r="D135">
        <f t="shared" si="2"/>
        <v>6710</v>
      </c>
    </row>
    <row r="136" spans="1:4" x14ac:dyDescent="0.25">
      <c r="A136">
        <v>3368</v>
      </c>
      <c r="B136">
        <v>82329</v>
      </c>
      <c r="C136">
        <v>3368</v>
      </c>
      <c r="D136">
        <f t="shared" si="2"/>
        <v>6736</v>
      </c>
    </row>
    <row r="137" spans="1:4" x14ac:dyDescent="0.25">
      <c r="A137">
        <v>3388</v>
      </c>
      <c r="B137">
        <v>82432</v>
      </c>
      <c r="C137">
        <v>3388</v>
      </c>
      <c r="D137">
        <f t="shared" si="2"/>
        <v>6776</v>
      </c>
    </row>
    <row r="138" spans="1:4" x14ac:dyDescent="0.25">
      <c r="A138">
        <v>3505</v>
      </c>
      <c r="B138">
        <v>84013</v>
      </c>
      <c r="C138">
        <v>3467</v>
      </c>
      <c r="D138">
        <f t="shared" si="2"/>
        <v>6934</v>
      </c>
    </row>
    <row r="139" spans="1:4" x14ac:dyDescent="0.25">
      <c r="A139">
        <v>3509</v>
      </c>
      <c r="B139">
        <v>87727</v>
      </c>
      <c r="C139">
        <v>3547</v>
      </c>
      <c r="D139">
        <f t="shared" si="2"/>
        <v>7094</v>
      </c>
    </row>
    <row r="140" spans="1:4" x14ac:dyDescent="0.25">
      <c r="A140">
        <v>3561</v>
      </c>
      <c r="B140">
        <v>87856</v>
      </c>
      <c r="C140">
        <v>3561</v>
      </c>
      <c r="D140">
        <f t="shared" si="2"/>
        <v>7122</v>
      </c>
    </row>
    <row r="141" spans="1:4" x14ac:dyDescent="0.25">
      <c r="A141">
        <v>3743</v>
      </c>
      <c r="B141">
        <v>88921</v>
      </c>
      <c r="C141">
        <v>3583</v>
      </c>
      <c r="D141">
        <f t="shared" si="2"/>
        <v>7166</v>
      </c>
    </row>
    <row r="142" spans="1:4" x14ac:dyDescent="0.25">
      <c r="A142">
        <v>3762</v>
      </c>
      <c r="B142">
        <v>91256</v>
      </c>
      <c r="C142">
        <v>3596</v>
      </c>
      <c r="D142">
        <f t="shared" si="2"/>
        <v>7192</v>
      </c>
    </row>
    <row r="143" spans="1:4" x14ac:dyDescent="0.25">
      <c r="A143">
        <v>3778</v>
      </c>
      <c r="B143">
        <v>93488</v>
      </c>
      <c r="C143">
        <v>3620</v>
      </c>
      <c r="D143">
        <f t="shared" si="2"/>
        <v>7240</v>
      </c>
    </row>
    <row r="144" spans="1:4" x14ac:dyDescent="0.25">
      <c r="A144">
        <v>3890</v>
      </c>
      <c r="B144">
        <v>93836</v>
      </c>
      <c r="C144">
        <v>3742</v>
      </c>
      <c r="D144">
        <f t="shared" si="2"/>
        <v>7484</v>
      </c>
    </row>
    <row r="145" spans="1:4" x14ac:dyDescent="0.25">
      <c r="A145">
        <v>4014</v>
      </c>
      <c r="B145">
        <v>100833</v>
      </c>
      <c r="C145">
        <v>3743</v>
      </c>
      <c r="D145">
        <f t="shared" si="2"/>
        <v>7486</v>
      </c>
    </row>
    <row r="146" spans="1:4" x14ac:dyDescent="0.25">
      <c r="A146">
        <v>4078</v>
      </c>
      <c r="B146">
        <v>109427</v>
      </c>
      <c r="C146">
        <v>3745</v>
      </c>
      <c r="D146">
        <f t="shared" si="2"/>
        <v>7490</v>
      </c>
    </row>
    <row r="147" spans="1:4" x14ac:dyDescent="0.25">
      <c r="A147">
        <v>4386</v>
      </c>
      <c r="B147">
        <v>111497</v>
      </c>
      <c r="C147">
        <v>4078</v>
      </c>
      <c r="D147">
        <f t="shared" si="2"/>
        <v>8156</v>
      </c>
    </row>
    <row r="148" spans="1:4" x14ac:dyDescent="0.25">
      <c r="A148">
        <v>4394</v>
      </c>
      <c r="B148">
        <v>112052</v>
      </c>
      <c r="C148">
        <v>4378</v>
      </c>
      <c r="D148">
        <f t="shared" si="2"/>
        <v>8756</v>
      </c>
    </row>
    <row r="149" spans="1:4" x14ac:dyDescent="0.25">
      <c r="A149">
        <v>4452</v>
      </c>
      <c r="B149">
        <v>115115</v>
      </c>
      <c r="C149">
        <v>4394</v>
      </c>
      <c r="D149">
        <f t="shared" si="2"/>
        <v>8788</v>
      </c>
    </row>
    <row r="150" spans="1:4" x14ac:dyDescent="0.25">
      <c r="A150">
        <v>5677</v>
      </c>
      <c r="B150">
        <v>120411</v>
      </c>
      <c r="C150">
        <v>5677</v>
      </c>
      <c r="D150">
        <f t="shared" si="2"/>
        <v>11354</v>
      </c>
    </row>
    <row r="151" spans="1:4" x14ac:dyDescent="0.25">
      <c r="A151">
        <v>5905</v>
      </c>
      <c r="B151">
        <v>120585</v>
      </c>
      <c r="C151">
        <v>6058</v>
      </c>
      <c r="D151">
        <f t="shared" si="2"/>
        <v>12116</v>
      </c>
    </row>
    <row r="152" spans="1:4" x14ac:dyDescent="0.25">
      <c r="A152">
        <v>6041</v>
      </c>
      <c r="B152">
        <v>139632</v>
      </c>
      <c r="C152">
        <v>6196</v>
      </c>
      <c r="D152">
        <f t="shared" si="2"/>
        <v>12392</v>
      </c>
    </row>
    <row r="153" spans="1:4" x14ac:dyDescent="0.25">
      <c r="A153">
        <v>6519</v>
      </c>
      <c r="B153">
        <v>142241</v>
      </c>
      <c r="C153">
        <v>6576</v>
      </c>
      <c r="D153">
        <f t="shared" si="2"/>
        <v>13152</v>
      </c>
    </row>
    <row r="154" spans="1:4" x14ac:dyDescent="0.25">
      <c r="A154">
        <v>6576</v>
      </c>
      <c r="B154">
        <v>142514</v>
      </c>
      <c r="C154">
        <v>6662</v>
      </c>
      <c r="D154">
        <f t="shared" si="2"/>
        <v>13324</v>
      </c>
    </row>
    <row r="155" spans="1:4" x14ac:dyDescent="0.25">
      <c r="A155">
        <v>6906</v>
      </c>
      <c r="B155">
        <v>142593</v>
      </c>
      <c r="C155">
        <v>6906</v>
      </c>
      <c r="D155">
        <f t="shared" si="2"/>
        <v>13812</v>
      </c>
    </row>
    <row r="156" spans="1:4" x14ac:dyDescent="0.25">
      <c r="A156">
        <v>7133</v>
      </c>
      <c r="B156">
        <v>142675</v>
      </c>
      <c r="C156">
        <v>7095</v>
      </c>
      <c r="D156">
        <f t="shared" si="2"/>
        <v>14190</v>
      </c>
    </row>
    <row r="157" spans="1:4" x14ac:dyDescent="0.25">
      <c r="A157">
        <v>7275</v>
      </c>
      <c r="B157">
        <v>142895</v>
      </c>
      <c r="C157">
        <v>7275</v>
      </c>
      <c r="D157">
        <f t="shared" si="2"/>
        <v>14550</v>
      </c>
    </row>
    <row r="158" spans="1:4" x14ac:dyDescent="0.25">
      <c r="A158">
        <v>7401</v>
      </c>
      <c r="B158">
        <v>143511</v>
      </c>
      <c r="C158">
        <v>7612</v>
      </c>
      <c r="D158">
        <f t="shared" si="2"/>
        <v>15224</v>
      </c>
    </row>
    <row r="159" spans="1:4" x14ac:dyDescent="0.25">
      <c r="A159">
        <v>7651</v>
      </c>
      <c r="B159">
        <v>144025</v>
      </c>
      <c r="C159">
        <v>7894</v>
      </c>
      <c r="D159">
        <f t="shared" si="2"/>
        <v>15788</v>
      </c>
    </row>
    <row r="160" spans="1:4" x14ac:dyDescent="0.25">
      <c r="A160">
        <v>9291</v>
      </c>
      <c r="B160">
        <v>161429</v>
      </c>
      <c r="C160">
        <v>9463</v>
      </c>
      <c r="D160">
        <f t="shared" si="2"/>
        <v>18926</v>
      </c>
    </row>
    <row r="161" spans="1:4" x14ac:dyDescent="0.25">
      <c r="A161">
        <v>9388</v>
      </c>
      <c r="B161">
        <v>162651</v>
      </c>
      <c r="C161">
        <v>9473</v>
      </c>
      <c r="D161">
        <f t="shared" si="2"/>
        <v>18946</v>
      </c>
    </row>
    <row r="162" spans="1:4" x14ac:dyDescent="0.25">
      <c r="A162">
        <v>9401</v>
      </c>
      <c r="B162">
        <v>163070</v>
      </c>
      <c r="C162">
        <v>9495</v>
      </c>
      <c r="D162">
        <f t="shared" si="2"/>
        <v>18990</v>
      </c>
    </row>
    <row r="163" spans="1:4" x14ac:dyDescent="0.25">
      <c r="A163">
        <v>9690</v>
      </c>
      <c r="B163">
        <v>168596</v>
      </c>
      <c r="C163">
        <v>10039</v>
      </c>
      <c r="D163">
        <f t="shared" si="2"/>
        <v>20078</v>
      </c>
    </row>
    <row r="164" spans="1:4" x14ac:dyDescent="0.25">
      <c r="A164">
        <v>10039</v>
      </c>
      <c r="B164">
        <v>171460</v>
      </c>
      <c r="C164">
        <v>10039</v>
      </c>
      <c r="D164">
        <f t="shared" si="2"/>
        <v>20078</v>
      </c>
    </row>
    <row r="165" spans="1:4" x14ac:dyDescent="0.25">
      <c r="A165">
        <v>10178</v>
      </c>
      <c r="B165">
        <v>172780</v>
      </c>
      <c r="C165">
        <v>10321</v>
      </c>
      <c r="D165">
        <f t="shared" si="2"/>
        <v>20642</v>
      </c>
    </row>
    <row r="166" spans="1:4" x14ac:dyDescent="0.25">
      <c r="A166">
        <v>11008</v>
      </c>
      <c r="B166">
        <v>172963</v>
      </c>
      <c r="C166">
        <v>11034</v>
      </c>
      <c r="D166">
        <f t="shared" si="2"/>
        <v>22068</v>
      </c>
    </row>
    <row r="167" spans="1:4" x14ac:dyDescent="0.25">
      <c r="A167">
        <v>11750</v>
      </c>
      <c r="B167">
        <v>175173</v>
      </c>
      <c r="C167">
        <v>11864</v>
      </c>
      <c r="D167">
        <f t="shared" si="2"/>
        <v>23728</v>
      </c>
    </row>
    <row r="168" spans="1:4" x14ac:dyDescent="0.25">
      <c r="A168">
        <v>12090</v>
      </c>
      <c r="B168">
        <v>177833</v>
      </c>
      <c r="C168">
        <v>12095</v>
      </c>
      <c r="D168">
        <f t="shared" si="2"/>
        <v>24190</v>
      </c>
    </row>
    <row r="169" spans="1:4" x14ac:dyDescent="0.25">
      <c r="A169">
        <v>12392</v>
      </c>
      <c r="B169">
        <v>185422</v>
      </c>
      <c r="C169">
        <v>12574</v>
      </c>
      <c r="D169">
        <f t="shared" si="2"/>
        <v>25148</v>
      </c>
    </row>
    <row r="170" spans="1:4" x14ac:dyDescent="0.25">
      <c r="A170">
        <v>13069</v>
      </c>
      <c r="B170">
        <v>187690</v>
      </c>
      <c r="C170">
        <v>13069</v>
      </c>
      <c r="D170">
        <f t="shared" si="2"/>
        <v>26138</v>
      </c>
    </row>
    <row r="171" spans="1:4" x14ac:dyDescent="0.25">
      <c r="A171">
        <v>13149</v>
      </c>
      <c r="B171">
        <v>193554</v>
      </c>
      <c r="C171">
        <v>13149</v>
      </c>
      <c r="D171">
        <f t="shared" si="2"/>
        <v>26298</v>
      </c>
    </row>
    <row r="172" spans="1:4" x14ac:dyDescent="0.25">
      <c r="A172">
        <v>13171</v>
      </c>
      <c r="B172">
        <v>196063</v>
      </c>
      <c r="C172">
        <v>13171</v>
      </c>
      <c r="D172">
        <f t="shared" si="2"/>
        <v>26342</v>
      </c>
    </row>
    <row r="173" spans="1:4" x14ac:dyDescent="0.25">
      <c r="A173">
        <v>13210</v>
      </c>
      <c r="B173">
        <v>198447</v>
      </c>
      <c r="C173">
        <v>13210</v>
      </c>
      <c r="D173">
        <f t="shared" si="2"/>
        <v>26420</v>
      </c>
    </row>
    <row r="174" spans="1:4" x14ac:dyDescent="0.25">
      <c r="A174">
        <v>13251</v>
      </c>
      <c r="B174">
        <v>200491</v>
      </c>
      <c r="C174">
        <v>13251</v>
      </c>
      <c r="D174">
        <f t="shared" si="2"/>
        <v>26502</v>
      </c>
    </row>
    <row r="175" spans="1:4" x14ac:dyDescent="0.25">
      <c r="A175">
        <v>13311</v>
      </c>
      <c r="B175">
        <v>210465</v>
      </c>
      <c r="C175">
        <v>13311</v>
      </c>
      <c r="D175">
        <f t="shared" si="2"/>
        <v>26622</v>
      </c>
    </row>
    <row r="176" spans="1:4" x14ac:dyDescent="0.25">
      <c r="A176">
        <v>13358</v>
      </c>
      <c r="B176">
        <v>212057</v>
      </c>
      <c r="C176">
        <v>13358</v>
      </c>
      <c r="D176">
        <f t="shared" si="2"/>
        <v>26716</v>
      </c>
    </row>
    <row r="177" spans="1:4" x14ac:dyDescent="0.25">
      <c r="A177">
        <v>15193</v>
      </c>
      <c r="B177">
        <v>214071</v>
      </c>
      <c r="C177">
        <v>14994</v>
      </c>
      <c r="D177">
        <f t="shared" si="2"/>
        <v>29988</v>
      </c>
    </row>
    <row r="178" spans="1:4" x14ac:dyDescent="0.25">
      <c r="A178">
        <v>15905</v>
      </c>
      <c r="B178">
        <v>216863</v>
      </c>
      <c r="C178">
        <v>15905</v>
      </c>
      <c r="D178">
        <f t="shared" si="2"/>
        <v>31810</v>
      </c>
    </row>
    <row r="179" spans="1:4" x14ac:dyDescent="0.25">
      <c r="A179">
        <v>15945</v>
      </c>
      <c r="B179">
        <v>221278</v>
      </c>
      <c r="C179">
        <v>16037</v>
      </c>
      <c r="D179">
        <f t="shared" si="2"/>
        <v>32074</v>
      </c>
    </row>
    <row r="180" spans="1:4" x14ac:dyDescent="0.25">
      <c r="A180">
        <v>16037</v>
      </c>
      <c r="B180">
        <v>230129</v>
      </c>
      <c r="C180">
        <v>16101</v>
      </c>
      <c r="D180">
        <f t="shared" si="2"/>
        <v>32202</v>
      </c>
    </row>
    <row r="181" spans="1:4" x14ac:dyDescent="0.25">
      <c r="A181">
        <v>16139</v>
      </c>
      <c r="B181">
        <v>236301</v>
      </c>
      <c r="C181">
        <v>16139</v>
      </c>
      <c r="D181">
        <f t="shared" si="2"/>
        <v>32278</v>
      </c>
    </row>
    <row r="182" spans="1:4" x14ac:dyDescent="0.25">
      <c r="A182">
        <v>16387</v>
      </c>
      <c r="B182">
        <v>243141</v>
      </c>
      <c r="C182">
        <v>16189</v>
      </c>
      <c r="D182">
        <f t="shared" si="2"/>
        <v>32378</v>
      </c>
    </row>
    <row r="183" spans="1:4" x14ac:dyDescent="0.25">
      <c r="A183">
        <v>16928</v>
      </c>
      <c r="B183">
        <v>253145</v>
      </c>
      <c r="C183">
        <v>16406</v>
      </c>
      <c r="D183">
        <f t="shared" si="2"/>
        <v>32812</v>
      </c>
    </row>
    <row r="184" spans="1:4" x14ac:dyDescent="0.25">
      <c r="A184">
        <v>17027</v>
      </c>
      <c r="B184">
        <v>266673</v>
      </c>
      <c r="C184">
        <v>16928</v>
      </c>
      <c r="D184">
        <f t="shared" si="2"/>
        <v>33856</v>
      </c>
    </row>
    <row r="185" spans="1:4" x14ac:dyDescent="0.25">
      <c r="A185">
        <v>17170</v>
      </c>
      <c r="B185">
        <v>278062</v>
      </c>
      <c r="C185">
        <v>17038</v>
      </c>
      <c r="D185">
        <f t="shared" si="2"/>
        <v>34076</v>
      </c>
    </row>
    <row r="186" spans="1:4" x14ac:dyDescent="0.25">
      <c r="A186">
        <v>17842</v>
      </c>
      <c r="B186">
        <v>287209</v>
      </c>
      <c r="C186">
        <v>17170</v>
      </c>
      <c r="D186">
        <f t="shared" si="2"/>
        <v>34340</v>
      </c>
    </row>
    <row r="187" spans="1:4" x14ac:dyDescent="0.25">
      <c r="A187">
        <v>18227</v>
      </c>
      <c r="B187">
        <v>287914</v>
      </c>
      <c r="C187">
        <v>17842</v>
      </c>
      <c r="D187">
        <f t="shared" si="2"/>
        <v>35684</v>
      </c>
    </row>
    <row r="188" spans="1:4" x14ac:dyDescent="0.25">
      <c r="A188">
        <v>18903</v>
      </c>
      <c r="B188">
        <v>298077</v>
      </c>
      <c r="C188">
        <v>18903</v>
      </c>
      <c r="D188">
        <f t="shared" si="2"/>
        <v>37806</v>
      </c>
    </row>
    <row r="189" spans="1:4" x14ac:dyDescent="0.25">
      <c r="A189">
        <v>20469</v>
      </c>
      <c r="B189">
        <v>302102</v>
      </c>
      <c r="C189">
        <v>20273</v>
      </c>
      <c r="D189">
        <f t="shared" si="2"/>
        <v>40546</v>
      </c>
    </row>
    <row r="190" spans="1:4" x14ac:dyDescent="0.25">
      <c r="A190">
        <v>20483</v>
      </c>
      <c r="B190">
        <v>303243</v>
      </c>
      <c r="C190">
        <v>20469</v>
      </c>
      <c r="D190">
        <f t="shared" si="2"/>
        <v>40938</v>
      </c>
    </row>
    <row r="191" spans="1:4" x14ac:dyDescent="0.25">
      <c r="A191">
        <v>20534</v>
      </c>
      <c r="B191">
        <v>305508</v>
      </c>
      <c r="C191">
        <v>20483</v>
      </c>
      <c r="D191">
        <f t="shared" si="2"/>
        <v>40966</v>
      </c>
    </row>
    <row r="192" spans="1:4" x14ac:dyDescent="0.25">
      <c r="A192">
        <v>22632</v>
      </c>
      <c r="B192">
        <v>309455</v>
      </c>
      <c r="C192">
        <v>20534</v>
      </c>
      <c r="D192">
        <f t="shared" si="2"/>
        <v>41068</v>
      </c>
    </row>
    <row r="193" spans="1:4" x14ac:dyDescent="0.25">
      <c r="A193">
        <v>23799</v>
      </c>
      <c r="B193">
        <v>309626</v>
      </c>
      <c r="C193">
        <v>22632</v>
      </c>
      <c r="D193">
        <f t="shared" si="2"/>
        <v>45264</v>
      </c>
    </row>
    <row r="194" spans="1:4" x14ac:dyDescent="0.25">
      <c r="A194">
        <v>26666</v>
      </c>
      <c r="B194">
        <v>310715</v>
      </c>
      <c r="C194">
        <v>26666</v>
      </c>
      <c r="D194">
        <f t="shared" si="2"/>
        <v>53332</v>
      </c>
    </row>
    <row r="195" spans="1:4" x14ac:dyDescent="0.25">
      <c r="A195">
        <v>26711</v>
      </c>
      <c r="B195">
        <v>317355</v>
      </c>
      <c r="C195">
        <v>26711</v>
      </c>
      <c r="D195">
        <f t="shared" ref="D195:D258" si="3">2*C195</f>
        <v>53422</v>
      </c>
    </row>
    <row r="196" spans="1:4" x14ac:dyDescent="0.25">
      <c r="A196">
        <v>28289</v>
      </c>
      <c r="B196">
        <v>318408</v>
      </c>
      <c r="C196">
        <v>28760</v>
      </c>
      <c r="D196">
        <f t="shared" si="3"/>
        <v>57520</v>
      </c>
    </row>
    <row r="197" spans="1:4" x14ac:dyDescent="0.25">
      <c r="A197">
        <v>28841</v>
      </c>
      <c r="B197">
        <v>320775</v>
      </c>
      <c r="C197">
        <v>29023</v>
      </c>
      <c r="D197">
        <f t="shared" si="3"/>
        <v>58046</v>
      </c>
    </row>
    <row r="198" spans="1:4" x14ac:dyDescent="0.25">
      <c r="A198">
        <v>29651</v>
      </c>
      <c r="B198">
        <v>331028</v>
      </c>
      <c r="C198">
        <v>29518</v>
      </c>
      <c r="D198">
        <f t="shared" si="3"/>
        <v>59036</v>
      </c>
    </row>
    <row r="199" spans="1:4" x14ac:dyDescent="0.25">
      <c r="A199">
        <v>30608</v>
      </c>
      <c r="B199">
        <v>335637</v>
      </c>
      <c r="C199">
        <v>29566</v>
      </c>
      <c r="D199">
        <f t="shared" si="3"/>
        <v>59132</v>
      </c>
    </row>
    <row r="200" spans="1:4" x14ac:dyDescent="0.25">
      <c r="A200">
        <v>31173</v>
      </c>
      <c r="B200">
        <v>349032</v>
      </c>
      <c r="C200">
        <v>30777</v>
      </c>
      <c r="D200">
        <f t="shared" si="3"/>
        <v>61554</v>
      </c>
    </row>
    <row r="201" spans="1:4" x14ac:dyDescent="0.25">
      <c r="A201">
        <v>35363</v>
      </c>
      <c r="B201">
        <v>351812</v>
      </c>
      <c r="C201">
        <v>31173</v>
      </c>
      <c r="D201">
        <f t="shared" si="3"/>
        <v>62346</v>
      </c>
    </row>
    <row r="202" spans="1:4" x14ac:dyDescent="0.25">
      <c r="A202">
        <v>36013</v>
      </c>
      <c r="B202">
        <v>354902</v>
      </c>
      <c r="C202">
        <v>31919</v>
      </c>
      <c r="D202">
        <f t="shared" si="3"/>
        <v>63838</v>
      </c>
    </row>
    <row r="203" spans="1:4" x14ac:dyDescent="0.25">
      <c r="A203">
        <v>41418</v>
      </c>
      <c r="B203">
        <v>360196</v>
      </c>
      <c r="C203">
        <v>33739</v>
      </c>
      <c r="D203">
        <f t="shared" si="3"/>
        <v>67478</v>
      </c>
    </row>
    <row r="204" spans="1:4" x14ac:dyDescent="0.25">
      <c r="A204">
        <v>42619</v>
      </c>
      <c r="B204">
        <v>368354</v>
      </c>
      <c r="C204">
        <v>35363</v>
      </c>
      <c r="D204">
        <f t="shared" si="3"/>
        <v>70726</v>
      </c>
    </row>
    <row r="205" spans="1:4" x14ac:dyDescent="0.25">
      <c r="A205">
        <v>42855</v>
      </c>
      <c r="B205">
        <v>375137</v>
      </c>
      <c r="C205">
        <v>36013</v>
      </c>
      <c r="D205">
        <f t="shared" si="3"/>
        <v>72026</v>
      </c>
    </row>
    <row r="206" spans="1:4" x14ac:dyDescent="0.25">
      <c r="A206">
        <v>43056</v>
      </c>
      <c r="B206">
        <v>379165</v>
      </c>
      <c r="C206">
        <v>41418</v>
      </c>
      <c r="D206">
        <f t="shared" si="3"/>
        <v>82836</v>
      </c>
    </row>
    <row r="207" spans="1:4" x14ac:dyDescent="0.25">
      <c r="A207">
        <v>43986</v>
      </c>
      <c r="B207">
        <v>381555</v>
      </c>
      <c r="C207">
        <v>42855</v>
      </c>
      <c r="D207">
        <f t="shared" si="3"/>
        <v>85710</v>
      </c>
    </row>
    <row r="208" spans="1:4" x14ac:dyDescent="0.25">
      <c r="A208">
        <v>48869</v>
      </c>
      <c r="B208">
        <v>398290</v>
      </c>
      <c r="C208">
        <v>42866</v>
      </c>
      <c r="D208">
        <f t="shared" si="3"/>
        <v>85732</v>
      </c>
    </row>
    <row r="209" spans="1:4" x14ac:dyDescent="0.25">
      <c r="A209">
        <v>51273</v>
      </c>
      <c r="B209">
        <v>413684</v>
      </c>
      <c r="C209">
        <v>43056</v>
      </c>
      <c r="D209">
        <f t="shared" si="3"/>
        <v>86112</v>
      </c>
    </row>
    <row r="210" spans="1:4" x14ac:dyDescent="0.25">
      <c r="A210">
        <v>53759</v>
      </c>
      <c r="B210">
        <v>431704</v>
      </c>
      <c r="C210">
        <v>43078</v>
      </c>
      <c r="D210">
        <f t="shared" si="3"/>
        <v>86156</v>
      </c>
    </row>
    <row r="211" spans="1:4" x14ac:dyDescent="0.25">
      <c r="A211">
        <v>54958</v>
      </c>
      <c r="B211">
        <v>452631</v>
      </c>
      <c r="C211">
        <v>44518</v>
      </c>
      <c r="D211">
        <f t="shared" si="3"/>
        <v>89036</v>
      </c>
    </row>
    <row r="212" spans="1:4" x14ac:dyDescent="0.25">
      <c r="A212">
        <v>58347</v>
      </c>
      <c r="B212">
        <v>455388</v>
      </c>
      <c r="C212">
        <v>47465</v>
      </c>
      <c r="D212">
        <f t="shared" si="3"/>
        <v>94930</v>
      </c>
    </row>
    <row r="213" spans="1:4" x14ac:dyDescent="0.25">
      <c r="A213">
        <v>61260</v>
      </c>
      <c r="B213">
        <v>457137</v>
      </c>
      <c r="C213">
        <v>49943</v>
      </c>
      <c r="D213">
        <f t="shared" si="3"/>
        <v>99886</v>
      </c>
    </row>
    <row r="214" spans="1:4" x14ac:dyDescent="0.25">
      <c r="A214">
        <v>66972</v>
      </c>
      <c r="B214">
        <v>462387</v>
      </c>
      <c r="C214">
        <v>51273</v>
      </c>
      <c r="D214">
        <f t="shared" si="3"/>
        <v>102546</v>
      </c>
    </row>
    <row r="215" spans="1:4" x14ac:dyDescent="0.25">
      <c r="A215">
        <v>67055</v>
      </c>
      <c r="B215">
        <v>465650</v>
      </c>
      <c r="C215">
        <v>53973</v>
      </c>
      <c r="D215">
        <f t="shared" si="3"/>
        <v>107946</v>
      </c>
    </row>
    <row r="216" spans="1:4" x14ac:dyDescent="0.25">
      <c r="A216">
        <v>71047</v>
      </c>
      <c r="B216">
        <v>466934</v>
      </c>
      <c r="C216">
        <v>54340</v>
      </c>
      <c r="D216">
        <f t="shared" si="3"/>
        <v>108680</v>
      </c>
    </row>
    <row r="217" spans="1:4" x14ac:dyDescent="0.25">
      <c r="A217">
        <v>73254</v>
      </c>
      <c r="B217">
        <v>481137</v>
      </c>
      <c r="C217">
        <v>54357</v>
      </c>
      <c r="D217">
        <f t="shared" si="3"/>
        <v>108714</v>
      </c>
    </row>
    <row r="218" spans="1:4" x14ac:dyDescent="0.25">
      <c r="A218">
        <v>73372</v>
      </c>
      <c r="B218">
        <v>492860</v>
      </c>
      <c r="C218">
        <v>54761</v>
      </c>
      <c r="D218">
        <f t="shared" si="3"/>
        <v>109522</v>
      </c>
    </row>
    <row r="219" spans="1:4" x14ac:dyDescent="0.25">
      <c r="A219">
        <v>74541</v>
      </c>
      <c r="B219">
        <v>498817</v>
      </c>
      <c r="C219">
        <v>54958</v>
      </c>
      <c r="D219">
        <f t="shared" si="3"/>
        <v>109916</v>
      </c>
    </row>
    <row r="220" spans="1:4" x14ac:dyDescent="0.25">
      <c r="A220">
        <v>75357</v>
      </c>
      <c r="B220">
        <v>499401</v>
      </c>
      <c r="C220">
        <v>55034</v>
      </c>
      <c r="D220">
        <f t="shared" si="3"/>
        <v>110068</v>
      </c>
    </row>
    <row r="221" spans="1:4" x14ac:dyDescent="0.25">
      <c r="A221">
        <v>76137</v>
      </c>
      <c r="B221">
        <v>502465</v>
      </c>
      <c r="C221">
        <v>58347</v>
      </c>
      <c r="D221">
        <f t="shared" si="3"/>
        <v>116694</v>
      </c>
    </row>
    <row r="222" spans="1:4" x14ac:dyDescent="0.25">
      <c r="A222">
        <v>76420</v>
      </c>
      <c r="B222">
        <v>505076</v>
      </c>
      <c r="C222">
        <v>60021</v>
      </c>
      <c r="D222">
        <f t="shared" si="3"/>
        <v>120042</v>
      </c>
    </row>
    <row r="223" spans="1:4" x14ac:dyDescent="0.25">
      <c r="A223">
        <v>77008</v>
      </c>
      <c r="B223">
        <v>514932</v>
      </c>
      <c r="C223">
        <v>61260</v>
      </c>
      <c r="D223">
        <f t="shared" si="3"/>
        <v>122520</v>
      </c>
    </row>
    <row r="224" spans="1:4" x14ac:dyDescent="0.25">
      <c r="A224">
        <v>78049</v>
      </c>
      <c r="B224">
        <v>515514</v>
      </c>
      <c r="C224">
        <v>66972</v>
      </c>
      <c r="D224">
        <f t="shared" si="3"/>
        <v>133944</v>
      </c>
    </row>
    <row r="225" spans="1:4" x14ac:dyDescent="0.25">
      <c r="A225">
        <v>78193</v>
      </c>
      <c r="B225">
        <v>518511</v>
      </c>
      <c r="C225">
        <v>74556</v>
      </c>
      <c r="D225">
        <f t="shared" si="3"/>
        <v>149112</v>
      </c>
    </row>
    <row r="226" spans="1:4" x14ac:dyDescent="0.25">
      <c r="A226">
        <v>83230</v>
      </c>
      <c r="B226">
        <v>535082</v>
      </c>
      <c r="C226">
        <v>75357</v>
      </c>
      <c r="D226">
        <f t="shared" si="3"/>
        <v>150714</v>
      </c>
    </row>
    <row r="227" spans="1:4" x14ac:dyDescent="0.25">
      <c r="A227">
        <v>83363</v>
      </c>
      <c r="B227">
        <v>559212</v>
      </c>
      <c r="C227">
        <v>75896</v>
      </c>
      <c r="D227">
        <f t="shared" si="3"/>
        <v>151792</v>
      </c>
    </row>
    <row r="228" spans="1:4" x14ac:dyDescent="0.25">
      <c r="A228">
        <v>85546</v>
      </c>
      <c r="B228">
        <v>579611</v>
      </c>
      <c r="C228">
        <v>76420</v>
      </c>
      <c r="D228">
        <f t="shared" si="3"/>
        <v>152840</v>
      </c>
    </row>
    <row r="229" spans="1:4" x14ac:dyDescent="0.25">
      <c r="A229">
        <v>92278</v>
      </c>
      <c r="B229">
        <v>588040</v>
      </c>
      <c r="C229">
        <v>78049</v>
      </c>
      <c r="D229">
        <f t="shared" si="3"/>
        <v>156098</v>
      </c>
    </row>
    <row r="230" spans="1:4" x14ac:dyDescent="0.25">
      <c r="A230">
        <v>96781</v>
      </c>
      <c r="B230">
        <v>588646</v>
      </c>
      <c r="C230">
        <v>83230</v>
      </c>
      <c r="D230">
        <f t="shared" si="3"/>
        <v>166460</v>
      </c>
    </row>
    <row r="231" spans="1:4" x14ac:dyDescent="0.25">
      <c r="A231">
        <v>96963</v>
      </c>
      <c r="B231">
        <v>596771</v>
      </c>
      <c r="C231">
        <v>86789</v>
      </c>
      <c r="D231">
        <f t="shared" si="3"/>
        <v>173578</v>
      </c>
    </row>
    <row r="232" spans="1:4" x14ac:dyDescent="0.25">
      <c r="A232">
        <v>99248</v>
      </c>
      <c r="B232">
        <v>599323</v>
      </c>
      <c r="C232">
        <v>90937</v>
      </c>
      <c r="D232">
        <f t="shared" si="3"/>
        <v>181874</v>
      </c>
    </row>
    <row r="233" spans="1:4" x14ac:dyDescent="0.25">
      <c r="A233">
        <v>105528</v>
      </c>
      <c r="B233">
        <v>599365</v>
      </c>
      <c r="C233">
        <v>92278</v>
      </c>
      <c r="D233">
        <f t="shared" si="3"/>
        <v>184556</v>
      </c>
    </row>
    <row r="234" spans="1:4" x14ac:dyDescent="0.25">
      <c r="A234">
        <v>112537</v>
      </c>
      <c r="B234">
        <v>599419</v>
      </c>
      <c r="C234">
        <v>96781</v>
      </c>
      <c r="D234">
        <f t="shared" si="3"/>
        <v>193562</v>
      </c>
    </row>
    <row r="235" spans="1:4" x14ac:dyDescent="0.25">
      <c r="A235">
        <v>127750</v>
      </c>
      <c r="B235">
        <v>599534</v>
      </c>
      <c r="C235">
        <v>96963</v>
      </c>
      <c r="D235">
        <f t="shared" si="3"/>
        <v>193926</v>
      </c>
    </row>
    <row r="236" spans="1:4" x14ac:dyDescent="0.25">
      <c r="A236">
        <v>138859</v>
      </c>
      <c r="B236">
        <v>599553</v>
      </c>
      <c r="C236">
        <v>98471</v>
      </c>
      <c r="D236">
        <f t="shared" si="3"/>
        <v>196942</v>
      </c>
    </row>
    <row r="237" spans="1:4" x14ac:dyDescent="0.25">
      <c r="A237">
        <v>157074</v>
      </c>
      <c r="B237">
        <v>599566</v>
      </c>
      <c r="C237">
        <v>99248</v>
      </c>
      <c r="D237">
        <f t="shared" si="3"/>
        <v>198496</v>
      </c>
    </row>
    <row r="238" spans="1:4" x14ac:dyDescent="0.25">
      <c r="A238">
        <v>177723</v>
      </c>
      <c r="B238">
        <v>599578</v>
      </c>
      <c r="C238">
        <v>99390</v>
      </c>
      <c r="D238">
        <f t="shared" si="3"/>
        <v>198780</v>
      </c>
    </row>
    <row r="239" spans="1:4" x14ac:dyDescent="0.25">
      <c r="A239">
        <v>180201</v>
      </c>
      <c r="B239">
        <v>599647</v>
      </c>
      <c r="C239">
        <v>100711</v>
      </c>
      <c r="D239">
        <f t="shared" si="3"/>
        <v>201422</v>
      </c>
    </row>
    <row r="240" spans="1:4" x14ac:dyDescent="0.25">
      <c r="A240">
        <v>190465</v>
      </c>
      <c r="B240">
        <v>600000</v>
      </c>
      <c r="C240">
        <v>101061</v>
      </c>
      <c r="D240">
        <f t="shared" si="3"/>
        <v>202122</v>
      </c>
    </row>
    <row r="241" spans="1:4" x14ac:dyDescent="0.25">
      <c r="A241">
        <v>226986</v>
      </c>
      <c r="B241">
        <v>600000</v>
      </c>
      <c r="C241">
        <v>110933</v>
      </c>
      <c r="D241">
        <f t="shared" si="3"/>
        <v>221866</v>
      </c>
    </row>
    <row r="242" spans="1:4" x14ac:dyDescent="0.25">
      <c r="A242">
        <v>240990</v>
      </c>
      <c r="B242">
        <v>600000</v>
      </c>
      <c r="C242">
        <v>112537</v>
      </c>
      <c r="D242">
        <f t="shared" si="3"/>
        <v>225074</v>
      </c>
    </row>
    <row r="243" spans="1:4" x14ac:dyDescent="0.25">
      <c r="A243">
        <v>243270</v>
      </c>
      <c r="B243">
        <v>600000</v>
      </c>
      <c r="C243">
        <v>127750</v>
      </c>
      <c r="D243">
        <f t="shared" si="3"/>
        <v>255500</v>
      </c>
    </row>
    <row r="244" spans="1:4" x14ac:dyDescent="0.25">
      <c r="A244">
        <v>247590</v>
      </c>
      <c r="B244">
        <v>600000</v>
      </c>
      <c r="C244">
        <v>131183</v>
      </c>
      <c r="D244">
        <f t="shared" si="3"/>
        <v>262366</v>
      </c>
    </row>
    <row r="245" spans="1:4" x14ac:dyDescent="0.25">
      <c r="A245">
        <v>286437</v>
      </c>
      <c r="B245">
        <v>600000</v>
      </c>
      <c r="C245">
        <v>134649</v>
      </c>
      <c r="D245">
        <f t="shared" si="3"/>
        <v>269298</v>
      </c>
    </row>
    <row r="246" spans="1:4" x14ac:dyDescent="0.25">
      <c r="A246">
        <v>286656</v>
      </c>
      <c r="B246">
        <v>600000</v>
      </c>
      <c r="C246">
        <v>137473</v>
      </c>
      <c r="D246">
        <f t="shared" si="3"/>
        <v>274946</v>
      </c>
    </row>
    <row r="247" spans="1:4" x14ac:dyDescent="0.25">
      <c r="A247">
        <v>296704</v>
      </c>
      <c r="B247">
        <v>600000</v>
      </c>
      <c r="C247">
        <v>138063</v>
      </c>
      <c r="D247">
        <f t="shared" si="3"/>
        <v>276126</v>
      </c>
    </row>
    <row r="248" spans="1:4" x14ac:dyDescent="0.25">
      <c r="A248">
        <v>300536</v>
      </c>
      <c r="B248">
        <v>600000</v>
      </c>
      <c r="C248">
        <v>143940</v>
      </c>
      <c r="D248">
        <f t="shared" si="3"/>
        <v>287880</v>
      </c>
    </row>
    <row r="249" spans="1:4" x14ac:dyDescent="0.25">
      <c r="A249">
        <v>316157</v>
      </c>
      <c r="B249">
        <v>600000</v>
      </c>
      <c r="C249">
        <v>149183</v>
      </c>
      <c r="D249">
        <f t="shared" si="3"/>
        <v>298366</v>
      </c>
    </row>
    <row r="250" spans="1:4" x14ac:dyDescent="0.25">
      <c r="A250">
        <v>332978</v>
      </c>
      <c r="B250">
        <v>600000</v>
      </c>
      <c r="C250">
        <v>157074</v>
      </c>
      <c r="D250">
        <f t="shared" si="3"/>
        <v>314148</v>
      </c>
    </row>
    <row r="251" spans="1:4" x14ac:dyDescent="0.25">
      <c r="A251">
        <v>337389</v>
      </c>
      <c r="B251">
        <v>600000</v>
      </c>
      <c r="C251">
        <v>157508</v>
      </c>
      <c r="D251">
        <f t="shared" si="3"/>
        <v>315016</v>
      </c>
    </row>
    <row r="252" spans="1:4" x14ac:dyDescent="0.25">
      <c r="A252">
        <v>340032</v>
      </c>
      <c r="B252">
        <v>600000</v>
      </c>
      <c r="C252">
        <v>157999</v>
      </c>
      <c r="D252">
        <f t="shared" si="3"/>
        <v>315998</v>
      </c>
    </row>
    <row r="253" spans="1:4" x14ac:dyDescent="0.25">
      <c r="A253">
        <v>353989</v>
      </c>
      <c r="B253">
        <v>600000</v>
      </c>
      <c r="C253">
        <v>161225</v>
      </c>
      <c r="D253">
        <f t="shared" si="3"/>
        <v>322450</v>
      </c>
    </row>
    <row r="254" spans="1:4" x14ac:dyDescent="0.25">
      <c r="A254">
        <v>373081</v>
      </c>
      <c r="B254">
        <v>600000</v>
      </c>
      <c r="C254">
        <v>161785</v>
      </c>
      <c r="D254">
        <f t="shared" si="3"/>
        <v>323570</v>
      </c>
    </row>
    <row r="255" spans="1:4" x14ac:dyDescent="0.25">
      <c r="A255">
        <v>395350</v>
      </c>
      <c r="B255">
        <v>600000</v>
      </c>
      <c r="C255">
        <v>163228</v>
      </c>
      <c r="D255">
        <f t="shared" si="3"/>
        <v>326456</v>
      </c>
    </row>
    <row r="256" spans="1:4" x14ac:dyDescent="0.25">
      <c r="A256">
        <v>422540</v>
      </c>
      <c r="B256">
        <v>600000</v>
      </c>
      <c r="C256">
        <v>172221</v>
      </c>
      <c r="D256">
        <f t="shared" si="3"/>
        <v>344442</v>
      </c>
    </row>
    <row r="257" spans="1:4" x14ac:dyDescent="0.25">
      <c r="A257">
        <v>427546</v>
      </c>
      <c r="B257">
        <v>600000</v>
      </c>
      <c r="C257">
        <v>174375</v>
      </c>
      <c r="D257">
        <f t="shared" si="3"/>
        <v>348750</v>
      </c>
    </row>
    <row r="258" spans="1:4" x14ac:dyDescent="0.25">
      <c r="A258">
        <v>431508</v>
      </c>
      <c r="B258">
        <v>600000</v>
      </c>
      <c r="C258">
        <v>177723</v>
      </c>
      <c r="D258">
        <f t="shared" si="3"/>
        <v>355446</v>
      </c>
    </row>
    <row r="259" spans="1:4" x14ac:dyDescent="0.25">
      <c r="A259">
        <v>433944</v>
      </c>
      <c r="B259">
        <v>600000</v>
      </c>
      <c r="C259">
        <v>192500</v>
      </c>
      <c r="D259">
        <f t="shared" ref="D259:D322" si="4">2*C259</f>
        <v>385000</v>
      </c>
    </row>
    <row r="260" spans="1:4" x14ac:dyDescent="0.25">
      <c r="A260">
        <v>437029</v>
      </c>
      <c r="B260">
        <v>600000</v>
      </c>
      <c r="C260">
        <v>226403</v>
      </c>
      <c r="D260">
        <f t="shared" si="4"/>
        <v>452806</v>
      </c>
    </row>
    <row r="261" spans="1:4" x14ac:dyDescent="0.25">
      <c r="A261">
        <v>457113</v>
      </c>
      <c r="B261">
        <v>600000</v>
      </c>
      <c r="C261">
        <v>226900</v>
      </c>
      <c r="D261">
        <f t="shared" si="4"/>
        <v>453800</v>
      </c>
    </row>
    <row r="262" spans="1:4" x14ac:dyDescent="0.25">
      <c r="A262">
        <v>458099</v>
      </c>
      <c r="B262">
        <v>600000</v>
      </c>
      <c r="C262">
        <v>235737</v>
      </c>
      <c r="D262">
        <f t="shared" si="4"/>
        <v>471474</v>
      </c>
    </row>
    <row r="263" spans="1:4" x14ac:dyDescent="0.25">
      <c r="A263">
        <v>476339</v>
      </c>
      <c r="B263">
        <v>600000</v>
      </c>
      <c r="C263">
        <v>241936</v>
      </c>
      <c r="D263">
        <f t="shared" si="4"/>
        <v>483872</v>
      </c>
    </row>
    <row r="264" spans="1:4" x14ac:dyDescent="0.25">
      <c r="A264">
        <v>564483</v>
      </c>
      <c r="B264">
        <v>600000</v>
      </c>
      <c r="C264">
        <v>243270</v>
      </c>
      <c r="D264">
        <f t="shared" si="4"/>
        <v>486540</v>
      </c>
    </row>
    <row r="265" spans="1:4" x14ac:dyDescent="0.25">
      <c r="A265">
        <v>600000</v>
      </c>
      <c r="B265">
        <v>600000</v>
      </c>
      <c r="C265">
        <v>247590</v>
      </c>
      <c r="D265">
        <f t="shared" si="4"/>
        <v>495180</v>
      </c>
    </row>
    <row r="266" spans="1:4" x14ac:dyDescent="0.25">
      <c r="A266">
        <v>600000</v>
      </c>
      <c r="B266">
        <v>600000</v>
      </c>
      <c r="C266">
        <v>255867</v>
      </c>
      <c r="D266">
        <f t="shared" si="4"/>
        <v>511734</v>
      </c>
    </row>
    <row r="267" spans="1:4" x14ac:dyDescent="0.25">
      <c r="A267">
        <v>600000</v>
      </c>
      <c r="B267">
        <v>600000</v>
      </c>
      <c r="C267">
        <v>270938</v>
      </c>
      <c r="D267">
        <f t="shared" si="4"/>
        <v>541876</v>
      </c>
    </row>
    <row r="268" spans="1:4" x14ac:dyDescent="0.25">
      <c r="A268">
        <v>600000</v>
      </c>
      <c r="B268">
        <v>600000</v>
      </c>
      <c r="C268">
        <v>275649</v>
      </c>
      <c r="D268">
        <f t="shared" si="4"/>
        <v>551298</v>
      </c>
    </row>
    <row r="269" spans="1:4" x14ac:dyDescent="0.25">
      <c r="A269">
        <v>600000</v>
      </c>
      <c r="B269">
        <v>600000</v>
      </c>
      <c r="C269">
        <v>276553</v>
      </c>
      <c r="D269">
        <f t="shared" si="4"/>
        <v>553106</v>
      </c>
    </row>
    <row r="270" spans="1:4" x14ac:dyDescent="0.25">
      <c r="A270">
        <v>600000</v>
      </c>
      <c r="B270">
        <v>600000</v>
      </c>
      <c r="C270">
        <v>277635</v>
      </c>
      <c r="D270">
        <f t="shared" si="4"/>
        <v>555270</v>
      </c>
    </row>
    <row r="271" spans="1:4" x14ac:dyDescent="0.25">
      <c r="A271">
        <v>600000</v>
      </c>
      <c r="B271">
        <v>600000</v>
      </c>
      <c r="C271">
        <v>277721</v>
      </c>
      <c r="D271">
        <f t="shared" si="4"/>
        <v>555442</v>
      </c>
    </row>
    <row r="272" spans="1:4" x14ac:dyDescent="0.25">
      <c r="A272">
        <v>600000</v>
      </c>
      <c r="B272">
        <v>600000</v>
      </c>
      <c r="C272">
        <v>279024</v>
      </c>
      <c r="D272">
        <f t="shared" si="4"/>
        <v>558048</v>
      </c>
    </row>
    <row r="273" spans="1:4" x14ac:dyDescent="0.25">
      <c r="A273">
        <v>600000</v>
      </c>
      <c r="B273">
        <v>600000</v>
      </c>
      <c r="C273">
        <v>280179</v>
      </c>
      <c r="D273">
        <f t="shared" si="4"/>
        <v>560358</v>
      </c>
    </row>
    <row r="274" spans="1:4" x14ac:dyDescent="0.25">
      <c r="A274">
        <v>600000</v>
      </c>
      <c r="B274">
        <v>600000</v>
      </c>
      <c r="C274">
        <v>285252</v>
      </c>
      <c r="D274">
        <f t="shared" si="4"/>
        <v>570504</v>
      </c>
    </row>
    <row r="275" spans="1:4" x14ac:dyDescent="0.25">
      <c r="A275">
        <v>600000</v>
      </c>
      <c r="B275">
        <v>600000</v>
      </c>
      <c r="C275">
        <v>286437</v>
      </c>
      <c r="D275">
        <f t="shared" si="4"/>
        <v>572874</v>
      </c>
    </row>
    <row r="276" spans="1:4" x14ac:dyDescent="0.25">
      <c r="A276">
        <v>600000</v>
      </c>
      <c r="B276">
        <v>600000</v>
      </c>
      <c r="C276">
        <v>300536</v>
      </c>
      <c r="D276">
        <f t="shared" si="4"/>
        <v>601072</v>
      </c>
    </row>
    <row r="277" spans="1:4" x14ac:dyDescent="0.25">
      <c r="A277">
        <v>600000</v>
      </c>
      <c r="B277">
        <v>600000</v>
      </c>
      <c r="C277">
        <v>309809</v>
      </c>
      <c r="D277">
        <f t="shared" si="4"/>
        <v>619618</v>
      </c>
    </row>
    <row r="278" spans="1:4" x14ac:dyDescent="0.25">
      <c r="A278">
        <v>600000</v>
      </c>
      <c r="B278">
        <v>600000</v>
      </c>
      <c r="C278">
        <v>310021</v>
      </c>
      <c r="D278">
        <f t="shared" si="4"/>
        <v>620042</v>
      </c>
    </row>
    <row r="279" spans="1:4" x14ac:dyDescent="0.25">
      <c r="A279">
        <v>600000</v>
      </c>
      <c r="B279">
        <v>600000</v>
      </c>
      <c r="C279">
        <v>311411</v>
      </c>
      <c r="D279">
        <f t="shared" si="4"/>
        <v>622822</v>
      </c>
    </row>
    <row r="280" spans="1:4" x14ac:dyDescent="0.25">
      <c r="A280">
        <v>600000</v>
      </c>
      <c r="B280">
        <v>600000</v>
      </c>
      <c r="C280">
        <v>316157</v>
      </c>
      <c r="D280">
        <f t="shared" si="4"/>
        <v>632314</v>
      </c>
    </row>
    <row r="281" spans="1:4" x14ac:dyDescent="0.25">
      <c r="A281">
        <v>600000</v>
      </c>
      <c r="B281">
        <v>600000</v>
      </c>
      <c r="C281">
        <v>316524</v>
      </c>
      <c r="D281">
        <f t="shared" si="4"/>
        <v>633048</v>
      </c>
    </row>
    <row r="282" spans="1:4" x14ac:dyDescent="0.25">
      <c r="A282">
        <v>600000</v>
      </c>
      <c r="B282">
        <v>600000</v>
      </c>
      <c r="C282">
        <v>334558</v>
      </c>
      <c r="D282">
        <f t="shared" si="4"/>
        <v>669116</v>
      </c>
    </row>
    <row r="283" spans="1:4" x14ac:dyDescent="0.25">
      <c r="A283">
        <v>600000</v>
      </c>
      <c r="B283">
        <v>600000</v>
      </c>
      <c r="C283">
        <v>337389</v>
      </c>
      <c r="D283">
        <f t="shared" si="4"/>
        <v>674778</v>
      </c>
    </row>
    <row r="284" spans="1:4" x14ac:dyDescent="0.25">
      <c r="A284">
        <v>600000</v>
      </c>
      <c r="B284">
        <v>600000</v>
      </c>
      <c r="C284">
        <v>350088</v>
      </c>
      <c r="D284">
        <f t="shared" si="4"/>
        <v>700176</v>
      </c>
    </row>
    <row r="285" spans="1:4" x14ac:dyDescent="0.25">
      <c r="A285">
        <v>600000</v>
      </c>
      <c r="B285">
        <v>600000</v>
      </c>
      <c r="C285">
        <v>353989</v>
      </c>
      <c r="D285">
        <f t="shared" si="4"/>
        <v>707978</v>
      </c>
    </row>
    <row r="286" spans="1:4" x14ac:dyDescent="0.25">
      <c r="A286">
        <v>600000</v>
      </c>
      <c r="B286">
        <v>600000</v>
      </c>
      <c r="C286">
        <v>360965</v>
      </c>
      <c r="D286">
        <f t="shared" si="4"/>
        <v>721930</v>
      </c>
    </row>
    <row r="287" spans="1:4" x14ac:dyDescent="0.25">
      <c r="A287">
        <v>600000</v>
      </c>
      <c r="B287">
        <v>600000</v>
      </c>
      <c r="C287">
        <v>377572</v>
      </c>
      <c r="D287">
        <f t="shared" si="4"/>
        <v>755144</v>
      </c>
    </row>
    <row r="288" spans="1:4" x14ac:dyDescent="0.25">
      <c r="A288">
        <v>600000</v>
      </c>
      <c r="B288">
        <v>600000</v>
      </c>
      <c r="C288">
        <v>408798</v>
      </c>
      <c r="D288">
        <f t="shared" si="4"/>
        <v>817596</v>
      </c>
    </row>
    <row r="289" spans="1:4" x14ac:dyDescent="0.25">
      <c r="A289">
        <v>600000</v>
      </c>
      <c r="B289">
        <v>600000</v>
      </c>
      <c r="C289">
        <v>422540</v>
      </c>
      <c r="D289">
        <f t="shared" si="4"/>
        <v>845080</v>
      </c>
    </row>
    <row r="290" spans="1:4" x14ac:dyDescent="0.25">
      <c r="A290">
        <v>600000</v>
      </c>
      <c r="B290">
        <v>600000</v>
      </c>
      <c r="C290">
        <v>433944</v>
      </c>
      <c r="D290">
        <f t="shared" si="4"/>
        <v>867888</v>
      </c>
    </row>
    <row r="291" spans="1:4" x14ac:dyDescent="0.25">
      <c r="A291">
        <v>600000</v>
      </c>
      <c r="B291">
        <v>600000</v>
      </c>
      <c r="C291">
        <v>437029</v>
      </c>
      <c r="D291">
        <f t="shared" si="4"/>
        <v>874058</v>
      </c>
    </row>
    <row r="292" spans="1:4" x14ac:dyDescent="0.25">
      <c r="A292">
        <v>600000</v>
      </c>
      <c r="B292">
        <v>600000</v>
      </c>
      <c r="C292">
        <v>437354</v>
      </c>
      <c r="D292">
        <f t="shared" si="4"/>
        <v>874708</v>
      </c>
    </row>
    <row r="293" spans="1:4" x14ac:dyDescent="0.25">
      <c r="A293">
        <v>600000</v>
      </c>
      <c r="B293">
        <v>600000</v>
      </c>
      <c r="C293">
        <v>444547</v>
      </c>
      <c r="D293">
        <f t="shared" si="4"/>
        <v>889094</v>
      </c>
    </row>
    <row r="294" spans="1:4" x14ac:dyDescent="0.25">
      <c r="A294">
        <v>600000</v>
      </c>
      <c r="B294">
        <v>600000</v>
      </c>
      <c r="C294">
        <v>446204</v>
      </c>
      <c r="D294">
        <f t="shared" si="4"/>
        <v>892408</v>
      </c>
    </row>
    <row r="295" spans="1:4" x14ac:dyDescent="0.25">
      <c r="A295">
        <v>600000</v>
      </c>
      <c r="B295">
        <v>600000</v>
      </c>
      <c r="C295">
        <v>457113</v>
      </c>
      <c r="D295">
        <f t="shared" si="4"/>
        <v>914226</v>
      </c>
    </row>
    <row r="296" spans="1:4" x14ac:dyDescent="0.25">
      <c r="A296">
        <v>600000</v>
      </c>
      <c r="B296">
        <v>600000</v>
      </c>
      <c r="C296">
        <v>458099</v>
      </c>
      <c r="D296">
        <f t="shared" si="4"/>
        <v>916198</v>
      </c>
    </row>
    <row r="297" spans="1:4" x14ac:dyDescent="0.25">
      <c r="A297">
        <v>600000</v>
      </c>
      <c r="B297">
        <v>600000</v>
      </c>
      <c r="C297">
        <v>459839</v>
      </c>
      <c r="D297">
        <f t="shared" si="4"/>
        <v>919678</v>
      </c>
    </row>
    <row r="298" spans="1:4" x14ac:dyDescent="0.25">
      <c r="A298">
        <v>600000</v>
      </c>
      <c r="B298">
        <v>600000</v>
      </c>
      <c r="C298">
        <v>460689</v>
      </c>
      <c r="D298">
        <f t="shared" si="4"/>
        <v>921378</v>
      </c>
    </row>
    <row r="299" spans="1:4" x14ac:dyDescent="0.25">
      <c r="A299">
        <v>600000</v>
      </c>
      <c r="B299">
        <v>600000</v>
      </c>
      <c r="C299">
        <v>467475</v>
      </c>
      <c r="D299">
        <f t="shared" si="4"/>
        <v>934950</v>
      </c>
    </row>
    <row r="300" spans="1:4" x14ac:dyDescent="0.25">
      <c r="A300">
        <v>600000</v>
      </c>
      <c r="B300">
        <v>600000</v>
      </c>
      <c r="C300">
        <v>476329</v>
      </c>
      <c r="D300">
        <f t="shared" si="4"/>
        <v>952658</v>
      </c>
    </row>
    <row r="301" spans="1:4" x14ac:dyDescent="0.25">
      <c r="A301">
        <v>600000</v>
      </c>
      <c r="B301">
        <v>600000</v>
      </c>
      <c r="C301">
        <v>476339</v>
      </c>
      <c r="D301">
        <f t="shared" si="4"/>
        <v>952678</v>
      </c>
    </row>
    <row r="302" spans="1:4" x14ac:dyDescent="0.25">
      <c r="A302">
        <v>600000</v>
      </c>
      <c r="B302">
        <v>600000</v>
      </c>
      <c r="C302">
        <v>481768</v>
      </c>
      <c r="D302">
        <f t="shared" si="4"/>
        <v>963536</v>
      </c>
    </row>
    <row r="303" spans="1:4" x14ac:dyDescent="0.25">
      <c r="A303">
        <v>600000</v>
      </c>
      <c r="B303">
        <v>600000</v>
      </c>
      <c r="C303">
        <v>483675</v>
      </c>
      <c r="D303">
        <f t="shared" si="4"/>
        <v>967350</v>
      </c>
    </row>
    <row r="304" spans="1:4" x14ac:dyDescent="0.25">
      <c r="A304">
        <v>600000</v>
      </c>
      <c r="B304">
        <v>600000</v>
      </c>
      <c r="C304">
        <v>500815</v>
      </c>
      <c r="D304">
        <f t="shared" si="4"/>
        <v>1001630</v>
      </c>
    </row>
    <row r="305" spans="1:4" x14ac:dyDescent="0.25">
      <c r="A305">
        <v>600000</v>
      </c>
      <c r="B305">
        <v>600000</v>
      </c>
      <c r="C305">
        <v>509069</v>
      </c>
      <c r="D305">
        <f t="shared" si="4"/>
        <v>1018138</v>
      </c>
    </row>
    <row r="306" spans="1:4" x14ac:dyDescent="0.25">
      <c r="A306">
        <v>600000</v>
      </c>
      <c r="B306">
        <v>600000</v>
      </c>
      <c r="C306">
        <v>522189</v>
      </c>
      <c r="D306">
        <f t="shared" si="4"/>
        <v>1044378</v>
      </c>
    </row>
    <row r="307" spans="1:4" x14ac:dyDescent="0.25">
      <c r="A307">
        <v>600000</v>
      </c>
      <c r="B307">
        <v>600000</v>
      </c>
      <c r="C307">
        <v>535434</v>
      </c>
      <c r="D307">
        <f t="shared" si="4"/>
        <v>1070868</v>
      </c>
    </row>
    <row r="308" spans="1:4" x14ac:dyDescent="0.25">
      <c r="A308">
        <v>600000</v>
      </c>
      <c r="B308">
        <v>600000</v>
      </c>
      <c r="C308">
        <v>539473</v>
      </c>
      <c r="D308">
        <f t="shared" si="4"/>
        <v>1078946</v>
      </c>
    </row>
    <row r="309" spans="1:4" x14ac:dyDescent="0.25">
      <c r="A309">
        <v>600000</v>
      </c>
      <c r="B309">
        <v>600000</v>
      </c>
      <c r="C309">
        <v>541880</v>
      </c>
      <c r="D309">
        <f t="shared" si="4"/>
        <v>1083760</v>
      </c>
    </row>
    <row r="310" spans="1:4" x14ac:dyDescent="0.25">
      <c r="A310">
        <v>600000</v>
      </c>
      <c r="B310">
        <v>600000</v>
      </c>
      <c r="C310">
        <v>570360</v>
      </c>
      <c r="D310">
        <f t="shared" si="4"/>
        <v>1140720</v>
      </c>
    </row>
    <row r="311" spans="1:4" x14ac:dyDescent="0.25">
      <c r="A311">
        <v>600000</v>
      </c>
      <c r="B311">
        <v>600000</v>
      </c>
      <c r="C311">
        <v>593457</v>
      </c>
      <c r="D311">
        <f t="shared" si="4"/>
        <v>1186914</v>
      </c>
    </row>
    <row r="312" spans="1:4" x14ac:dyDescent="0.25">
      <c r="A312">
        <v>600000</v>
      </c>
      <c r="B312">
        <v>600000</v>
      </c>
      <c r="C312">
        <v>600000</v>
      </c>
      <c r="D312">
        <f t="shared" si="4"/>
        <v>1200000</v>
      </c>
    </row>
    <row r="313" spans="1:4" x14ac:dyDescent="0.25">
      <c r="A313">
        <v>600000</v>
      </c>
      <c r="B313">
        <v>600000</v>
      </c>
      <c r="C313">
        <v>600000</v>
      </c>
      <c r="D313">
        <f t="shared" si="4"/>
        <v>1200000</v>
      </c>
    </row>
    <row r="314" spans="1:4" x14ac:dyDescent="0.25">
      <c r="A314">
        <v>600000</v>
      </c>
      <c r="B314">
        <v>600000</v>
      </c>
      <c r="C314">
        <v>600000</v>
      </c>
      <c r="D314">
        <f t="shared" si="4"/>
        <v>1200000</v>
      </c>
    </row>
    <row r="315" spans="1:4" x14ac:dyDescent="0.25">
      <c r="A315">
        <v>600000</v>
      </c>
      <c r="B315">
        <v>600000</v>
      </c>
      <c r="C315">
        <v>600000</v>
      </c>
      <c r="D315">
        <f t="shared" si="4"/>
        <v>1200000</v>
      </c>
    </row>
    <row r="316" spans="1:4" x14ac:dyDescent="0.25">
      <c r="A316">
        <v>600000</v>
      </c>
      <c r="B316">
        <v>600000</v>
      </c>
      <c r="C316">
        <v>600000</v>
      </c>
      <c r="D316">
        <f t="shared" si="4"/>
        <v>1200000</v>
      </c>
    </row>
    <row r="317" spans="1:4" x14ac:dyDescent="0.25">
      <c r="A317">
        <v>600000</v>
      </c>
      <c r="B317">
        <v>600000</v>
      </c>
      <c r="C317">
        <v>600000</v>
      </c>
      <c r="D317">
        <f t="shared" si="4"/>
        <v>1200000</v>
      </c>
    </row>
    <row r="318" spans="1:4" x14ac:dyDescent="0.25">
      <c r="A318">
        <v>600000</v>
      </c>
      <c r="B318">
        <v>600000</v>
      </c>
      <c r="C318">
        <v>600000</v>
      </c>
      <c r="D318">
        <f t="shared" si="4"/>
        <v>1200000</v>
      </c>
    </row>
    <row r="319" spans="1:4" x14ac:dyDescent="0.25">
      <c r="A319">
        <v>600000</v>
      </c>
      <c r="B319">
        <v>600000</v>
      </c>
      <c r="C319">
        <v>600000</v>
      </c>
      <c r="D319">
        <f t="shared" si="4"/>
        <v>1200000</v>
      </c>
    </row>
    <row r="320" spans="1:4" x14ac:dyDescent="0.25">
      <c r="A320">
        <v>600000</v>
      </c>
      <c r="B320">
        <v>600000</v>
      </c>
      <c r="C320">
        <v>600000</v>
      </c>
      <c r="D320">
        <f t="shared" si="4"/>
        <v>1200000</v>
      </c>
    </row>
    <row r="321" spans="1:4" x14ac:dyDescent="0.25">
      <c r="A321">
        <v>600000</v>
      </c>
      <c r="B321">
        <v>600000</v>
      </c>
      <c r="C321">
        <v>600000</v>
      </c>
      <c r="D321">
        <f t="shared" si="4"/>
        <v>1200000</v>
      </c>
    </row>
    <row r="322" spans="1:4" x14ac:dyDescent="0.25">
      <c r="A322">
        <v>600000</v>
      </c>
      <c r="B322">
        <v>600000</v>
      </c>
      <c r="C322">
        <v>600000</v>
      </c>
      <c r="D322">
        <f t="shared" si="4"/>
        <v>1200000</v>
      </c>
    </row>
    <row r="323" spans="1:4" x14ac:dyDescent="0.25">
      <c r="A323">
        <v>600000</v>
      </c>
      <c r="B323">
        <v>600000</v>
      </c>
      <c r="C323">
        <v>600000</v>
      </c>
      <c r="D323">
        <f t="shared" ref="D323:D327" si="5">2*C323</f>
        <v>1200000</v>
      </c>
    </row>
    <row r="324" spans="1:4" x14ac:dyDescent="0.25">
      <c r="A324">
        <v>600000</v>
      </c>
      <c r="B324">
        <v>600000</v>
      </c>
      <c r="C324">
        <v>600000</v>
      </c>
      <c r="D324">
        <f t="shared" si="5"/>
        <v>1200000</v>
      </c>
    </row>
    <row r="325" spans="1:4" x14ac:dyDescent="0.25">
      <c r="A325">
        <v>600000</v>
      </c>
      <c r="B325">
        <v>600000</v>
      </c>
      <c r="C325">
        <v>600000</v>
      </c>
      <c r="D325">
        <f t="shared" si="5"/>
        <v>1200000</v>
      </c>
    </row>
    <row r="326" spans="1:4" x14ac:dyDescent="0.25">
      <c r="A326">
        <v>600000</v>
      </c>
      <c r="B326">
        <v>600000</v>
      </c>
      <c r="C326">
        <v>600000</v>
      </c>
      <c r="D326">
        <f t="shared" si="5"/>
        <v>1200000</v>
      </c>
    </row>
    <row r="327" spans="1:4" x14ac:dyDescent="0.25">
      <c r="A327">
        <v>600000</v>
      </c>
      <c r="B327">
        <v>600000</v>
      </c>
      <c r="C327">
        <v>600000</v>
      </c>
      <c r="D327">
        <f t="shared" si="5"/>
        <v>1200000</v>
      </c>
    </row>
  </sheetData>
  <sortState ref="C1:C854">
    <sortCondition ref="C1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DATA</vt:lpstr>
      <vt:lpstr>ANALYSIS</vt:lpstr>
      <vt:lpstr>GRAPH</vt:lpstr>
      <vt:lpstr>GRAPH_with_32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svancaj</dc:creator>
  <cp:lastModifiedBy>svancaj</cp:lastModifiedBy>
  <dcterms:created xsi:type="dcterms:W3CDTF">2019-05-09T06:51:50Z</dcterms:created>
  <dcterms:modified xsi:type="dcterms:W3CDTF">2019-05-13T20:34:09Z</dcterms:modified>
</cp:coreProperties>
</file>