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vanda\Dropbox\Financial Strategies\Spring 2024\"/>
    </mc:Choice>
  </mc:AlternateContent>
  <xr:revisionPtr revIDLastSave="0" documentId="8_{87084EC3-3DCA-4BFA-8FDC-67EF4AC125CF}" xr6:coauthVersionLast="47" xr6:coauthVersionMax="47" xr10:uidLastSave="{00000000-0000-0000-0000-000000000000}"/>
  <bookViews>
    <workbookView xWindow="-216" yWindow="504" windowWidth="21624" windowHeight="11844" firstSheet="1" activeTab="1" xr2:uid="{00000000-000D-0000-FFFF-FFFF00000000}"/>
  </bookViews>
  <sheets>
    <sheet name="_CIQHiddenCacheSheet" sheetId="22" state="veryHidden" r:id="rId1"/>
    <sheet name="CODA" sheetId="21" r:id="rId2"/>
  </sheets>
  <definedNames>
    <definedName name="CIQWBGuid" hidden="1">"624e503a-bcc2-475c-a08e-238f532d8711"</definedName>
    <definedName name="CIQWBInfo" hidden="1">"{ ""CIQVersion"":""9.48.1616.5174""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44602.9447569444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1" l="1"/>
  <c r="G55" i="21" l="1"/>
  <c r="F55" i="21"/>
  <c r="E55" i="21"/>
  <c r="D31" i="21"/>
  <c r="D30" i="21"/>
  <c r="G33" i="21" l="1"/>
  <c r="E36" i="21"/>
  <c r="F36" i="21"/>
  <c r="G36" i="21"/>
  <c r="D36" i="21"/>
  <c r="C18" i="21"/>
  <c r="C20" i="21" l="1"/>
  <c r="C19" i="21"/>
  <c r="F35" i="21" l="1"/>
  <c r="G35" i="21"/>
  <c r="E35" i="21"/>
</calcChain>
</file>

<file path=xl/sharedStrings.xml><?xml version="1.0" encoding="utf-8"?>
<sst xmlns="http://schemas.openxmlformats.org/spreadsheetml/2006/main" count="77" uniqueCount="75">
  <si>
    <t xml:space="preserve">Ticker </t>
  </si>
  <si>
    <t>Stock Price</t>
  </si>
  <si>
    <t>Shares Outstanding</t>
  </si>
  <si>
    <t>Market Capitalization</t>
  </si>
  <si>
    <t>Total Assets</t>
  </si>
  <si>
    <t>Tax Rate</t>
  </si>
  <si>
    <t>Debt/Capital%</t>
  </si>
  <si>
    <t>LT Debt/Capital%</t>
  </si>
  <si>
    <t>Equity Beta</t>
  </si>
  <si>
    <t>Asset Beta</t>
  </si>
  <si>
    <t>Debt Amount</t>
  </si>
  <si>
    <t>Bond Rating</t>
  </si>
  <si>
    <t>Pre-Tax Cost of Debt</t>
  </si>
  <si>
    <t>Interest Expense</t>
  </si>
  <si>
    <t>Shares Repurchased</t>
  </si>
  <si>
    <t>Shares Remaining</t>
  </si>
  <si>
    <t>BB</t>
  </si>
  <si>
    <t>B-</t>
  </si>
  <si>
    <t>EBIT for the Past Five Years</t>
  </si>
  <si>
    <t>FY2023</t>
  </si>
  <si>
    <t>FY2022</t>
  </si>
  <si>
    <t>FY2021</t>
  </si>
  <si>
    <t>FY2020</t>
  </si>
  <si>
    <t>FY2019</t>
  </si>
  <si>
    <t>Average of Last 5 years</t>
  </si>
  <si>
    <t>Median of Last 5 years</t>
  </si>
  <si>
    <t>Amount of Debt</t>
  </si>
  <si>
    <t>EBIT</t>
  </si>
  <si>
    <t>EBT</t>
  </si>
  <si>
    <t>Income Taxes</t>
  </si>
  <si>
    <t>Net Income</t>
  </si>
  <si>
    <t>EPS</t>
  </si>
  <si>
    <t>Cash Flows</t>
  </si>
  <si>
    <t>To Stockholders*</t>
  </si>
  <si>
    <t>To Bondholders</t>
  </si>
  <si>
    <t>Total</t>
  </si>
  <si>
    <t>Interest Tax Shield</t>
  </si>
  <si>
    <t>*Assume that all net income is available as a cash flow to stockholders.</t>
  </si>
  <si>
    <t>Market Value of Equity</t>
  </si>
  <si>
    <t>Debt/Equity</t>
  </si>
  <si>
    <t>Risk-Free Rate</t>
  </si>
  <si>
    <t>Equity Risk Premium</t>
  </si>
  <si>
    <t>Cost of Equity</t>
  </si>
  <si>
    <t>Cost of Debt</t>
  </si>
  <si>
    <t>Weight of Equity</t>
  </si>
  <si>
    <t>Weight of Debt</t>
  </si>
  <si>
    <t>WACC</t>
  </si>
  <si>
    <t>Fill in the following tables for each of the potential levels of debt assuming the following level of EBIT:</t>
  </si>
  <si>
    <t>CODA</t>
  </si>
  <si>
    <t>AAA</t>
  </si>
  <si>
    <t>BAABTAVMT0NBTAFI/////wFQhQAAABZDSVEuTVBYLklRX0VCSVQuRlkyMDIwAQAAAH5OCwACAAAABjI0LjM2MQEIAAAABQAAAAExAQAAAAstMjA1OTE5MjU3OQMAAAADMTYwAgAAAAM0MDAEAAAAATAHAAAACTMvMjkvMjAyNAgAAAAKMTIvMzEvMjAyMAkAAAABMFWCuksQUNwIDXCUBxJQ3AgWQ0lRLk1QWC5JUV9FQklULkZZMjAxOQEAAAB+TgsAAgAAAAYzNC4xMzUBCAAAAAUAAAABMQEAAAALLTIxMTAyMTA3NTcDAAAAAzE2MAIAAAADNDAwBAAAAAEwBwAAAAkzLzI5LzIwMjQIAAAACjEyLzMxLzIwMTkJAAAAATBVgrpLEFDcCA1wlAcSUNwIFkNJUS5NUFguSVFfRUJJVC5GWTIwMjIBAAAAfk4LAAIAAAAGNTIuOTk2AQgAAAAFAAAAATEBAAAACy0yMDA3NzIzMzQ4AwAAAAMxNjACAAAAAzQwMAQAAAABMAcAAAAJMy8yOS8yMDI0CAAAAAoxMi8zMS8yMDIyCQAAAAEwVYK6SxBQ3AgNcJQHElDcCBhDSVEuV0lSRS5JUV9DT01QQU5ZX05BTUUBAAAAoG0AAAMAAAAXRW5jb3JlIFdpcmUgQ29ycG9yYXRpb24AXrg9WxBQ3AjpmhsUElDcCBlDSVEuV0lSRS5JUV9MQVNUU0FMRVBSSUNFAQAAAKBtAAACAAAABjI2Mi43OABeuD1bEFDcCOmaGxQSUNwIFENJUS5XSVJFLklRX0JFVEFfNVlSAQAAAKBtAAACAAAAEDEuMzAyNzMzMDkxMDI2NDEAXrg9WxBQ3AjpmhsUElDcCBdDSVEuV0lSRS5JUV9FQklULkZZMjAyMQEA</t>
  </si>
  <si>
    <t>AACgbQAAAgAAAAc2OTkuMjAzAQgAAAAFAAAAATEBAAAACy0yMDA5OTU4NjA1AwAAAAMxNjACAAAAAzQwMAQAAAABMAcAAAAJMy8yOS8yMDI0CAAAAAoxMi8zMS8yMDIxCQAAAAEwXrg9WxBQ3AjpmhsUElDcCBdDSVEuV0lSRS5JUV9FQklULkZZMjAyMAEAAACgbQAAAgAAAAY5Ny41MjcBCAAAAAUAAAABMQEAAAALLTIwNjA2MTAxMzADAAAAAzE2MAIAAAADNDAwBAAAAAEwBwAAAAkzLzI5LzIwMjQIAAAACjEyLzMxLzIwMjAJAAAAATBeuD1bEFDcCOmaGxQSUNwIF0NJUS5XSVJFLklRX0VCSVQuRlkyMDE5AQAAAKBtAAACAAAABjcxLjUyOQEIAAAABQAAAAExAQAAAAstMjExMTc5MjcxMAMAAAADMTYwAgAAAAM0MDAEAAAAATAHAAAACTMvMjkvMjAyNAgAAAAKMTIvMzEvMjAxOQkAAAABMF64PVsQUNwI6ZobFBJQ3AgXQ0lRLldJUkUuSVFfRUJJVC5GWTIwMjIBAAAAoG0AAAIAAAAHOTE1LjAwMwEIAAAABQAAAAExAQAAAAstMjAwOTk1ODU5OAMAAAADMTYwAgAAAAM0MDAEAAAAATAHAAAACTMvMjkvMjAyNAgAAAAKMTIvMzEvMjAyMgkAAAABMF64PVsQUNwI6ZobFBJQ3AgXQ0lRLldJUkUuSVFfRUJJVC5GWTIwMjMBAAAAoG0AAAIAAAAHNDUxLjM3MwEIAAAABQAAAAExAQAAAAstMjAwOTk1ODYwMwMAAAADMTYwAgAAAAM0MDAEAAAAATAHAAAACTMvMjkvMjAyNAgAAAAKMTIvMzEvMjAyMwkAAAABMF64PVsQ</t>
  </si>
  <si>
    <t>UNwI6ZobFBJQ3AggQ0lRLldJUkUuSVFfTFRfREVCVF9DQVBJVEFMLjIwMDABAAAAoG0AAAMAAAAAAF64PVsQUNwI6ZobFBJQ3AgjQ0lRLldJUkUuSVFfVE9UQUxfREVCVF9DQVBJVEFMLjIwMDABAAAAoG0AAAMAAAAAAF64PVsQUNwI6ZobFBJQ3AgbQ0lRLldJUkUuSVFfRUZGRUNUX1RBWF9SQVRFAQAAAKBtAAACAAAABzIzLjE1OTgBCAAAAAUAAAABMQEAAAALLTIwMDk5NDg3NzADAAAAAzE2MAIAAAAENDM3NgQAAAABMAcAAAAJMy8yOS8yMDI0CAAAAAoxMi8zMS8yMDIzCQAAAAEwXrg9WxBQ3AjpmhsUElDcCB1DSVEuV0lSRS5JUV9UT1RBTF9BU1NFVFMuMjAwMAEAAACgbQAAAgAAAAgxOTY3LjkxMgEIAAAABQAAAAExAQAAAAstMjAwOTk0ODc3MAMAAAADMTYwAgAAAAQxMDA3BAAAAAEwBwAAAAkzLzI5LzIwMjQIAAAACjEyLzMxLzIwMjMJAAAAATBeuD1bEFDcCOmaGxQSUNwILkNJUS5XSVJFLklRX1RPVEFMX09VVFNUQU5ESU5HX0ZJTElOR19EQVRFLjIwMDABAAAAoG0AAAIAAAAJMTUuNzYzOTE2AQQAAAAFAAAAATUBAAAACy0yMDA5OTQ4NzcwAgAAAAUyNDE1MwYAAAABMF64PVsQUNwI6ZobFBJQ3AgYQ0lRLkNPREEuSVFfQ09NUEFOWV9OQU1FAQAAAItDrQADAAAAGENvZGEgT2N0b3B1cyBHcm91cCwgSW5jLgCrafJrElDcCGrcgZWbUNwIGUNJUS5DT0RBLklRX0xBU1RTQUxFUFJJQ0UBAAAAi0Ot</t>
  </si>
  <si>
    <t>AAIAAAAENS43NwCrafJrElDcCIkDgpWbUNwIFENJUS5DT0RBLklRX0JFVEFfNVlSAQAAAItDrQACAAAAEDEuMDQ0NDAyMDcyMDY5NDUAq2nyaxJQ3AiJA4KVm1DcCCNDSVEuQ09EQS5JUV9UT1RBTF9ERUJUX0NBUElUQUwuMjAwMAEAAACLQ60AAwAAAAAAq2nyaxJQ3AiJA4KVm1DcCBtDSVEuQ09EQS5JUV9FRkZFQ1RfVEFYX1JBVEUBAAAAi0OtAAIAAAAHMTcuMTAzMwEIAAAABQAAAAExAQAAAAstMjAwNTUyNTgwOQMAAAADMTYwAgAAAAQ0Mzc2BAAAAAEwBwAAAAkzLzI5LzIwMjQIAAAACTEvMzEvMjAyNAkAAAABMKtp8msSUNwIiQOClZtQ3AgdQ0lRLkNPREEuSVFfVE9UQUxfQVNTRVRTLjIwMDABAAAAi0OtAAIAAAAJNTMuMDEyOTQyAQgAAAAFAAAAATEBAAAACy0yMDA1NTI1ODA5AwAAAAMxNjACAAAABDEwMDcEAAAAATAHAAAACTMvMjkvMjAyNAgAAAAJMS8zMS8yMDI0CQAAAAEwq2nyaxJQ3AiJA4KVm1DcCC5DSVEuQ09EQS5JUV9UT1RBTF9PVVRTVEFORElOR19GSUxJTkdfREFURS4yMDAwAQAAAItDrQACAAAACTExLjE3MjY4MwEEAAAABQAAAAE1AQAAAAstMjAwNTUyNTgwOQIAAAAFMjQxNTMGAAAAATCrafJrElDcCGrcgZWbUNwIF0NJUS5DT0RBLklRX0VCSVQuRlkyMDIzAQAAAItDrQACAAAACDIuNzM5NTUyAQgAAAAFAAAAATEBAAAACy0yMDEyMzcxMjY1AwAAAAMxNjACAAAAAzQwMAQAAAAB</t>
  </si>
  <si>
    <t>MAcAAAAJMy8yOS8yMDI0CAAAAAoxMC8zMS8yMDIzCQAAAAEwq2nyaxJQ3Ahq3IGVm1DcCCBDSVEuQ09EQS5JUV9MVF9ERUJUX0NBUElUQUwuMjAwMAEAAACLQ60AAwAAAAAAq2nyaxJQ3Ahq3IGVm1DcCBdDSVEuQ09EQS5JUV9FQklULkZZMjAyMQEAAACLQ60AAgAAAAgzLjgzNzUxNwEIAAAABQAAAAExAQAAAAstMjA2Mjg5NTE5OQMAAAADMTYwAgAAAAM0MDAEAAAAATAHAAAACTMvMjkvMjAyNAgAAAAKMTAvMzEvMjAyMQkAAAABMKtp8msSUNwIatyBlZtQ3AgXQ0lRLkNPREEuSVFfRUJJVC5GWTIwMjABAAAAi0OtAAIAAAAIMi44MDM3NjUBCAAAAAUAAAABMQEAAAALLTIxMTI2NDQwODkDAAAAAzE2MAIAAAADNDAwBAAAAAEwBwAAAAkzLzI5LzIwMjQIAAAACjEwLzMxLzIwMjAJAAAAATCrafJrElDcCGrcgZWbUNwIF0NJUS5DT0RBLklRX0VCSVQuRlkyMDE5AQAAAItDrQACAAAACDYuMjUzNDM3AQgAAAAFAAAAATEBAAAACjIwNzc2Mjg3ODMDAAAAAzE2MAIAAAADNDAwBAAAAAEwBwAAAAkzLzI5LzIwMjQIAAAACjEwLzMxLzIwMTkJAAAAATCrafJrElDcCGrcgZWbUNwIF0NJUS5DT0RBLklRX0VCSVQuRlkyMDIyAQAAAItDrQACAAAACDUuMDA0MDY0AQgAAAAFAAAAATEBAAAACy0yMDEyMzcxMjc0AwAAAAMxNjACAAAAAzQwMAQAAAABMAcAAAAJMy8yOS8yMDI0CAAAAAoxMC8zMS8yMDIyCQAAAAEwq2ny</t>
  </si>
  <si>
    <t>axJQ3Ahq3IGVm1DcCBdDSVEuQU1TLklRX0NPTVBBTllfTkFNRQEAAACA0wMAAwAAACFBbWVyaWNhbiBTaGFyZWQgSG9zcGl0YWwgU2VydmljZXMAP6OHNhNQ3Aglt682E1DcCBhDSVEuQU1TLklRX0xBU1RTQUxFUFJJQ0UBAAAAgNMDAAIAAAAEMi45NQA/o4c2E1DcCCW3rzYTUNwIE0NJUS5BTVMuSVFfQkVUQV81WVIBAAAAgNMDAAIAAAAQMC42NjM5MDYzNjM2Mzg2NQA/o4c2E1DcCCW3rzYTUNwIFkNJUS5BTVMuSVFfRUJJVC5GWTIwMjIBAAAAgNMDAAIAAAAFMy4yMzcBCAAAAAUAAAABMQEAAAALLTIwNTQ1MTA1MjgDAAAAAzE2MAIAAAADNDAwBAAAAAEwBwAAAAkzLzI5LzIwMjQIAAAACjEyLzMxLzIwMjIJAAAAATA/o4c2E1DcCCW3rzYTUNwIH0NJUS5BTVMuSVFfTFRfREVCVF9DQVBJVEFMLjIwMDABAAAAgNMDAAMAAAAAAD+jhzYTUNwIJbevNhNQ3AgWQ0lRLkFNUy5JUV9FQklULkZZMjAyMQEAAACA0wMAAgAAAAUyLjE5NQEIAAAABQAAAAExAQAAAAstMjA1NDUwOTM4MgMAAAADMTYwAgAAAAM0MDAEAAAAATAHAAAACTMvMjkvMjAyNAgAAAAKMTIvMzEvMjAyMQkAAAABMD+jhzYTUNwIJbevNhNQ3AgWQ0lRLkFNUy5JUV9FQklULkZZMjAyMAEAAACA0wMAAgAAAAQwLjAyAQgAAAAFAAAAATEBAAAACy0yMTA2MDQ5MTg1AwAAAAMxNjACAAAAAzQwMAQAAAABMAcAAAAJMy8yOS8yMDI0CAAAAAoxMi8z</t>
  </si>
  <si>
    <t>MS8yMDIwCQAAAAEwP6OHNhNQ3Aglt682E1DcCBZDSVEuQU1TLklRX0VCSVQuRlkyMDE5AQAAAIDTAwACAAAABDIuODYBCAAAAAUAAAABMQEAAAAKMjA4ODE3NDIwOQMAAAADMTYwAgAAAAM0MDAEAAAAATAHAAAACTMvMjkvMjAyNAgAAAAKMTIvMzEvMjAxOQkAAAABMD+jhzYTUNwIJbevNhNQ3AgtQ0lRLkFNUy5JUV9UT1RBTF9PVVRTVEFORElOR19GSUxJTkdfREFURS4yMDAwAQAAAIDTAwACAAAABTYuNDI0AQQAAAAFAAAAATUBAAAACy0yMDA0MzE5NzgxAgAAAAUyNDE1MwYAAAABMD+jhzYTUNwIJbevNhNQ3AgWQ0lRLkFNUy5JUV9FQklULkZZMjAyMwEAAACA0wMAAgAAAAUyLjMyMgEIAAAABQAAAAExAQAAAAstMjAwNDMyMDc0OAMAAAADMTYwAgAAAAM0MDAEAAAAATAHAAAACTMvMjkvMjAyNAgAAAAKMTIvMzEvMjAyMwkAAAABMD+jhzYTUNwIJbevNhNQ3AgiQ0lRLkFNUy5JUV9UT1RBTF9ERUJUX0NBUElUQUwuMjAwMAEAAACA0wMAAwAAAAAAP6OHNhNQ3Aglt682E1DcCBpDSVEuQU1TLklRX0VGRkVDVF9UQVhfUkFURQEAAACA0wMAAgAAAAc2MS45MjUyAQgAAAAFAAAAATEBAAAACy0yMDA0MzE5NzgxAwAAAAMxNjACAAAABDQzNzYEAAAAATAHAAAACTMvMjkvMjAyNAgAAAAKMTIvMzEvMjAyMwkAAAABMD+jhzYTUNwIJbevNhNQ3AgcQ0lRLkFNUy5JUV9UT1RBTF9BU1NFVFMuMjAwMAEAAACA0wMA</t>
  </si>
  <si>
    <t>AgAAAAY0OC4xNjIBCAAAAAUAAAABMQEAAAALLTIwMDQzMTk3ODEDAAAAAzE2MAIAAAAEMTAwNwQAAAABMAcAAAAJMy8yOS8yMDI0CAAAAAoxMi8zMS8yMDIzCQAAAAEwP6OHNhNQ3Aglt682E1DcCBhDSVEuR1JNTi5JUV9DT01QQU5ZX05BTUUBAAAAfyIJAAMAAAALR2FybWluIEx0ZC4AETBj+SpQ3Ag1A5n5KlDcCBlDSVEuR1JNTi5JUV9MQVNUU0FMRVBSSUNFAQAAAH8iCQACAAAABjE0OC44NwARMGP5KlDcCBsqmfkqUNwIFENJUS5HUk1OLklRX0JFVEFfNVlSAQAAAH8iCQACAAAAETAuOTg0Mzk5OTUxODIwMjk5ABEwY/kqUNwIGyqZ+SpQ3AgdQ0lRLkdSTU4uSVFfVE9UQUxfQVNTRVRTLjIwMDABAAAAfyIJAAIAAAAIODYwMy41NjkBCAAAAAUAAAABMQEAAAALLTIwMDk0Njc0MTUDAAAAAzE2MAIAAAAEMTAwNwQAAAABMAcAAAAJMy8yOS8yMDI0CAAAAAoxMi8zMC8yMDIzCQAAAAEwETBj+SpQ3Ag1A5n5KlDcCCNDSVEuR1JNTi5JUV9UT1RBTF9ERUJUX0NBUElUQUwuMjAwMAEAAAB/IgkAAgAAAAYxLjk2ODUBCAAAAAUAAAABMQEAAAALLTIwMDk0Njc0MTUDAAAAAzE2MAIAAAAENDE4NgQAAAABMAcAAAAJMy8yOS8yMDI0CAAAAAoxMi8zMC8yMDIzCQAAAAEwETBj+SpQ3AgbKpn5KlDcCBtDSVEuR1JNTi5JUV9FRkZFQ1RfVEFYX1JBVEUBAAAAfyIJAAMAAAACTk0BCAAAAAUAAAABMQEAAAALLTIwMDk0</t>
  </si>
  <si>
    <t>Njc0MTUDAAAAAzE2MAIAAAAENDM3NgQAAAABMAcAAAAJMy8yOS8yMDI0CAAAAAoxMi8zMC8yMDIzCQAAAAEwETBj+SpQ3AgwTgIpK1DcCBdDSVEuR1JNTi5JUV9FQklULkZZMjAxOQEAAAB/IgkAAgAAAAc5NDUuNTg2AQgAAAAFAAAAATEBAAAACy0yMTEyMDIyNDQ3AwAAAAMxNjACAAAAAzQwMAQAAAABMAcAAAAJMy8yOS8yMDI0CAAAAAoxMi8yOC8yMDE5CQAAAAEwETBj+SpQ3Ag1A5n5KlDcCC5DSVEuR1JNTi5JUV9UT1RBTF9PVVRTVEFORElOR19GSUxJTkdfREFURS4yMDAwAQAAAH8iCQACAAAACjE5MS43Nzc0MTcBBAAAAAUAAAABNQEAAAALLTIwMDk0Njc0MTUCAAAABTI0MTUzBgAAAAEwETBj+SpQ3Ag1A5n5KlDcCBdDSVEuR1JNTi5JUV9FQklULkZZMjAyMwEAAAB/IgkAAgAAAAcxMDkyLjE2AQgAAAAFAAAAATEBAAAACy0yMDA5NDY4OTczAwAAAAMxNjACAAAAAzQwMAQAAAABMAcAAAAJMy8yOS8yMDI0CAAAAAoxMi8zMC8yMDIzCQAAAAEwETBj+SpQ3Ag1A5n5KlDcCBdDSVEuR1JNTi5JUV9FQklULkZZMjAyMgEAAAB/IgkAAgAAAAgxMDI3Ljg0NQEIAAAABQAAAAExAQAAAAstMjAwOTQ2ODk3MAMAAAADMTYwAgAAAAM0MDAEAAAAATAHAAAACTMvMjkvMjAyNAgAAAAKMTIvMzEvMjAyMgkAAAABMBEwY/kqUNwINQOZ+SpQ3AggQ0lRLkdSTU4uSVFfTFRfREVCVF9DQVBJVEFMLjIwMDABAAAAfyIJ</t>
  </si>
  <si>
    <t>AAIAAAAGMS41ODAyAQgAAAAFAAAAATEBAAAACy0yMDA5NDY3NDE1AwAAAAMxNjACAAAABDQxODcEAAAAATAHAAAACTMvMjkvMjAyNAgAAAAKMTIvMzAvMjAyMwkAAAABMBEwY/kqUNwINQOZ+SpQ3AgXQ0lRLkdSTU4uSVFfRUJJVC5GWTIwMjEBAAAAfyIJAAIAAAAHMTIxOC42MgEIAAAABQAAAAExAQAAAAstMjAwOTQ2ODk1NQMAAAADMTYwAgAAAAM0MDAEAAAAATAHAAAACTMvMjkvMjAyNAgAAAAKMTIvMjUvMjAyMQkAAAABMBEwY/kqUNwINQOZ+SpQ3AgXQ0lRLkdSTU4uSVFfRUJJVC5GWTIwMjABAAAAfyIJAAIAAAAHMTA1NC4yNAEIAAAABQAAAAExAQAAAAstMjA2MDE0NzQ0NgMAAAADMTYwAgAAAAM0MDAEAAAAATAHAAAACTMvMjkvMjAyNAgAAAAKMTIvMjYvMjAyMAkAAAABMBEwY/kqUNwINQOZ+SpQ3AgYQ0lRLkZBU1QuSVFfQ09NUEFOWV9OQU1FAQAAAJshBAADAAAAEEZhc3RlbmFsIENvbXBhbnkAr2IKLStQ3AhwtzVwLFDcCBlDSVEuRkFTVC5JUV9MQVNUU0FMRVBSSUNFAQAAAJshBAACAAAABTc3LjE0AK9iCi0rUNwIivE1cCxQ3AgUQ0lRLkZBU1QuSVFfQkVUQV81WVIBAAAAmyEEAAIAAAAQMS4wNDAwMTgyMTkyNDQ4NwCvYgotK1DcCIrxNXAsUNwIG0NJUS5GQVNULklRX0VGRkVDVF9UQVhfUkFURQEAAACbIQQAAgAAAAYyNC4xMTMBCAAAAAUAAAABMQEAAAALLTIwMTE1NDc5MzQDAAAAAzE2</t>
  </si>
  <si>
    <t>MAIAAAAENDM3NgQAAAABMAcAAAAJMy8yOS8yMDI0CAAAAAoxMi8zMS8yMDIzCQAAAAEwr2IKLStQ3AiK8TVwLFDcCBdDSVEuRkFTVC5JUV9FQklULkZZMjAyMAEAAACbIQQAAgAAAAYxMTQxLjgBCAAAAAUAAAABMQEAAAALLTIwNjIxMzI2MzcDAAAAAzE2MAIAAAADNDAwBAAAAAEwBwAAAAkzLzI5LzIwMjQIAAAACjEyLzMxLzIwMjAJAAAAATCvYgotK1DcCHC3NXAsUNwIF0NJUS5GQVNULklRX0VCSVQuRlkyMDIyAQAAAJshBAACAAAABjE0NTMuNgEIAAAABQAAAAExAQAAAAstMjAxMTU0ODY2NQMAAAADMTYwAgAAAAM0MDAEAAAAATAHAAAACTMvMjkvMjAyNAgAAAAKMTIvMzEvMjAyMgkAAAABMK9iCi0rUNwIcLc1cCxQ3AggQ0lRLkZBU1QuSVFfTFRfREVCVF9DQVBJVEFMLjIwMDABAAAAmyEEAAIAAAAGOS43NTMzAQgAAAAFAAAAATEBAAAACy0yMDExNTQ3OTM0AwAAAAMxNjACAAAABDQxODcEAAAAATAHAAAACTMvMjkvMjAyNAgAAAAKMTIvMzEvMjAyMwkAAAABMK9iCi0rUNwIivE1cCxQ3AgXQ0lRLkZBU1QuSVFfRUJJVC5GWTIwMjEBAAAAmyEEAAIAAAAGMTIxNy40AQgAAAAFAAAAATEBAAAACy0yMDExNTQ4NjU5AwAAAAMxNjACAAAAAzQwMAQAAAABMAcAAAAJMy8yOS8yMDI0CAAAAAoxMi8zMS8yMDIxCQAAAAEwr2IKLStQ3AiK8TVwLFDcCBdDSVEuRkFTVC5JUV9FQklULkZZMjAxOQEAAACbIQQA</t>
  </si>
  <si>
    <t>AgAAAAYxMDU3LjIBCAAAAAUAAAABMQEAAAALLTIxMTM1NzgxMjADAAAAAzE2MAIAAAADNDAwBAAAAAEwBwAAAAkzLzI5LzIwMjQIAAAACjEyLzMxLzIwMTkJAAAAATCvYgotK1DcCIrxNXAsUNwILkNJUS5GQVNULklRX1RPVEFMX09VVFNUQU5ESU5HX0ZJTElOR19EQVRFLjIwMDABAAAAmyEEAAIAAAAKNTcyLjIzMjc1NQEEAAAABQAAAAE1AQAAAAstMjAxMTU0NzkzNAIAAAAFMjQxNTMGAAAAATCvYgotK1DcCIrxNXAsUNwIF0NJUS5GQVNULklRX0VCSVQuRlkyMDIzAQAAAJshBAACAAAABjE1MjguNwEIAAAABQAAAAExAQAAAAstMjAxMTU0ODY0NgMAAAADMTYwAgAAAAM0MDAEAAAAATAHAAAACTMvMjkvMjAyNAgAAAAKMTIvMzEvMjAyMwkAAAABMK9iCi0rUNwIivE1cCxQ3AgdQ0lRLkZBU1QuSVFfVE9UQUxfQVNTRVRTLjIwMDABAAAAmyEEAAIAAAAGNDQ2Mi45AQgAAAAFAAAAATEBAAAACy0yMDExNTQ3OTM0AwAAAAMxNjACAAAABDEwMDcEAAAAATAHAAAACTMvMjkvMjAyNAgAAAAKMTIvMzEvMjAyMwkAAAABMK9iCi0rUNwIivE1cCxQ3AgjQ0lRLkZBU1QuSVFfVE9UQUxfREVCVF9DQVBJVEFMLjIwMDABAAAAmyEEAAIAAAAHMTMuNzc1MQEIAAAABQAAAAExAQAAAAstMjAxMTU0NzkzNAMAAAADMTYwAgAAAAQ0MTg2BAAAAAEwBwAAAAkzLzI5LzIwMjQIAAAACjEyLzMxLzIwMjMJAAAAATCvYgotK1Dc</t>
  </si>
  <si>
    <t>CIrxNXAsUNwIGENJUS5BQVBMLklRX0NPTVBBTllfTkFNRQEAAABpYQAAAwAAAApBcHBsZSBJbmMuABn+70UrUNwI7PwmRitQ3AgUQ0lRLkFBUEwuSVFfQkVUQV81WVIBAAAAaWEAAAIAAAAQMS4yODkxMTE5MjE5Mzg3MgAZ/u9FK1DcCMIlJ0YrUNwIGUNJUS5BQVBMLklRX0xBU1RTQUxFUFJJQ0UBAAAAaWEAAAIAAAAGMTcxLjQ4ABn+70UrUNwI7PwmRitQ3AgjQ0lRLkFBUEwuSVFfVE9UQUxfREVCVF9DQVBJVEFMLjIwMDABAAAAaWEAAAIAAAAGNTkuMzE3AQgAAAAFAAAAATEBAAAACy0yMDExODQzNTA5AwAAAAMxNjACAAAABDQxODYEAAAAATAHAAAACTMvMjkvMjAyNAgAAAAKMTIvMzAvMjAyMwkAAAABMBn+70UrUNwIwiUnRitQ3AgXQ0lRLkFBUEwuSVFfRUJJVC5GWTIwMjMBAAAAaWEAAAIAAAAGMTE0MzAxAQgAAAAFAAAAATEBAAAACy0yMDIxNDAwODg0AwAAAAMxNjACAAAAAzQwMAQAAAABMAcAAAAJMy8yOS8yMDI0CAAAAAk5LzMwLzIwMjMJAAAAATAZ/u9FK1DcCMIlJ0YrUNwIHUNJUS5BQVBMLklRX1RPVEFMX0FTU0VUUy4yMDAwAQAAAGlhAAACAAAABjM1MzUxNAEIAAAABQAAAAExAQAAAAstMjAxMTg0MzUwOQMAAAADMTYwAgAAAAQxMDA3BAAAAAEwBwAAAAkzLzI5LzIwMjQIAAAACjEyLzMwLzIwMjMJAAAAATAZ/u9FK1DcCMIlJ0YrUNwIIENJUS5BQVBMLklRX0xUX0RFQlRfQ0FQSVRBTC4y</t>
  </si>
  <si>
    <t>MDAwAQAAAGlhAAACAAAABzUyLjIwNTkBCAAAAAUAAAABMQEAAAALLTIwMTE4NDM1MDkDAAAAAzE2MAIAAAAENDE4NwQAAAABMAcAAAAJMy8yOS8yMDI0CAAAAAoxMi8zMC8yMDIzCQAAAAEwGf7vRStQ3AjCJSdGK1DcCBdDSVEuQUFQTC5JUV9FQklULkZZMjAyMQEAAABpYQAAAgAAAAYxMDg5NDkBCAAAAAUAAAABMQEAAAALLTIwMjE0MDA5NDADAAAAAzE2MAIAAAADNDAwBAAAAAEwBwAAAAkzLzI5LzIwMjQIAAAACTkvMjUvMjAyMQkAAAABMBn+70UrUNwIwiUnRitQ3AgXQ0lRLkFBUEwuSVFfRUJJVC5GWTIwMTkBAAAAaWEAAAIAAAAFNjM5MzABCAAAAAUAAAABMQEAAAALLTIxMjQ2NTk3NDMDAAAAAzE2MAIAAAADNDAwBAAAAAEwBwAAAAkzLzI5LzIwMjQIAAAACTkvMjgvMjAxOQkAAAABMBn+70UrUNwIwiUnRitQ3AguQ0lRLkFBUEwuSVFfVE9UQUxfT1VUU1RBTkRJTkdfRklMSU5HX0RBVEUuMjAwMAEAAABpYQAAAgAAAAkxNTQ0MS44ODEBBAAAAAUAAAABNQEAAAALLTIwMTE4NDM1MDkCAAAABTI0MTUzBgAAAAEwGf7vRStQ3Ajs/CZGK1DcCBtDSVEuQUFQTC5JUV9FRkZFQ1RfVEFYX1JBVEUBAAAAaWEAAAIAAAAHMTQuNzk1MwEIAAAABQAAAAExAQAAAAstMjAxMTg0MzUwOQMAAAADMTYwAgAAAAQ0Mzc2BAAAAAEwBwAAAAkzLzI5LzIwMjQIAAAACjEyLzMwLzIwMjMJAAAAATAZ/u9FK1DcCOz8JkYr</t>
  </si>
  <si>
    <t>UNwIF0NJUS5BQVBMLklRX0VCSVQuRlkyMDIwAQAAAGlhAAACAAAABTY2Mjg4AQgAAAAFAAAAATEBAAAACy0yMDczMjAzNTA4AwAAAAMxNjACAAAAAzQwMAQAAAABMAcAAAAJMy8yOS8yMDI0CAAAAAk5LzI2LzIwMjAJAAAAATAZ/u9FK1DcCOz8JkYrUNwIF0NJUS5BQVBMLklRX0VCSVQuRlkyMDIyAQAAAGlhAAACAAAABjExOTQzNwEIAAAABQAAAAExAQAAAAstMjAyMTQwMDk0MQMAAAADMTYwAgAAAAM0MDAEAAAAATAHAAAACTMvMjkvMjAyNAgAAAAJOS8yNC8yMDIyCQAAAAEwGf7vRStQ3Ajs/CZGK1DcCBdDSVEuUEtFLklRX0NPTVBBTllfTkFNRQEAAACKgAQAAwAAABRQYXJrIEFlcm9zcGFjZSBDb3JwLgDA+UsfLFDcCLTzgh8sUNwIGENJUS5QS0UuSVFfTEFTVFNBTEVQUklDRQEAAACKgAQAAgAAAAUxNi42MwDA+UsfLFDcCLTzgh8sUNwIE0NJUS5QS0UuSVFfQkVUQV81WVIBAAAAioAEAAIAAAARMC40NDQ3OTgxNjI1NTEyNTEAwPlLHyxQ3Ai084IfLFDcCBZDSVEuUEtFLklRX0VCSVQuRlkyMDIyAQAAAIqABAACAAAABjExLjY2OAEIAAAABQAAAAExAQAAAAstMjA0NDYwNDkzOAMAAAADMTYwAgAAAAM0MDAEAAAAATAHAAAACTMvMjkvMjAyNAgAAAAJMi8yNy8yMDIyCQAAAAEwwPlLHyxQ3Ai084IfLFDcCC1DSVEuUEtFLklRX1RPVEFMX09VVFNUQU5ESU5HX0ZJTElOR19EQVRFLjIwMDABAAAAioAE</t>
  </si>
  <si>
    <t>AAIAAAAJMjAuMjUzMzYxAQQAAAAFAAAAATUBAAAACy0yMDEzNDE3ODkyAgAAAAUyNDE1MwYAAAABMMD5Sx8sUNwItPOCHyxQ3AgaQ0lRLlBLRS5JUV9FRkZFQ1RfVEFYX1JBVEUBAAAAioAEAAMAAAACTk0BCAAAAAUAAAABMQEAAAALLTIwMTM0MTc4OTIDAAAAAzE2MAIAAAAENDM3NgQAAAABMAcAAAAJMy8yOS8yMDI0CAAAAAoxMS8yNi8yMDIzCQAAAAEwwPlLHyxQ3AithyIxLFDcCBZDSVEuUEtFLklRX0VCSVQuRlkyMDIwAQAAAIqABAACAAAABjEwLjc0MQEIAAAABQAAAAExAQAAAAstMjA5NzE1ODU0NgMAAAADMTYwAgAAAAM0MDAEAAAAATAHAAAACTMvMjkvMjAyNAgAAAAIMy8xLzIwMjAJAAAAATDA+UsfLFDcCLTzgh8sUNwIH0NJUS5QS0UuSVFfTFRfREVCVF9DQVBJVEFMLjIwMDABAAAAioAEAAIAAAAGMC4wODM4AQgAAAAFAAAAATEBAAAACy0yMDEzNDE3ODkyAwAAAAMxNjACAAAABDQxODcEAAAAATAHAAAACTMvMjkvMjAyNAgAAAAKMTEvMjYvMjAyMwkAAAABMMD5Sx8sUNwItPOCHyxQ3AgWQ0lRLlBLRS5JUV9FQklULkZZMjAyMQEAAACKgAQAAgAAAAU3LjA3OAEIAAAABQAAAAExAQAAAAstMjA0NDYwNDk1OQMAAAADMTYwAgAAAAM0MDAEAAAAATAHAAAACTMvMjkvMjAyNAgAAAAJMi8yOC8yMDIxCQAAAAEwwPlLHyxQ3Ai084IfLFDcCBZDSVEuUEtFLklRX0VCSVQuRlkyMDE5AQAAAIqABAAC</t>
  </si>
  <si>
    <t>AAAABTcuMjE2AQgAAAAFAAAAATEBAAAACjIwOTc3MTU3OTUDAAAAAzE2MAIAAAADNDAwBAAAAAEwBwAAAAkzLzI5LzIwMjQIAAAACDMvMy8yMDE5CQAAAAEwwPlLHyxQ3Ai084IfLFDcCCJDSVEuUEtFLklRX1RPVEFMX0RFQlRfQ0FQSVRBTC4yMDAwAQAAAIqABAACAAAABTAuMTMxAQgAAAAFAAAAATEBAAAACy0yMDEzNDE3ODkyAwAAAAMxNjACAAAABDQxODYEAAAAATAHAAAACTMvMjkvMjAyNAgAAAAKMTEvMjYvMjAyMwkAAAABMMD5Sx8sUNwItPOCHyxQ3AgWQ0lRLlBLRS5JUV9FQklULkZZMjAyMwEAAACKgAQAAgAAAAU5Ljk1NAEIAAAABQAAAAExAQAAAAstMjA0NDYwNDk1NgMAAAADMTYwAgAAAAM0MDAEAAAAATAHAAAACTMvMjkvMjAyNAgAAAAJMi8yNi8yMDIzCQAAAAEwwPlLHyxQ3Ai084IfLFDcCBxDSVEuUEtFLklRX1RPVEFMX0FTU0VUUy4yMDAwAQAAAIqABAACAAAABzEyNy41MDcBCAAAAAUAAAABMQEAAAALLTIwMTM0MTc4OTIDAAAAAzE2MAIAAAAEMTAwNwQAAAABMAcAAAAJMy8yOS8yMDI0CAAAAAoxMS8yNi8yMDIzCQAAAAEwwPlLHyxQ3Ai084IfLFDcCBNDSVEuRE5OLklRX0JFVEFfNVlSAQAAAPhyDQADAAAAAAC17kdKLFDcCNCQfUosUNwIF0NJUS5ETk4uSVFfQ09NUEFOWV9OQU1FAQAAAPhyDQADAAAAE0Rlbmlzb24gTWluZXMgQ29ycC4Ate5HSixQ3AjQkH1KLFDcCBhDSVEuRE5O</t>
  </si>
  <si>
    <t>LklRX0xBU1RTQUxFUFJJQ0UBAAAA+HINAAIAAAAEMS45NQC17kdKLFDcCNCQfUosUNwIGkNJUS5ETk4uSVFfRUZGRUNUX1RBWF9SQVRFAQAAAPhyDQADAAAAAk5NAQgAAAAFAAAAATEBAAAACy0yMDA3OTM3OTAzAwAAAAIyNwIAAAAENDM3NgQAAAABMAcAAAAJMy8yOS8yMDI0CAAAAAoxMi8zMS8yMDIzCQAAAAEwte5HSixQ3AjQkH1KLFDcCBZDSVEuRE5OLklRX0VCSVQuRlkyMDE5AQAAAPhyDQACAAAABy0yMy4zNjcBCAAAAAUAAAABMQEAAAAKMjA4MzI2NTk4MQMAAAACMjcCAAAAAzQwMAQAAAABMAcAAAAJMy8yOS8yMDI0CAAAAAoxMi8zMS8yMDE5CQAAAAEwte5HSixQ3AjQkH1KLFDcCCJDSVEuRE5OLklRX1RPVEFMX0RFQlRfQ0FQSVRBTC4yMDAwAQAAAPhyDQACAAAABjAuMDY0OQEIAAAABQAAAAExAQAAAAstMjAwNzkzNzkwMwMAAAACMjcCAAAABDQxODYEAAAAATAHAAAACTMvMjkvMjAyNAgAAAAKMTIvMzEvMjAyMwkAAAABMLXuR0osUNwI0JB9SixQ3AgWQ0lRLkROTi5JUV9FQklULkZZMjAyMwEAAAD4cg0AAgAAAActNDUuNjkxAQgAAAAFAAAAATEBAAAACy0yMDA3OTM4MzcyAwAAAAIyNwIAAAADNDAwBAAAAAEwBwAAAAkzLzI5LzIwMjQIAAAACjEyLzMxLzIwMjMJAAAAATC17kdKLFDcCNCQfUosUNwIHENJUS5ETk4uSVFfVE9UQUxfQVNTRVRTLjIwMDABAAAA+HINAAIAAAAHNzI2LjYwMwEI</t>
  </si>
  <si>
    <t>AAAABQAAAAExAQAAAAstMjAwNzkzNzkwMwMAAAACMjcCAAAABDEwMDcEAAAAATAHAAAACTMvMjkvMjAyNAgAAAAKMTIvMzEvMjAyMwkAAAABMLXuR0osUNwI0JB9SixQ3AgfQ0lRLkROTi5JUV9MVF9ERUJUX0NBUElUQUwuMjAwMAEAAAD4cg0AAgAAAAYwLjAzMTcBCAAAAAUAAAABMQEAAAALLTIwMDc5Mzc5MDMDAAAAAjI3AgAAAAQ0MTg3BAAAAAEwBwAAAAkzLzI5LzIwMjQIAAAACjEyLzMxLzIwMjMJAAAAATC17kdKLFDcCNCQfUosUNwIFkNJUS5ETk4uSVFfRUJJVC5GWTIwMjEBAAAA+HINAAIAAAAHLTIzLjk1NgEIAAAABQAAAAExAQAAAAstMjA1Nzg3MDk4NAMAAAACMjcCAAAAAzQwMAQAAAABMAcAAAAJMy8yOS8yMDI0CAAAAAoxMi8zMS8yMDIxCQAAAAEwte5HSixQ3AjQkH1KLFDcCBZDSVEuRE5OLklRX0VCSVQuRlkyMDIyAQAAAPhyDQACAAAABy00MC42NjEBCAAAAAUAAAABMQEAAAALLTIwMDc5MzgzNzcDAAAAAjI3AgAAAAM0MDAEAAAAATAHAAAACTMvMjkvMjAyNAgAAAAKMTIvMzEvMjAyMgkAAAABMLXuR0osUNwI0JB9SixQ3AgtQ0lRLkROTi5JUV9UT1RBTF9PVVRTVEFORElOR19GSUxJTkdfREFURS4yMDAwAQAAAPhyDQACAAAACjg5MC45OTYzNzEBBAAAAAUAAAABNQEAAAALLTIwMDc5Mzc5MDMCAAAABTI0MTUzBgAAAAEwte5HSixQ3AjQkH1KLFDcCBZDSVEuRE5OLklRX0VCSVQuRlky</t>
  </si>
  <si>
    <t>MDIwAQAAAPhyDQACAAAABy0xNC4yMjEBCAAAAAUAAAABMQEAAAALLTIxMDk2OTE0NjIDAAAAAjI3AgAAAAM0MDAEAAAAATAHAAAACTMvMjkvMjAyNAgAAAAKMTIvMzEvMjAyMAkAAAABMLXuR0osUNwI0JB9SixQ3AgXQ0lRLldNVC5JUV9DT01QQU5ZX05BTUUBAAAA38YEAAMAAAAMV2FsbWFydCBJbmMuALCDqlQsUNwIhnHfVCxQ3AgYQ0lRLldNVC5JUV9MQVNUU0FMRVBSSUNFAQAAAN/GBAACAAAABTYwLjE3ALCDqlQsUNwII0nfVCxQ3AgTQ0lRLldNVC5JUV9CRVRBXzVZUgEAAADfxgQAAgAAABEwLjQ5NzE4NTQ3NDc1NjIxMQCwg6pULFDcCCNJ31QsUNwIFkNJUS5XTVQuSVFfRUJJVC5GWTIwMjABAAAA38YEAAIAAAAFMjE0NjgBCAAAAAUAAAABMQEAAAALLTIxMDc2ODYyOTEDAAAAAzE2MAIAAAADNDAwBAAAAAEwBwAAAAkzLzI5LzIwMjQIAAAACTEvMzEvMjAyMAkAAAABMLCDqlQsUNwIhnHfVCxQ3AgfQ0lRLldNVC5JUV9MVF9ERUJUX0NBUElUQUwuMjAwMAEAAADfxgQAAgAAAAczNi44ODA1AQgAAAAFAAAAATEBAAAACy0yMDA1OTMwOTkyAwAAAAMxNjACAAAABDQxODcEAAAAATAHAAAACTMvMjkvMjAyNAgAAAAJMS8zMS8yMDI0CQAAAAEwsIOqVCxQ3AiGcd9ULFDcCBZDSVEuV01ULklRX0VCSVQuRlkyMDIxAQAAAN/GBAACAAAABTIyNTQ4AQgAAAAFAAAAATEBAAAACy0yMDU2NzE4ODA3AwAAAAMx</t>
  </si>
  <si>
    <t>NjACAAAAAzQwMAQAAAABMAcAAAAJMy8yOS8yMDI0CAAAAAkxLzMxLzIwMjEJAAAAATCwg6pULFDcCIZx31QsUNwIFkNJUS5XTVQuSVFfRUJJVC5GWTIwMjIBAAAA38YEAAIAAAAFMjU5NDIBCAAAAAUAAAABMQEAAAALLTIwMDU5MzE3NjcDAAAAAzE2MAIAAAADNDAwBAAAAAEwBwAAAAkzLzI5LzIwMjQIAAAACTEvMzEvMjAyMgkAAAABMLCDqlQsUNwIhnHfVCxQ3AgtQ0lRLldNVC5JUV9UT1RBTF9PVVRTVEFORElOR19GSUxJTkdfREFURS4yMDAwAQAAAN/GBAACAAAACzgwNTguMDQ4Njc0AQQAAAAFAAAAATUBAAAACy0yMDA1OTMwOTkyAgAAAAUyNDE1MwYAAAABMLCDqlQsUNwIhnHfVCxQ3AgWQ0lRLldNVC5JUV9FQklULkZZMjAyMwEAAADfxgQAAgAAAAUyNDUyOAEIAAAABQAAAAExAQAAAAstMjAwNTkzMTc3NgMAAAADMTYwAgAAAAM0MDAEAAAAATAHAAAACTMvMjkvMjAyNAgAAAAJMS8zMS8yMDIzCQAAAAEwsIOqVCxQ3AiGcd9ULFDcCBxDSVEuV01ULklRX1RPVEFMX0FTU0VUUy4yMDAwAQAAAN/GBAACAAAABjI1MjM5OQEIAAAABQAAAAExAQAAAAstMjAwNTkzMDk5MgMAAAADMTYwAgAAAAQxMDA3BAAAAAEwBwAAAAkzLzI5LzIwMjQIAAAACTEvMzEvMjAyNAkAAAABMLCDqlQsUNwIhnHfVCxQ3AgaQ0lRLldNVC5JUV9FRkZFQ1RfVEFYX1JBVEUBAAAA38YEAAIAAAAHMjUuNTMwOQEIAAAABQAAAAEx</t>
  </si>
  <si>
    <t>AQAAAAstMjAwNTkzMDk5MgMAAAADMTYwAgAAAAQ0Mzc2BAAAAAEwBwAAAAkzLzI5LzIwMjQIAAAACTEvMzEvMjAyNAkAAAABMLCDqlQsUNwII0nfVCxQ3AgWQ0lRLldNVC5JUV9FQklULkZZMjAxOQEAAADfxgQAAgAAAAUyMTk1NwEIAAAABQAAAAExAQAAAAoyMDg1MTMyOTMwAwAAAAMxNjACAAAAAzQwMAQAAAABMAcAAAAJMy8yOS8yMDI0CAAAAAkxLzMxLzIwMTkJAAAAATCwg6pULFDcCCNJ31QsUNwIIkNJUS5XTVQuSVFfVE9UQUxfREVCVF9DQVBJVEFMLjIwMDABAAAA38YEAAIAAAAHNDEuMTI5NQEIAAAABQAAAAExAQAAAAstMjAwNTkzMDk5MgMAAAADMTYwAgAAAAQ0MTg2BAAAAAEwBwAAAAkzLzI5LzIwMjQIAAAACTEvMzEvMjAyNAkAAAABMLCDqlQsUNwII0nfVCxQ3AgYQ0lRLlRTTEEuSVFfQ09NUEFOWV9OQU1FAQAAABDGogEDAAAAC1Rlc2xhLCBJbmMuADU0CGAsUNwIDp87YCxQ3AgZQ0lRLlRTTEEuSVFfTEFTVFNBTEVQUklDRQEAAAAQxqIBAgAAAAYxNzUuNzkANTQIYCxQ3AgOnztgLFDcCBRDSVEuVFNMQS5JUV9CRVRBXzVZUgEAAAAQxqIBAgAAABAyLjQxNDU2MTgxMTY2MjAxADU0CGAsUNwIDp87YCxQ3AgjQ0lRLlRTTEEuSVFfVE9UQUxfREVCVF9DQVBJVEFMLjIwMDABAAAAEMaiAQIAAAAGMTMuMDgxAQgAAAAFAAAAATEBAAAACy0yMDEyMzYxNjU0AwAAAAMxNjACAAAABDQxODYEAAAA</t>
  </si>
  <si>
    <t>ATAHAAAACTMvMjkvMjAyNAgAAAAKMTIvMzEvMjAyMwkAAAABMDU0CGAsUNwIDp87YCxQ3AgbQ0lRLlRTTEEuSVFfRUZGRUNUX1RBWF9SQVRFAQAAABDGogEDAAAAAk5NAQgAAAAFAAAAATEBAAAACy0yMDEyMzYxNjU0AwAAAAMxNjACAAAABDQzNzYEAAAAATAHAAAACTMvMjkvMjAyNAgAAAAKMTIvMzEvMjAyMwkAAAABMDU0CGAsUNwIDp87YCxQ3AgXQ0lRLlRTTEEuSVFfRUJJVC5GWTIwMTkBAAAAEMaiAQIAAAACODABCAAAAAUAAAABMQEAAAALLTIxMTM1Nzg5MTgDAAAAAzE2MAIAAAADNDAwBAAAAAEwBwAAAAkzLzI5LzIwMjQIAAAACjEyLzMxLzIwMTkJAAAAATA1NAhgLFDcCA6fO2AsUNwILkNJUS5UU0xBLklRX1RPVEFMX09VVFNUQU5ESU5HX0ZJTElOR19EQVRFLjIwMDABAAAAEMaiAQIAAAALMzE4NC43OTA0MTUBBAAAAAUAAAABNQEAAAALLTIwMTIzNjE2NTQCAAAABTI0MTUzBgAAAAEwNTQIYCxQ3AgOnztgLFDcCBdDSVEuVFNMQS5JUV9FQklULkZZMjAyMwEAAAAQxqIBAgAAAAQ4ODkxAQgAAAAFAAAAATEBAAAACy0yMDEyMzYxNzYzAwAAAAMxNjACAAAAAzQwMAQAAAABMAcAAAAJMy8yOS8yMDI0CAAAAAoxMi8zMS8yMDIzCQAAAAEwNTQIYCxQ3AgOnztgLFDcCB1DSVEuVFNMQS5JUV9UT1RBTF9BU1NFVFMuMjAwMAEAAAAQxqIBAgAAAAYxMDY2MTgBCAAAAAUAAAABMQEAAAALLTIwMTIzNjE2</t>
  </si>
  <si>
    <t>NTQDAAAAAzE2MAIAAAAEMTAwNwQAAAABMAcAAAAJMy8yOS8yMDI0CAAAAAoxMi8zMS8yMDIzCQAAAAEwNTQIYCxQ3AgOnztgLFDcCBdDSVEuVFNMQS5JUV9FQklULkZZMjAyMAEAAAAQxqIBAgAAAAQxOTUxAQgAAAAFAAAAATEBAAAACy0yMDYyNjgxMDY1AwAAAAMxNjACAAAAAzQwMAQAAAABMAcAAAAJMy8yOS8yMDI0CAAAAAoxMi8zMS8yMDIwCQAAAAEwNTQIYCxQ3AgOnztgLFDcCCBDSVEuVFNMQS5JUV9MVF9ERUJUX0NBUElUQUwuMjAwMAEAAAAQxqIBAgAAAAY4LjkyMDIBCAAAAAUAAAABMQEAAAALLTIwMTIzNjE2NTQDAAAAAzE2MAIAAAAENDE4NwQAAAABMAcAAAAJMy8yOS8yMDI0CAAAAAoxMi8zMS8yMDIzCQAAAAEwNTQIYCxQ3AgOnztgLFDcCBdDSVEuVFNMQS5JUV9FQklULkZZMjAyMQEAAAAQxqIBAgAAAAQ2NTIzAQgAAAAFAAAAATEBAAAACy0yMDEyMzYxNzY4AwAAAAMxNjACAAAAAzQwMAQAAAABMAcAAAAJMy8yOS8yMDI0CAAAAAoxMi8zMS8yMDIxCQAAAAEwNTQIYCxQ3AgOnztgLFDcCBdDSVEuVFNMQS5JUV9FQklULkZZMjAyMgEAAAAQxqIBAgAAAAUxMzY1NgEIAAAABQAAAAExAQAAAAstMjAxMjM2MTc2MQMAAAADMTYwAgAAAAM0MDAEAAAAATAHAAAACTMvMjkvMjAyNAgAAAAKMTIvMzEvMjAyMgkAAAABMDU0CGAsUNwIDp87YCxQ3Ag=</t>
  </si>
  <si>
    <t>Break-even 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</si>
</sst>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2" fillId="0" borderId="0" xfId="0" applyFont="1"/>
    <xf numFmtId="8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6" fontId="0" fillId="0" borderId="0" xfId="2" applyNumberFormat="1" applyFont="1"/>
    <xf numFmtId="44" fontId="0" fillId="0" borderId="0" xfId="2" applyFont="1"/>
    <xf numFmtId="10" fontId="0" fillId="0" borderId="0" xfId="0" applyNumberFormat="1"/>
    <xf numFmtId="43" fontId="0" fillId="0" borderId="0" xfId="1" applyFont="1"/>
    <xf numFmtId="166" fontId="0" fillId="0" borderId="0" xfId="2" applyNumberFormat="1" applyFont="1"/>
    <xf numFmtId="44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  <xf numFmtId="44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1" xfId="0" applyFont="1" applyBorder="1"/>
    <xf numFmtId="6" fontId="2" fillId="0" borderId="1" xfId="0" applyNumberFormat="1" applyFont="1" applyBorder="1"/>
    <xf numFmtId="166" fontId="2" fillId="0" borderId="1" xfId="2" applyNumberFormat="1" applyFont="1" applyBorder="1"/>
    <xf numFmtId="0" fontId="0" fillId="0" borderId="1" xfId="0" applyBorder="1"/>
    <xf numFmtId="44" fontId="0" fillId="2" borderId="1" xfId="0" applyNumberFormat="1" applyFill="1" applyBorder="1"/>
    <xf numFmtId="166" fontId="0" fillId="2" borderId="1" xfId="0" applyNumberFormat="1" applyFill="1" applyBorder="1"/>
    <xf numFmtId="166" fontId="0" fillId="2" borderId="0" xfId="0" applyNumberFormat="1" applyFill="1"/>
    <xf numFmtId="44" fontId="0" fillId="2" borderId="0" xfId="2" applyFont="1" applyFill="1"/>
    <xf numFmtId="166" fontId="0" fillId="2" borderId="0" xfId="2" applyNumberFormat="1" applyFont="1" applyFill="1"/>
    <xf numFmtId="10" fontId="0" fillId="0" borderId="0" xfId="3" applyNumberFormat="1" applyFont="1" applyAlignment="1"/>
    <xf numFmtId="0" fontId="2" fillId="0" borderId="1" xfId="0" applyFont="1" applyBorder="1" applyAlignment="1">
      <alignment horizontal="center"/>
    </xf>
    <xf numFmtId="0" fontId="1" fillId="0" borderId="0" xfId="0" applyFont="1"/>
    <xf numFmtId="10" fontId="0" fillId="2" borderId="0" xfId="3" applyNumberFormat="1" applyFont="1" applyFill="1" applyAlignment="1"/>
    <xf numFmtId="0" fontId="0" fillId="2" borderId="0" xfId="0" applyFill="1"/>
    <xf numFmtId="10" fontId="0" fillId="2" borderId="0" xfId="0" applyNumberFormat="1" applyFill="1"/>
    <xf numFmtId="6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C73-0758-4211-B17F-B685B34FB202}">
  <dimension ref="A1:Y1"/>
  <sheetViews>
    <sheetView workbookViewId="0"/>
  </sheetViews>
  <sheetFormatPr defaultRowHeight="14.4"/>
  <sheetData>
    <row r="1" spans="1:25">
      <c r="A1">
        <v>25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39E2-3C68-4D28-A0E1-0BF8D800B5E4}">
  <dimension ref="C4:I60"/>
  <sheetViews>
    <sheetView tabSelected="1" topLeftCell="A22" zoomScale="115" zoomScaleNormal="115" workbookViewId="0">
      <selection activeCell="C51" sqref="C51"/>
    </sheetView>
  </sheetViews>
  <sheetFormatPr defaultRowHeight="14.4"/>
  <cols>
    <col min="3" max="3" width="32.6640625" customWidth="1"/>
    <col min="4" max="4" width="17.5546875" bestFit="1" customWidth="1"/>
    <col min="5" max="5" width="18.33203125" bestFit="1" customWidth="1"/>
    <col min="6" max="6" width="19.77734375" customWidth="1"/>
    <col min="7" max="7" width="18.109375" bestFit="1" customWidth="1"/>
    <col min="8" max="8" width="17.21875" bestFit="1" customWidth="1"/>
    <col min="9" max="9" width="18.21875" bestFit="1" customWidth="1"/>
  </cols>
  <sheetData>
    <row r="4" spans="3:9">
      <c r="C4" t="s">
        <v>0</v>
      </c>
      <c r="D4" s="27" t="s">
        <v>48</v>
      </c>
    </row>
    <row r="6" spans="3:9">
      <c r="C6" s="26" t="str">
        <f>_xll.ciqfunctions.udf.CIQ(D4, "IQ_COMPANY_NAME")</f>
        <v>Coda Octopus Group, Inc.</v>
      </c>
      <c r="D6" s="26"/>
    </row>
    <row r="7" spans="3:9">
      <c r="C7" s="1" t="s">
        <v>1</v>
      </c>
      <c r="D7" s="2">
        <v>5.77</v>
      </c>
      <c r="G7" s="3"/>
    </row>
    <row r="8" spans="3:9">
      <c r="C8" s="1" t="s">
        <v>2</v>
      </c>
      <c r="D8" s="4">
        <v>11172680</v>
      </c>
      <c r="G8" s="3"/>
    </row>
    <row r="9" spans="3:9">
      <c r="C9" s="1" t="s">
        <v>3</v>
      </c>
      <c r="D9" s="5">
        <v>64466363.599999994</v>
      </c>
      <c r="F9" s="6"/>
    </row>
    <row r="10" spans="3:9">
      <c r="C10" s="1" t="s">
        <v>4</v>
      </c>
      <c r="D10" s="5">
        <v>53012940</v>
      </c>
      <c r="F10" s="6"/>
    </row>
    <row r="11" spans="3:9">
      <c r="C11" s="1" t="s">
        <v>5</v>
      </c>
      <c r="D11" s="7">
        <v>0.17103300000000002</v>
      </c>
    </row>
    <row r="12" spans="3:9">
      <c r="C12" s="1" t="s">
        <v>6</v>
      </c>
      <c r="D12" s="7">
        <v>0</v>
      </c>
      <c r="H12" s="3"/>
      <c r="I12" s="3"/>
    </row>
    <row r="13" spans="3:9">
      <c r="C13" s="1" t="s">
        <v>7</v>
      </c>
      <c r="D13" s="7">
        <v>0</v>
      </c>
    </row>
    <row r="14" spans="3:9">
      <c r="C14" s="1" t="s">
        <v>8</v>
      </c>
      <c r="D14" s="8">
        <v>1.0444</v>
      </c>
    </row>
    <row r="15" spans="3:9">
      <c r="C15" s="1" t="s">
        <v>9</v>
      </c>
      <c r="D15" s="8">
        <v>1.0444</v>
      </c>
    </row>
    <row r="17" spans="3:9">
      <c r="C17" s="1" t="s">
        <v>10</v>
      </c>
      <c r="D17" s="1" t="s">
        <v>11</v>
      </c>
      <c r="E17" s="1" t="s">
        <v>12</v>
      </c>
      <c r="F17" s="1" t="s">
        <v>13</v>
      </c>
      <c r="G17" s="1" t="s">
        <v>14</v>
      </c>
      <c r="H17" s="1" t="s">
        <v>15</v>
      </c>
      <c r="I17" s="1" t="s">
        <v>74</v>
      </c>
    </row>
    <row r="18" spans="3:9">
      <c r="C18" s="9">
        <f>ROUND($D$9*0.2,-5)</f>
        <v>12900000</v>
      </c>
      <c r="D18" t="s">
        <v>49</v>
      </c>
      <c r="E18" s="7">
        <v>5.0500000000000003E-2</v>
      </c>
      <c r="F18" s="10"/>
      <c r="G18" s="11"/>
      <c r="H18" s="12"/>
      <c r="I18" s="23"/>
    </row>
    <row r="19" spans="3:9">
      <c r="C19" s="9">
        <f>ROUND($D$9*0.4,-5)</f>
        <v>25800000</v>
      </c>
      <c r="D19" t="s">
        <v>16</v>
      </c>
      <c r="E19" s="7">
        <v>7.4999999999999997E-2</v>
      </c>
      <c r="F19" s="10"/>
      <c r="G19" s="11"/>
      <c r="H19" s="12"/>
      <c r="I19" s="23"/>
    </row>
    <row r="20" spans="3:9">
      <c r="C20" s="9">
        <f>ROUND($D$9*0.6,-5)</f>
        <v>38700000</v>
      </c>
      <c r="D20" t="s">
        <v>17</v>
      </c>
      <c r="E20" s="7">
        <v>9.5000000000000001E-2</v>
      </c>
      <c r="F20" s="10"/>
      <c r="G20" s="11"/>
      <c r="H20" s="12"/>
      <c r="I20" s="23"/>
    </row>
    <row r="21" spans="3:9">
      <c r="F21" s="13"/>
    </row>
    <row r="22" spans="3:9">
      <c r="D22" s="14"/>
    </row>
    <row r="23" spans="3:9">
      <c r="C23" s="1" t="s">
        <v>18</v>
      </c>
    </row>
    <row r="24" spans="3:9">
      <c r="C24" t="s">
        <v>19</v>
      </c>
      <c r="D24" s="9">
        <v>2739550</v>
      </c>
    </row>
    <row r="25" spans="3:9">
      <c r="C25" t="s">
        <v>20</v>
      </c>
      <c r="D25" s="9">
        <v>5004060</v>
      </c>
    </row>
    <row r="26" spans="3:9">
      <c r="C26" t="s">
        <v>21</v>
      </c>
      <c r="D26" s="9">
        <v>3837520</v>
      </c>
    </row>
    <row r="27" spans="3:9">
      <c r="C27" t="s">
        <v>22</v>
      </c>
      <c r="D27" s="9">
        <v>2803770</v>
      </c>
    </row>
    <row r="28" spans="3:9">
      <c r="C28" t="s">
        <v>23</v>
      </c>
      <c r="D28" s="9">
        <v>6253440</v>
      </c>
    </row>
    <row r="29" spans="3:9">
      <c r="D29" s="9"/>
    </row>
    <row r="30" spans="3:9">
      <c r="C30" t="s">
        <v>24</v>
      </c>
      <c r="D30" s="15">
        <f>AVERAGE(D24:D28)</f>
        <v>4127668</v>
      </c>
    </row>
    <row r="31" spans="3:9">
      <c r="C31" t="s">
        <v>25</v>
      </c>
      <c r="D31" s="15">
        <f>MEDIAN(D24:D28)</f>
        <v>3837520</v>
      </c>
    </row>
    <row r="33" spans="3:7">
      <c r="C33" s="27" t="s">
        <v>47</v>
      </c>
      <c r="G33" s="15">
        <f>ROUND(D31,-6)</f>
        <v>4000000</v>
      </c>
    </row>
    <row r="34" spans="3:7">
      <c r="C34" s="27"/>
      <c r="G34" s="15"/>
    </row>
    <row r="35" spans="3:7">
      <c r="C35" s="16" t="s">
        <v>26</v>
      </c>
      <c r="D35" s="17">
        <v>0</v>
      </c>
      <c r="E35" s="18">
        <f>C18</f>
        <v>12900000</v>
      </c>
      <c r="F35" s="18">
        <f>C19</f>
        <v>25800000</v>
      </c>
      <c r="G35" s="18">
        <f>C20</f>
        <v>38700000</v>
      </c>
    </row>
    <row r="36" spans="3:7">
      <c r="C36" t="s">
        <v>27</v>
      </c>
      <c r="D36" s="9">
        <f>ROUND($D$31,-6)</f>
        <v>4000000</v>
      </c>
      <c r="E36" s="9">
        <f t="shared" ref="E36:G36" si="0">ROUND($D$31,-6)</f>
        <v>4000000</v>
      </c>
      <c r="F36" s="9">
        <f t="shared" si="0"/>
        <v>4000000</v>
      </c>
      <c r="G36" s="9">
        <f t="shared" si="0"/>
        <v>4000000</v>
      </c>
    </row>
    <row r="37" spans="3:7">
      <c r="C37" s="19" t="s">
        <v>13</v>
      </c>
      <c r="D37" s="20"/>
      <c r="E37" s="21"/>
      <c r="F37" s="21"/>
      <c r="G37" s="21"/>
    </row>
    <row r="38" spans="3:7">
      <c r="C38" t="s">
        <v>28</v>
      </c>
      <c r="D38" s="22"/>
      <c r="E38" s="22"/>
      <c r="F38" s="22"/>
      <c r="G38" s="22"/>
    </row>
    <row r="39" spans="3:7">
      <c r="C39" s="19" t="s">
        <v>29</v>
      </c>
      <c r="D39" s="21"/>
      <c r="E39" s="21"/>
      <c r="F39" s="21"/>
      <c r="G39" s="21"/>
    </row>
    <row r="40" spans="3:7">
      <c r="C40" t="s">
        <v>30</v>
      </c>
      <c r="D40" s="22"/>
      <c r="E40" s="22"/>
      <c r="F40" s="22"/>
      <c r="G40" s="22"/>
    </row>
    <row r="41" spans="3:7">
      <c r="C41" t="s">
        <v>31</v>
      </c>
      <c r="D41" s="23"/>
      <c r="E41" s="23"/>
      <c r="F41" s="23"/>
      <c r="G41" s="23"/>
    </row>
    <row r="43" spans="3:7">
      <c r="C43" t="s">
        <v>32</v>
      </c>
    </row>
    <row r="44" spans="3:7">
      <c r="C44" t="s">
        <v>33</v>
      </c>
      <c r="D44" s="22"/>
      <c r="E44" s="22"/>
      <c r="F44" s="22"/>
      <c r="G44" s="22"/>
    </row>
    <row r="45" spans="3:7">
      <c r="C45" t="s">
        <v>34</v>
      </c>
      <c r="D45" s="24"/>
      <c r="E45" s="24"/>
      <c r="F45" s="24"/>
      <c r="G45" s="24"/>
    </row>
    <row r="46" spans="3:7">
      <c r="C46" t="s">
        <v>35</v>
      </c>
      <c r="D46" s="22"/>
      <c r="E46" s="22"/>
      <c r="F46" s="22"/>
      <c r="G46" s="22"/>
    </row>
    <row r="47" spans="3:7">
      <c r="C47" t="s">
        <v>36</v>
      </c>
      <c r="D47" s="22"/>
      <c r="E47" s="22"/>
      <c r="F47" s="22"/>
      <c r="G47" s="22"/>
    </row>
    <row r="49" spans="3:7">
      <c r="C49" s="1" t="s">
        <v>37</v>
      </c>
    </row>
    <row r="51" spans="3:7">
      <c r="C51" t="s">
        <v>38</v>
      </c>
      <c r="D51" s="31"/>
      <c r="E51" s="31"/>
      <c r="F51" s="31"/>
      <c r="G51" s="31"/>
    </row>
    <row r="52" spans="3:7">
      <c r="C52" t="s">
        <v>39</v>
      </c>
      <c r="D52" s="29"/>
      <c r="E52" s="29"/>
      <c r="F52" s="29"/>
      <c r="G52" s="29"/>
    </row>
    <row r="53" spans="3:7">
      <c r="C53" t="s">
        <v>8</v>
      </c>
      <c r="D53" s="12"/>
      <c r="E53" s="12"/>
      <c r="F53" s="12"/>
      <c r="G53" s="12"/>
    </row>
    <row r="54" spans="3:7">
      <c r="C54" t="s">
        <v>40</v>
      </c>
      <c r="D54" s="25">
        <v>4.2430000000000002E-2</v>
      </c>
      <c r="E54" s="25">
        <v>4.2430000000000002E-2</v>
      </c>
      <c r="F54" s="25">
        <v>4.2430000000000002E-2</v>
      </c>
      <c r="G54" s="25">
        <v>4.2430000000000002E-2</v>
      </c>
    </row>
    <row r="55" spans="3:7">
      <c r="C55" t="s">
        <v>41</v>
      </c>
      <c r="D55" s="25">
        <v>4.5999999999999999E-2</v>
      </c>
      <c r="E55" s="25">
        <f>D55</f>
        <v>4.5999999999999999E-2</v>
      </c>
      <c r="F55" s="25">
        <f>D55</f>
        <v>4.5999999999999999E-2</v>
      </c>
      <c r="G55" s="25">
        <f>D55</f>
        <v>4.5999999999999999E-2</v>
      </c>
    </row>
    <row r="56" spans="3:7">
      <c r="C56" t="s">
        <v>42</v>
      </c>
      <c r="D56" s="28"/>
      <c r="E56" s="28"/>
      <c r="F56" s="28"/>
      <c r="G56" s="28"/>
    </row>
    <row r="57" spans="3:7">
      <c r="C57" t="s">
        <v>43</v>
      </c>
      <c r="D57" s="30"/>
      <c r="E57" s="30"/>
      <c r="F57" s="30"/>
      <c r="G57" s="30"/>
    </row>
    <row r="58" spans="3:7">
      <c r="C58" t="s">
        <v>44</v>
      </c>
      <c r="D58" s="11"/>
      <c r="E58" s="11"/>
      <c r="F58" s="11"/>
      <c r="G58" s="11"/>
    </row>
    <row r="59" spans="3:7">
      <c r="C59" t="s">
        <v>45</v>
      </c>
      <c r="D59" s="12"/>
      <c r="E59" s="12"/>
      <c r="F59" s="12"/>
      <c r="G59" s="12"/>
    </row>
    <row r="60" spans="3:7">
      <c r="C60" t="s">
        <v>46</v>
      </c>
      <c r="D60" s="28"/>
      <c r="E60" s="28"/>
      <c r="F60" s="28"/>
      <c r="G60" s="28"/>
    </row>
  </sheetData>
  <mergeCells count="1"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CODA</vt:lpstr>
    </vt:vector>
  </TitlesOfParts>
  <Company>Washburn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Vandalsem</dc:creator>
  <cp:lastModifiedBy>Shane Vandalsem</cp:lastModifiedBy>
  <dcterms:created xsi:type="dcterms:W3CDTF">2017-10-23T18:44:00Z</dcterms:created>
  <dcterms:modified xsi:type="dcterms:W3CDTF">2024-03-30T15:39:53Z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6003755D3E2F4AE1A3706AB8359540FE_13</vt:lpwstr>
  </property>
</Properties>
</file>