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Z:\MISSION_FAC_ELEC\02. Relations AIFE\04. Spécifications\TRADUCTION Versions anglaises\Publication n°3 - 08 2023\Publication\"/>
    </mc:Choice>
  </mc:AlternateContent>
  <bookViews>
    <workbookView xWindow="0" yWindow="0" windowWidth="28800" windowHeight="12330"/>
  </bookViews>
  <sheets>
    <sheet name="Version" sheetId="1" r:id="rId1"/>
    <sheet name="Instructions" sheetId="2" r:id="rId2"/>
    <sheet name="FE - Flow 8 - UBL" sheetId="3" r:id="rId3"/>
    <sheet name="FE - Flow 8 - CII" sheetId="4" r:id="rId4"/>
    <sheet name="Factur-X FR CII D16B - Flow 8" sheetId="5" r:id="rId5"/>
  </sheets>
  <definedNames>
    <definedName name="_xlnm._FilterDatabase" localSheetId="4" hidden="1">'Factur-X FR CII D16B - Flow 8'!$A$4:$R$408</definedName>
    <definedName name="_xlnm._FilterDatabase" localSheetId="3" hidden="1">'FE - Flow 8 - CII'!$A$4:$R$408</definedName>
    <definedName name="_xlnm._FilterDatabase" localSheetId="2" hidden="1">'FE - Flow 8 - UBL'!$A$4:$S$422</definedName>
    <definedName name="Priorité">#NAME?</definedName>
    <definedName name="reference" localSheetId="1">#REF!</definedName>
    <definedName name="reference">#REF!</definedName>
    <definedName name="SP_EXCEL_LINK_2086b10f89ac4ae9a825c43c8cdbbf4e" localSheetId="4">#REF!</definedName>
    <definedName name="SP_EXCEL_LINK_2086b10f89ac4ae9a825c43c8cdbbf4e" localSheetId="3">#REF!</definedName>
    <definedName name="SP_EXCEL_LINK_2086b10f89ac4ae9a825c43c8cdbbf4e" localSheetId="1">#REF!</definedName>
    <definedName name="SP_EXCEL_LINK_2086b10f89ac4ae9a825c43c8cdbbf4e" localSheetId="0">#REF!</definedName>
    <definedName name="SP_EXCEL_LINK_2086b10f89ac4ae9a825c43c8cdbbf4e">#REF!</definedName>
    <definedName name="SP_EXCEL_LINK_2d3c8e505c7b441c88001872bdc3f14f" localSheetId="4">#REF!</definedName>
    <definedName name="SP_EXCEL_LINK_2d3c8e505c7b441c88001872bdc3f14f" localSheetId="3">#REF!</definedName>
    <definedName name="SP_EXCEL_LINK_2d3c8e505c7b441c88001872bdc3f14f" localSheetId="1">#REF!</definedName>
    <definedName name="SP_EXCEL_LINK_2d3c8e505c7b441c88001872bdc3f14f" localSheetId="0">#REF!</definedName>
    <definedName name="SP_EXCEL_LINK_2d3c8e505c7b441c88001872bdc3f14f">#REF!</definedName>
    <definedName name="SP_EXCEL_LINK_7479312503d44844bb584db5ab896be9" localSheetId="4">#REF!</definedName>
    <definedName name="SP_EXCEL_LINK_7479312503d44844bb584db5ab896be9" localSheetId="3">#REF!</definedName>
    <definedName name="SP_EXCEL_LINK_7479312503d44844bb584db5ab896be9" localSheetId="1">#REF!</definedName>
    <definedName name="SP_EXCEL_LINK_7479312503d44844bb584db5ab896be9" localSheetId="0">#REF!</definedName>
    <definedName name="SP_EXCEL_LINK_7479312503d44844bb584db5ab896be9">#REF!</definedName>
    <definedName name="SP_EXCEL_LINK_7580692eb5a24997bf6ff9e0b9a220dd" localSheetId="4">#REF!</definedName>
    <definedName name="SP_EXCEL_LINK_7580692eb5a24997bf6ff9e0b9a220dd" localSheetId="3">#REF!</definedName>
    <definedName name="SP_EXCEL_LINK_7580692eb5a24997bf6ff9e0b9a220dd" localSheetId="1">#REF!</definedName>
    <definedName name="SP_EXCEL_LINK_7580692eb5a24997bf6ff9e0b9a220dd" localSheetId="0">#REF!</definedName>
    <definedName name="SP_EXCEL_LINK_7580692eb5a24997bf6ff9e0b9a220dd">#REF!</definedName>
    <definedName name="SP_EXCEL_LINK_78d01c3a212d4c3f8a6304e7c8f57a06" localSheetId="4">#REF!</definedName>
    <definedName name="SP_EXCEL_LINK_78d01c3a212d4c3f8a6304e7c8f57a06" localSheetId="3">#REF!</definedName>
    <definedName name="SP_EXCEL_LINK_78d01c3a212d4c3f8a6304e7c8f57a06" localSheetId="1">#REF!</definedName>
    <definedName name="SP_EXCEL_LINK_78d01c3a212d4c3f8a6304e7c8f57a06" localSheetId="0">#REF!</definedName>
    <definedName name="SP_EXCEL_LINK_78d01c3a212d4c3f8a6304e7c8f57a06">#REF!</definedName>
    <definedName name="SP_EXCEL_LINK_8b5412ce04fd48dcba509f801edde731" localSheetId="4">#REF!</definedName>
    <definedName name="SP_EXCEL_LINK_8b5412ce04fd48dcba509f801edde731" localSheetId="3">#REF!</definedName>
    <definedName name="SP_EXCEL_LINK_8b5412ce04fd48dcba509f801edde731" localSheetId="1">#REF!</definedName>
    <definedName name="SP_EXCEL_LINK_8b5412ce04fd48dcba509f801edde731" localSheetId="0">#REF!</definedName>
    <definedName name="SP_EXCEL_LINK_8b5412ce04fd48dcba509f801edde731">#REF!</definedName>
    <definedName name="SP_EXCEL_LINK_b7442fbbc0f548458942543cb9aac7ac" localSheetId="4">#REF!</definedName>
    <definedName name="SP_EXCEL_LINK_b7442fbbc0f548458942543cb9aac7ac" localSheetId="3">#REF!</definedName>
    <definedName name="SP_EXCEL_LINK_b7442fbbc0f548458942543cb9aac7ac" localSheetId="1">#REF!</definedName>
    <definedName name="SP_EXCEL_LINK_b7442fbbc0f548458942543cb9aac7ac" localSheetId="0">#REF!</definedName>
    <definedName name="SP_EXCEL_LINK_b7442fbbc0f548458942543cb9aac7ac">#REF!</definedName>
    <definedName name="SP_EXCEL_LINK_cb46ec5e4201435b98e121370bd71f1f" localSheetId="4">#REF!</definedName>
    <definedName name="SP_EXCEL_LINK_cb46ec5e4201435b98e121370bd71f1f" localSheetId="3">#REF!</definedName>
    <definedName name="SP_EXCEL_LINK_cb46ec5e4201435b98e121370bd71f1f" localSheetId="1">#REF!</definedName>
    <definedName name="SP_EXCEL_LINK_cb46ec5e4201435b98e121370bd71f1f" localSheetId="0">#REF!</definedName>
    <definedName name="SP_EXCEL_LINK_cb46ec5e4201435b98e121370bd71f1f">#REF!</definedName>
    <definedName name="sssss" localSheetId="1">#REF!</definedName>
    <definedName name="sssss" localSheetId="0">#REF!</definedName>
    <definedName name="sssss">#REF!</definedName>
    <definedName name="sssssss" localSheetId="1">#REF!</definedName>
    <definedName name="sssssss" localSheetId="0">#REF!</definedName>
    <definedName name="sssssss">#REF!</definedName>
    <definedName name="titre" localSheetId="1">#REF!</definedName>
    <definedName name="titre">#REF!</definedName>
    <definedName name="tranche">#NAME?</definedName>
    <definedName name="Type">#NAME?</definedName>
    <definedName name="Validation">#NAME?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09" i="5" l="1"/>
  <c r="R410" i="5"/>
  <c r="R411" i="5"/>
  <c r="R412" i="5"/>
  <c r="R413" i="5"/>
  <c r="R414" i="5"/>
  <c r="R415" i="5"/>
  <c r="R416" i="5"/>
  <c r="R417" i="5"/>
  <c r="R418" i="5"/>
  <c r="R419" i="5"/>
  <c r="R420" i="5"/>
  <c r="R421" i="5"/>
  <c r="R422" i="5"/>
  <c r="Q409" i="5"/>
  <c r="Q410" i="5"/>
  <c r="Q411" i="5"/>
  <c r="Q412" i="5"/>
  <c r="Q413" i="5"/>
  <c r="Q414" i="5"/>
  <c r="Q415" i="5"/>
  <c r="Q416" i="5"/>
  <c r="Q417" i="5"/>
  <c r="Q418" i="5"/>
  <c r="Q419" i="5"/>
  <c r="Q420" i="5"/>
  <c r="Q421" i="5"/>
  <c r="Q422" i="5"/>
  <c r="P409" i="5"/>
  <c r="P410" i="5"/>
  <c r="P411" i="5"/>
  <c r="P412" i="5"/>
  <c r="P413" i="5"/>
  <c r="P414" i="5"/>
  <c r="P415" i="5"/>
  <c r="P416" i="5"/>
  <c r="P417" i="5"/>
  <c r="P418" i="5"/>
  <c r="P419" i="5"/>
  <c r="P420" i="5"/>
  <c r="P421" i="5"/>
  <c r="P422" i="5"/>
  <c r="O409" i="5"/>
  <c r="O410" i="5"/>
  <c r="O411" i="5"/>
  <c r="O412" i="5"/>
  <c r="O413" i="5"/>
  <c r="O414" i="5"/>
  <c r="O415" i="5"/>
  <c r="O416" i="5"/>
  <c r="O417" i="5"/>
  <c r="O418" i="5"/>
  <c r="O419" i="5"/>
  <c r="O420" i="5"/>
  <c r="O421" i="5"/>
  <c r="O422" i="5"/>
  <c r="N409" i="5"/>
  <c r="N410" i="5"/>
  <c r="N411" i="5"/>
  <c r="N412" i="5"/>
  <c r="N413" i="5"/>
  <c r="N414" i="5"/>
  <c r="N415" i="5"/>
  <c r="N416" i="5"/>
  <c r="N417" i="5"/>
  <c r="N418" i="5"/>
  <c r="N419" i="5"/>
  <c r="N420" i="5"/>
  <c r="N421" i="5"/>
  <c r="N422" i="5"/>
  <c r="M409" i="5"/>
  <c r="M410" i="5"/>
  <c r="M411" i="5"/>
  <c r="M412" i="5"/>
  <c r="M413" i="5"/>
  <c r="M414" i="5"/>
  <c r="M415" i="5"/>
  <c r="M416" i="5"/>
  <c r="M417" i="5"/>
  <c r="M418" i="5"/>
  <c r="M419" i="5"/>
  <c r="M420" i="5"/>
  <c r="M421" i="5"/>
  <c r="M422" i="5"/>
  <c r="L409" i="5"/>
  <c r="L410" i="5"/>
  <c r="L411" i="5"/>
  <c r="L412" i="5"/>
  <c r="L413" i="5"/>
  <c r="L414" i="5"/>
  <c r="L415" i="5"/>
  <c r="L416" i="5"/>
  <c r="L417" i="5"/>
  <c r="L418" i="5"/>
  <c r="L419" i="5"/>
  <c r="L420" i="5"/>
  <c r="L421" i="5"/>
  <c r="L422" i="5"/>
  <c r="K409" i="5"/>
  <c r="K410" i="5"/>
  <c r="K411" i="5"/>
  <c r="K412" i="5"/>
  <c r="K413" i="5"/>
  <c r="K414" i="5"/>
  <c r="K415" i="5"/>
  <c r="K416" i="5"/>
  <c r="K417" i="5"/>
  <c r="K418" i="5"/>
  <c r="K419" i="5"/>
  <c r="K420" i="5"/>
  <c r="K421" i="5"/>
  <c r="K422" i="5"/>
  <c r="J409" i="5"/>
  <c r="J410" i="5"/>
  <c r="J411" i="5"/>
  <c r="J412" i="5"/>
  <c r="J413" i="5"/>
  <c r="J414" i="5"/>
  <c r="J415" i="5"/>
  <c r="J416" i="5"/>
  <c r="J417" i="5"/>
  <c r="J418" i="5"/>
  <c r="J419" i="5"/>
  <c r="J420" i="5"/>
  <c r="J421" i="5"/>
  <c r="J422"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I409" i="5"/>
  <c r="I410" i="5"/>
  <c r="I411" i="5"/>
  <c r="I412" i="5"/>
  <c r="I413" i="5"/>
  <c r="I414" i="5"/>
  <c r="I415" i="5"/>
  <c r="I416" i="5"/>
  <c r="I417" i="5"/>
  <c r="I418" i="5"/>
  <c r="I419" i="5"/>
  <c r="I420" i="5"/>
  <c r="I421" i="5"/>
  <c r="I422"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R409" i="4"/>
  <c r="R410" i="4"/>
  <c r="R411" i="4"/>
  <c r="R412" i="4"/>
  <c r="R413" i="4"/>
  <c r="R414" i="4"/>
  <c r="R415" i="4"/>
  <c r="R416" i="4"/>
  <c r="R417" i="4"/>
  <c r="R418" i="4"/>
  <c r="R419" i="4"/>
  <c r="R420" i="4"/>
  <c r="R421" i="4"/>
  <c r="R422"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Q409" i="4"/>
  <c r="Q410" i="4"/>
  <c r="Q411" i="4"/>
  <c r="Q412" i="4"/>
  <c r="Q413" i="4"/>
  <c r="Q414" i="4"/>
  <c r="Q415" i="4"/>
  <c r="Q416" i="4"/>
  <c r="Q417" i="4"/>
  <c r="Q418" i="4"/>
  <c r="Q419" i="4"/>
  <c r="Q420" i="4"/>
  <c r="Q421" i="4"/>
  <c r="Q422"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P409" i="4"/>
  <c r="P410" i="4"/>
  <c r="P411" i="4"/>
  <c r="P412" i="4"/>
  <c r="P413" i="4"/>
  <c r="P414" i="4"/>
  <c r="P415" i="4"/>
  <c r="P416" i="4"/>
  <c r="P417" i="4"/>
  <c r="P418" i="4"/>
  <c r="P419" i="4"/>
  <c r="P420" i="4"/>
  <c r="P421" i="4"/>
  <c r="P422"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O409" i="4"/>
  <c r="O410" i="4"/>
  <c r="O411" i="4"/>
  <c r="O412" i="4"/>
  <c r="O413" i="4"/>
  <c r="O414" i="4"/>
  <c r="O415" i="4"/>
  <c r="O416" i="4"/>
  <c r="O417" i="4"/>
  <c r="O418" i="4"/>
  <c r="O419" i="4"/>
  <c r="O420" i="4"/>
  <c r="O421" i="4"/>
  <c r="O422"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N409" i="4"/>
  <c r="N410" i="4"/>
  <c r="N411" i="4"/>
  <c r="N412" i="4"/>
  <c r="N413" i="4"/>
  <c r="N414" i="4"/>
  <c r="N415" i="4"/>
  <c r="N416" i="4"/>
  <c r="N417" i="4"/>
  <c r="N418" i="4"/>
  <c r="N419" i="4"/>
  <c r="N420" i="4"/>
  <c r="N421" i="4"/>
  <c r="N422"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M409" i="4"/>
  <c r="M410" i="4"/>
  <c r="M411" i="4"/>
  <c r="M412" i="4"/>
  <c r="M413" i="4"/>
  <c r="M414" i="4"/>
  <c r="M415" i="4"/>
  <c r="M416" i="4"/>
  <c r="M417" i="4"/>
  <c r="M418" i="4"/>
  <c r="M419" i="4"/>
  <c r="M420" i="4"/>
  <c r="M421" i="4"/>
  <c r="M422"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K409" i="4"/>
  <c r="K410" i="4"/>
  <c r="K411" i="4"/>
  <c r="K412" i="4"/>
  <c r="K413" i="4"/>
  <c r="K414" i="4"/>
  <c r="K415" i="4"/>
  <c r="K416" i="4"/>
  <c r="K417" i="4"/>
  <c r="K418" i="4"/>
  <c r="K419" i="4"/>
  <c r="K420" i="4"/>
  <c r="K421" i="4"/>
  <c r="K422"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J409" i="4"/>
  <c r="J410" i="4"/>
  <c r="J411" i="4"/>
  <c r="J412" i="4"/>
  <c r="J413" i="4"/>
  <c r="J414" i="4"/>
  <c r="J415" i="4"/>
  <c r="J416" i="4"/>
  <c r="J417" i="4"/>
  <c r="J418" i="4"/>
  <c r="J419" i="4"/>
  <c r="J420" i="4"/>
  <c r="J421" i="4"/>
  <c r="J422"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I409" i="4"/>
  <c r="I410" i="4"/>
  <c r="I411" i="4"/>
  <c r="I412" i="4"/>
  <c r="I413" i="4"/>
  <c r="I414" i="4"/>
  <c r="I415" i="4"/>
  <c r="I416" i="4"/>
  <c r="I417" i="4"/>
  <c r="I418" i="4"/>
  <c r="I419" i="4"/>
  <c r="I420" i="4"/>
  <c r="I421" i="4"/>
  <c r="I422"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K6" i="5" l="1"/>
  <c r="R6" i="5"/>
  <c r="Q6" i="5"/>
  <c r="P6" i="5"/>
  <c r="O6" i="5"/>
  <c r="N6" i="5"/>
  <c r="M6" i="5"/>
  <c r="L6" i="5"/>
  <c r="J6" i="5"/>
  <c r="I6" i="5"/>
  <c r="R6" i="4"/>
  <c r="Q6" i="4"/>
  <c r="P6" i="4"/>
  <c r="O6" i="4"/>
  <c r="N6" i="4"/>
  <c r="M6" i="4"/>
  <c r="L6" i="4"/>
  <c r="J6" i="4"/>
  <c r="I6" i="4"/>
  <c r="K6" i="4" l="1"/>
</calcChain>
</file>

<file path=xl/sharedStrings.xml><?xml version="1.0" encoding="utf-8"?>
<sst xmlns="http://schemas.openxmlformats.org/spreadsheetml/2006/main" count="7214" uniqueCount="3725">
  <si>
    <t>BERCY 3</t>
  </si>
  <si>
    <t>10, RUE DU CENTRE</t>
  </si>
  <si>
    <t>93464 NOISY-LE-GRAND CEDEX</t>
  </si>
  <si>
    <r>
      <rPr>
        <b/>
        <sz val="14"/>
        <color theme="0"/>
        <rFont val="Calibri"/>
        <scheme val="minor"/>
      </rPr>
      <t>Version</t>
    </r>
  </si>
  <si>
    <r>
      <rPr>
        <b/>
        <sz val="14"/>
        <color theme="0"/>
        <rFont val="Calibri"/>
        <scheme val="minor"/>
      </rPr>
      <t>Date</t>
    </r>
  </si>
  <si>
    <t>V1.4</t>
  </si>
  <si>
    <t>V1.3</t>
  </si>
  <si>
    <r>
      <rPr>
        <sz val="11"/>
        <rFont val="Arial"/>
      </rPr>
      <t>ID</t>
    </r>
  </si>
  <si>
    <r>
      <rPr>
        <sz val="11"/>
        <rFont val="Arial"/>
      </rPr>
      <t>N1</t>
    </r>
  </si>
  <si>
    <r>
      <rPr>
        <sz val="11"/>
        <rFont val="Arial"/>
      </rPr>
      <t>N2</t>
    </r>
  </si>
  <si>
    <r>
      <rPr>
        <sz val="11"/>
        <rFont val="Arial"/>
      </rPr>
      <t>N3</t>
    </r>
  </si>
  <si>
    <r>
      <rPr>
        <sz val="11"/>
        <rFont val="Arial"/>
      </rPr>
      <t>N4</t>
    </r>
  </si>
  <si>
    <r>
      <rPr>
        <sz val="11"/>
        <rFont val="Arial"/>
      </rPr>
      <t>BT-1</t>
    </r>
  </si>
  <si>
    <r>
      <rPr>
        <sz val="11"/>
        <rFont val="Arial"/>
      </rPr>
      <t>1.1</t>
    </r>
  </si>
  <si>
    <r>
      <rPr>
        <sz val="11"/>
        <rFont val="Arial"/>
      </rPr>
      <t>Invoice number</t>
    </r>
  </si>
  <si>
    <r>
      <rPr>
        <sz val="11"/>
        <color indexed="64"/>
        <rFont val="Arial"/>
      </rPr>
      <t>/cbc:ID</t>
    </r>
  </si>
  <si>
    <r>
      <rPr>
        <sz val="11"/>
        <color indexed="64"/>
        <rFont val="Arial"/>
      </rPr>
      <t>IDENTIFIER</t>
    </r>
  </si>
  <si>
    <r>
      <rPr>
        <sz val="11"/>
        <rFont val="Arial"/>
      </rPr>
      <t>Unique identification of the Invoice.</t>
    </r>
  </si>
  <si>
    <r>
      <rPr>
        <sz val="11"/>
        <rFont val="Arial"/>
      </rPr>
      <t>Sequential number required by Article 226(2) of Directive 2006/112/EC [2], to uniquely identify the Invoice. It can be based on one or more series, which may contain alphanumeric characters.</t>
    </r>
  </si>
  <si>
    <r>
      <rPr>
        <sz val="11"/>
        <rFont val="Arial"/>
      </rPr>
      <t>BR-2</t>
    </r>
  </si>
  <si>
    <r>
      <rPr>
        <sz val="11"/>
        <rFont val="Arial"/>
      </rPr>
      <t>BT-2</t>
    </r>
  </si>
  <si>
    <r>
      <rPr>
        <sz val="11"/>
        <rFont val="Arial"/>
      </rPr>
      <t>Date of issue of initial/corrected invoice</t>
    </r>
  </si>
  <si>
    <r>
      <rPr>
        <sz val="11"/>
        <color indexed="64"/>
        <rFont val="Arial"/>
      </rPr>
      <t>/cbc:IssueDate</t>
    </r>
  </si>
  <si>
    <r>
      <rPr>
        <sz val="11"/>
        <color indexed="64"/>
        <rFont val="Arial"/>
      </rPr>
      <t>DATE</t>
    </r>
  </si>
  <si>
    <r>
      <rPr>
        <sz val="11"/>
        <color indexed="64"/>
        <rFont val="Arial"/>
      </rPr>
      <t>ISO</t>
    </r>
  </si>
  <si>
    <r>
      <rPr>
        <sz val="11"/>
        <rFont val="Arial"/>
      </rPr>
      <t>Date the Invoice was issued.</t>
    </r>
  </si>
  <si>
    <t/>
  </si>
  <si>
    <r>
      <rPr>
        <sz val="11"/>
        <rFont val="Arial"/>
      </rPr>
      <t>BR-3</t>
    </r>
  </si>
  <si>
    <r>
      <rPr>
        <sz val="11"/>
        <rFont val="Arial"/>
      </rPr>
      <t>BT-3</t>
    </r>
  </si>
  <si>
    <r>
      <rPr>
        <sz val="11"/>
        <rFont val="Arial"/>
      </rPr>
      <t>Invoice type code</t>
    </r>
  </si>
  <si>
    <r>
      <rPr>
        <sz val="11"/>
        <color indexed="64"/>
        <rFont val="Arial"/>
      </rPr>
      <t>/cbc:InvoiceTypeCode
/cbc:CreditNoteTypeCode</t>
    </r>
  </si>
  <si>
    <r>
      <rPr>
        <sz val="11"/>
        <color indexed="64"/>
        <rFont val="Arial"/>
      </rPr>
      <t>CODE</t>
    </r>
  </si>
  <si>
    <r>
      <rPr>
        <sz val="11"/>
        <rFont val="Arial"/>
      </rPr>
      <t>Code specifying the functional type of the Invoice.</t>
    </r>
  </si>
  <si>
    <r>
      <rPr>
        <sz val="11"/>
        <rFont val="Arial"/>
      </rPr>
      <t>Commercial invoices and credit notes are defined according to entries from the UNTDID 1001 list [6].
Other entries in the UNTDID 1001 [6] list concerning specific invoices or credit notes may be used, as appropriate.</t>
    </r>
  </si>
  <si>
    <r>
      <rPr>
        <sz val="11"/>
        <rFont val="Arial"/>
      </rPr>
      <t>BR-4</t>
    </r>
  </si>
  <si>
    <r>
      <rPr>
        <sz val="11"/>
        <rFont val="Arial"/>
      </rPr>
      <t>BT-5</t>
    </r>
  </si>
  <si>
    <r>
      <rPr>
        <sz val="11"/>
        <rFont val="Arial"/>
      </rPr>
      <t>Invoice currency code</t>
    </r>
  </si>
  <si>
    <r>
      <rPr>
        <sz val="11"/>
        <color indexed="64"/>
        <rFont val="Arial"/>
      </rPr>
      <t>/cbc:DocumentCurrencyCode</t>
    </r>
  </si>
  <si>
    <r>
      <rPr>
        <sz val="11"/>
        <rFont val="Arial"/>
      </rPr>
      <t>Currency in which all amounts in the Invoice are expressed, except for the total VAT amount in the accounting currency.</t>
    </r>
  </si>
  <si>
    <r>
      <rPr>
        <sz val="11"/>
        <rFont val="Arial"/>
      </rPr>
      <t>Only one currency should be used in the Invoice, except for the total VAT amount in the accounting currency.
The currency can be specified for each amount or at document level, depending on the syntax used.
Valid currency lists are registered with the Maintenance Agency for standard ISO 4217 “Codes for the representation of currencies”. Use of the alpha-3 representation is recommended.</t>
    </r>
  </si>
  <si>
    <r>
      <rPr>
        <sz val="11"/>
        <rFont val="Arial"/>
      </rPr>
      <t>BR-5</t>
    </r>
  </si>
  <si>
    <r>
      <rPr>
        <sz val="11"/>
        <rFont val="Arial"/>
      </rPr>
      <t>BT-6</t>
    </r>
  </si>
  <si>
    <r>
      <rPr>
        <sz val="11"/>
        <rFont val="Arial"/>
      </rPr>
      <t>0.1</t>
    </r>
  </si>
  <si>
    <r>
      <rPr>
        <sz val="11"/>
        <rFont val="Arial"/>
      </rPr>
      <t>VAT accounting currency code</t>
    </r>
  </si>
  <si>
    <r>
      <rPr>
        <sz val="11"/>
        <color indexed="64"/>
        <rFont val="Arial"/>
      </rPr>
      <t>/cbc:TaxCurrencyCode</t>
    </r>
  </si>
  <si>
    <r>
      <rPr>
        <sz val="11"/>
        <rFont val="Arial"/>
      </rPr>
      <t>Currency used for VAT accounting and the VAT return, accepted or required in the Seller’s country.</t>
    </r>
  </si>
  <si>
    <r>
      <rPr>
        <sz val="11"/>
        <rFont val="Arial"/>
      </rPr>
      <t>Must be used for the total VAT amount in the accounting currency, when the VAT accounting currency code differs from the invoice currency code.
Valid currency lists are registered with the Maintenance Agency for standard ISO 4217 “Codes for the representation of currencies”. Use of the alpha-3 representation is recommended.
For more information, see Article 230 of Council Directive 2006/112/EC [2].</t>
    </r>
  </si>
  <si>
    <r>
      <rPr>
        <sz val="11"/>
        <rFont val="Arial"/>
      </rPr>
      <t>BT-7</t>
    </r>
  </si>
  <si>
    <r>
      <rPr>
        <sz val="11"/>
        <rFont val="Arial"/>
      </rPr>
      <t>Chargeable date for value added tax</t>
    </r>
  </si>
  <si>
    <r>
      <rPr>
        <sz val="11"/>
        <color indexed="64"/>
        <rFont val="Arial"/>
      </rPr>
      <t>/cbc:TaxPointDate</t>
    </r>
  </si>
  <si>
    <r>
      <rPr>
        <sz val="11"/>
        <rFont val="Arial"/>
      </rPr>
      <t>The date on which VAT becomes chargeable for the Seller and the Buyer insofar as this date can be determined and differs from the date of issue of the invoice, in accordance with the VAT directive.</t>
    </r>
  </si>
  <si>
    <r>
      <rPr>
        <sz val="11"/>
        <rFont val="Arial"/>
      </rPr>
      <t>The chargeable date is usually the date on which the goods were delivered or the services completed (the operative event). There are some variations. For more information, see Article 226(7) of Council Directive 2006/112/EC [2].
This item is required if the Chargeable date for value added tax differs from the Date of issue of the invoice.</t>
    </r>
  </si>
  <si>
    <r>
      <rPr>
        <sz val="11"/>
        <rFont val="Arial"/>
      </rPr>
      <t>BR-CO-3</t>
    </r>
  </si>
  <si>
    <r>
      <rPr>
        <sz val="11"/>
        <rFont val="Arial"/>
      </rPr>
      <t>BT-8</t>
    </r>
  </si>
  <si>
    <r>
      <rPr>
        <sz val="11"/>
        <rFont val="Arial"/>
      </rPr>
      <t>Chargeable date for value added tax code</t>
    </r>
  </si>
  <si>
    <r>
      <rPr>
        <sz val="11"/>
        <color indexed="64"/>
        <rFont val="Arial"/>
      </rPr>
      <t>/cac:InvoicePeriod/cbc:DescriptionCode</t>
    </r>
  </si>
  <si>
    <r>
      <rPr>
        <sz val="11"/>
        <rFont val="Arial"/>
      </rPr>
      <t>Code specifying the date on which VAT becomes chargeable for the Seller and the Buyer</t>
    </r>
  </si>
  <si>
    <r>
      <rPr>
        <sz val="11"/>
        <rFont val="Arial"/>
      </rPr>
      <t>The code must be chosen from among the following values from UNTDID 2005 [6]:
- Invoice date
- Delivery date
- Payment date
The code for the chargeable date for value added tax is used when the chargeable date for value added tax is not known at the time of sending the invoice. The use of BT-8 thus excludes use of BT-7 and vice versa.</t>
    </r>
  </si>
  <si>
    <r>
      <rPr>
        <sz val="11"/>
        <rFont val="Arial"/>
      </rPr>
      <t>BT-9</t>
    </r>
  </si>
  <si>
    <r>
      <rPr>
        <sz val="11"/>
        <rFont val="Arial"/>
      </rPr>
      <t>Due date</t>
    </r>
  </si>
  <si>
    <r>
      <rPr>
        <sz val="11"/>
        <color indexed="64"/>
        <rFont val="Arial"/>
      </rPr>
      <t>/cbc:DueDate
/cac:PaymentMeans/cbc:PaymentDueDate</t>
    </r>
  </si>
  <si>
    <r>
      <rPr>
        <sz val="11"/>
        <rFont val="Arial"/>
      </rPr>
      <t>The date the payment falls due.</t>
    </r>
  </si>
  <si>
    <r>
      <rPr>
        <sz val="11"/>
        <rFont val="Arial"/>
      </rPr>
      <t>The due date is the date the net payment is due. For partial payments, it is the due date of the first instalment. The description of more complex payment terms is provided in BT-20.</t>
    </r>
  </si>
  <si>
    <r>
      <rPr>
        <sz val="11"/>
        <rFont val="Arial"/>
      </rPr>
      <t>BR-CO-25</t>
    </r>
  </si>
  <si>
    <r>
      <rPr>
        <sz val="11"/>
        <rFont val="Arial"/>
      </rPr>
      <t>BT-10</t>
    </r>
  </si>
  <si>
    <r>
      <rPr>
        <sz val="11"/>
        <rFont val="Arial"/>
      </rPr>
      <t>Buyer’s reference</t>
    </r>
  </si>
  <si>
    <r>
      <rPr>
        <sz val="11"/>
        <color indexed="64"/>
        <rFont val="Arial"/>
      </rPr>
      <t>/cbc:BuyerReference</t>
    </r>
  </si>
  <si>
    <r>
      <rPr>
        <sz val="11"/>
        <color indexed="64"/>
        <rFont val="Arial"/>
      </rPr>
      <t>TEXT</t>
    </r>
  </si>
  <si>
    <r>
      <rPr>
        <sz val="11"/>
        <rFont val="Arial"/>
      </rPr>
      <t>Identifier assigned by the Buyer for internal routing of the invoice.</t>
    </r>
  </si>
  <si>
    <r>
      <rPr>
        <sz val="11"/>
        <rFont val="Arial"/>
      </rPr>
      <t>The identifier is defined by the Buyer (e.g. contact ID, department, office ID, project code) but is specified by the Seller in the Invoice.</t>
    </r>
  </si>
  <si>
    <r>
      <rPr>
        <sz val="11"/>
        <rFont val="Arial"/>
      </rPr>
      <t>BT-11</t>
    </r>
  </si>
  <si>
    <r>
      <rPr>
        <sz val="11"/>
        <rFont val="Arial"/>
      </rPr>
      <t>Project reference</t>
    </r>
  </si>
  <si>
    <r>
      <rPr>
        <sz val="11"/>
        <color indexed="64"/>
        <rFont val="Arial"/>
      </rPr>
      <t>/cac:ProjectReference/cbc:ID
/cac:AdditionalDocumentReference/cbc:ID</t>
    </r>
  </si>
  <si>
    <r>
      <rPr>
        <sz val="11"/>
        <color indexed="64"/>
        <rFont val="Arial"/>
      </rPr>
      <t>DOCUMENT REFERENCE</t>
    </r>
  </si>
  <si>
    <r>
      <rPr>
        <sz val="11"/>
        <rFont val="Arial"/>
      </rPr>
      <t>Identification of the project to which the invoice refers</t>
    </r>
  </si>
  <si>
    <r>
      <rPr>
        <sz val="11"/>
        <rFont val="Arial"/>
      </rPr>
      <t>BT-12</t>
    </r>
  </si>
  <si>
    <r>
      <rPr>
        <sz val="11"/>
        <rFont val="Arial"/>
      </rPr>
      <t>Contract reference</t>
    </r>
  </si>
  <si>
    <r>
      <rPr>
        <sz val="11"/>
        <color indexed="64"/>
        <rFont val="Arial"/>
      </rPr>
      <t>/cac:ContractDocumentReference/cbc:ID</t>
    </r>
  </si>
  <si>
    <r>
      <rPr>
        <sz val="11"/>
        <rFont val="Arial"/>
      </rPr>
      <t>Contract identifier.</t>
    </r>
  </si>
  <si>
    <r>
      <rPr>
        <sz val="11"/>
        <rFont val="Arial"/>
      </rPr>
      <t>The contract identifier should be unique for a specific business relationship and for a defined time period.</t>
    </r>
  </si>
  <si>
    <r>
      <rPr>
        <sz val="11"/>
        <rFont val="Arial"/>
      </rPr>
      <t>EXT-FR-FE-01</t>
    </r>
  </si>
  <si>
    <r>
      <rPr>
        <sz val="11"/>
        <rFont val="Arial"/>
      </rPr>
      <t>Type of contract</t>
    </r>
  </si>
  <si>
    <r>
      <rPr>
        <sz val="11"/>
        <color indexed="64"/>
        <rFont val="Arial"/>
      </rPr>
      <t>/cac:ContractDocumentReference/cbc:DocumentType</t>
    </r>
  </si>
  <si>
    <r>
      <rPr>
        <sz val="11"/>
        <rFont val="Arial"/>
      </rPr>
      <t>BT-13</t>
    </r>
  </si>
  <si>
    <r>
      <rPr>
        <sz val="11"/>
        <rFont val="Arial"/>
      </rPr>
      <t>Purchase order reference</t>
    </r>
  </si>
  <si>
    <r>
      <rPr>
        <sz val="11"/>
        <color indexed="64"/>
        <rFont val="Arial"/>
      </rPr>
      <t>/cac:OrderReference/cbc:ID</t>
    </r>
  </si>
  <si>
    <r>
      <rPr>
        <sz val="11"/>
        <rFont val="Arial"/>
      </rPr>
      <t>Identifier of a referenced purchase order, generated by the Buyer.</t>
    </r>
  </si>
  <si>
    <r>
      <rPr>
        <sz val="11"/>
        <rFont val="Arial"/>
      </rPr>
      <t>BT-14</t>
    </r>
  </si>
  <si>
    <r>
      <rPr>
        <sz val="11"/>
        <rFont val="Arial"/>
      </rPr>
      <t>Sales order number</t>
    </r>
  </si>
  <si>
    <r>
      <rPr>
        <sz val="11"/>
        <color indexed="64"/>
        <rFont val="Arial"/>
      </rPr>
      <t>/cac:OrderReference/cbc:SalesOrderID</t>
    </r>
  </si>
  <si>
    <r>
      <rPr>
        <sz val="11"/>
        <rFont val="Arial"/>
      </rPr>
      <t>Identifier of a referenced purchase order, generated by the Seller.</t>
    </r>
  </si>
  <si>
    <r>
      <rPr>
        <sz val="11"/>
        <rFont val="Arial"/>
      </rPr>
      <t>BT-15</t>
    </r>
  </si>
  <si>
    <r>
      <rPr>
        <sz val="11"/>
        <rFont val="Arial"/>
      </rPr>
      <t>Reception note reference</t>
    </r>
  </si>
  <si>
    <r>
      <rPr>
        <sz val="11"/>
        <color indexed="64"/>
        <rFont val="Arial"/>
      </rPr>
      <t>/cac:ReceiptDocumentReference/cbc:ID</t>
    </r>
  </si>
  <si>
    <r>
      <rPr>
        <sz val="11"/>
        <rFont val="Arial"/>
      </rPr>
      <t>Identifier of a referenced reception note.</t>
    </r>
  </si>
  <si>
    <r>
      <rPr>
        <sz val="11"/>
        <rFont val="Arial"/>
      </rPr>
      <t>BT-16</t>
    </r>
  </si>
  <si>
    <r>
      <rPr>
        <sz val="11"/>
        <rFont val="Arial"/>
      </rPr>
      <t>Shipping note reference</t>
    </r>
  </si>
  <si>
    <r>
      <rPr>
        <sz val="11"/>
        <color indexed="64"/>
        <rFont val="Arial"/>
      </rPr>
      <t>/cac:DespatchDocumentReference/cbc:ID</t>
    </r>
  </si>
  <si>
    <r>
      <rPr>
        <sz val="11"/>
        <rFont val="Arial"/>
      </rPr>
      <t>Identifier of a referenced shipping note.</t>
    </r>
  </si>
  <si>
    <r>
      <rPr>
        <sz val="11"/>
        <rFont val="Arial"/>
      </rPr>
      <t>BT-17</t>
    </r>
  </si>
  <si>
    <r>
      <rPr>
        <sz val="11"/>
        <rFont val="Arial"/>
      </rPr>
      <t>Call for tenders or work package reference</t>
    </r>
  </si>
  <si>
    <r>
      <rPr>
        <sz val="11"/>
        <color indexed="64"/>
        <rFont val="Arial"/>
      </rPr>
      <t>/cac:OriginatorDocumentReference/cbc:ID</t>
    </r>
  </si>
  <si>
    <r>
      <rPr>
        <sz val="11"/>
        <rFont val="Arial"/>
      </rPr>
      <t>Identifier of a call for tenders or work package</t>
    </r>
  </si>
  <si>
    <r>
      <rPr>
        <sz val="11"/>
        <rFont val="Arial"/>
      </rPr>
      <t>In some countries, a reference to the call for tenders that resulted in the contract must be provided.</t>
    </r>
  </si>
  <si>
    <r>
      <rPr>
        <sz val="11"/>
        <rFont val="Arial"/>
      </rPr>
      <t>BT-18</t>
    </r>
  </si>
  <si>
    <r>
      <rPr>
        <sz val="11"/>
        <rFont val="Arial"/>
      </rPr>
      <t>Invoiced object identifier</t>
    </r>
  </si>
  <si>
    <r>
      <rPr>
        <sz val="11"/>
        <color indexed="64"/>
        <rFont val="Arial"/>
      </rPr>
      <t>/cac:AdditionalDocumentReference/cbc:ID</t>
    </r>
  </si>
  <si>
    <r>
      <rPr>
        <sz val="11"/>
        <rFont val="Arial"/>
      </rPr>
      <t>Identifier of an object on which the invoiced item or data is based and which is specified by the Seller.</t>
    </r>
  </si>
  <si>
    <r>
      <rPr>
        <sz val="11"/>
        <rFont val="Arial"/>
      </rPr>
      <t>This can be a subscription number, a telephone number, a counter, etc., as appropriate.</t>
    </r>
  </si>
  <si>
    <r>
      <rPr>
        <sz val="11"/>
        <rFont val="Arial"/>
      </rPr>
      <t>BT-18-1</t>
    </r>
  </si>
  <si>
    <r>
      <rPr>
        <sz val="11"/>
        <rFont val="Arial"/>
      </rPr>
      <t>Scheme identifier</t>
    </r>
  </si>
  <si>
    <r>
      <rPr>
        <sz val="11"/>
        <color indexed="64"/>
        <rFont val="Arial"/>
      </rPr>
      <t>/cac:AdditionalDocumentReference/cbc:ID/@schemeID</t>
    </r>
  </si>
  <si>
    <r>
      <rPr>
        <sz val="11"/>
        <rFont val="Arial"/>
      </rPr>
      <t>BT-19</t>
    </r>
  </si>
  <si>
    <r>
      <rPr>
        <sz val="11"/>
        <rFont val="Arial"/>
      </rPr>
      <t>Buyer’s accounting reference</t>
    </r>
  </si>
  <si>
    <r>
      <rPr>
        <sz val="11"/>
        <color indexed="64"/>
        <rFont val="Arial"/>
      </rPr>
      <t>/cbc:AccountingCost</t>
    </r>
  </si>
  <si>
    <r>
      <rPr>
        <sz val="11"/>
        <rFont val="Arial"/>
      </rPr>
      <t>Text value specifying where to post the relevant data in the Buyer’s accounts.</t>
    </r>
  </si>
  <si>
    <r>
      <rPr>
        <sz val="11"/>
        <rFont val="Arial"/>
      </rPr>
      <t>BT-20</t>
    </r>
  </si>
  <si>
    <r>
      <rPr>
        <sz val="11"/>
        <rFont val="Arial"/>
      </rPr>
      <t>Payment terms</t>
    </r>
  </si>
  <si>
    <r>
      <rPr>
        <sz val="11"/>
        <color indexed="64"/>
        <rFont val="Arial"/>
      </rPr>
      <t>/cac:PaymentTerms/cbc:Note</t>
    </r>
  </si>
  <si>
    <r>
      <rPr>
        <sz val="11"/>
        <rFont val="Arial"/>
      </rPr>
      <t>Text description of the payment terms applicable to the amount payable (including description of any penalties).</t>
    </r>
  </si>
  <si>
    <r>
      <rPr>
        <sz val="11"/>
        <rFont val="Arial"/>
      </rPr>
      <t>This item can contain multiple lines and terms.</t>
    </r>
  </si>
  <si>
    <r>
      <rPr>
        <sz val="11"/>
        <rFont val="Arial"/>
      </rPr>
      <t>BG-1</t>
    </r>
  </si>
  <si>
    <r>
      <rPr>
        <sz val="11"/>
        <rFont val="Arial"/>
      </rPr>
      <t>0.N</t>
    </r>
  </si>
  <si>
    <r>
      <rPr>
        <sz val="11"/>
        <rFont val="Arial"/>
      </rPr>
      <t>INVOICE NOTE</t>
    </r>
  </si>
  <si>
    <r>
      <rPr>
        <sz val="11"/>
        <color indexed="64"/>
        <rFont val="Arial"/>
      </rPr>
      <t>/cbc:Note</t>
    </r>
  </si>
  <si>
    <r>
      <rPr>
        <sz val="11"/>
        <color indexed="64"/>
        <rFont val="Arial"/>
      </rPr>
      <t>Set of business terms providing text notes relevant to the invoice, along with an indicator specifying the subject of the note.</t>
    </r>
  </si>
  <si>
    <r>
      <rPr>
        <sz val="11"/>
        <rFont val="Arial"/>
      </rPr>
      <t>BT-21</t>
    </r>
  </si>
  <si>
    <r>
      <rPr>
        <sz val="11"/>
        <rFont val="Arial"/>
      </rPr>
      <t>Invoice note subject code</t>
    </r>
  </si>
  <si>
    <r>
      <rPr>
        <sz val="11"/>
        <rFont val="Arial"/>
      </rPr>
      <t>Subject of the following text note.</t>
    </r>
  </si>
  <si>
    <r>
      <rPr>
        <sz val="11"/>
        <rFont val="Arial"/>
      </rPr>
      <t>Must be selected from the UNTDID 4451 list [6].</t>
    </r>
  </si>
  <si>
    <r>
      <rPr>
        <sz val="11"/>
        <rFont val="Arial"/>
      </rPr>
      <t>BT-22</t>
    </r>
  </si>
  <si>
    <r>
      <rPr>
        <sz val="11"/>
        <rFont val="Arial"/>
      </rPr>
      <t>Invoice note</t>
    </r>
  </si>
  <si>
    <r>
      <rPr>
        <sz val="11"/>
        <rFont val="Arial"/>
      </rPr>
      <t>Comment providing unstructured information about the Invoice as a whole.</t>
    </r>
  </si>
  <si>
    <r>
      <rPr>
        <sz val="11"/>
        <rFont val="Arial"/>
      </rPr>
      <t>E.g. reason for a correction.</t>
    </r>
  </si>
  <si>
    <r>
      <rPr>
        <sz val="11"/>
        <rFont val="Arial"/>
      </rPr>
      <t>BG-2</t>
    </r>
  </si>
  <si>
    <r>
      <rPr>
        <sz val="11"/>
        <rFont val="Arial"/>
      </rPr>
      <t>PROCESS CONTROL</t>
    </r>
  </si>
  <si>
    <r>
      <rPr>
        <sz val="11"/>
        <color indexed="64"/>
        <rFont val="Arial"/>
      </rPr>
      <t xml:space="preserve">Set of business terms providing information about the business process and rules applicable to the Invoice document. </t>
    </r>
  </si>
  <si>
    <r>
      <rPr>
        <sz val="11"/>
        <rFont val="Arial"/>
      </rPr>
      <t>BT-23</t>
    </r>
  </si>
  <si>
    <r>
      <rPr>
        <sz val="11"/>
        <rFont val="Arial"/>
      </rPr>
      <t>Business process type (invoicing framework)</t>
    </r>
  </si>
  <si>
    <r>
      <rPr>
        <sz val="11"/>
        <color indexed="64"/>
        <rFont val="Arial"/>
      </rPr>
      <t>/cbc:ProfileID</t>
    </r>
  </si>
  <si>
    <r>
      <rPr>
        <sz val="11"/>
        <rFont val="Arial"/>
      </rPr>
      <t>Identifies the context of the business process in which the transaction takes place. Allows the Buyer to process the Invoice in an appropriate manner.</t>
    </r>
  </si>
  <si>
    <r>
      <rPr>
        <sz val="11"/>
        <rFont val="Arial"/>
      </rPr>
      <t>BT-24</t>
    </r>
  </si>
  <si>
    <r>
      <rPr>
        <sz val="11"/>
        <rFont val="Arial"/>
      </rPr>
      <t>Profile type (e-invoicing, e-reporting, invoice, etc.)</t>
    </r>
  </si>
  <si>
    <r>
      <rPr>
        <sz val="11"/>
        <color indexed="64"/>
        <rFont val="Arial"/>
      </rPr>
      <t>/cbc:CustomizationID</t>
    </r>
  </si>
  <si>
    <r>
      <rPr>
        <sz val="11"/>
        <rFont val="Arial"/>
      </rPr>
      <t>Identifies the specification containing all the rules concerning the semantic content, cardinalities and operational rules with which the data in the document instance complies.</t>
    </r>
  </si>
  <si>
    <r>
      <rPr>
        <sz val="11"/>
        <rFont val="Arial"/>
      </rPr>
      <t>It identifies the European invoicing standard and any extensions applied.
The identification can include the specification version number.</t>
    </r>
  </si>
  <si>
    <r>
      <rPr>
        <sz val="11"/>
        <color indexed="2"/>
        <rFont val="Arial"/>
      </rPr>
      <t>S1.12</t>
    </r>
  </si>
  <si>
    <r>
      <rPr>
        <sz val="11"/>
        <rFont val="Arial"/>
      </rPr>
      <t>BR-1</t>
    </r>
  </si>
  <si>
    <r>
      <rPr>
        <sz val="11"/>
        <rFont val="Arial"/>
      </rPr>
      <t>BG-3</t>
    </r>
  </si>
  <si>
    <r>
      <rPr>
        <sz val="11"/>
        <rFont val="Arial"/>
      </rPr>
      <t>REFERENCE TO A PREVIOUS INVOICE</t>
    </r>
  </si>
  <si>
    <r>
      <rPr>
        <sz val="11"/>
        <color indexed="64"/>
        <rFont val="Arial"/>
      </rPr>
      <t>/cac:BillingReference/cac:InvoiceDocumentReference</t>
    </r>
  </si>
  <si>
    <r>
      <rPr>
        <sz val="11"/>
        <color indexed="64"/>
        <rFont val="Arial"/>
      </rPr>
      <t>Set of business terms providing information about a previous invoice that needs to be corrected or covered by a credit note.</t>
    </r>
  </si>
  <si>
    <r>
      <rPr>
        <sz val="11"/>
        <color indexed="64"/>
        <rFont val="Arial"/>
      </rPr>
      <t>To be used in the following cases: 
- correction of a previous invoice
- the final invoice referring to previous partial invoices
- the final invoice referring to previous pre-payment invoices</t>
    </r>
  </si>
  <si>
    <r>
      <rPr>
        <sz val="11"/>
        <rFont val="Arial"/>
      </rPr>
      <t>BT-25</t>
    </r>
  </si>
  <si>
    <r>
      <rPr>
        <sz val="11"/>
        <rFont val="Arial"/>
      </rPr>
      <t>Reference to a previous invoice</t>
    </r>
  </si>
  <si>
    <r>
      <rPr>
        <sz val="11"/>
        <color indexed="64"/>
        <rFont val="Arial"/>
      </rPr>
      <t>/cac:BillingReference/cac:InvoiceDocumentReference/cbc:ID</t>
    </r>
  </si>
  <si>
    <r>
      <rPr>
        <sz val="11"/>
        <rFont val="Arial"/>
      </rPr>
      <t>Identification of an Invoice previously sent by the Seller.</t>
    </r>
  </si>
  <si>
    <r>
      <rPr>
        <sz val="11"/>
        <rFont val="Arial"/>
      </rPr>
      <t>BR-55</t>
    </r>
  </si>
  <si>
    <r>
      <rPr>
        <sz val="11"/>
        <rFont val="Arial"/>
      </rPr>
      <t>BT-26</t>
    </r>
  </si>
  <si>
    <r>
      <rPr>
        <sz val="11"/>
        <rFont val="Arial"/>
      </rPr>
      <t>Date of issue of the previous invoice</t>
    </r>
  </si>
  <si>
    <r>
      <rPr>
        <sz val="11"/>
        <color indexed="64"/>
        <rFont val="Arial"/>
      </rPr>
      <t>/cac:BillingReference/cac:InvoiceDocumentReference/cbc:IssueDate</t>
    </r>
  </si>
  <si>
    <r>
      <rPr>
        <sz val="11"/>
        <rFont val="Arial"/>
      </rPr>
      <t>Date the previous Invoice was issued.</t>
    </r>
  </si>
  <si>
    <r>
      <rPr>
        <sz val="11"/>
        <rFont val="Arial"/>
      </rPr>
      <t>The date of issue of the previous invoice must be provided if the identifier of the previous invoice is not unique.</t>
    </r>
  </si>
  <si>
    <r>
      <rPr>
        <sz val="11"/>
        <rFont val="Arial"/>
      </rPr>
      <t>EXT-FR-FE-02</t>
    </r>
  </si>
  <si>
    <r>
      <rPr>
        <sz val="11"/>
        <rFont val="Arial"/>
      </rPr>
      <t>Previous invoice type</t>
    </r>
  </si>
  <si>
    <r>
      <rPr>
        <sz val="11"/>
        <color indexed="64"/>
        <rFont val="Arial"/>
      </rPr>
      <t>/cac:BillingReference/cac:InvoiceDocumentReference/cbc:DocumentTypeCode</t>
    </r>
  </si>
  <si>
    <r>
      <rPr>
        <sz val="11"/>
        <rFont val="Arial"/>
      </rPr>
      <t>Code specifying the functional type of the previous Invoice.</t>
    </r>
  </si>
  <si>
    <r>
      <rPr>
        <sz val="11"/>
        <rFont val="Arial"/>
      </rPr>
      <t>BG-4</t>
    </r>
  </si>
  <si>
    <r>
      <rPr>
        <sz val="11"/>
        <rFont val="Arial"/>
      </rPr>
      <t>SELLER</t>
    </r>
  </si>
  <si>
    <r>
      <rPr>
        <sz val="11"/>
        <color indexed="64"/>
        <rFont val="Arial"/>
      </rPr>
      <t>/cac:AccountingSupplierParty</t>
    </r>
  </si>
  <si>
    <r>
      <rPr>
        <sz val="11"/>
        <color indexed="64"/>
        <rFont val="Arial"/>
      </rPr>
      <t>Set of business terms providing information about the Seller.</t>
    </r>
  </si>
  <si>
    <r>
      <rPr>
        <sz val="11"/>
        <rFont val="Arial"/>
      </rPr>
      <t>BT-27</t>
    </r>
  </si>
  <si>
    <r>
      <rPr>
        <sz val="11"/>
        <rFont val="Arial"/>
      </rPr>
      <t>Seller’s company name</t>
    </r>
  </si>
  <si>
    <r>
      <rPr>
        <sz val="11"/>
        <color indexed="64"/>
        <rFont val="Arial"/>
      </rPr>
      <t>/cac:AccountingSupplierParty/cac:Party/cac:PartyLegalEntity/cbc:RegistrationName</t>
    </r>
  </si>
  <si>
    <r>
      <rPr>
        <sz val="11"/>
        <rFont val="Arial"/>
      </rPr>
      <t>The full official name under which the Seller is registered in the national register of legal entities or as a taxable person, or doing business as an individual or group of individuals.</t>
    </r>
  </si>
  <si>
    <r>
      <rPr>
        <sz val="11"/>
        <rFont val="Arial"/>
      </rPr>
      <t>BR-6</t>
    </r>
  </si>
  <si>
    <r>
      <rPr>
        <sz val="11"/>
        <rFont val="Arial"/>
      </rPr>
      <t>BT-28</t>
    </r>
  </si>
  <si>
    <r>
      <rPr>
        <sz val="11"/>
        <rFont val="Arial"/>
      </rPr>
      <t>Seller’s trading name</t>
    </r>
  </si>
  <si>
    <r>
      <rPr>
        <sz val="11"/>
        <color indexed="64"/>
        <rFont val="Arial"/>
      </rPr>
      <t>/cac:AccountingSupplierParty/cac:Party/cac:PartyName/cbc:Name</t>
    </r>
  </si>
  <si>
    <r>
      <rPr>
        <sz val="11"/>
        <rFont val="Arial"/>
      </rPr>
      <t>Name under which the Seller is known, other than the seller’s Company name (also known as the Trading name).</t>
    </r>
  </si>
  <si>
    <r>
      <rPr>
        <sz val="11"/>
        <rFont val="Arial"/>
      </rPr>
      <t>It can be used if it differs from the Seller’s Company name.</t>
    </r>
  </si>
  <si>
    <r>
      <rPr>
        <sz val="11"/>
        <rFont val="Arial"/>
      </rPr>
      <t>BT-30</t>
    </r>
  </si>
  <si>
    <r>
      <rPr>
        <sz val="11"/>
        <rFont val="Arial"/>
      </rPr>
      <t>SIREN number</t>
    </r>
  </si>
  <si>
    <r>
      <rPr>
        <sz val="11"/>
        <color indexed="64"/>
        <rFont val="Arial"/>
      </rPr>
      <t>/cac:AccountingSupplierParty/cac:Party/cac:PartyLegalEntity/cbc:CompanyID</t>
    </r>
  </si>
  <si>
    <r>
      <rPr>
        <sz val="11"/>
        <rFont val="Arial"/>
      </rPr>
      <t>Identifier issued by an official registration body, which identifies the Seller as a legal entity or a legal person.</t>
    </r>
  </si>
  <si>
    <r>
      <rPr>
        <sz val="11"/>
        <rFont val="Arial"/>
      </rPr>
      <t>If no identification scheme is specified, it should be known to the Buyer and Seller.</t>
    </r>
  </si>
  <si>
    <r>
      <rPr>
        <sz val="11"/>
        <rFont val="Arial"/>
      </rPr>
      <t>BT-31</t>
    </r>
  </si>
  <si>
    <r>
      <rPr>
        <sz val="11"/>
        <color indexed="64"/>
        <rFont val="Arial"/>
      </rPr>
      <t>/cac:AccountingSupplierParty/cac:Party/cac:PartyTaxScheme/cbc:CompanyID</t>
    </r>
  </si>
  <si>
    <r>
      <rPr>
        <sz val="11"/>
        <rFont val="Arial"/>
      </rPr>
      <t>Seller’s VAT identifier (also known as the seller’s VAT identification number).</t>
    </r>
  </si>
  <si>
    <r>
      <rPr>
        <sz val="11"/>
        <rFont val="Arial"/>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</si>
  <si>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rPr>
      <t>BR-CO-9
BR-CO-26</t>
    </r>
  </si>
  <si>
    <r>
      <rPr>
        <sz val="11"/>
        <rFont val="Arial"/>
      </rPr>
      <t>BT-32</t>
    </r>
  </si>
  <si>
    <r>
      <rPr>
        <sz val="11"/>
        <rFont val="Arial"/>
      </rPr>
      <t>Reference allowing the Seller to indicate that it is registered with the tax authority.
For France, this data item cannot contain the intra-Community VAT number</t>
    </r>
  </si>
  <si>
    <r>
      <rPr>
        <sz val="11"/>
        <rFont val="Arial"/>
      </rPr>
      <t>This information may affect the way the Buyer makes payment (especially with regard to social security contributions). For example, in some countries, if the Seller is not registered as a taxable entity, the Buyer is required to withhold the tax amount and pay it on behalf of the Seller.</t>
    </r>
  </si>
  <si>
    <r>
      <rPr>
        <sz val="11"/>
        <rFont val="Arial"/>
      </rPr>
      <t>BT-33</t>
    </r>
  </si>
  <si>
    <r>
      <rPr>
        <sz val="11"/>
        <rFont val="Arial"/>
      </rPr>
      <t>Legal form and share capital for companies</t>
    </r>
  </si>
  <si>
    <r>
      <rPr>
        <sz val="11"/>
        <color indexed="64"/>
        <rFont val="Arial"/>
      </rPr>
      <t>/cac:AccountingSupplierParty/cac:Party/cac:PartyLegalEntity/cbc:CompanyLegalForm</t>
    </r>
  </si>
  <si>
    <r>
      <rPr>
        <sz val="11"/>
        <rFont val="Arial"/>
      </rPr>
      <t>Additional legal information about the Seller.</t>
    </r>
  </si>
  <si>
    <r>
      <rPr>
        <sz val="11"/>
        <rFont val="Arial"/>
      </rPr>
      <t> E.g. share capital.</t>
    </r>
  </si>
  <si>
    <r>
      <rPr>
        <sz val="11"/>
        <rFont val="Arial"/>
      </rPr>
      <t>BT-34</t>
    </r>
  </si>
  <si>
    <r>
      <rPr>
        <sz val="11"/>
        <rFont val="Arial"/>
      </rPr>
      <t>Seller’s electronic address</t>
    </r>
  </si>
  <si>
    <r>
      <rPr>
        <sz val="11"/>
        <color indexed="64"/>
        <rFont val="Arial"/>
      </rPr>
      <t>/cac:AccountingSupplierParty/cac:Party/cbc:EndpointID</t>
    </r>
  </si>
  <si>
    <r>
      <rPr>
        <sz val="11"/>
        <rFont val="Arial"/>
      </rPr>
      <t>Identifies the Seller’s electronic address to which a sales document can be sent.</t>
    </r>
  </si>
  <si>
    <r>
      <rPr>
        <sz val="11"/>
        <rFont val="Arial"/>
      </rPr>
      <t>BR-62</t>
    </r>
  </si>
  <si>
    <r>
      <rPr>
        <sz val="11"/>
        <rFont val="Arial"/>
      </rPr>
      <t>BT-34-1</t>
    </r>
  </si>
  <si>
    <r>
      <rPr>
        <sz val="11"/>
        <color indexed="64"/>
        <rFont val="Arial"/>
      </rPr>
      <t>/cac:AccountingSupplierParty/cac:Party/cbc:EndpointID/@schemeID</t>
    </r>
  </si>
  <si>
    <r>
      <rPr>
        <sz val="11"/>
        <rFont val="Arial"/>
      </rPr>
      <t>Identifier of the identification scheme of the Seller’s electronic address</t>
    </r>
  </si>
  <si>
    <r>
      <rPr>
        <sz val="11"/>
        <rFont val="Arial"/>
      </rPr>
      <t>BG-5</t>
    </r>
  </si>
  <si>
    <r>
      <rPr>
        <sz val="11"/>
        <rFont val="Arial"/>
      </rPr>
      <t>SELLER’S POSTAL ADDRESS</t>
    </r>
  </si>
  <si>
    <r>
      <rPr>
        <sz val="11"/>
        <color indexed="64"/>
        <rFont val="Arial"/>
      </rPr>
      <t>/cac:AccountingSupplierParty/cac:Party/cac:PostalAddress</t>
    </r>
  </si>
  <si>
    <r>
      <rPr>
        <sz val="11"/>
        <color indexed="64"/>
        <rFont val="Arial"/>
      </rPr>
      <t>Set of business terms providing information about the Seller’s address.</t>
    </r>
  </si>
  <si>
    <r>
      <rPr>
        <sz val="11"/>
        <color indexed="64"/>
        <rFont val="Arial"/>
      </rPr>
      <t>The relevant address items must be completed to comply with legal requirements.</t>
    </r>
  </si>
  <si>
    <r>
      <rPr>
        <sz val="11"/>
        <color indexed="64"/>
        <rFont val="Arial"/>
      </rPr>
      <t>BR-8</t>
    </r>
  </si>
  <si>
    <r>
      <rPr>
        <sz val="11"/>
        <rFont val="Arial"/>
      </rPr>
      <t>BT-35</t>
    </r>
  </si>
  <si>
    <r>
      <rPr>
        <sz val="11"/>
        <rFont val="Arial"/>
      </rPr>
      <t>Seller’s address - Line 1</t>
    </r>
  </si>
  <si>
    <r>
      <rPr>
        <sz val="11"/>
        <color indexed="64"/>
        <rFont val="Arial"/>
      </rPr>
      <t>/cac:AccountingSupplierParty/cac:Party/cac:PostalAddress/cbc:StreetName</t>
    </r>
  </si>
  <si>
    <r>
      <rPr>
        <sz val="11"/>
        <rFont val="Arial"/>
      </rPr>
      <t>Main line of an address.</t>
    </r>
  </si>
  <si>
    <r>
      <rPr>
        <sz val="11"/>
        <rFont val="Arial"/>
      </rPr>
      <t>Usually the street name and number or the post box.</t>
    </r>
  </si>
  <si>
    <r>
      <rPr>
        <sz val="11"/>
        <rFont val="Arial"/>
      </rPr>
      <t>BT-36</t>
    </r>
  </si>
  <si>
    <r>
      <rPr>
        <sz val="11"/>
        <rFont val="Arial"/>
      </rPr>
      <t>Seller’s address - Line 2</t>
    </r>
  </si>
  <si>
    <r>
      <rPr>
        <sz val="11"/>
        <color indexed="64"/>
        <rFont val="Arial"/>
      </rPr>
      <t>/cac:AccountingSupplierParty/cac:Party/cac:PostalAddress/cbc:AdditionalStreetName</t>
    </r>
  </si>
  <si>
    <r>
      <rPr>
        <sz val="11"/>
        <rFont val="Arial"/>
      </rPr>
      <t>An additional address line that can be used to provide details and complete the main line.</t>
    </r>
  </si>
  <si>
    <r>
      <rPr>
        <sz val="11"/>
        <rFont val="Arial"/>
      </rPr>
      <t>BT-162</t>
    </r>
  </si>
  <si>
    <r>
      <rPr>
        <sz val="11"/>
        <rFont val="Arial"/>
      </rPr>
      <t>Seller’s address - Line 3</t>
    </r>
  </si>
  <si>
    <r>
      <rPr>
        <sz val="11"/>
        <color indexed="64"/>
        <rFont val="Arial"/>
      </rPr>
      <t>/cac:AccountingSupplierParty/cac:Party/cac:PostalAddress/cac:AddressLine/cbc:Line</t>
    </r>
  </si>
  <si>
    <r>
      <rPr>
        <sz val="11"/>
        <rFont val="Arial"/>
      </rPr>
      <t>BT-37</t>
    </r>
  </si>
  <si>
    <r>
      <rPr>
        <sz val="11"/>
        <rFont val="Arial"/>
      </rPr>
      <t>Seller’s town/city</t>
    </r>
  </si>
  <si>
    <r>
      <rPr>
        <sz val="11"/>
        <color indexed="64"/>
        <rFont val="Arial"/>
      </rPr>
      <t>/cac:AccountingSupplierParty/cac:Party/cac:PostalAddress/cbc:CityName</t>
    </r>
  </si>
  <si>
    <r>
      <rPr>
        <sz val="11"/>
        <rFont val="Arial"/>
      </rPr>
      <t>Usual name of the town, city or village in which the Seller’s address is located.</t>
    </r>
  </si>
  <si>
    <r>
      <rPr>
        <sz val="11"/>
        <rFont val="Arial"/>
      </rPr>
      <t>BT-38</t>
    </r>
  </si>
  <si>
    <r>
      <rPr>
        <sz val="11"/>
        <rFont val="Arial"/>
      </rPr>
      <t>Seller’s postcode</t>
    </r>
  </si>
  <si>
    <r>
      <rPr>
        <sz val="11"/>
        <color indexed="64"/>
        <rFont val="Arial"/>
      </rPr>
      <t>/cac:AccountingSupplierParty/cac:Party/cac:PostalAddress/cbc:PostalZone</t>
    </r>
  </si>
  <si>
    <r>
      <rPr>
        <sz val="11"/>
        <rFont val="Arial"/>
      </rPr>
      <t>Identifier of an addressable group of properties, in compliance with the relevant postal service.</t>
    </r>
  </si>
  <si>
    <r>
      <rPr>
        <sz val="11"/>
        <rFont val="Arial"/>
      </rPr>
      <t>E.g. postcode or postal routing number.</t>
    </r>
  </si>
  <si>
    <r>
      <rPr>
        <sz val="11"/>
        <rFont val="Arial"/>
      </rPr>
      <t>BT-39</t>
    </r>
  </si>
  <si>
    <r>
      <rPr>
        <sz val="11"/>
        <rFont val="Arial"/>
      </rPr>
      <t>Seller’s country subdivision</t>
    </r>
  </si>
  <si>
    <r>
      <rPr>
        <sz val="11"/>
        <color indexed="64"/>
        <rFont val="Arial"/>
      </rPr>
      <t>/cac:AccountingSupplierParty/cac:Party/cac:PostalAddress/cbc:CountrySubentity</t>
    </r>
  </si>
  <si>
    <r>
      <rPr>
        <sz val="11"/>
        <rFont val="Arial"/>
      </rPr>
      <t>Subdivision of a country.</t>
    </r>
  </si>
  <si>
    <r>
      <rPr>
        <sz val="11"/>
        <rFont val="Arial"/>
      </rPr>
      <t>E.g. region, county, state, province, etc.</t>
    </r>
  </si>
  <si>
    <r>
      <rPr>
        <sz val="11"/>
        <rFont val="Arial"/>
      </rPr>
      <t>BT-40</t>
    </r>
  </si>
  <si>
    <r>
      <rPr>
        <sz val="11"/>
        <rFont val="Arial"/>
      </rPr>
      <t>Seller’s country code</t>
    </r>
  </si>
  <si>
    <r>
      <rPr>
        <sz val="11"/>
        <color indexed="64"/>
        <rFont val="Arial"/>
      </rPr>
      <t>/cac:AccountingSupplierParty/cac:Party/cac:PostalAddress/cac:Country/cbc:IdentificationCode</t>
    </r>
  </si>
  <si>
    <r>
      <rPr>
        <sz val="11"/>
        <rFont val="Arial"/>
      </rPr>
      <t>Country identification code.</t>
    </r>
  </si>
  <si>
    <r>
      <rPr>
        <sz val="11"/>
        <rFont val="Arial"/>
      </rPr>
      <t>Valid country lists are registered with the Maintenance Agency for standard ISO 3166-1 “Codes for the representation of names of countries and their subdivisions”. Use of the alpha-2 representation is recommended.</t>
    </r>
  </si>
  <si>
    <r>
      <rPr>
        <sz val="11"/>
        <rFont val="Arial"/>
      </rPr>
      <t>BR-9</t>
    </r>
  </si>
  <si>
    <r>
      <rPr>
        <sz val="11"/>
        <rFont val="Arial"/>
      </rPr>
      <t>BG-6</t>
    </r>
  </si>
  <si>
    <r>
      <rPr>
        <sz val="11"/>
        <rFont val="Arial"/>
      </rPr>
      <t>SELLER’S CONTACT DETAILS</t>
    </r>
  </si>
  <si>
    <r>
      <rPr>
        <sz val="11"/>
        <color indexed="64"/>
        <rFont val="Arial"/>
      </rPr>
      <t>/cac:AccountingSupplierParty/cac:Party/cac:Contact</t>
    </r>
  </si>
  <si>
    <r>
      <rPr>
        <sz val="11"/>
        <color indexed="64"/>
        <rFont val="Arial"/>
      </rPr>
      <t>Set of business terms providing contact information for the Seller.</t>
    </r>
  </si>
  <si>
    <r>
      <rPr>
        <sz val="11"/>
        <rFont val="Arial"/>
      </rPr>
      <t>BT-41</t>
    </r>
  </si>
  <si>
    <r>
      <rPr>
        <sz val="11"/>
        <rFont val="Arial"/>
      </rPr>
      <t>Seller’s point of contact</t>
    </r>
  </si>
  <si>
    <r>
      <rPr>
        <sz val="11"/>
        <color indexed="64"/>
        <rFont val="Arial"/>
      </rPr>
      <t>/cac:AccountingSupplierParty/cac:Party/cac:Contact/cbc:Name</t>
    </r>
  </si>
  <si>
    <r>
      <rPr>
        <sz val="11"/>
        <rFont val="Arial"/>
      </rPr>
      <t>Point of contact for a legal entity or legal person.</t>
    </r>
  </si>
  <si>
    <r>
      <rPr>
        <sz val="11"/>
        <rFont val="Arial"/>
      </rPr>
      <t>E.g. a person’s name or identification of a contact, department or office: PERSON</t>
    </r>
  </si>
  <si>
    <r>
      <rPr>
        <sz val="11"/>
        <rFont val="Arial"/>
      </rPr>
      <t>BT-42</t>
    </r>
  </si>
  <si>
    <r>
      <rPr>
        <sz val="11"/>
        <rFont val="Arial"/>
      </rPr>
      <t>Phone number of the seller’s contact person</t>
    </r>
  </si>
  <si>
    <r>
      <rPr>
        <sz val="11"/>
        <color indexed="64"/>
        <rFont val="Arial"/>
      </rPr>
      <t>/cac:AccountingSupplierParty/cac:Party/cac:Contact/cbc:Telephone</t>
    </r>
  </si>
  <si>
    <r>
      <rPr>
        <sz val="11"/>
        <rFont val="Arial"/>
      </rPr>
      <t>Phone number of the point of contact.</t>
    </r>
  </si>
  <si>
    <r>
      <rPr>
        <sz val="11"/>
        <rFont val="Arial"/>
      </rPr>
      <t>BT-43</t>
    </r>
  </si>
  <si>
    <r>
      <rPr>
        <sz val="11"/>
        <rFont val="Arial"/>
      </rPr>
      <t>Electronic address of the seller’s contact person</t>
    </r>
  </si>
  <si>
    <r>
      <rPr>
        <sz val="11"/>
        <color indexed="64"/>
        <rFont val="Arial"/>
      </rPr>
      <t>/cac:AccountingSupplierParty/cac:Party/cac:Contact/cbc:ElectronicMail</t>
    </r>
  </si>
  <si>
    <r>
      <rPr>
        <sz val="11"/>
        <rFont val="Arial"/>
      </rPr>
      <t>Email address of the point of contact.</t>
    </r>
  </si>
  <si>
    <r>
      <rPr>
        <sz val="11"/>
        <rFont val="Arial"/>
      </rPr>
      <t>BG-7</t>
    </r>
  </si>
  <si>
    <r>
      <rPr>
        <sz val="11"/>
        <rFont val="Arial"/>
      </rPr>
      <t>BUYER</t>
    </r>
  </si>
  <si>
    <r>
      <rPr>
        <sz val="11"/>
        <color indexed="64"/>
        <rFont val="Arial"/>
      </rPr>
      <t>/cac:AccountingCustomerParty</t>
    </r>
  </si>
  <si>
    <r>
      <rPr>
        <sz val="11"/>
        <color indexed="64"/>
        <rFont val="Arial"/>
      </rPr>
      <t>Set of business terms providing information about the Buyer.</t>
    </r>
  </si>
  <si>
    <r>
      <rPr>
        <sz val="11"/>
        <rFont val="Arial"/>
      </rPr>
      <t>BT-44</t>
    </r>
  </si>
  <si>
    <r>
      <rPr>
        <sz val="11"/>
        <rFont val="Arial"/>
      </rPr>
      <t>Buyer’s company name</t>
    </r>
  </si>
  <si>
    <r>
      <rPr>
        <sz val="11"/>
        <color indexed="64"/>
        <rFont val="Arial"/>
      </rPr>
      <t>/cac:AccountingCustomerParty/cac:Party/cac:PartyLegalEntity/cbc:RegistrationName</t>
    </r>
  </si>
  <si>
    <r>
      <rPr>
        <sz val="11"/>
        <rFont val="Arial"/>
      </rPr>
      <t>Full name of the Buyer.</t>
    </r>
  </si>
  <si>
    <r>
      <rPr>
        <sz val="11"/>
        <rFont val="Arial"/>
      </rPr>
      <t xml:space="preserve"> </t>
    </r>
  </si>
  <si>
    <r>
      <rPr>
        <sz val="11"/>
        <rFont val="Arial"/>
      </rPr>
      <t>BR-7</t>
    </r>
  </si>
  <si>
    <r>
      <rPr>
        <sz val="11"/>
        <rFont val="Arial"/>
      </rPr>
      <t>BT-45</t>
    </r>
  </si>
  <si>
    <r>
      <rPr>
        <sz val="11"/>
        <rFont val="Arial"/>
      </rPr>
      <t>Buyer’s trading name</t>
    </r>
  </si>
  <si>
    <r>
      <rPr>
        <sz val="11"/>
        <color indexed="64"/>
        <rFont val="Arial"/>
      </rPr>
      <t>/cac:AccountingCustomerParty/cac:Party/cac:PartyName/cbc:Name</t>
    </r>
  </si>
  <si>
    <r>
      <rPr>
        <sz val="11"/>
        <rFont val="Arial"/>
      </rPr>
      <t>Name by which the Buyer is known, other than its company name (also called the Business Name).</t>
    </r>
  </si>
  <si>
    <r>
      <rPr>
        <sz val="11"/>
        <rFont val="Arial"/>
      </rPr>
      <t>It can be used if it differs from the Buyer’s Company name.</t>
    </r>
  </si>
  <si>
    <r>
      <rPr>
        <sz val="11"/>
        <rFont val="Arial"/>
      </rPr>
      <t>Identification of the Buyer.</t>
    </r>
  </si>
  <si>
    <r>
      <rPr>
        <sz val="11"/>
        <rFont val="Arial"/>
      </rPr>
      <t>If no identification scheme is specified, it should be known to the Buyer and the Seller, for example a buyer’s identifier assigned by the Seller by prior agreement.</t>
    </r>
  </si>
  <si>
    <r>
      <rPr>
        <sz val="11"/>
        <rFont val="Arial"/>
      </rPr>
      <t>A change in the cardinality of the standard must be requested.</t>
    </r>
  </si>
  <si>
    <r>
      <rPr>
        <sz val="11"/>
        <rFont val="Arial"/>
      </rPr>
      <t>Scheme identifier of the buyer’s identifier</t>
    </r>
  </si>
  <si>
    <r>
      <rPr>
        <sz val="11"/>
        <rFont val="Arial"/>
      </rPr>
      <t>BT-47</t>
    </r>
  </si>
  <si>
    <r>
      <rPr>
        <sz val="11"/>
        <color indexed="64"/>
        <rFont val="Arial"/>
      </rPr>
      <t>/cac:AccountingCustomerParty/cac:Party/cac:PartyLegalEntity/cbc:CompanyID</t>
    </r>
  </si>
  <si>
    <r>
      <rPr>
        <sz val="11"/>
        <rFont val="Arial"/>
      </rPr>
      <t>Identifier issued by an official registration body, which identifies the Buyer as a legal entity or a legal person.</t>
    </r>
  </si>
  <si>
    <r>
      <rPr>
        <sz val="11"/>
        <rFont val="Arial"/>
      </rPr>
      <t>If no identification scheme is specified, it should be known to the Buyer and Seller, for example an identifier used exclusively in the applicable legal environment.</t>
    </r>
  </si>
  <si>
    <r>
      <rPr>
        <sz val="11"/>
        <rFont val="Arial"/>
      </rPr>
      <t>BT-47-1</t>
    </r>
  </si>
  <si>
    <r>
      <rPr>
        <sz val="11"/>
        <color indexed="64"/>
        <rFont val="Arial"/>
      </rPr>
      <t>/cac:AccountingCustomerParty/cac:Party/cac:PartyLegalEntity/cbc:CompanyID/@schemeID
SchemeID = 0002</t>
    </r>
  </si>
  <si>
    <r>
      <rPr>
        <sz val="11"/>
        <rFont val="Arial"/>
      </rPr>
      <t>Scheme identifier of buyer’s legal registration identifier</t>
    </r>
  </si>
  <si>
    <r>
      <rPr>
        <sz val="11"/>
        <rFont val="Arial"/>
      </rPr>
      <t>BT-48</t>
    </r>
  </si>
  <si>
    <r>
      <rPr>
        <sz val="11"/>
        <rFont val="Arial"/>
      </rPr>
      <t>Buyer’s VAT identifier</t>
    </r>
  </si>
  <si>
    <r>
      <rPr>
        <sz val="11"/>
        <color indexed="64"/>
        <rFont val="Arial"/>
      </rPr>
      <t>/cac:AccountingCustomerParty/cac:Party/cac:PartyTaxScheme/cbc:CompanyID</t>
    </r>
  </si>
  <si>
    <r>
      <rPr>
        <sz val="11"/>
        <rFont val="Arial"/>
      </rPr>
      <t>Buyer’s VAT identifier (also known as the buyer’s VAT identification number).</t>
    </r>
  </si>
  <si>
    <r>
      <rPr>
        <sz val="11"/>
        <rFont val="Arial"/>
      </rPr>
      <t>BR-CO-9</t>
    </r>
  </si>
  <si>
    <r>
      <rPr>
        <sz val="11"/>
        <rFont val="Arial"/>
      </rPr>
      <t>BT-49</t>
    </r>
  </si>
  <si>
    <r>
      <rPr>
        <sz val="11"/>
        <rFont val="Arial"/>
      </rPr>
      <t>Buyer’s electronic address (invoicing address)</t>
    </r>
  </si>
  <si>
    <r>
      <rPr>
        <sz val="11"/>
        <color indexed="64"/>
        <rFont val="Arial"/>
      </rPr>
      <t>/cac:AccountingCustomerParty/cac:Party/cbc:EndpointID</t>
    </r>
  </si>
  <si>
    <r>
      <rPr>
        <sz val="11"/>
        <rFont val="Arial"/>
      </rPr>
      <t>Identifies the Buyer’s electronic address to which a sales document should be sent.</t>
    </r>
  </si>
  <si>
    <r>
      <rPr>
        <sz val="11"/>
        <rFont val="Arial"/>
      </rPr>
      <t>BR-63</t>
    </r>
  </si>
  <si>
    <r>
      <rPr>
        <sz val="11"/>
        <rFont val="Arial"/>
      </rPr>
      <t>BT-49-1</t>
    </r>
  </si>
  <si>
    <r>
      <rPr>
        <sz val="11"/>
        <rFont val="Arial"/>
      </rPr>
      <t>Scheme identifier of the buyer’s electronic address</t>
    </r>
  </si>
  <si>
    <r>
      <rPr>
        <sz val="11"/>
        <color indexed="64"/>
        <rFont val="Arial"/>
      </rPr>
      <t>/cac:AccountingCustomerParty/cac:Party/cbc:End pointID/@schemeID</t>
    </r>
  </si>
  <si>
    <r>
      <rPr>
        <sz val="11"/>
        <rFont val="Arial"/>
      </rPr>
      <t>Identifies the buyer’s electronic address</t>
    </r>
  </si>
  <si>
    <r>
      <rPr>
        <sz val="11"/>
        <rFont val="Arial"/>
      </rPr>
      <t>The scheme identifier must be selected from a list maintained by the Connecting Europe Facility.</t>
    </r>
  </si>
  <si>
    <r>
      <rPr>
        <sz val="11"/>
        <rFont val="Arial"/>
      </rPr>
      <t>BG-8</t>
    </r>
  </si>
  <si>
    <r>
      <rPr>
        <sz val="11"/>
        <rFont val="Arial"/>
      </rPr>
      <t>BUYER’S POSTAL ADDRESS</t>
    </r>
  </si>
  <si>
    <r>
      <rPr>
        <sz val="11"/>
        <color indexed="64"/>
        <rFont val="Arial"/>
      </rPr>
      <t>/cac:AccountingCustomerParty/cac:Party/cac:PostalAddress</t>
    </r>
  </si>
  <si>
    <r>
      <rPr>
        <sz val="11"/>
        <color indexed="64"/>
        <rFont val="Arial"/>
      </rPr>
      <t>Set of business terms providing information about the Buyer’s postal address.</t>
    </r>
  </si>
  <si>
    <r>
      <rPr>
        <sz val="11"/>
        <color indexed="64"/>
        <rFont val="Arial"/>
      </rPr>
      <t>BR-10</t>
    </r>
  </si>
  <si>
    <r>
      <rPr>
        <sz val="11"/>
        <rFont val="Arial"/>
      </rPr>
      <t>BT-50</t>
    </r>
  </si>
  <si>
    <r>
      <rPr>
        <sz val="11"/>
        <rFont val="Arial"/>
      </rPr>
      <t>Buyer’s address - Line 1</t>
    </r>
  </si>
  <si>
    <r>
      <rPr>
        <sz val="11"/>
        <color indexed="64"/>
        <rFont val="Arial"/>
      </rPr>
      <t>/cac:AccountingCustomerParty/cac:Party/cac:PostalAddress/cbc:StreetName</t>
    </r>
  </si>
  <si>
    <r>
      <rPr>
        <sz val="11"/>
        <rFont val="Arial"/>
      </rPr>
      <t>BT-51</t>
    </r>
  </si>
  <si>
    <r>
      <rPr>
        <sz val="11"/>
        <rFont val="Arial"/>
      </rPr>
      <t>Buyer’s address - Line 2</t>
    </r>
  </si>
  <si>
    <r>
      <rPr>
        <sz val="11"/>
        <color indexed="64"/>
        <rFont val="Arial"/>
      </rPr>
      <t>/cac:AccountingCustomerParty/cac:Party/cac:PostalAddress/cbc:AdditionalStreetName</t>
    </r>
  </si>
  <si>
    <r>
      <rPr>
        <sz val="11"/>
        <rFont val="Arial"/>
      </rPr>
      <t>BT-163</t>
    </r>
  </si>
  <si>
    <r>
      <rPr>
        <sz val="11"/>
        <rFont val="Arial"/>
      </rPr>
      <t>Buyer’s address - Line 3</t>
    </r>
  </si>
  <si>
    <r>
      <rPr>
        <sz val="11"/>
        <color indexed="64"/>
        <rFont val="Arial"/>
      </rPr>
      <t>/cac:AccountingCustomerParty/cac:Party/cac:PostalAddress/cac:AddressLine/cbc:Line</t>
    </r>
  </si>
  <si>
    <r>
      <rPr>
        <sz val="11"/>
        <rFont val="Arial"/>
      </rPr>
      <t>BT-52</t>
    </r>
  </si>
  <si>
    <r>
      <rPr>
        <sz val="11"/>
        <rFont val="Arial"/>
      </rPr>
      <t>Buyer’s town/city</t>
    </r>
  </si>
  <si>
    <r>
      <rPr>
        <sz val="11"/>
        <color indexed="64"/>
        <rFont val="Arial"/>
      </rPr>
      <t>/cac:AccountingCustomerParty/cac:Party/cac:PostalAddress/cbc:CityName</t>
    </r>
  </si>
  <si>
    <r>
      <rPr>
        <sz val="11"/>
        <rFont val="Arial"/>
      </rPr>
      <t>Usual name of the town, city or village in which the Buyer’s address is located.</t>
    </r>
  </si>
  <si>
    <r>
      <rPr>
        <sz val="11"/>
        <rFont val="Arial"/>
      </rPr>
      <t>BT-53</t>
    </r>
  </si>
  <si>
    <r>
      <rPr>
        <sz val="11"/>
        <rFont val="Arial"/>
      </rPr>
      <t>Buyer’s postcode</t>
    </r>
  </si>
  <si>
    <r>
      <rPr>
        <sz val="11"/>
        <color indexed="64"/>
        <rFont val="Arial"/>
      </rPr>
      <t>/cac:AccountingCustomerParty/cac:Party/cac:PostalAddress/cbc:PostalZone</t>
    </r>
  </si>
  <si>
    <r>
      <rPr>
        <sz val="11"/>
        <rFont val="Arial"/>
      </rPr>
      <t>BT-54</t>
    </r>
  </si>
  <si>
    <r>
      <rPr>
        <sz val="11"/>
        <rFont val="Arial"/>
      </rPr>
      <t>Buyer’s country subdivision</t>
    </r>
  </si>
  <si>
    <r>
      <rPr>
        <sz val="11"/>
        <color indexed="64"/>
        <rFont val="Arial"/>
      </rPr>
      <t>/cac:AccountingCustomerParty/cac:Party/cac:PostalAddress/cbc:CountrySubentity</t>
    </r>
  </si>
  <si>
    <r>
      <rPr>
        <sz val="11"/>
        <rFont val="Arial"/>
      </rPr>
      <t>BT-55</t>
    </r>
  </si>
  <si>
    <r>
      <rPr>
        <sz val="11"/>
        <rFont val="Arial"/>
      </rPr>
      <t>Buyer’s country code</t>
    </r>
  </si>
  <si>
    <r>
      <rPr>
        <sz val="11"/>
        <color indexed="64"/>
        <rFont val="Arial"/>
      </rPr>
      <t>/cac:AccountingCustomerParty/cac:Party/cac:PostalAddress/cac:Country/cbc:IdentificationCode</t>
    </r>
  </si>
  <si>
    <r>
      <rPr>
        <sz val="11"/>
        <rFont val="Arial"/>
      </rPr>
      <t>BR-11</t>
    </r>
  </si>
  <si>
    <r>
      <rPr>
        <sz val="11"/>
        <rFont val="Arial"/>
      </rPr>
      <t>BG-9</t>
    </r>
  </si>
  <si>
    <r>
      <rPr>
        <sz val="11"/>
        <rFont val="Arial"/>
      </rPr>
      <t>CONTACT FOR BUYER</t>
    </r>
  </si>
  <si>
    <r>
      <rPr>
        <sz val="11"/>
        <color indexed="64"/>
        <rFont val="Arial"/>
      </rPr>
      <t>/cac:AccountingCustomerParty/cac:Party/cac:Contact</t>
    </r>
  </si>
  <si>
    <r>
      <rPr>
        <sz val="11"/>
        <color indexed="64"/>
        <rFont val="Arial"/>
      </rPr>
      <t xml:space="preserve">Set of business terms providing contact information for the Buyer. </t>
    </r>
  </si>
  <si>
    <r>
      <rPr>
        <sz val="11"/>
        <color indexed="64"/>
        <rFont val="Arial"/>
      </rPr>
      <t>Contact details can be provided by the Buyer when placing the order or with the reference data exchanged before the order. It is recommended to avoid using contact details for internal routing of the invoice received by the recipient. The buyer’s reference identifier should be used for this purpose.</t>
    </r>
  </si>
  <si>
    <r>
      <rPr>
        <sz val="11"/>
        <rFont val="Arial"/>
      </rPr>
      <t>BT-56</t>
    </r>
  </si>
  <si>
    <r>
      <rPr>
        <sz val="11"/>
        <rFont val="Arial"/>
      </rPr>
      <t>Buyer contact point</t>
    </r>
  </si>
  <si>
    <r>
      <rPr>
        <sz val="11"/>
        <color indexed="64"/>
        <rFont val="Arial"/>
      </rPr>
      <t>/cac:AccountingCustomerParty/cac:Party/cac:Contact/cbc:Name</t>
    </r>
  </si>
  <si>
    <r>
      <rPr>
        <sz val="11"/>
        <rFont val="Arial"/>
      </rPr>
      <t>BT-57</t>
    </r>
  </si>
  <si>
    <r>
      <rPr>
        <sz val="11"/>
        <rFont val="Arial"/>
      </rPr>
      <t>Buyer contact phone number</t>
    </r>
  </si>
  <si>
    <r>
      <rPr>
        <sz val="11"/>
        <color indexed="64"/>
        <rFont val="Arial"/>
      </rPr>
      <t>/cac:AccountingCustomerParty/cac:Party/cac:Contact/cbc:Telephone</t>
    </r>
  </si>
  <si>
    <r>
      <rPr>
        <sz val="11"/>
        <rFont val="Arial"/>
      </rPr>
      <t>BT-58</t>
    </r>
  </si>
  <si>
    <r>
      <rPr>
        <sz val="11"/>
        <rFont val="Arial"/>
      </rPr>
      <t>Buyer contact e-mail address</t>
    </r>
  </si>
  <si>
    <r>
      <rPr>
        <sz val="11"/>
        <color indexed="64"/>
        <rFont val="Arial"/>
      </rPr>
      <t>/cac:AccountingCustomerParty/cac:Party/cac:Contact/cbc:ElectronicMail</t>
    </r>
  </si>
  <si>
    <r>
      <rPr>
        <sz val="11"/>
        <rFont val="Arial"/>
      </rPr>
      <t>EXT-FR-FE-BG-01</t>
    </r>
  </si>
  <si>
    <r>
      <rPr>
        <sz val="11"/>
        <rFont val="Arial"/>
      </rPr>
      <t>BUYER AGENT (media agency, third-party buyer-side validator)</t>
    </r>
  </si>
  <si>
    <r>
      <rPr>
        <sz val="11"/>
        <color indexed="64"/>
        <rFont val="Arial"/>
      </rPr>
      <t>/cac:AccountingCustomerParty/cac:Party/cac:AgentParty/cac:Party</t>
    </r>
  </si>
  <si>
    <r>
      <rPr>
        <sz val="11"/>
        <rFont val="Arial"/>
      </rPr>
      <t>EXT-FR-FE-03</t>
    </r>
  </si>
  <si>
    <r>
      <rPr>
        <sz val="11"/>
        <rFont val="Arial"/>
      </rPr>
      <t>Buyer agent company name</t>
    </r>
  </si>
  <si>
    <r>
      <rPr>
        <sz val="11"/>
        <color indexed="64"/>
        <rFont val="Arial"/>
      </rPr>
      <t>/cac:AccountingCustomerParty/cac:Party/cac:AgentParty/cac:Party/cac:RegistrationName</t>
    </r>
  </si>
  <si>
    <r>
      <rPr>
        <sz val="11"/>
        <rFont val="Arial"/>
      </rPr>
      <t>Validator full name</t>
    </r>
  </si>
  <si>
    <r>
      <rPr>
        <sz val="11"/>
        <rFont val="Arial"/>
      </rPr>
      <t>EXT-FR-FE-04</t>
    </r>
  </si>
  <si>
    <r>
      <rPr>
        <sz val="11"/>
        <rFont val="Arial"/>
      </rPr>
      <t>Buyer Agent role code</t>
    </r>
  </si>
  <si>
    <r>
      <rPr>
        <sz val="11"/>
        <color indexed="64"/>
        <rFont val="Arial"/>
      </rPr>
      <t>/cac:AccountingCustomerParty/cac:Party/cac:AgentParty/cac:Party/cbc:IndustryClassificationCode</t>
    </r>
  </si>
  <si>
    <r>
      <rPr>
        <sz val="11"/>
        <rFont val="Arial"/>
      </rPr>
      <t>EXT-FR-FE-05</t>
    </r>
  </si>
  <si>
    <r>
      <rPr>
        <sz val="11"/>
        <rFont val="Arial"/>
      </rPr>
      <t>Trading name of Buyer Agent</t>
    </r>
  </si>
  <si>
    <r>
      <rPr>
        <sz val="11"/>
        <color indexed="64"/>
        <rFont val="Arial"/>
      </rPr>
      <t>/cac:AccountingCustomerParty/cac:Party/cac:AgentParty/cac:Party/cac:PartyName/cbc:Name</t>
    </r>
  </si>
  <si>
    <r>
      <rPr>
        <sz val="11"/>
        <rFont val="Arial"/>
      </rPr>
      <t>The name by which the validator is known, other than the validator’s company name (also called business name).</t>
    </r>
  </si>
  <si>
    <r>
      <rPr>
        <sz val="11"/>
        <rFont val="Arial"/>
      </rPr>
      <t>It can be used if it differs from the validator’s company name.</t>
    </r>
  </si>
  <si>
    <r>
      <rPr>
        <sz val="11"/>
        <rFont val="Arial"/>
      </rPr>
      <t>EXT-FR-FE-06</t>
    </r>
  </si>
  <si>
    <r>
      <rPr>
        <sz val="11"/>
        <rFont val="Arial"/>
      </rPr>
      <t>Buyer Agent private identifier</t>
    </r>
  </si>
  <si>
    <r>
      <rPr>
        <sz val="11"/>
        <color indexed="64"/>
        <rFont val="Arial"/>
      </rPr>
      <t>/cac:AccountingCustomerParty/cac:Party/cac:AgentParty/cac:Party/cac:PartyIdentification/cbc:ID</t>
    </r>
  </si>
  <si>
    <r>
      <rPr>
        <sz val="11"/>
        <rFont val="Arial"/>
      </rPr>
      <t>Validator identifier</t>
    </r>
  </si>
  <si>
    <r>
      <rPr>
        <sz val="11"/>
        <rFont val="Arial"/>
      </rPr>
      <t>EXT-FR-FE-07</t>
    </r>
  </si>
  <si>
    <r>
      <rPr>
        <sz val="11"/>
        <rFont val="Arial"/>
      </rPr>
      <t>Buyer agent schema identifier type</t>
    </r>
  </si>
  <si>
    <r>
      <rPr>
        <sz val="11"/>
        <color indexed="64"/>
        <rFont val="Arial"/>
      </rPr>
      <t>/cac:AccountingCustomerParty/cac:Party/cac:AgentParty/cac:Party/cac:PartyIdentification/cbc:ID/@schemeID</t>
    </r>
  </si>
  <si>
    <r>
      <rPr>
        <sz val="11"/>
        <rFont val="Arial"/>
      </rPr>
      <t>Value = 0009 for a SIRET number</t>
    </r>
  </si>
  <si>
    <r>
      <rPr>
        <sz val="11"/>
        <rFont val="Arial"/>
      </rPr>
      <t>EXT-FR-FE-08</t>
    </r>
  </si>
  <si>
    <r>
      <rPr>
        <sz val="11"/>
        <rFont val="Arial"/>
      </rPr>
      <t>Buyer Agent’s SIREN number</t>
    </r>
  </si>
  <si>
    <r>
      <rPr>
        <sz val="11"/>
        <color indexed="64"/>
        <rFont val="Arial"/>
      </rPr>
      <t>/cac:AccountingCustomerParty/cac:Party/cac:AgentParty/cac:Party/cac:PartyLegalEntity/cbc:CompanyID</t>
    </r>
  </si>
  <si>
    <r>
      <rPr>
        <sz val="11"/>
        <rFont val="Arial"/>
      </rPr>
      <t>Identifier issued by an official registration body, which identifies the Buyer Agent as a legal entity or a legal person.</t>
    </r>
  </si>
  <si>
    <r>
      <rPr>
        <sz val="11"/>
        <rFont val="Arial"/>
      </rPr>
      <t>EXT-FR-FE-09</t>
    </r>
  </si>
  <si>
    <r>
      <rPr>
        <sz val="11"/>
        <color indexed="64"/>
        <rFont val="Arial"/>
      </rPr>
      <t>/cac:AccountingCustomerParty/cac:Party/cac:AgentParty/cac:Party/cac:PartyLegalEntity/cbc:CompanyID/@schemeID</t>
    </r>
  </si>
  <si>
    <r>
      <rPr>
        <sz val="11"/>
        <rFont val="Arial"/>
      </rPr>
      <t>Value = 0002 for a SIREN number</t>
    </r>
  </si>
  <si>
    <r>
      <rPr>
        <sz val="11"/>
        <rFont val="Arial"/>
      </rPr>
      <t>Buyer Agent identifier scheme identifier</t>
    </r>
  </si>
  <si>
    <r>
      <rPr>
        <sz val="11"/>
        <rFont val="Arial"/>
      </rPr>
      <t>If no identification scheme is specified, it should be known to the Buyer's Agent</t>
    </r>
  </si>
  <si>
    <r>
      <rPr>
        <sz val="11"/>
        <rFont val="Arial"/>
      </rPr>
      <t>EXT-FR-FE-10</t>
    </r>
  </si>
  <si>
    <r>
      <rPr>
        <sz val="11"/>
        <rFont val="Arial"/>
      </rPr>
      <t>Buyer Agent’s VAT identifier</t>
    </r>
  </si>
  <si>
    <r>
      <rPr>
        <sz val="11"/>
        <color indexed="64"/>
        <rFont val="Arial"/>
      </rPr>
      <t>/cac:AccountingCustomerParty/cac:Party/cac:AgentParty/cac:Party/cac:PartyTaxScheme/cbc:CompanyID</t>
    </r>
  </si>
  <si>
    <r>
      <rPr>
        <sz val="11"/>
        <rFont val="Arial"/>
      </rPr>
      <t>Validator's VAT identifier (also called validator's VAT ID).</t>
    </r>
  </si>
  <si>
    <r>
      <rPr>
        <sz val="11"/>
        <rFont val="Arial"/>
      </rPr>
      <t>EXT-FR-FE-11</t>
    </r>
  </si>
  <si>
    <r>
      <rPr>
        <sz val="11"/>
        <rFont val="Arial"/>
      </rPr>
      <t>Buyer Agent’s tax identification scheme</t>
    </r>
  </si>
  <si>
    <r>
      <rPr>
        <sz val="11"/>
        <color indexed="64"/>
        <rFont val="Arial"/>
      </rPr>
      <t>/cac:AccountingCustomerParty/cac:Party/cac:AgentParty/cac:Party/cac:PartyTaxScheme/cac:TaxScheme/cbc:ID</t>
    </r>
  </si>
  <si>
    <r>
      <rPr>
        <sz val="11"/>
        <rFont val="Arial"/>
      </rPr>
      <t>EXT-FR-FE-12</t>
    </r>
  </si>
  <si>
    <r>
      <rPr>
        <sz val="11"/>
        <rFont val="Arial"/>
      </rPr>
      <t>Buyer Agent’s electronic address</t>
    </r>
  </si>
  <si>
    <r>
      <rPr>
        <sz val="11"/>
        <color indexed="64"/>
        <rFont val="Arial"/>
      </rPr>
      <t>/cac:AccountingCustomerParty/cac:Party/cac:AgentParty/cac:Party/cbc:EndpointID</t>
    </r>
  </si>
  <si>
    <r>
      <rPr>
        <sz val="11"/>
        <rFont val="Arial"/>
      </rPr>
      <t>Identifies the validator’s electronic address to which a sales document can be transmitted.</t>
    </r>
  </si>
  <si>
    <r>
      <rPr>
        <sz val="11"/>
        <rFont val="Arial"/>
      </rPr>
      <t>EXT-FR-FE-13</t>
    </r>
  </si>
  <si>
    <r>
      <rPr>
        <sz val="11"/>
        <rFont val="Arial"/>
      </rPr>
      <t>Buyer Agent’s electronic address scheme identifier</t>
    </r>
  </si>
  <si>
    <r>
      <rPr>
        <sz val="11"/>
        <color indexed="64"/>
        <rFont val="Arial"/>
      </rPr>
      <t>/cac:AccountingCustomerParty/cac:Party/cac:AgentParty/cac:Party/cbc:EndpointID/@schemeID</t>
    </r>
  </si>
  <si>
    <r>
      <rPr>
        <sz val="11"/>
        <rFont val="Arial"/>
      </rPr>
      <t>EXT-FR-FE-14</t>
    </r>
  </si>
  <si>
    <r>
      <rPr>
        <sz val="11"/>
        <rFont val="Arial"/>
      </rPr>
      <t>BUYER AGENT'S POSTAL ADDRESS</t>
    </r>
  </si>
  <si>
    <r>
      <rPr>
        <sz val="11"/>
        <color indexed="64"/>
        <rFont val="Arial"/>
      </rPr>
      <t>/cac:AccountingCustomerParty/cac:Party/cac:AgentParty/cac:Party/cac:PostalAddress</t>
    </r>
  </si>
  <si>
    <r>
      <rPr>
        <sz val="11"/>
        <rFont val="Arial"/>
      </rPr>
      <t>EXT-FR-FE-15</t>
    </r>
  </si>
  <si>
    <r>
      <rPr>
        <sz val="11"/>
        <rFont val="Arial"/>
      </rPr>
      <t>Buyer Agent’s address line 1</t>
    </r>
  </si>
  <si>
    <r>
      <rPr>
        <sz val="11"/>
        <color indexed="64"/>
        <rFont val="Arial"/>
      </rPr>
      <t>/cac:AccountingCustomerParty/cac:Party/cac:AgentParty/cac:Party/cac:PostalAddress/cbc:StreetName</t>
    </r>
  </si>
  <si>
    <r>
      <rPr>
        <sz val="11"/>
        <rFont val="Arial"/>
      </rPr>
      <t>EXT-FR-FE-16</t>
    </r>
  </si>
  <si>
    <r>
      <rPr>
        <sz val="11"/>
        <rFont val="Arial"/>
      </rPr>
      <t>Buyer Agent’s address line 2</t>
    </r>
  </si>
  <si>
    <r>
      <rPr>
        <sz val="11"/>
        <color indexed="64"/>
        <rFont val="Arial"/>
      </rPr>
      <t>/cac:AccountingCustomerParty/cac:Party/cac:AgentParty/cac:Party/cac:PostalAddress/cbc:AdditionalStreetName</t>
    </r>
  </si>
  <si>
    <r>
      <rPr>
        <sz val="11"/>
        <rFont val="Arial"/>
      </rPr>
      <t>EXT-FR-FE-17</t>
    </r>
  </si>
  <si>
    <r>
      <rPr>
        <sz val="11"/>
        <rFont val="Arial"/>
      </rPr>
      <t>Buyer Agent’s address line 3</t>
    </r>
  </si>
  <si>
    <r>
      <rPr>
        <sz val="11"/>
        <color indexed="64"/>
        <rFont val="Arial"/>
      </rPr>
      <t>/cac:AccountingCustomerParty/cac:Party/cac:AgentParty/cac:Party/cac:PostalAddress/cac:AddressLine/cbc:Line</t>
    </r>
  </si>
  <si>
    <r>
      <rPr>
        <sz val="11"/>
        <rFont val="Arial"/>
      </rPr>
      <t>EXT-FR-FE-18</t>
    </r>
  </si>
  <si>
    <r>
      <rPr>
        <sz val="11"/>
        <rFont val="Arial"/>
      </rPr>
      <t>Buyer Agent’s postcode</t>
    </r>
  </si>
  <si>
    <r>
      <rPr>
        <sz val="11"/>
        <color indexed="64"/>
        <rFont val="Arial"/>
      </rPr>
      <t>/cac:AccountingCustomerParty/cac:Party/cac:AgentParty/cac:Party/cac:PostalAddress/cbc:PostalZone</t>
    </r>
  </si>
  <si>
    <r>
      <rPr>
        <sz val="11"/>
        <rFont val="Arial"/>
      </rPr>
      <t>EXT-FR-FE-19</t>
    </r>
  </si>
  <si>
    <r>
      <rPr>
        <sz val="11"/>
        <rFont val="Arial"/>
      </rPr>
      <t>Buyer Agent’s city</t>
    </r>
  </si>
  <si>
    <r>
      <rPr>
        <sz val="11"/>
        <color indexed="64"/>
        <rFont val="Arial"/>
      </rPr>
      <t>/cac:AccountingCustomerParty/cac:Party/cac:AgentParty/cac:Party/cac:PostalAddress/cbc:CityName</t>
    </r>
  </si>
  <si>
    <r>
      <rPr>
        <sz val="11"/>
        <rFont val="Arial"/>
      </rPr>
      <t>EXT-FR-FE-20</t>
    </r>
  </si>
  <si>
    <r>
      <rPr>
        <sz val="11"/>
        <rFont val="Arial"/>
      </rPr>
      <t>Buyer Agent’s country subdivision code</t>
    </r>
  </si>
  <si>
    <r>
      <rPr>
        <sz val="11"/>
        <color indexed="64"/>
        <rFont val="Arial"/>
      </rPr>
      <t>/cac:AccountingCustomerParty/cac:Party/cac:AgentParty/cac:Party/cac:PostalAddress/cbc:CountrySubentity</t>
    </r>
  </si>
  <si>
    <r>
      <rPr>
        <sz val="11"/>
        <rFont val="Arial"/>
      </rPr>
      <t>EXT-FR-FE-21</t>
    </r>
  </si>
  <si>
    <r>
      <rPr>
        <sz val="11"/>
        <rFont val="Arial"/>
      </rPr>
      <t>Buyer Agent’s country code</t>
    </r>
  </si>
  <si>
    <r>
      <rPr>
        <sz val="11"/>
        <color indexed="64"/>
        <rFont val="Arial"/>
      </rPr>
      <t>/cac:AccountingCustomerParty/cac:Party/cac:AgentParty/cac:Party/cac:PostalAddress/cac:Country/cbc:IdentificationCode</t>
    </r>
  </si>
  <si>
    <r>
      <rPr>
        <sz val="11"/>
        <rFont val="Arial"/>
      </rPr>
      <t>EXT-FR-FE-22</t>
    </r>
  </si>
  <si>
    <r>
      <rPr>
        <sz val="11"/>
        <rFont val="Arial"/>
      </rPr>
      <t>BUYER AGENT'S CONTACT</t>
    </r>
  </si>
  <si>
    <r>
      <rPr>
        <sz val="11"/>
        <color indexed="64"/>
        <rFont val="Arial"/>
      </rPr>
      <t>/cac:AccountingCustomerParty/cac:Party/cac:AgentParty/cac:Party/cac:Contact</t>
    </r>
  </si>
  <si>
    <r>
      <rPr>
        <sz val="11"/>
        <rFont val="Arial"/>
      </rPr>
      <t>EXT-FR-FE-23</t>
    </r>
  </si>
  <si>
    <r>
      <rPr>
        <sz val="11"/>
        <rFont val="Arial"/>
      </rPr>
      <t>Buyer Agent’s contact name</t>
    </r>
  </si>
  <si>
    <r>
      <rPr>
        <sz val="11"/>
        <color indexed="64"/>
        <rFont val="Arial"/>
      </rPr>
      <t>/cac:AccountingCustomerParty/cac:Party/cac:AgentParty/cac:Party/cac:Contact/cac:Name</t>
    </r>
  </si>
  <si>
    <r>
      <rPr>
        <sz val="11"/>
        <rFont val="Arial"/>
      </rPr>
      <t>EXT-FR-FE-24</t>
    </r>
  </si>
  <si>
    <r>
      <rPr>
        <sz val="11"/>
        <rFont val="Arial"/>
      </rPr>
      <t>Buyer Agent’s contact phone number</t>
    </r>
  </si>
  <si>
    <r>
      <rPr>
        <sz val="11"/>
        <color indexed="64"/>
        <rFont val="Arial"/>
      </rPr>
      <t>/cac:AccountingCustomerParty/cac:Party/cac:AgentParty/cac:Party/cac:Contact/cac:Telephone</t>
    </r>
  </si>
  <si>
    <r>
      <rPr>
        <sz val="11"/>
        <rFont val="Arial"/>
      </rPr>
      <t>EXT-FR-FE-25</t>
    </r>
  </si>
  <si>
    <r>
      <rPr>
        <sz val="11"/>
        <rFont val="Arial"/>
      </rPr>
      <t>Buyer Agent’s contact e-mail</t>
    </r>
  </si>
  <si>
    <r>
      <rPr>
        <sz val="11"/>
        <color indexed="64"/>
        <rFont val="Arial"/>
      </rPr>
      <t>/cac:AccountingCustomerParty/cac:Party/cac:AgentParty/cac:Party/cac:Contact/cac:ElectronicMail</t>
    </r>
  </si>
  <si>
    <r>
      <rPr>
        <sz val="11"/>
        <rFont val="Arial"/>
      </rPr>
      <t>EXT-FR-FE-BG-12</t>
    </r>
  </si>
  <si>
    <r>
      <rPr>
        <sz val="11"/>
        <rFont val="Arial"/>
      </rPr>
      <t>BUYER’S TAX REPRESENTATIVE</t>
    </r>
  </si>
  <si>
    <r>
      <rPr>
        <sz val="11"/>
        <rFont val="Arial"/>
      </rPr>
      <t>EXT-FR-FE-159</t>
    </r>
  </si>
  <si>
    <r>
      <rPr>
        <sz val="11"/>
        <rFont val="Calibri"/>
        <scheme val="minor"/>
      </rPr>
      <t>Buyer's tax representative company name</t>
    </r>
  </si>
  <si>
    <r>
      <rPr>
        <sz val="11"/>
        <rFont val="Arial"/>
      </rPr>
      <t>EXT-FR-FE-160</t>
    </r>
  </si>
  <si>
    <r>
      <rPr>
        <sz val="11"/>
        <rFont val="Calibri"/>
        <scheme val="minor"/>
      </rPr>
      <t>Buyer's tax representative role code</t>
    </r>
  </si>
  <si>
    <r>
      <rPr>
        <sz val="11"/>
        <rFont val="Arial"/>
      </rPr>
      <t>EXT-FR-FE-161</t>
    </r>
  </si>
  <si>
    <r>
      <rPr>
        <sz val="11"/>
        <rFont val="Calibri"/>
        <scheme val="minor"/>
      </rPr>
      <t>Buyer's tax representative trading name</t>
    </r>
  </si>
  <si>
    <r>
      <rPr>
        <sz val="11"/>
        <rFont val="Arial"/>
      </rPr>
      <t>EXT-FR-FE-162</t>
    </r>
  </si>
  <si>
    <r>
      <rPr>
        <sz val="11"/>
        <rFont val="Calibri"/>
        <scheme val="minor"/>
      </rPr>
      <t>Buyer's tax representative private identifier</t>
    </r>
  </si>
  <si>
    <r>
      <rPr>
        <sz val="11"/>
        <rFont val="Arial"/>
      </rPr>
      <t>EXT-FR-FE-163</t>
    </r>
  </si>
  <si>
    <r>
      <rPr>
        <sz val="11"/>
        <rFont val="Arial"/>
      </rPr>
      <t>EXT-FR-FE-164</t>
    </r>
  </si>
  <si>
    <r>
      <rPr>
        <sz val="11"/>
        <rFont val="Calibri"/>
        <scheme val="minor"/>
      </rPr>
      <t>Buyer's tax representative SIREN number</t>
    </r>
  </si>
  <si>
    <r>
      <rPr>
        <sz val="11"/>
        <rFont val="Arial"/>
      </rPr>
      <t>EXT-FR-FE-165</t>
    </r>
  </si>
  <si>
    <r>
      <rPr>
        <sz val="11"/>
        <rFont val="Arial"/>
      </rPr>
      <t>EXT-FR-FE-166</t>
    </r>
  </si>
  <si>
    <r>
      <rPr>
        <sz val="11"/>
        <rFont val="Calibri"/>
        <scheme val="minor"/>
      </rPr>
      <t>Buyer’s tax representative’s VAT identifier</t>
    </r>
  </si>
  <si>
    <r>
      <rPr>
        <sz val="11"/>
        <rFont val="Calibri"/>
        <scheme val="minor"/>
      </rPr>
      <t>Invoicee’s VAT identifier</t>
    </r>
  </si>
  <si>
    <r>
      <rPr>
        <sz val="11"/>
        <rFont val="Arial"/>
      </rPr>
      <t>EXT-FR-FE-167</t>
    </r>
  </si>
  <si>
    <r>
      <rPr>
        <sz val="11"/>
        <rFont val="Arial"/>
      </rPr>
      <t>EXT-FR-FE-168</t>
    </r>
  </si>
  <si>
    <r>
      <rPr>
        <sz val="11"/>
        <rFont val="Calibri"/>
        <scheme val="minor"/>
      </rPr>
      <t>Electronic address of buyer's tax representative (billing address)</t>
    </r>
  </si>
  <si>
    <r>
      <rPr>
        <sz val="11"/>
        <rFont val="Arial"/>
      </rPr>
      <t>EXT-FR-FE-169</t>
    </r>
  </si>
  <si>
    <r>
      <rPr>
        <sz val="11"/>
        <rFont val="Calibri"/>
        <scheme val="minor"/>
      </rPr>
      <t>Invoicer’s electronic address scheme identifier (invoicing service)</t>
    </r>
  </si>
  <si>
    <r>
      <rPr>
        <sz val="11"/>
        <rFont val="Arial"/>
      </rPr>
      <t>EXT-FR-FE-170</t>
    </r>
  </si>
  <si>
    <r>
      <rPr>
        <b/>
        <sz val="11"/>
        <rFont val="Calibri"/>
        <scheme val="minor"/>
      </rPr>
      <t>Postal address of buyer's tax representative</t>
    </r>
  </si>
  <si>
    <r>
      <rPr>
        <sz val="11"/>
        <rFont val="Arial"/>
      </rPr>
      <t>EXT-FR-FE-171</t>
    </r>
  </si>
  <si>
    <r>
      <rPr>
        <sz val="11"/>
        <rFont val="Calibri"/>
        <scheme val="minor"/>
      </rPr>
      <t>Buyer's tax representative address - line 1</t>
    </r>
  </si>
  <si>
    <r>
      <rPr>
        <sz val="11"/>
        <rFont val="Arial"/>
      </rPr>
      <t>EXT-FR-FE-172</t>
    </r>
  </si>
  <si>
    <r>
      <rPr>
        <sz val="11"/>
        <rFont val="Calibri"/>
        <scheme val="minor"/>
      </rPr>
      <t>Buyer's tax representative address - line 2</t>
    </r>
  </si>
  <si>
    <r>
      <rPr>
        <sz val="11"/>
        <rFont val="Arial"/>
      </rPr>
      <t>EXT-FR-FE-173</t>
    </r>
  </si>
  <si>
    <r>
      <rPr>
        <sz val="11"/>
        <rFont val="Calibri"/>
        <scheme val="minor"/>
      </rPr>
      <t>Buyer's tax representative address - line 3</t>
    </r>
  </si>
  <si>
    <r>
      <rPr>
        <sz val="11"/>
        <rFont val="Arial"/>
      </rPr>
      <t>EXT-FR-FE-174</t>
    </r>
  </si>
  <si>
    <r>
      <rPr>
        <sz val="11"/>
        <rFont val="Calibri"/>
        <scheme val="minor"/>
      </rPr>
      <t>Location of buyer's tax representative</t>
    </r>
  </si>
  <si>
    <r>
      <rPr>
        <sz val="11"/>
        <rFont val="Arial"/>
      </rPr>
      <t>EXT-FR-FE-175</t>
    </r>
  </si>
  <si>
    <r>
      <rPr>
        <sz val="11"/>
        <rFont val="Calibri"/>
        <scheme val="minor"/>
      </rPr>
      <t>Postcode of buyer's tax representative</t>
    </r>
  </si>
  <si>
    <r>
      <rPr>
        <sz val="11"/>
        <rFont val="Arial"/>
      </rPr>
      <t>EXT-FR-FE-176</t>
    </r>
  </si>
  <si>
    <r>
      <rPr>
        <sz val="11"/>
        <rFont val="Calibri"/>
        <scheme val="minor"/>
      </rPr>
      <t>Country subdivision code of buyer's tax representative</t>
    </r>
  </si>
  <si>
    <r>
      <rPr>
        <sz val="11"/>
        <rFont val="Arial"/>
      </rPr>
      <t>EXT-FR-FE-177</t>
    </r>
  </si>
  <si>
    <r>
      <rPr>
        <sz val="11"/>
        <rFont val="Calibri"/>
        <scheme val="minor"/>
      </rPr>
      <t>Country code of buyer's tax representative</t>
    </r>
  </si>
  <si>
    <r>
      <rPr>
        <sz val="11"/>
        <rFont val="Arial"/>
      </rPr>
      <t>EXT-FR-FE-178</t>
    </r>
  </si>
  <si>
    <r>
      <rPr>
        <b/>
        <sz val="11"/>
        <rFont val="Calibri"/>
        <scheme val="minor"/>
      </rPr>
      <t>INVOICER (INVOICING SERVICE) CONTACT</t>
    </r>
  </si>
  <si>
    <r>
      <rPr>
        <sz val="11"/>
        <rFont val="Arial"/>
      </rPr>
      <t>EXT-FR-FE-179</t>
    </r>
  </si>
  <si>
    <r>
      <rPr>
        <sz val="11"/>
        <rFont val="Calibri"/>
        <scheme val="minor"/>
      </rPr>
      <t>Contact point of buyer's tax representative</t>
    </r>
  </si>
  <si>
    <r>
      <rPr>
        <sz val="11"/>
        <rFont val="Arial"/>
      </rPr>
      <t>EXT-FR-FE-180</t>
    </r>
  </si>
  <si>
    <r>
      <rPr>
        <sz val="11"/>
        <rFont val="Arial"/>
      </rPr>
      <t>Contact phone number of buyer's tax representative</t>
    </r>
  </si>
  <si>
    <r>
      <rPr>
        <sz val="11"/>
        <rFont val="Arial"/>
      </rPr>
      <t>EXT-FR-FE-181</t>
    </r>
  </si>
  <si>
    <r>
      <rPr>
        <sz val="11"/>
        <rFont val="Arial"/>
      </rPr>
      <t>Contact electronic address of buyer's tax representative</t>
    </r>
  </si>
  <si>
    <r>
      <rPr>
        <sz val="11"/>
        <rFont val="Arial"/>
      </rPr>
      <t>BG-10</t>
    </r>
  </si>
  <si>
    <r>
      <rPr>
        <sz val="11"/>
        <rFont val="Arial"/>
      </rPr>
      <t>BENEFICIARY</t>
    </r>
  </si>
  <si>
    <r>
      <rPr>
        <sz val="11"/>
        <color indexed="64"/>
        <rFont val="Arial"/>
      </rPr>
      <t>/cac:PayeeParty</t>
    </r>
  </si>
  <si>
    <r>
      <rPr>
        <sz val="11"/>
        <color indexed="64"/>
        <rFont val="Arial"/>
      </rPr>
      <t>Set of business terms providing information about the Beneficiary, i.e. the entity that receives the payment.</t>
    </r>
  </si>
  <si>
    <r>
      <rPr>
        <sz val="11"/>
        <color indexed="64"/>
        <rFont val="Arial"/>
      </rPr>
      <t>The beneficiary’s role may be fulfilled by a party other than the seller, e.g. a factoring service.</t>
    </r>
  </si>
  <si>
    <r>
      <rPr>
        <sz val="11"/>
        <rFont val="Arial"/>
      </rPr>
      <t>BT-59</t>
    </r>
  </si>
  <si>
    <r>
      <rPr>
        <sz val="11"/>
        <rFont val="Arial"/>
      </rPr>
      <t>Beneficiary’s name</t>
    </r>
  </si>
  <si>
    <r>
      <rPr>
        <sz val="11"/>
        <color indexed="64"/>
        <rFont val="Arial"/>
      </rPr>
      <t>/cac:PayeeParty/cac:PartyName/cbc:Name</t>
    </r>
  </si>
  <si>
    <r>
      <rPr>
        <sz val="11"/>
        <rFont val="Arial"/>
      </rPr>
      <t>The name of the Beneficiary.</t>
    </r>
  </si>
  <si>
    <r>
      <rPr>
        <sz val="11"/>
        <rFont val="Arial"/>
      </rPr>
      <t>Must be used when the Beneficiary is other than the Seller. The beneficiary’s name may nevertheless be the same as the seller’s name.</t>
    </r>
  </si>
  <si>
    <r>
      <rPr>
        <sz val="11"/>
        <rFont val="Arial"/>
      </rPr>
      <t>BR-17</t>
    </r>
  </si>
  <si>
    <r>
      <rPr>
        <sz val="11"/>
        <rFont val="Arial"/>
      </rPr>
      <t>EXT-FR-FE-26</t>
    </r>
  </si>
  <si>
    <r>
      <rPr>
        <sz val="11"/>
        <rFont val="Arial"/>
      </rPr>
      <t>Payee role code</t>
    </r>
  </si>
  <si>
    <r>
      <rPr>
        <sz val="11"/>
        <color indexed="64"/>
        <rFont val="Arial"/>
      </rPr>
      <t>/cac:PayeeParty/cac:Person/cbc:IndustryClassificationCode</t>
    </r>
  </si>
  <si>
    <r>
      <rPr>
        <sz val="11"/>
        <rFont val="Arial"/>
      </rPr>
      <t>BT-60</t>
    </r>
  </si>
  <si>
    <r>
      <rPr>
        <sz val="11"/>
        <rFont val="Arial"/>
      </rPr>
      <t>Beneficiary’s identifier</t>
    </r>
  </si>
  <si>
    <r>
      <rPr>
        <sz val="11"/>
        <color indexed="64"/>
        <rFont val="Arial"/>
      </rPr>
      <t>/cac:PayeeParty/cac:PartyIdentification/cbc:ID</t>
    </r>
  </si>
  <si>
    <r>
      <rPr>
        <sz val="11"/>
        <rFont val="Arial"/>
      </rPr>
      <t>Identification of the Beneficiary.</t>
    </r>
  </si>
  <si>
    <r>
      <rPr>
        <sz val="11"/>
        <rFont val="Arial"/>
      </rPr>
      <t>If no scheme is specified, it should be known to the Buyer and the Seller, for example an identifier assigned by the buyer or seller by prior agreement: Name</t>
    </r>
  </si>
  <si>
    <r>
      <rPr>
        <sz val="11"/>
        <rFont val="Arial"/>
      </rPr>
      <t>BT-60-1</t>
    </r>
  </si>
  <si>
    <r>
      <rPr>
        <sz val="11"/>
        <color indexed="64"/>
        <rFont val="Arial"/>
      </rPr>
      <t>/cac:PayeeParty/cac:PartyIdentification/cbc:ID/@schemeID</t>
    </r>
  </si>
  <si>
    <r>
      <rPr>
        <sz val="11"/>
        <rFont val="Arial"/>
      </rPr>
      <t>Scheme identifier of the Beneficiary’s identifier</t>
    </r>
  </si>
  <si>
    <r>
      <rPr>
        <sz val="11"/>
        <rFont val="Arial"/>
      </rPr>
      <t>BT-61</t>
    </r>
  </si>
  <si>
    <r>
      <rPr>
        <sz val="11"/>
        <rFont val="Arial"/>
      </rPr>
      <t>Identifier of legally registered payee</t>
    </r>
  </si>
  <si>
    <r>
      <rPr>
        <sz val="11"/>
        <rFont val="Arial"/>
      </rPr>
      <t>Identifier issued by an official registration body, which identifies the payee as a legal entity or a legal person.</t>
    </r>
  </si>
  <si>
    <r>
      <rPr>
        <sz val="11"/>
        <color indexed="64"/>
        <rFont val="Arial"/>
      </rPr>
      <t>If no scheme is specified, it should be known to the buyer and seller, for example an identifier used exclusively in the applicable legal environment.</t>
    </r>
  </si>
  <si>
    <r>
      <rPr>
        <sz val="11"/>
        <rFont val="Arial"/>
      </rPr>
      <t>BT-61-1</t>
    </r>
  </si>
  <si>
    <r>
      <rPr>
        <sz val="11"/>
        <rFont val="Arial"/>
      </rPr>
      <t>Scheme identifier of beneficiary’s legal registration identifier</t>
    </r>
  </si>
  <si>
    <r>
      <rPr>
        <sz val="11"/>
        <rFont val="Arial"/>
      </rPr>
      <t>EXT-FR-FE-27</t>
    </r>
  </si>
  <si>
    <r>
      <rPr>
        <sz val="11"/>
        <rFont val="Arial"/>
      </rPr>
      <t>Payee VAT identifier</t>
    </r>
  </si>
  <si>
    <r>
      <rPr>
        <sz val="11"/>
        <color indexed="64"/>
        <rFont val="Arial"/>
      </rPr>
      <t>/cac:PayeeParty/cac:PartyTaxScheme/cbc:CompanyID</t>
    </r>
  </si>
  <si>
    <r>
      <rPr>
        <sz val="11"/>
        <rFont val="Arial"/>
      </rPr>
      <t>EXT-FR-FE-28</t>
    </r>
  </si>
  <si>
    <r>
      <rPr>
        <sz val="11"/>
        <rFont val="Arial"/>
      </rPr>
      <t>Payee’s VAT identifier qualifier</t>
    </r>
  </si>
  <si>
    <r>
      <rPr>
        <sz val="11"/>
        <color indexed="64"/>
        <rFont val="Arial"/>
      </rPr>
      <t>/cac:PayeeParty/cac:PartyTaxScheme/cac:TaxScheme/cbc:ID</t>
    </r>
  </si>
  <si>
    <r>
      <rPr>
        <sz val="11"/>
        <rFont val="Arial"/>
      </rPr>
      <t>EXT-FR-FE-29</t>
    </r>
  </si>
  <si>
    <r>
      <rPr>
        <sz val="11"/>
        <rFont val="Arial"/>
      </rPr>
      <t>Payee’s electronic address</t>
    </r>
  </si>
  <si>
    <r>
      <rPr>
        <sz val="11"/>
        <color indexed="64"/>
        <rFont val="Arial"/>
      </rPr>
      <t>/cac:PayeeParty/cbc:EndpointID</t>
    </r>
  </si>
  <si>
    <r>
      <rPr>
        <sz val="11"/>
        <rFont val="Arial"/>
      </rPr>
      <t>EXT-FR-FE-30</t>
    </r>
  </si>
  <si>
    <r>
      <rPr>
        <sz val="11"/>
        <rFont val="Arial"/>
      </rPr>
      <t>Payee’s electronic address scheme identifier</t>
    </r>
  </si>
  <si>
    <r>
      <rPr>
        <sz val="11"/>
        <color indexed="64"/>
        <rFont val="Arial"/>
      </rPr>
      <t>/cac:PayeeParty/cbc:EndpointID/@schemeID</t>
    </r>
  </si>
  <si>
    <r>
      <rPr>
        <sz val="11"/>
        <rFont val="Arial"/>
      </rPr>
      <t>EXT-FR-FE-31</t>
    </r>
  </si>
  <si>
    <r>
      <rPr>
        <sz val="11"/>
        <rFont val="Arial"/>
      </rPr>
      <t>PAYEE'S POSTAL ADDRESS</t>
    </r>
  </si>
  <si>
    <r>
      <rPr>
        <sz val="11"/>
        <color indexed="64"/>
        <rFont val="Arial"/>
      </rPr>
      <t>/cac:PayeeParty/cac:PostalAddress</t>
    </r>
  </si>
  <si>
    <r>
      <rPr>
        <sz val="11"/>
        <rFont val="Arial"/>
      </rPr>
      <t>EXT-FR-FE-32</t>
    </r>
  </si>
  <si>
    <r>
      <rPr>
        <sz val="11"/>
        <rFont val="Arial"/>
      </rPr>
      <t>Payee’s address - line 1</t>
    </r>
  </si>
  <si>
    <r>
      <rPr>
        <sz val="11"/>
        <color indexed="64"/>
        <rFont val="Arial"/>
      </rPr>
      <t>/cac:PayeeParty/cac:PostalAddress/cbc:StreetName</t>
    </r>
  </si>
  <si>
    <r>
      <rPr>
        <sz val="11"/>
        <rFont val="Arial"/>
      </rPr>
      <t>EXT-FR-FE-33</t>
    </r>
  </si>
  <si>
    <r>
      <rPr>
        <sz val="11"/>
        <rFont val="Arial"/>
      </rPr>
      <t>Payee’s address - line 2</t>
    </r>
  </si>
  <si>
    <r>
      <rPr>
        <sz val="11"/>
        <color indexed="64"/>
        <rFont val="Arial"/>
      </rPr>
      <t>/cac:PayeeParty/cac:PostalAddress/cbc:AdditionalStreetName</t>
    </r>
  </si>
  <si>
    <r>
      <rPr>
        <sz val="11"/>
        <rFont val="Arial"/>
      </rPr>
      <t>EXT-FR-FE-34</t>
    </r>
  </si>
  <si>
    <r>
      <rPr>
        <sz val="11"/>
        <rFont val="Arial"/>
      </rPr>
      <t>Payee’s address - line 3</t>
    </r>
  </si>
  <si>
    <r>
      <rPr>
        <sz val="11"/>
        <color indexed="64"/>
        <rFont val="Arial"/>
      </rPr>
      <t>/cac:PayeeParty/cac:PostalAddress/cac:AddressLine/cbc:Line</t>
    </r>
  </si>
  <si>
    <r>
      <rPr>
        <sz val="11"/>
        <rFont val="Arial"/>
      </rPr>
      <t>EXT-FR-FE-35</t>
    </r>
  </si>
  <si>
    <r>
      <rPr>
        <sz val="11"/>
        <rFont val="Arial"/>
      </rPr>
      <t>Payee’s location</t>
    </r>
  </si>
  <si>
    <r>
      <rPr>
        <sz val="11"/>
        <color indexed="64"/>
        <rFont val="Arial"/>
      </rPr>
      <t>/cac:PayeeParty/cac:PostalAddress/cbc:CityName</t>
    </r>
  </si>
  <si>
    <r>
      <rPr>
        <sz val="11"/>
        <rFont val="Arial"/>
      </rPr>
      <t>EXT-FR-FE-36</t>
    </r>
  </si>
  <si>
    <r>
      <rPr>
        <sz val="11"/>
        <rFont val="Arial"/>
      </rPr>
      <t>Payee’s postcode</t>
    </r>
  </si>
  <si>
    <r>
      <rPr>
        <sz val="11"/>
        <color indexed="64"/>
        <rFont val="Arial"/>
      </rPr>
      <t>/cac:PayeeParty/cac:PostalAddress/cbc:PostalZone</t>
    </r>
  </si>
  <si>
    <r>
      <rPr>
        <sz val="11"/>
        <rFont val="Arial"/>
      </rPr>
      <t>EXT-FR-FE-37</t>
    </r>
  </si>
  <si>
    <r>
      <rPr>
        <sz val="11"/>
        <rFont val="Arial"/>
      </rPr>
      <t>Payee’s country subdivision</t>
    </r>
  </si>
  <si>
    <r>
      <rPr>
        <sz val="11"/>
        <color indexed="64"/>
        <rFont val="Arial"/>
      </rPr>
      <t>/cac:PayeeParty/cac:PostalAddress/cbc:CountrySubentity</t>
    </r>
  </si>
  <si>
    <r>
      <rPr>
        <sz val="11"/>
        <rFont val="Arial"/>
      </rPr>
      <t>EXT-FR-FE-38</t>
    </r>
  </si>
  <si>
    <r>
      <rPr>
        <sz val="11"/>
        <rFont val="Arial"/>
      </rPr>
      <t>Payee’s country code</t>
    </r>
  </si>
  <si>
    <r>
      <rPr>
        <sz val="11"/>
        <color indexed="64"/>
        <rFont val="Arial"/>
      </rPr>
      <t>/cac:PayeeParty/cac:PostalAddress/cac:Country/cbc:IdentificationCode</t>
    </r>
  </si>
  <si>
    <r>
      <rPr>
        <sz val="11"/>
        <rFont val="Arial"/>
      </rPr>
      <t>EXT-FR-FE-39</t>
    </r>
  </si>
  <si>
    <r>
      <rPr>
        <sz val="11"/>
        <rFont val="Arial"/>
      </rPr>
      <t>PAYEE CONTACT</t>
    </r>
  </si>
  <si>
    <r>
      <rPr>
        <sz val="11"/>
        <color indexed="64"/>
        <rFont val="Arial"/>
      </rPr>
      <t>/cac:PayeeParty/cac:Contact</t>
    </r>
  </si>
  <si>
    <r>
      <rPr>
        <sz val="11"/>
        <rFont val="Arial"/>
      </rPr>
      <t>EXT-FR-FE-40</t>
    </r>
  </si>
  <si>
    <r>
      <rPr>
        <sz val="11"/>
        <rFont val="Arial"/>
      </rPr>
      <t>Payee contact point</t>
    </r>
  </si>
  <si>
    <r>
      <rPr>
        <sz val="11"/>
        <color indexed="64"/>
        <rFont val="Arial"/>
      </rPr>
      <t>/cac:PayeeParty/cac:Contact/cbc:Name</t>
    </r>
  </si>
  <si>
    <r>
      <rPr>
        <sz val="11"/>
        <rFont val="Arial"/>
      </rPr>
      <t>EXT-FR-FE-41</t>
    </r>
  </si>
  <si>
    <r>
      <rPr>
        <sz val="11"/>
        <rFont val="Arial"/>
      </rPr>
      <t>Payee contact phone number</t>
    </r>
  </si>
  <si>
    <r>
      <rPr>
        <sz val="11"/>
        <color indexed="64"/>
        <rFont val="Arial"/>
      </rPr>
      <t>/cac:PayeeParty/cac:Contact/cbc:Telephone</t>
    </r>
  </si>
  <si>
    <r>
      <rPr>
        <sz val="11"/>
        <rFont val="Arial"/>
      </rPr>
      <t>EXT-FR-FE-42</t>
    </r>
  </si>
  <si>
    <r>
      <rPr>
        <sz val="11"/>
        <rFont val="Arial"/>
      </rPr>
      <t>Payee contact electronic address</t>
    </r>
  </si>
  <si>
    <r>
      <rPr>
        <sz val="11"/>
        <color indexed="64"/>
        <rFont val="Arial"/>
      </rPr>
      <t>/cac:PayeeParty/cac:Contact/cbc:ElectronicMail</t>
    </r>
  </si>
  <si>
    <r>
      <rPr>
        <sz val="11"/>
        <rFont val="Arial"/>
      </rPr>
      <t>EXT-FR-FE-BG-02</t>
    </r>
  </si>
  <si>
    <r>
      <rPr>
        <sz val="11"/>
        <rFont val="Arial"/>
      </rPr>
      <t>PAYER OF THE INVOICE</t>
    </r>
  </si>
  <si>
    <r>
      <rPr>
        <sz val="11"/>
        <color indexed="64"/>
        <rFont val="Arial"/>
      </rPr>
      <t>/cac:PaymentMeans/cac:PaymentMandate/cac:PayerParty</t>
    </r>
  </si>
  <si>
    <r>
      <rPr>
        <sz val="11"/>
        <color indexed="64"/>
        <rFont val="Arial"/>
      </rPr>
      <t>Set of business terms providing details of the entity that will pay the invoice.
Change in the standard required for the addition of this block as well as the related data</t>
    </r>
  </si>
  <si>
    <r>
      <rPr>
        <sz val="11"/>
        <color indexed="64"/>
        <rFont val="Arial"/>
      </rPr>
      <t>Extension of the standard for B2B</t>
    </r>
  </si>
  <si>
    <r>
      <rPr>
        <sz val="11"/>
        <rFont val="Arial"/>
      </rPr>
      <t>EXT-FR-FE-43</t>
    </r>
  </si>
  <si>
    <r>
      <rPr>
        <sz val="11"/>
        <rFont val="Arial"/>
      </rPr>
      <t>Payer’s company name</t>
    </r>
  </si>
  <si>
    <r>
      <rPr>
        <sz val="11"/>
        <color indexed="64"/>
        <rFont val="Arial"/>
      </rPr>
      <t xml:space="preserve">/cac:PaymentMeans/cac:PaymentMandate/cac:PayerParty/cac:PartyLegalEntity/cbc:RegistrationName </t>
    </r>
  </si>
  <si>
    <r>
      <rPr>
        <sz val="11"/>
        <rFont val="Arial"/>
      </rPr>
      <t>Full name of payer</t>
    </r>
  </si>
  <si>
    <r>
      <rPr>
        <sz val="11"/>
        <rFont val="Arial"/>
      </rPr>
      <t>EXT-FR-FE-44</t>
    </r>
  </si>
  <si>
    <r>
      <rPr>
        <sz val="11"/>
        <rFont val="Arial"/>
      </rPr>
      <t>Payer role code</t>
    </r>
  </si>
  <si>
    <r>
      <rPr>
        <sz val="11"/>
        <color indexed="64"/>
        <rFont val="Arial"/>
      </rPr>
      <t>/cac:PaymentMeans/cac:PaymentMandate/cac:PayerParty/cac:Person/cbc:IndustryClassificationCode</t>
    </r>
  </si>
  <si>
    <r>
      <rPr>
        <sz val="11"/>
        <rFont val="Arial"/>
      </rPr>
      <t>EXT-FR-FE-45</t>
    </r>
  </si>
  <si>
    <r>
      <rPr>
        <sz val="11"/>
        <rFont val="Arial"/>
      </rPr>
      <t>Payer’s trading name</t>
    </r>
  </si>
  <si>
    <r>
      <rPr>
        <sz val="11"/>
        <color indexed="64"/>
        <rFont val="Arial"/>
      </rPr>
      <t>/cac:PaymentMeans/cac:PaymentMandate/cac:PayerParty/cac:PartyName/cbc:Name</t>
    </r>
  </si>
  <si>
    <r>
      <rPr>
        <sz val="11"/>
        <rFont val="Arial"/>
      </rPr>
      <t>The name by which the payer is known, other than the payer’s company name (also called business name).</t>
    </r>
  </si>
  <si>
    <r>
      <rPr>
        <sz val="11"/>
        <rFont val="Arial"/>
      </rPr>
      <t>It can be used if it differs from the payer’s company name.</t>
    </r>
  </si>
  <si>
    <r>
      <rPr>
        <sz val="11"/>
        <rFont val="Arial"/>
      </rPr>
      <t>EXT-FR-FE-46</t>
    </r>
  </si>
  <si>
    <r>
      <rPr>
        <sz val="11"/>
        <rFont val="Arial"/>
      </rPr>
      <t>Private identifier of the payer</t>
    </r>
  </si>
  <si>
    <r>
      <rPr>
        <sz val="11"/>
        <color indexed="64"/>
        <rFont val="Arial"/>
      </rPr>
      <t>/cac:PaymentMeans/cac:PaymentMandate/cac:PayerParty/cac:PartyIdentification/cac:PartyIdentification/cbc:ID</t>
    </r>
  </si>
  <si>
    <r>
      <rPr>
        <sz val="11"/>
        <rFont val="Arial"/>
      </rPr>
      <t>Identification of the payer.</t>
    </r>
  </si>
  <si>
    <r>
      <rPr>
        <sz val="11"/>
        <rFont val="Arial"/>
      </rPr>
      <t>EXT-FR-FE-47</t>
    </r>
  </si>
  <si>
    <r>
      <rPr>
        <sz val="11"/>
        <color indexed="64"/>
        <rFont val="Arial"/>
      </rPr>
      <t>/cac:PaymentMeans/cac:PaymentMandate/cac:PayerParty/cac:PartyIdentification/cbc:ID/@schemeID</t>
    </r>
  </si>
  <si>
    <r>
      <rPr>
        <sz val="11"/>
        <rFont val="Arial"/>
      </rPr>
      <t>EXT-FR-FE-48</t>
    </r>
  </si>
  <si>
    <r>
      <rPr>
        <sz val="11"/>
        <rFont val="Arial"/>
      </rPr>
      <t>SIREN number</t>
    </r>
  </si>
  <si>
    <r>
      <rPr>
        <sz val="11"/>
        <color indexed="64"/>
        <rFont val="Arial"/>
      </rPr>
      <t>/cac:PaymentMeans/cac:PaymentMandate/cac:PayerParty/cac:PartyLegalEntity/cbc:CompanyID</t>
    </r>
  </si>
  <si>
    <r>
      <rPr>
        <sz val="11"/>
        <rFont val="Arial"/>
      </rPr>
      <t>An identifier issued by an official registration body, identifying the payer as a legal entity or a legal person.</t>
    </r>
  </si>
  <si>
    <r>
      <rPr>
        <sz val="11"/>
        <rFont val="Arial"/>
      </rPr>
      <t>EXT-FR-FE-49</t>
    </r>
  </si>
  <si>
    <r>
      <rPr>
        <sz val="11"/>
        <color indexed="64"/>
        <rFont val="Arial"/>
      </rPr>
      <t>/cac:PaymentMeans/cac:PaymentMandate/cac:PayerParty/cac:PartyLegalEntity/cbc:CompanyID/@schemeID</t>
    </r>
  </si>
  <si>
    <r>
      <rPr>
        <sz val="11"/>
        <rFont val="Arial"/>
      </rPr>
      <t>EXT-FR-FE-50</t>
    </r>
  </si>
  <si>
    <r>
      <rPr>
        <sz val="11"/>
        <rFont val="Arial"/>
      </rPr>
      <t>Payer’s VAT identifier</t>
    </r>
  </si>
  <si>
    <r>
      <rPr>
        <sz val="11"/>
        <color indexed="64"/>
        <rFont val="Arial"/>
      </rPr>
      <t>/cac:PaymentMeans/cac:PaymentMandate/cac:PayerParty/cac:PartyTaxScheme/cbc:CompanyID</t>
    </r>
  </si>
  <si>
    <r>
      <rPr>
        <sz val="11"/>
        <rFont val="Arial"/>
      </rPr>
      <t>Payer’s VAT identifier (also designated payer’s VAT identification number).</t>
    </r>
  </si>
  <si>
    <r>
      <rPr>
        <sz val="11"/>
        <rFont val="Arial"/>
      </rPr>
      <t>EXT-FR-FE-51</t>
    </r>
  </si>
  <si>
    <r>
      <rPr>
        <sz val="11"/>
        <rFont val="Arial"/>
      </rPr>
      <t>Payer’s tax identification scheme</t>
    </r>
  </si>
  <si>
    <r>
      <rPr>
        <sz val="11"/>
        <color indexed="64"/>
        <rFont val="Arial"/>
      </rPr>
      <t>/cac:PaymentMeans/cac:PaymentMandate/cac:PayerParty/cac:PartyTaxScheme/cac:TaxScheme/cbc:ID</t>
    </r>
  </si>
  <si>
    <r>
      <rPr>
        <sz val="11"/>
        <rFont val="Arial"/>
      </rPr>
      <t>EXT-FR-FE-52</t>
    </r>
  </si>
  <si>
    <r>
      <rPr>
        <sz val="11"/>
        <rFont val="Arial"/>
      </rPr>
      <t>Payer’s electronic address</t>
    </r>
  </si>
  <si>
    <r>
      <rPr>
        <sz val="11"/>
        <color indexed="64"/>
        <rFont val="Arial"/>
      </rPr>
      <t>/cac:PaymentMeans/cac:PaymentMandate/cac:PayerParty/cbc:EndpointID</t>
    </r>
  </si>
  <si>
    <r>
      <rPr>
        <sz val="11"/>
        <rFont val="Arial"/>
      </rPr>
      <t>Identifies the payer’s electronic address to which a sales document can be transmitted.</t>
    </r>
  </si>
  <si>
    <r>
      <rPr>
        <sz val="11"/>
        <rFont val="Arial"/>
      </rPr>
      <t>EXT-FR-FE-53</t>
    </r>
  </si>
  <si>
    <r>
      <rPr>
        <sz val="11"/>
        <rFont val="Arial"/>
      </rPr>
      <t>Payer’s electronic address scheme identifier</t>
    </r>
  </si>
  <si>
    <r>
      <rPr>
        <sz val="11"/>
        <color indexed="64"/>
        <rFont val="Arial"/>
      </rPr>
      <t>/cac:PaymentMeans/cac:PaymentMandate/cac:PayerParty/cbc:EndpointID/@schemeID</t>
    </r>
  </si>
  <si>
    <r>
      <rPr>
        <sz val="11"/>
        <rFont val="Arial"/>
      </rPr>
      <t>EXT-FR-FE-54</t>
    </r>
  </si>
  <si>
    <r>
      <rPr>
        <sz val="11"/>
        <rFont val="Arial"/>
      </rPr>
      <t>PAYER'S POSTAL ADDRESS</t>
    </r>
  </si>
  <si>
    <r>
      <rPr>
        <sz val="11"/>
        <color indexed="64"/>
        <rFont val="Arial"/>
      </rPr>
      <t>/cac:PaymentMeans/cac:PaymentMandate/cac:PayerParty/cac:PostalAddress</t>
    </r>
  </si>
  <si>
    <r>
      <rPr>
        <sz val="11"/>
        <rFont val="Arial"/>
      </rPr>
      <t>EXT-FR-FE-55</t>
    </r>
  </si>
  <si>
    <r>
      <rPr>
        <sz val="11"/>
        <rFont val="Arial"/>
      </rPr>
      <t>Payer’s address - line 1</t>
    </r>
  </si>
  <si>
    <r>
      <rPr>
        <sz val="11"/>
        <color indexed="64"/>
        <rFont val="Arial"/>
      </rPr>
      <t>/cac:PaymentMeans/cac:PaymentMandate/cac:PayerParty/cac:PostalAddress/cbc:StreetName</t>
    </r>
  </si>
  <si>
    <r>
      <rPr>
        <sz val="11"/>
        <rFont val="Arial"/>
      </rPr>
      <t>EXT-FR-FE-56</t>
    </r>
  </si>
  <si>
    <r>
      <rPr>
        <sz val="11"/>
        <rFont val="Arial"/>
      </rPr>
      <t>Payer’s address - line 2</t>
    </r>
  </si>
  <si>
    <r>
      <rPr>
        <sz val="11"/>
        <color indexed="64"/>
        <rFont val="Arial"/>
      </rPr>
      <t>/cac:PaymentMeans/cac:PaymentMandate/cac:PayerParty/cac:PostalAddress/cbc:AdditionalStreetName</t>
    </r>
  </si>
  <si>
    <r>
      <rPr>
        <sz val="11"/>
        <rFont val="Arial"/>
      </rPr>
      <t>EXT-FR-FE-57</t>
    </r>
  </si>
  <si>
    <r>
      <rPr>
        <sz val="11"/>
        <rFont val="Arial"/>
      </rPr>
      <t>Payer’s address - line 3</t>
    </r>
  </si>
  <si>
    <r>
      <rPr>
        <sz val="11"/>
        <color indexed="64"/>
        <rFont val="Arial"/>
      </rPr>
      <t>/cac:PaymentMeans/cac:PaymentMandate/cac:PayerParty/cac:PostalAddress/cac:AddressLine/cbc:Line</t>
    </r>
  </si>
  <si>
    <r>
      <rPr>
        <sz val="11"/>
        <rFont val="Arial"/>
      </rPr>
      <t>EXT-FR-FE-58</t>
    </r>
  </si>
  <si>
    <r>
      <rPr>
        <sz val="11"/>
        <rFont val="Arial"/>
      </rPr>
      <t>Payer’s location</t>
    </r>
  </si>
  <si>
    <r>
      <rPr>
        <sz val="11"/>
        <color indexed="64"/>
        <rFont val="Arial"/>
      </rPr>
      <t>/cac:PaymentMeans/cac:PaymentMandate/cac:PayerParty/cac:PostalAddress/cbc:CityName</t>
    </r>
  </si>
  <si>
    <r>
      <rPr>
        <sz val="11"/>
        <rFont val="Arial"/>
      </rPr>
      <t>EXT-FR-FE-59</t>
    </r>
  </si>
  <si>
    <r>
      <rPr>
        <sz val="11"/>
        <rFont val="Arial"/>
      </rPr>
      <t>Payer’s postcode</t>
    </r>
  </si>
  <si>
    <r>
      <rPr>
        <sz val="11"/>
        <color indexed="64"/>
        <rFont val="Arial"/>
      </rPr>
      <t>/cac:PaymentMeans/cac:PaymentMandate/cac:PayerParty/cac:PostalAddress/cbc:PostalZone</t>
    </r>
  </si>
  <si>
    <r>
      <rPr>
        <sz val="11"/>
        <rFont val="Arial"/>
      </rPr>
      <t>EXT-FR-FE-60</t>
    </r>
  </si>
  <si>
    <r>
      <rPr>
        <sz val="11"/>
        <rFont val="Arial"/>
      </rPr>
      <t>Payer’s country subdivision</t>
    </r>
  </si>
  <si>
    <r>
      <rPr>
        <sz val="11"/>
        <color indexed="64"/>
        <rFont val="Arial"/>
      </rPr>
      <t>/cac:PaymentMeans/cac:PaymentMandate/cac:PayerParty/cac:PostalAddress/cbc:CountrySubentity</t>
    </r>
  </si>
  <si>
    <r>
      <rPr>
        <sz val="11"/>
        <rFont val="Arial"/>
      </rPr>
      <t>EXT-FR-FE-61</t>
    </r>
  </si>
  <si>
    <r>
      <rPr>
        <sz val="11"/>
        <rFont val="Arial"/>
      </rPr>
      <t>Payer’s country code</t>
    </r>
  </si>
  <si>
    <r>
      <rPr>
        <sz val="11"/>
        <color indexed="64"/>
        <rFont val="Arial"/>
      </rPr>
      <t>/cac:PaymentMeans/cac:PaymentMandate/cac:PayerParty/cac:PostalAddress/cac:Country/cbc:IdentificationCode</t>
    </r>
  </si>
  <si>
    <r>
      <rPr>
        <sz val="11"/>
        <rFont val="Arial"/>
      </rPr>
      <t>EXT-FR-FE-62</t>
    </r>
  </si>
  <si>
    <r>
      <rPr>
        <sz val="11"/>
        <rFont val="Arial"/>
      </rPr>
      <t>PAYER CONTACT</t>
    </r>
  </si>
  <si>
    <r>
      <rPr>
        <sz val="11"/>
        <color indexed="64"/>
        <rFont val="Arial"/>
      </rPr>
      <t>/cac:PaymentMeans/cac:PaymentMandate/cac:PayerParty/cac:Contact</t>
    </r>
  </si>
  <si>
    <r>
      <rPr>
        <sz val="11"/>
        <rFont val="Arial"/>
      </rPr>
      <t>EXT-FR-FE-63</t>
    </r>
  </si>
  <si>
    <r>
      <rPr>
        <sz val="11"/>
        <rFont val="Arial"/>
      </rPr>
      <t>Payer contact point</t>
    </r>
  </si>
  <si>
    <r>
      <rPr>
        <sz val="11"/>
        <color indexed="64"/>
        <rFont val="Arial"/>
      </rPr>
      <t>/cac:PaymentMeans/cac:PaymentMandate/cac:PayerParty/cac:Contact/cbc:Name</t>
    </r>
  </si>
  <si>
    <r>
      <rPr>
        <sz val="11"/>
        <rFont val="Arial"/>
      </rPr>
      <t>EXT-FR-FE-64</t>
    </r>
  </si>
  <si>
    <r>
      <rPr>
        <sz val="11"/>
        <rFont val="Arial"/>
      </rPr>
      <t>Payer contact phone number</t>
    </r>
  </si>
  <si>
    <r>
      <rPr>
        <sz val="11"/>
        <color indexed="64"/>
        <rFont val="Arial"/>
      </rPr>
      <t>/cac:PaymentMeans/cac:PaymentMandate/cac:PayerParty/cac:Contact/cbc:Telephone</t>
    </r>
  </si>
  <si>
    <r>
      <rPr>
        <sz val="11"/>
        <rFont val="Arial"/>
      </rPr>
      <t>EXT-FR-FE-65</t>
    </r>
  </si>
  <si>
    <r>
      <rPr>
        <sz val="11"/>
        <rFont val="Arial"/>
      </rPr>
      <t>Payer contact electronic address</t>
    </r>
  </si>
  <si>
    <r>
      <rPr>
        <sz val="11"/>
        <color indexed="64"/>
        <rFont val="Arial"/>
      </rPr>
      <t>/cac:PaymentMeans/cac:PaymentMandate/cac:PayerParty/cac:Contact/cbc:ElectronicMail</t>
    </r>
  </si>
  <si>
    <r>
      <rPr>
        <sz val="11"/>
        <rFont val="Arial"/>
      </rPr>
      <t>EXT-FR-FE-BG-03</t>
    </r>
  </si>
  <si>
    <r>
      <rPr>
        <sz val="11"/>
        <rFont val="Arial"/>
      </rPr>
      <t>SELLER AGENT (e.g. third-party VALIDATOR OF INVOICE before issue)</t>
    </r>
  </si>
  <si>
    <r>
      <rPr>
        <sz val="11"/>
        <color indexed="64"/>
        <rFont val="Arial"/>
      </rPr>
      <t>/cac:AccountingSupplierParty/caca:Party/cac:AgentParty/cac:Party</t>
    </r>
  </si>
  <si>
    <r>
      <rPr>
        <sz val="11"/>
        <rFont val="Arial"/>
      </rPr>
      <t>EXT-FR-FE-66</t>
    </r>
  </si>
  <si>
    <r>
      <rPr>
        <sz val="11"/>
        <rFont val="Arial"/>
      </rPr>
      <t>Company name of seller’s agent</t>
    </r>
  </si>
  <si>
    <r>
      <rPr>
        <sz val="11"/>
        <color indexed="64"/>
        <rFont val="Arial"/>
      </rPr>
      <t>/cac:AccountingSupplierParty/cac:Party/cac:AgentParty/cac:Party/cac:RegistrationName</t>
    </r>
  </si>
  <si>
    <r>
      <rPr>
        <sz val="11"/>
        <rFont val="Arial"/>
      </rPr>
      <t>The full official name under which the validator is registered in the national register of legal entities or as a taxable entity, or conducting business as an individual or group of individuals.</t>
    </r>
  </si>
  <si>
    <r>
      <rPr>
        <sz val="11"/>
        <rFont val="Arial"/>
      </rPr>
      <t>EXT-FR-FE-67</t>
    </r>
  </si>
  <si>
    <r>
      <rPr>
        <sz val="11"/>
        <rFont val="Arial"/>
      </rPr>
      <t>Seller Agent role code</t>
    </r>
  </si>
  <si>
    <r>
      <rPr>
        <sz val="11"/>
        <color indexed="64"/>
        <rFont val="Arial"/>
      </rPr>
      <t>/cac:AccountingSupplierParty/cac:Party/cac:AgentParty/cac:Party/cbc:IndustryClassificationCode</t>
    </r>
  </si>
  <si>
    <r>
      <rPr>
        <sz val="11"/>
        <rFont val="Arial"/>
      </rPr>
      <t>EXT-FR-FE-68</t>
    </r>
  </si>
  <si>
    <r>
      <rPr>
        <sz val="11"/>
        <rFont val="Arial"/>
      </rPr>
      <t>Seller Agent trading name</t>
    </r>
  </si>
  <si>
    <r>
      <rPr>
        <sz val="11"/>
        <color indexed="64"/>
        <rFont val="Arial"/>
      </rPr>
      <t>/cac:AccountingSupplierParty/cac:Party/cac:AgentParty/cac:Party/cac:PartyName/cbc:Name</t>
    </r>
  </si>
  <si>
    <r>
      <rPr>
        <sz val="11"/>
        <rFont val="Arial"/>
      </rPr>
      <t>Name by which the seller’s agent is known, other than the company name of the seller's agent (also known as business name).</t>
    </r>
  </si>
  <si>
    <r>
      <rPr>
        <sz val="11"/>
        <rFont val="Arial"/>
      </rPr>
      <t>It can be used if it differs from the seller agent’s company name</t>
    </r>
  </si>
  <si>
    <r>
      <rPr>
        <sz val="11"/>
        <rFont val="Arial"/>
      </rPr>
      <t>EXT-FR-FE-69</t>
    </r>
  </si>
  <si>
    <r>
      <rPr>
        <sz val="11"/>
        <rFont val="Arial"/>
      </rPr>
      <t>Seller Agent private identifier</t>
    </r>
  </si>
  <si>
    <r>
      <rPr>
        <sz val="11"/>
        <color indexed="64"/>
        <rFont val="Arial"/>
      </rPr>
      <t>/cac:AccountingSupplierParty/cac:Party/cac:AgentParty/cac:Party/cac:PartyIdentification/cbc:ID</t>
    </r>
  </si>
  <si>
    <r>
      <rPr>
        <sz val="11"/>
        <rFont val="Arial"/>
      </rPr>
      <t>Seller Agent identification</t>
    </r>
  </si>
  <si>
    <r>
      <rPr>
        <sz val="11"/>
        <rFont val="Arial"/>
      </rPr>
      <t>EXT-FR-FE-70</t>
    </r>
  </si>
  <si>
    <r>
      <rPr>
        <sz val="11"/>
        <rFont val="Arial"/>
      </rPr>
      <t>Seller Agent schema identifier type</t>
    </r>
  </si>
  <si>
    <r>
      <rPr>
        <sz val="11"/>
        <color indexed="64"/>
        <rFont val="Arial"/>
      </rPr>
      <t>/cac:AccountingSupplierParty/cac:Party/cac:AgentParty/cac:Party/cac:PartyIdentification/cbc:ID/@schemeID</t>
    </r>
  </si>
  <si>
    <r>
      <rPr>
        <sz val="11"/>
        <rFont val="Arial"/>
      </rPr>
      <t>EXT-FR-FE-71</t>
    </r>
  </si>
  <si>
    <r>
      <rPr>
        <sz val="11"/>
        <rFont val="Arial"/>
      </rPr>
      <t>Seller Agent’s SIREN number</t>
    </r>
  </si>
  <si>
    <r>
      <rPr>
        <sz val="11"/>
        <color indexed="64"/>
        <rFont val="Arial"/>
      </rPr>
      <t>/cac:AccountingSupplierParty/cac:Party/cac:AgentParty/cac:Party/cac:PartyLegalEntity/cbc:CompanyID</t>
    </r>
  </si>
  <si>
    <r>
      <rPr>
        <sz val="11"/>
        <rFont val="Arial"/>
      </rPr>
      <t>Identifier issued by an official registration body, which identifies the Seller Agent as a legal entity or a legal person.</t>
    </r>
  </si>
  <si>
    <r>
      <rPr>
        <sz val="11"/>
        <rFont val="Arial"/>
      </rPr>
      <t>EXT-FR-FE-72</t>
    </r>
  </si>
  <si>
    <r>
      <rPr>
        <sz val="11"/>
        <color indexed="64"/>
        <rFont val="Arial"/>
      </rPr>
      <t>/cac:AccountingSupplierParty/cac:Party/cac:AgentParty/cac:Party/cac:PartyLegalEntity/cbc:CompanyID/@schemeID</t>
    </r>
  </si>
  <si>
    <r>
      <rPr>
        <sz val="11"/>
        <rFont val="Arial"/>
      </rPr>
      <t>EXT-FR-FE-73</t>
    </r>
  </si>
  <si>
    <r>
      <rPr>
        <sz val="11"/>
        <rFont val="Arial"/>
      </rPr>
      <t>Seller Agent’s VAT identifier</t>
    </r>
  </si>
  <si>
    <r>
      <rPr>
        <sz val="11"/>
        <color indexed="64"/>
        <rFont val="Arial"/>
      </rPr>
      <t>/cac:AccountingSupplierParty/cac:Party/cac:AgentParty/cac:Party/cac:PartyTaxScheme/cbc:CompanyID</t>
    </r>
  </si>
  <si>
    <r>
      <rPr>
        <sz val="11"/>
        <rFont val="Arial"/>
      </rPr>
      <t>Seller Agent's VAT identifier (also called validator's VAT identification number).</t>
    </r>
  </si>
  <si>
    <r>
      <rPr>
        <sz val="11"/>
        <rFont val="Arial"/>
      </rPr>
      <t>EXT-FR-FE-74</t>
    </r>
  </si>
  <si>
    <r>
      <rPr>
        <sz val="11"/>
        <rFont val="Arial"/>
      </rPr>
      <t>Seller Agent’s tax identification scheme</t>
    </r>
  </si>
  <si>
    <r>
      <rPr>
        <sz val="11"/>
        <color indexed="64"/>
        <rFont val="Arial"/>
      </rPr>
      <t>/cac:AccountingSupplierParty/cac:Party/cac:AgentParty/cac:Party/cac:PartyTaxScheme/cac:TaxScheme/cbc:ID</t>
    </r>
  </si>
  <si>
    <r>
      <rPr>
        <sz val="11"/>
        <rFont val="Arial"/>
      </rPr>
      <t>EXT-FR-FE-75</t>
    </r>
  </si>
  <si>
    <r>
      <rPr>
        <sz val="11"/>
        <rFont val="Arial"/>
      </rPr>
      <t>Seller Agent’s electronic address</t>
    </r>
  </si>
  <si>
    <r>
      <rPr>
        <sz val="11"/>
        <color indexed="64"/>
        <rFont val="Arial"/>
      </rPr>
      <t>/cac:AccountingSupplierParty/cac:Party/cac:AgentParty/cac:Party/cbc:EndpointID</t>
    </r>
  </si>
  <si>
    <r>
      <rPr>
        <sz val="11"/>
        <rFont val="Arial"/>
      </rPr>
      <t>EXT-FR-FE-76</t>
    </r>
  </si>
  <si>
    <r>
      <rPr>
        <sz val="11"/>
        <rFont val="Arial"/>
      </rPr>
      <t>Seller Agent’s electronic address scheme identifier</t>
    </r>
  </si>
  <si>
    <r>
      <rPr>
        <sz val="11"/>
        <color indexed="64"/>
        <rFont val="Arial"/>
      </rPr>
      <t>/cac:AccountingSupplierParty/cac:Party/cac:AgentParty/cac:Party/cbc:EndpointID/@schemeID</t>
    </r>
  </si>
  <si>
    <r>
      <rPr>
        <sz val="11"/>
        <rFont val="Arial"/>
      </rPr>
      <t>EXT-FR-FE-77</t>
    </r>
  </si>
  <si>
    <r>
      <rPr>
        <sz val="11"/>
        <rFont val="Arial"/>
      </rPr>
      <t>SELLER AGENT'S POSTAL ADDRESS (VALIDATOR’S address before submission)</t>
    </r>
  </si>
  <si>
    <r>
      <rPr>
        <sz val="11"/>
        <color indexed="64"/>
        <rFont val="Arial"/>
      </rPr>
      <t>/cac:AccountingSupplierParty/cac:Party/cac:AgentParty/cac:Party/cac:PostalAddress</t>
    </r>
  </si>
  <si>
    <r>
      <rPr>
        <sz val="11"/>
        <rFont val="Arial"/>
      </rPr>
      <t>EXT-FR-FE-78</t>
    </r>
  </si>
  <si>
    <r>
      <rPr>
        <sz val="11"/>
        <rFont val="Arial"/>
      </rPr>
      <t>Seller Agent’s address line 1</t>
    </r>
  </si>
  <si>
    <r>
      <rPr>
        <sz val="11"/>
        <color indexed="64"/>
        <rFont val="Arial"/>
      </rPr>
      <t>/cac:AccountingSupplierParty/cac:Party/cac:AgentParty/cac:Party/cac:PostalAddress/cbc:StreetName</t>
    </r>
  </si>
  <si>
    <r>
      <rPr>
        <sz val="11"/>
        <rFont val="Arial"/>
      </rPr>
      <t>EXT-FR-FE-79</t>
    </r>
  </si>
  <si>
    <r>
      <rPr>
        <sz val="11"/>
        <rFont val="Arial"/>
      </rPr>
      <t>Seller Agent’s address line 2</t>
    </r>
  </si>
  <si>
    <r>
      <rPr>
        <sz val="11"/>
        <color indexed="64"/>
        <rFont val="Arial"/>
      </rPr>
      <t>/cac:AccountingSupplierParty/cac:Party/cac:AgentParty/cac:Party/cac:PostalAddress/cbc:AdditionalStreetName</t>
    </r>
  </si>
  <si>
    <r>
      <rPr>
        <sz val="11"/>
        <rFont val="Arial"/>
      </rPr>
      <t>EXT-FR-FE-80</t>
    </r>
  </si>
  <si>
    <r>
      <rPr>
        <sz val="11"/>
        <rFont val="Arial"/>
      </rPr>
      <t>Seller Agent’s address line 3</t>
    </r>
  </si>
  <si>
    <r>
      <rPr>
        <sz val="11"/>
        <color indexed="64"/>
        <rFont val="Arial"/>
      </rPr>
      <t>/cac:AccountingSupplierParty/cac:Party/cac:AgentParty/cac:Party/cac:PostalAddress/cac:AddressLine/cbc:Line</t>
    </r>
  </si>
  <si>
    <r>
      <rPr>
        <sz val="11"/>
        <rFont val="Arial"/>
      </rPr>
      <t>EXT-FR-FE-81</t>
    </r>
  </si>
  <si>
    <r>
      <rPr>
        <sz val="11"/>
        <rFont val="Arial"/>
      </rPr>
      <t>Seller Agent’s postcode</t>
    </r>
  </si>
  <si>
    <r>
      <rPr>
        <sz val="11"/>
        <color indexed="64"/>
        <rFont val="Arial"/>
      </rPr>
      <t>/cac:AccountingSupplierParty/cac:Party/cac:AgentParty/cac:Party/cac:PostalAddress/cbc:PostalZone</t>
    </r>
  </si>
  <si>
    <r>
      <rPr>
        <sz val="11"/>
        <rFont val="Arial"/>
      </rPr>
      <t>EXT-FR-FE-82</t>
    </r>
  </si>
  <si>
    <r>
      <rPr>
        <sz val="11"/>
        <rFont val="Arial"/>
      </rPr>
      <t>Seller Agent’s city</t>
    </r>
  </si>
  <si>
    <r>
      <rPr>
        <sz val="11"/>
        <color indexed="64"/>
        <rFont val="Arial"/>
      </rPr>
      <t>/cac:AccountingSupplierParty/cac:Party/cac:AgentParty/cac:Party/cac:PostalAddress/cbc:CityName</t>
    </r>
  </si>
  <si>
    <r>
      <rPr>
        <sz val="11"/>
        <rFont val="Arial"/>
      </rPr>
      <t>EXT-FR-FE-83</t>
    </r>
  </si>
  <si>
    <r>
      <rPr>
        <sz val="11"/>
        <rFont val="Arial"/>
      </rPr>
      <t>Seller Agent’s country subdivision code</t>
    </r>
  </si>
  <si>
    <r>
      <rPr>
        <sz val="11"/>
        <color indexed="64"/>
        <rFont val="Arial"/>
      </rPr>
      <t>/cac:AccountingSupplierParty/cac:Party/cac:AgentParty/cac:Party/cac:PostalAddress/cbc:CountrySubentity</t>
    </r>
  </si>
  <si>
    <r>
      <rPr>
        <sz val="11"/>
        <rFont val="Arial"/>
      </rPr>
      <t>EXT-FR-FE-84</t>
    </r>
  </si>
  <si>
    <r>
      <rPr>
        <sz val="11"/>
        <rFont val="Arial"/>
      </rPr>
      <t>Seller Agent’s country code</t>
    </r>
  </si>
  <si>
    <r>
      <rPr>
        <sz val="11"/>
        <color indexed="64"/>
        <rFont val="Arial"/>
      </rPr>
      <t>/cac:AccountingSupplierParty/cac:Party/cac:AgentParty/cac:Party/cac:PostalAddress/cac:Country/cbc:IdentificationCode</t>
    </r>
  </si>
  <si>
    <r>
      <rPr>
        <sz val="11"/>
        <rFont val="Arial"/>
      </rPr>
      <t>EXT-FR-FE-85</t>
    </r>
  </si>
  <si>
    <r>
      <rPr>
        <sz val="11"/>
        <rFont val="Arial"/>
      </rPr>
      <t>SELLER AGENT'S CONTACT (VALIDATOR’s contact before filing)</t>
    </r>
  </si>
  <si>
    <r>
      <rPr>
        <sz val="11"/>
        <color indexed="64"/>
        <rFont val="Arial"/>
      </rPr>
      <t>/cac:AccountingSupplierParty/cac:Party/cac:AgentParty/cac:Party/cac:Contact</t>
    </r>
  </si>
  <si>
    <r>
      <rPr>
        <sz val="11"/>
        <rFont val="Arial"/>
      </rPr>
      <t>EXT-FR-FE-86</t>
    </r>
  </si>
  <si>
    <r>
      <rPr>
        <sz val="11"/>
        <rFont val="Arial"/>
      </rPr>
      <t>Seller Agent’s contact name</t>
    </r>
  </si>
  <si>
    <r>
      <rPr>
        <sz val="11"/>
        <color indexed="64"/>
        <rFont val="Arial"/>
      </rPr>
      <t>/cac:AccountingSupplierParty/cac:Party/cac:AgentParty/cac:Party/cac:Contact/cac:Name</t>
    </r>
  </si>
  <si>
    <r>
      <rPr>
        <sz val="11"/>
        <rFont val="Arial"/>
      </rPr>
      <t>EXT-FR-FE-87</t>
    </r>
  </si>
  <si>
    <r>
      <rPr>
        <sz val="11"/>
        <rFont val="Arial"/>
      </rPr>
      <t>Seller Agent’s contact phone number</t>
    </r>
  </si>
  <si>
    <r>
      <rPr>
        <sz val="11"/>
        <color indexed="64"/>
        <rFont val="Arial"/>
      </rPr>
      <t>/cac:AccountingSupplierParty/cac:Party/cac:AgentParty/cac:Party/cac:Contact/cac:Telephone</t>
    </r>
  </si>
  <si>
    <r>
      <rPr>
        <sz val="11"/>
        <rFont val="Arial"/>
      </rPr>
      <t>EXT-FR-FE-88</t>
    </r>
  </si>
  <si>
    <r>
      <rPr>
        <sz val="11"/>
        <rFont val="Arial"/>
      </rPr>
      <t>Seller Agent’s contact e-mail</t>
    </r>
  </si>
  <si>
    <r>
      <rPr>
        <sz val="11"/>
        <color indexed="64"/>
        <rFont val="Arial"/>
      </rPr>
      <t>/cac:AccountingSupplierParty/cac:Party/cac:AgentParty/cac:Party/cac:Contact/cac:ElectronicMail</t>
    </r>
  </si>
  <si>
    <r>
      <rPr>
        <sz val="11"/>
        <rFont val="Arial"/>
      </rPr>
      <t>EXT-FR-FE-BG-04</t>
    </r>
  </si>
  <si>
    <r>
      <rPr>
        <sz val="11"/>
        <color indexed="64"/>
        <rFont val="Arial"/>
      </rPr>
      <t>/cac:AccountingCustomerParty/cac:Party/cac:ServiceProviderParty/cac:Party</t>
    </r>
  </si>
  <si>
    <r>
      <rPr>
        <sz val="11"/>
        <color indexed="64"/>
        <rFont val="Arial"/>
      </rPr>
      <t>Information on the invoice recipient when other than the buyer</t>
    </r>
  </si>
  <si>
    <r>
      <rPr>
        <sz val="11"/>
        <rFont val="Arial"/>
      </rPr>
      <t>EXT-FR-FE-89</t>
    </r>
  </si>
  <si>
    <r>
      <rPr>
        <sz val="11"/>
        <color indexed="64"/>
        <rFont val="Arial"/>
      </rPr>
      <t>/cac:AccountingCustomerParty/cac:Party/cac:ServiceProviderParty/cac:Party/cac:RegistrationName</t>
    </r>
  </si>
  <si>
    <r>
      <rPr>
        <sz val="11"/>
        <rFont val="Arial"/>
      </rPr>
      <t>EXT-FR-FE-90</t>
    </r>
  </si>
  <si>
    <r>
      <rPr>
        <sz val="11"/>
        <color indexed="64"/>
        <rFont val="Arial"/>
      </rPr>
      <t>/cac:AccountingCustomerParty/cac:Party/cac:ServiceProviderParty/cac:Party/cbc:IndustryClassificationCode</t>
    </r>
  </si>
  <si>
    <r>
      <rPr>
        <sz val="11"/>
        <color indexed="64"/>
        <rFont val="Arial"/>
      </rPr>
      <t>Value = IV</t>
    </r>
  </si>
  <si>
    <r>
      <rPr>
        <sz val="11"/>
        <rFont val="Arial"/>
      </rPr>
      <t>EXT-FR-FE-91</t>
    </r>
  </si>
  <si>
    <r>
      <rPr>
        <sz val="11"/>
        <color indexed="64"/>
        <rFont val="Arial"/>
      </rPr>
      <t>/cac:AccountingCustomerParty/cac:Party/cac:ServiceProviderParty/cac:Party/cac:PartyName/cbc:Name</t>
    </r>
  </si>
  <si>
    <r>
      <rPr>
        <sz val="11"/>
        <rFont val="Arial"/>
      </rPr>
      <t>The name by which the invoicee is known, other than its company name (also called business name).</t>
    </r>
  </si>
  <si>
    <r>
      <rPr>
        <sz val="11"/>
        <rFont val="Arial"/>
      </rPr>
      <t>It can be used if it differs from the company name of the invoicee</t>
    </r>
  </si>
  <si>
    <r>
      <rPr>
        <sz val="11"/>
        <color indexed="64"/>
        <rFont val="Arial"/>
      </rPr>
      <t>/cac:AccountingCustomerParty/cac:Party/cac:ServiceProviderParty/cac:Party/cac:PartyIdentification/cbc:ID</t>
    </r>
  </si>
  <si>
    <r>
      <rPr>
        <sz val="11"/>
        <rFont val="Arial"/>
      </rPr>
      <t>EXT-FR-FE-94</t>
    </r>
  </si>
  <si>
    <r>
      <rPr>
        <sz val="11"/>
        <rFont val="Arial"/>
      </rPr>
      <t>SIREN number</t>
    </r>
  </si>
  <si>
    <r>
      <rPr>
        <sz val="11"/>
        <color indexed="64"/>
        <rFont val="Arial"/>
      </rPr>
      <t>/cac:AccountingCustomerParty/cac:Party/cac:ServiceProviderParty/cac:Party/cac:PartyLegalEntity/cbc:CompanyID</t>
    </r>
  </si>
  <si>
    <r>
      <rPr>
        <sz val="11"/>
        <rFont val="Arial"/>
      </rPr>
      <t>EXT-FR-FE-95</t>
    </r>
  </si>
  <si>
    <r>
      <rPr>
        <sz val="11"/>
        <color indexed="64"/>
        <rFont val="Arial"/>
      </rPr>
      <t>/cac:AccountingCustomerParty/cac:Party/cac:ServiceProviderParty/cac:Party/cac:PartyLegalEntity/cbc:CompanyID/@schemeID</t>
    </r>
  </si>
  <si>
    <r>
      <rPr>
        <sz val="11"/>
        <rFont val="Arial"/>
      </rPr>
      <t>EXT-FR-FE-96</t>
    </r>
  </si>
  <si>
    <r>
      <rPr>
        <sz val="11"/>
        <color indexed="64"/>
        <rFont val="Arial"/>
      </rPr>
      <t>/cac:AccountingCustomerParty/cac:Party/cac:ServiceProviderParty/cac:Party/cac:PartyTaxScheme/cbc:CompanyID</t>
    </r>
  </si>
  <si>
    <r>
      <rPr>
        <sz val="11"/>
        <rFont val="Arial"/>
      </rPr>
      <t>EXT-FR-FE-97</t>
    </r>
  </si>
  <si>
    <r>
      <rPr>
        <sz val="11"/>
        <color indexed="64"/>
        <rFont val="Arial"/>
      </rPr>
      <t>/cac:AccountingCustomerParty/cac:Party/cac:ServiceProviderParty/cac:Party/cac:PartyTaxScheme/cac:TaxScheme/cbc:ID</t>
    </r>
  </si>
  <si>
    <r>
      <rPr>
        <sz val="11"/>
        <rFont val="Arial"/>
      </rPr>
      <t>EXT-FR-FE-98</t>
    </r>
  </si>
  <si>
    <r>
      <rPr>
        <sz val="11"/>
        <color indexed="64"/>
        <rFont val="Arial"/>
      </rPr>
      <t>/cac:AccountingCustomerParty/cac:Party/cac:ServiceProviderParty/cac:Party/cbc:EndpointID</t>
    </r>
  </si>
  <si>
    <r>
      <rPr>
        <sz val="11"/>
        <rFont val="Arial"/>
      </rPr>
      <t>EXT-FR-FE-99</t>
    </r>
  </si>
  <si>
    <r>
      <rPr>
        <sz val="11"/>
        <color indexed="64"/>
        <rFont val="Arial"/>
      </rPr>
      <t>/cac:AccountingCustomerParty/cac:Party/cac:ServiceProviderParty/cac:Party/cbc:EndpointID/@schemeID</t>
    </r>
  </si>
  <si>
    <r>
      <rPr>
        <sz val="11"/>
        <rFont val="Arial"/>
      </rPr>
      <t>EXT-FR-FE-100</t>
    </r>
  </si>
  <si>
    <r>
      <rPr>
        <sz val="11"/>
        <color indexed="64"/>
        <rFont val="Arial"/>
      </rPr>
      <t>/cac:AccountingCustomerParty/cac:Party/cac:ServiceProviderParty/cac:Party/cac:PostalAddress</t>
    </r>
  </si>
  <si>
    <r>
      <rPr>
        <sz val="11"/>
        <rFont val="Arial"/>
      </rPr>
      <t>EXT-FR-FE-101</t>
    </r>
  </si>
  <si>
    <r>
      <rPr>
        <sz val="11"/>
        <color indexed="64"/>
        <rFont val="Arial"/>
      </rPr>
      <t>/cac:AccountingCustomerParty/cac:Party/cac:ServiceProviderParty/cac:Party/cac:PostalAddress/cbc:StreetName</t>
    </r>
  </si>
  <si>
    <r>
      <rPr>
        <sz val="11"/>
        <rFont val="Arial"/>
      </rPr>
      <t>EXT-FR-FE-102</t>
    </r>
  </si>
  <si>
    <r>
      <rPr>
        <sz val="11"/>
        <color indexed="64"/>
        <rFont val="Arial"/>
      </rPr>
      <t>/cac:AccountingCustomerParty/cac:Party/cac:ServiceProviderParty/cac:Party/cac:PostalAddress/cbc:AdditionalStreetName</t>
    </r>
  </si>
  <si>
    <r>
      <rPr>
        <sz val="11"/>
        <rFont val="Arial"/>
      </rPr>
      <t>EXT-FR-FE-103</t>
    </r>
  </si>
  <si>
    <r>
      <rPr>
        <sz val="11"/>
        <color indexed="64"/>
        <rFont val="Arial"/>
      </rPr>
      <t>/cac:AccountingCustomerParty/cac:Party/cac:ServiceProviderParty/cac:Party/cac:PostalAddress/cac:AddressLine/cbc:Line</t>
    </r>
  </si>
  <si>
    <r>
      <rPr>
        <sz val="11"/>
        <rFont val="Arial"/>
      </rPr>
      <t>EXT-FR-FE-104</t>
    </r>
  </si>
  <si>
    <r>
      <rPr>
        <sz val="11"/>
        <rFont val="Arial"/>
      </rPr>
      <t>EXT-FR-FE-105</t>
    </r>
  </si>
  <si>
    <r>
      <rPr>
        <sz val="11"/>
        <rFont val="Arial"/>
      </rPr>
      <t>EXT-FR-FE-106</t>
    </r>
  </si>
  <si>
    <r>
      <rPr>
        <sz val="11"/>
        <color indexed="64"/>
        <rFont val="Arial"/>
      </rPr>
      <t>/cac:AccountingCustomerParty/cac:Party/cac:ServiceProviderParty/cac:Party/cac:PostalAddress/cbc:CountrySubentity</t>
    </r>
  </si>
  <si>
    <r>
      <rPr>
        <sz val="11"/>
        <rFont val="Arial"/>
      </rPr>
      <t>EXT-FR-FE-107</t>
    </r>
  </si>
  <si>
    <r>
      <rPr>
        <sz val="11"/>
        <color indexed="64"/>
        <rFont val="Arial"/>
      </rPr>
      <t>/cac:AccountingCustomerParty/cac:Party/cac:ServiceProviderParty/cac:Party/cac:PostalAddress/cac:Country/cbc:IdentificationCode</t>
    </r>
  </si>
  <si>
    <r>
      <rPr>
        <sz val="11"/>
        <rFont val="Arial"/>
      </rPr>
      <t>EXT-FR-FE-108</t>
    </r>
  </si>
  <si>
    <r>
      <rPr>
        <sz val="11"/>
        <color indexed="64"/>
        <rFont val="Arial"/>
      </rPr>
      <t>/cac:AccountingCustomerParty/cac:Party/cac:ServiceProviderParty/cac:Party/cac:Contact</t>
    </r>
  </si>
  <si>
    <r>
      <rPr>
        <sz val="11"/>
        <rFont val="Arial"/>
      </rPr>
      <t>EXT-FR-FE-109</t>
    </r>
  </si>
  <si>
    <r>
      <rPr>
        <sz val="11"/>
        <color indexed="64"/>
        <rFont val="Arial"/>
      </rPr>
      <t>/cac:AccountingCustomerParty/cac:Party/cac:ServiceProviderParty/cac:Party/cac:Contact/cac:Name</t>
    </r>
  </si>
  <si>
    <r>
      <rPr>
        <sz val="11"/>
        <rFont val="Arial"/>
      </rPr>
      <t>EXT-FR-FE-110</t>
    </r>
  </si>
  <si>
    <r>
      <rPr>
        <sz val="11"/>
        <color indexed="64"/>
        <rFont val="Arial"/>
      </rPr>
      <t>/cac:AccountingCustomerParty/cac:Party/cac:ServiceProviderParty/cac:Party/cac:Contact/cac:Telephone</t>
    </r>
  </si>
  <si>
    <r>
      <rPr>
        <sz val="11"/>
        <rFont val="Arial"/>
      </rPr>
      <t>EXT-FR-FE-111</t>
    </r>
  </si>
  <si>
    <r>
      <rPr>
        <sz val="11"/>
        <color indexed="64"/>
        <rFont val="Arial"/>
      </rPr>
      <t>/cac:AccountingCustomerParty/cac:Party/cac:ServiceProviderParty/cac:Party/cac:/cac:Contact/cac:ElectronicMail</t>
    </r>
  </si>
  <si>
    <r>
      <rPr>
        <sz val="11"/>
        <rFont val="Arial"/>
      </rPr>
      <t>EXT-FR-FE-BG-05</t>
    </r>
  </si>
  <si>
    <r>
      <rPr>
        <sz val="11"/>
        <rFont val="Arial"/>
      </rPr>
      <t>THIRD PARTY INVOICER (invoicing service)</t>
    </r>
  </si>
  <si>
    <r>
      <rPr>
        <sz val="11"/>
        <color indexed="64"/>
        <rFont val="Arial"/>
      </rPr>
      <t>/cac:AccountingSupplierParty/cac:Party/cac:ServiceProviderParty/cac:Party</t>
    </r>
  </si>
  <si>
    <r>
      <rPr>
        <sz val="11"/>
        <rFont val="Arial"/>
      </rPr>
      <t>Full name of third party invoicer</t>
    </r>
  </si>
  <si>
    <r>
      <rPr>
        <sz val="11"/>
        <rFont val="Arial"/>
      </rPr>
      <t>EXT-FR-FE-112</t>
    </r>
  </si>
  <si>
    <r>
      <rPr>
        <sz val="11"/>
        <color indexed="64"/>
        <rFont val="Arial"/>
      </rPr>
      <t>/cac:AccountingSupplierParty/cac:Party/cac:ServiceProviderParty/cac:Party/cac:RegistrationName</t>
    </r>
  </si>
  <si>
    <r>
      <rPr>
        <sz val="11"/>
        <rFont val="Arial"/>
      </rPr>
      <t>EXT-FR-FE-113</t>
    </r>
  </si>
  <si>
    <r>
      <rPr>
        <sz val="11"/>
        <rFont val="Arial"/>
      </rPr>
      <t xml:space="preserve">Invoicer role code (invoicing service) </t>
    </r>
  </si>
  <si>
    <r>
      <rPr>
        <sz val="11"/>
        <color indexed="64"/>
        <rFont val="Arial"/>
      </rPr>
      <t>/cac:AccountingSupplierParty/cac:Party/cac:ServiceProviderParty/cac:Party/cbc:IndustryClassificationCode</t>
    </r>
  </si>
  <si>
    <r>
      <rPr>
        <sz val="11"/>
        <color indexed="64"/>
        <rFont val="Arial"/>
      </rPr>
      <t>Value = II</t>
    </r>
  </si>
  <si>
    <r>
      <rPr>
        <sz val="11"/>
        <rFont val="Arial"/>
      </rPr>
      <t>EXT-FR-FE-114</t>
    </r>
  </si>
  <si>
    <r>
      <rPr>
        <sz val="11"/>
        <rFont val="Arial"/>
      </rPr>
      <t>Invoicer’s trading name (invoicing service)</t>
    </r>
  </si>
  <si>
    <r>
      <rPr>
        <sz val="11"/>
        <color indexed="64"/>
        <rFont val="Arial"/>
      </rPr>
      <t>/cac:AccountingSupplierParty/cac:Party/cac:ServiceProviderParty/cac:Party/cac:PartyName/cbc:Name</t>
    </r>
  </si>
  <si>
    <r>
      <rPr>
        <sz val="11"/>
        <rFont val="Arial"/>
      </rPr>
      <t>The name by which the payer is known, other than the third-party invoicer’s company name (also called business name).</t>
    </r>
  </si>
  <si>
    <r>
      <rPr>
        <sz val="11"/>
        <rFont val="Arial"/>
      </rPr>
      <t>It can be used if it differs from the third-party invoicer’s company name.</t>
    </r>
  </si>
  <si>
    <r>
      <rPr>
        <sz val="11"/>
        <rFont val="Arial"/>
      </rPr>
      <t>EXT-FR-FE-115</t>
    </r>
  </si>
  <si>
    <r>
      <rPr>
        <sz val="11"/>
        <rFont val="Arial"/>
      </rPr>
      <t>Private identifier of invoicer (invoicing service)</t>
    </r>
  </si>
  <si>
    <r>
      <rPr>
        <sz val="11"/>
        <color indexed="64"/>
        <rFont val="Arial"/>
      </rPr>
      <t>/cac:AccountingSupplierParty/cac:Party/cac:ServiceProviderParty/cac:Party/cac:PartyIdentification/cbc:ID</t>
    </r>
  </si>
  <si>
    <r>
      <rPr>
        <sz val="11"/>
        <rFont val="Arial"/>
      </rPr>
      <t xml:space="preserve">Identification of third-party invoicer </t>
    </r>
  </si>
  <si>
    <r>
      <rPr>
        <sz val="11"/>
        <rFont val="Arial"/>
      </rPr>
      <t>EXT-FR-FE-116</t>
    </r>
  </si>
  <si>
    <r>
      <rPr>
        <sz val="11"/>
        <color indexed="64"/>
        <rFont val="Arial"/>
      </rPr>
      <t>/cac:AccountingSupplierParty/cac:Party/cac:ServiceProviderParty/cac:Party/cac:PartyIdentification/cbc:ID/@schemeID</t>
    </r>
  </si>
  <si>
    <r>
      <rPr>
        <sz val="11"/>
        <rFont val="Arial"/>
      </rPr>
      <t>EXT-FR-FE-117</t>
    </r>
  </si>
  <si>
    <r>
      <rPr>
        <sz val="11"/>
        <rFont val="Arial"/>
      </rPr>
      <t>Invoicer’s SIREN number (invoicing service)</t>
    </r>
  </si>
  <si>
    <r>
      <rPr>
        <sz val="11"/>
        <color indexed="64"/>
        <rFont val="Arial"/>
      </rPr>
      <t>/cac:AccountingSupplierParty/cac:Party/cac:ServiceProviderParty/cac:Party/cac:PartyLegalEntity/cbc:CompanyID</t>
    </r>
  </si>
  <si>
    <r>
      <rPr>
        <sz val="11"/>
        <rFont val="Arial"/>
      </rPr>
      <t>Identifier issued by an official registration body, which identifies the third-party invoicer as a legal entity or a legal person.</t>
    </r>
  </si>
  <si>
    <r>
      <rPr>
        <sz val="11"/>
        <rFont val="Arial"/>
      </rPr>
      <t>EXT-FR-FE-118</t>
    </r>
  </si>
  <si>
    <r>
      <rPr>
        <sz val="11"/>
        <color indexed="64"/>
        <rFont val="Arial"/>
      </rPr>
      <t>/cac:AccountingSupplierParty/cac:Party/cac:ServiceProviderParty/cac:Party/cac:PartyLegalEntity/cbc:CompanyID/@schemeID</t>
    </r>
  </si>
  <si>
    <r>
      <rPr>
        <sz val="11"/>
        <rFont val="Arial"/>
      </rPr>
      <t>EXT-FR-FE-119</t>
    </r>
  </si>
  <si>
    <r>
      <rPr>
        <sz val="11"/>
        <rFont val="Arial"/>
      </rPr>
      <t>Invoicer’s VAT identifier (invoicing service)</t>
    </r>
  </si>
  <si>
    <r>
      <rPr>
        <sz val="11"/>
        <color indexed="64"/>
        <rFont val="Arial"/>
      </rPr>
      <t>/cac:AccountingSupplierParty/cac:Party/cac:ServiceProviderParty/cac:Party/cac:PartyTaxScheme/cbc:CompanyID</t>
    </r>
  </si>
  <si>
    <r>
      <rPr>
        <sz val="11"/>
        <rFont val="Arial"/>
      </rPr>
      <t>The third-party invoicer’s VAT identifier (also known as the third party invoicer’s VAT identification number).</t>
    </r>
  </si>
  <si>
    <r>
      <rPr>
        <sz val="11"/>
        <rFont val="Arial"/>
      </rPr>
      <t>EXT-FR-FE-120</t>
    </r>
  </si>
  <si>
    <r>
      <rPr>
        <sz val="11"/>
        <color indexed="64"/>
        <rFont val="Arial"/>
      </rPr>
      <t>/cac:AccountingSupplierParty/cac:Party/cac:ServiceProviderParty/cac:Party/cac:PartyTaxScheme/cac:TaxScheme/cbc:ID</t>
    </r>
  </si>
  <si>
    <r>
      <rPr>
        <sz val="11"/>
        <rFont val="Arial"/>
      </rPr>
      <t>EXT-FR-FE-121</t>
    </r>
  </si>
  <si>
    <r>
      <rPr>
        <sz val="11"/>
        <rFont val="Arial"/>
      </rPr>
      <t>Invoicer’s electronic address (invoicing service) (invoicing address)</t>
    </r>
  </si>
  <si>
    <r>
      <rPr>
        <sz val="11"/>
        <color indexed="64"/>
        <rFont val="Arial"/>
      </rPr>
      <t>/cac:AccountingSupplierParty/cac:Party/cac:ServiceProviderParty/cac:Party/cbc:EndpointID</t>
    </r>
  </si>
  <si>
    <r>
      <rPr>
        <sz val="11"/>
        <rFont val="Arial"/>
      </rPr>
      <t>EXT-FR-FE-122</t>
    </r>
  </si>
  <si>
    <r>
      <rPr>
        <sz val="11"/>
        <color indexed="64"/>
        <rFont val="Arial"/>
      </rPr>
      <t>/cac:AccountingSupplierParty/cac:Party/cac:ServiceProviderParty/cac:Party/cbc:EndpointID/@schemeID</t>
    </r>
  </si>
  <si>
    <r>
      <rPr>
        <sz val="11"/>
        <rFont val="Arial"/>
      </rPr>
      <t>EXT-FR-FE-123</t>
    </r>
  </si>
  <si>
    <r>
      <rPr>
        <sz val="11"/>
        <rFont val="Arial"/>
      </rPr>
      <t>INVOICER’S POSTAL ADDRESS (INVOICING SERVICE)</t>
    </r>
  </si>
  <si>
    <r>
      <rPr>
        <sz val="11"/>
        <color indexed="64"/>
        <rFont val="Arial"/>
      </rPr>
      <t>/cac:AccountingSupplierParty/cac:Party/cac:ServiceProviderParty/cac:Party/cac:PostalAddress</t>
    </r>
  </si>
  <si>
    <r>
      <rPr>
        <sz val="11"/>
        <rFont val="Arial"/>
      </rPr>
      <t>EXT-FR-FE-124</t>
    </r>
  </si>
  <si>
    <r>
      <rPr>
        <sz val="11"/>
        <rFont val="Arial"/>
      </rPr>
      <t>Invoicer (invoicing service) address - line 1</t>
    </r>
  </si>
  <si>
    <r>
      <rPr>
        <sz val="11"/>
        <color indexed="64"/>
        <rFont val="Arial"/>
      </rPr>
      <t>/cac:AccountingSupplierParty/cac:Party/cac:ServiceProviderParty/cac:Party/cac:PostalAddress/cbc:StreetName</t>
    </r>
  </si>
  <si>
    <r>
      <rPr>
        <sz val="11"/>
        <rFont val="Arial"/>
      </rPr>
      <t>EXT-FR-FE-125</t>
    </r>
  </si>
  <si>
    <r>
      <rPr>
        <sz val="11"/>
        <rFont val="Arial"/>
      </rPr>
      <t>Invoicer (invoicing service) address - line 2</t>
    </r>
  </si>
  <si>
    <r>
      <rPr>
        <sz val="11"/>
        <color indexed="64"/>
        <rFont val="Arial"/>
      </rPr>
      <t>/cac:AccountingSupplierParty/cac:Party/cac:ServiceProviderParty/cac:Party/cac:PostalAddress/cbc:AdditionalStreetName</t>
    </r>
  </si>
  <si>
    <r>
      <rPr>
        <sz val="11"/>
        <rFont val="Arial"/>
      </rPr>
      <t>EXT-FR-FE-126</t>
    </r>
  </si>
  <si>
    <r>
      <rPr>
        <sz val="11"/>
        <rFont val="Arial"/>
      </rPr>
      <t>Invoicer (invoicing service) address - line 3</t>
    </r>
  </si>
  <si>
    <r>
      <rPr>
        <sz val="11"/>
        <color indexed="64"/>
        <rFont val="Arial"/>
      </rPr>
      <t>/cac:AccountingSupplierParty/cac:Party/cac:ServiceProviderParty/cac:Party/cac:PostalAddress/cac:AddressLine/cbc:Line</t>
    </r>
  </si>
  <si>
    <r>
      <rPr>
        <sz val="11"/>
        <rFont val="Arial"/>
      </rPr>
      <t>EXT-FR-FE-127</t>
    </r>
  </si>
  <si>
    <r>
      <rPr>
        <sz val="11"/>
        <rFont val="Arial"/>
      </rPr>
      <t>Location of invoicer (invoicing service)</t>
    </r>
  </si>
  <si>
    <r>
      <rPr>
        <sz val="11"/>
        <rFont val="Arial"/>
      </rPr>
      <t>EXT-FR-FE-128</t>
    </r>
  </si>
  <si>
    <r>
      <rPr>
        <sz val="11"/>
        <rFont val="Arial"/>
      </rPr>
      <t>Postcode of invoicer (invoicing service)</t>
    </r>
  </si>
  <si>
    <r>
      <rPr>
        <sz val="11"/>
        <rFont val="Arial"/>
      </rPr>
      <t>EXT-FR-FE-129</t>
    </r>
  </si>
  <si>
    <r>
      <rPr>
        <sz val="11"/>
        <rFont val="Arial"/>
      </rPr>
      <t>Country subdivision code of invoicer (invoicing service)</t>
    </r>
  </si>
  <si>
    <r>
      <rPr>
        <sz val="11"/>
        <color indexed="64"/>
        <rFont val="Arial"/>
      </rPr>
      <t>/cac:AccountingSupplierParty/cac:Party/cac:ServiceProviderParty/cac:Party/cac:PostalAddress/cbc:CountrySubentity</t>
    </r>
  </si>
  <si>
    <r>
      <rPr>
        <sz val="11"/>
        <rFont val="Arial"/>
      </rPr>
      <t>EXT-FR-FE-130</t>
    </r>
  </si>
  <si>
    <r>
      <rPr>
        <sz val="11"/>
        <rFont val="Arial"/>
      </rPr>
      <t>Country code of invoicer (invoicing service)</t>
    </r>
  </si>
  <si>
    <r>
      <rPr>
        <sz val="11"/>
        <color indexed="64"/>
        <rFont val="Arial"/>
      </rPr>
      <t>/cac:AccountingSupplierParty/cac:Party/cac:ServiceProviderParty/cac:Party/cac:PostalAddress/cac:Country/cbc:IdentificationCode</t>
    </r>
  </si>
  <si>
    <r>
      <rPr>
        <sz val="11"/>
        <rFont val="Arial"/>
      </rPr>
      <t>EXT-FR-FE-131</t>
    </r>
  </si>
  <si>
    <r>
      <rPr>
        <sz val="11"/>
        <color indexed="64"/>
        <rFont val="Arial"/>
      </rPr>
      <t>/cac:AccountingSupplierParty/cac:Party/cac:ServiceProviderParty/cac:Party/cac:Contact</t>
    </r>
  </si>
  <si>
    <r>
      <rPr>
        <sz val="11"/>
        <rFont val="Arial"/>
      </rPr>
      <t>EXT-FR-FE-132</t>
    </r>
  </si>
  <si>
    <r>
      <rPr>
        <sz val="11"/>
        <rFont val="Arial"/>
      </rPr>
      <t>Invoicer (invoicing service) contact point</t>
    </r>
  </si>
  <si>
    <r>
      <rPr>
        <sz val="11"/>
        <color indexed="64"/>
        <rFont val="Arial"/>
      </rPr>
      <t>/cac:AccountingSupplierParty/cac:Party/cac:ServiceProviderParty/cac:Party/cac:Contact/cac:Name</t>
    </r>
  </si>
  <si>
    <r>
      <rPr>
        <sz val="11"/>
        <rFont val="Arial"/>
      </rPr>
      <t>EXT-FR-FE-133</t>
    </r>
  </si>
  <si>
    <r>
      <rPr>
        <sz val="11"/>
        <rFont val="Arial"/>
      </rPr>
      <t>Invoicer (invoicing service) contact phone number</t>
    </r>
  </si>
  <si>
    <r>
      <rPr>
        <sz val="11"/>
        <color indexed="64"/>
        <rFont val="Arial"/>
      </rPr>
      <t>/cac:AccountingSupplierParty/cac:Party/cac:ServiceProviderParty/cac:Party/cac:Contact/cac:Telephone</t>
    </r>
  </si>
  <si>
    <r>
      <rPr>
        <sz val="11"/>
        <rFont val="Arial"/>
      </rPr>
      <t>EXT-FR-FE-134</t>
    </r>
  </si>
  <si>
    <r>
      <rPr>
        <sz val="11"/>
        <rFont val="Calibri"/>
        <scheme val="minor"/>
      </rPr>
      <t>Invoicer (invoicing service) contact electronic address</t>
    </r>
  </si>
  <si>
    <r>
      <rPr>
        <sz val="11"/>
        <color indexed="64"/>
        <rFont val="Arial"/>
      </rPr>
      <t>/cac:AccountingSupplierParty/cac:Party/cac:ServiceProviderParty/cac:Party/cac:/cac:Contact/cac:ElectronicMail</t>
    </r>
  </si>
  <si>
    <r>
      <rPr>
        <sz val="11"/>
        <rFont val="Arial"/>
      </rPr>
      <t>BG-11</t>
    </r>
  </si>
  <si>
    <r>
      <rPr>
        <sz val="11"/>
        <rFont val="Arial"/>
      </rPr>
      <t>SELLER’S TAX REPRESENTATIVE</t>
    </r>
  </si>
  <si>
    <r>
      <rPr>
        <sz val="11"/>
        <color indexed="64"/>
        <rFont val="Arial"/>
      </rPr>
      <t>/cac:TaxRepresentativeParty</t>
    </r>
  </si>
  <si>
    <r>
      <rPr>
        <sz val="11"/>
        <color indexed="64"/>
        <rFont val="Arial"/>
      </rPr>
      <t>Set of business terms providing information about the Seller’s Tax Representative.</t>
    </r>
  </si>
  <si>
    <r>
      <rPr>
        <sz val="11"/>
        <rFont val="Arial"/>
      </rPr>
      <t>BT-62</t>
    </r>
  </si>
  <si>
    <r>
      <rPr>
        <sz val="11"/>
        <rFont val="Arial"/>
      </rPr>
      <t>Name of the seller’s tax representative</t>
    </r>
  </si>
  <si>
    <r>
      <rPr>
        <sz val="11"/>
        <color indexed="64"/>
        <rFont val="Arial"/>
      </rPr>
      <t>/cac:TaxRepresentativeParty/cac:PartyName/cbc:Name</t>
    </r>
  </si>
  <si>
    <r>
      <rPr>
        <sz val="11"/>
        <rFont val="Arial"/>
      </rPr>
      <t>Full name of the party representing the Seller for tax purposes.</t>
    </r>
  </si>
  <si>
    <r>
      <rPr>
        <sz val="11"/>
        <rFont val="Arial"/>
      </rPr>
      <t>BR-18</t>
    </r>
  </si>
  <si>
    <r>
      <rPr>
        <sz val="11"/>
        <rFont val="Arial"/>
      </rPr>
      <t>BT-63</t>
    </r>
  </si>
  <si>
    <r>
      <rPr>
        <sz val="11"/>
        <rFont val="Arial"/>
      </rPr>
      <t>Seller’s tax representative’s VAT identifier</t>
    </r>
  </si>
  <si>
    <r>
      <rPr>
        <sz val="11"/>
        <color indexed="64"/>
        <rFont val="Arial"/>
      </rPr>
      <t>/cac:TaxRepresentativeParty/cac:PartyTaxScheme/cbc:CompanyID</t>
    </r>
  </si>
  <si>
    <r>
      <rPr>
        <sz val="11"/>
        <rFont val="Arial"/>
      </rPr>
      <t>VAT identifier of the party representing the Seller for tax purposes.</t>
    </r>
  </si>
  <si>
    <r>
      <rPr>
        <sz val="11"/>
        <rFont val="Arial"/>
      </rPr>
      <t>VAT number including the country code prefix based on ISO 3166-1.</t>
    </r>
  </si>
  <si>
    <r>
      <rPr>
        <sz val="11"/>
        <rFont val="Arial"/>
      </rPr>
      <t>BR-56
BR-CO-9</t>
    </r>
  </si>
  <si>
    <r>
      <rPr>
        <sz val="11"/>
        <rFont val="Arial"/>
      </rPr>
      <t>BG-12</t>
    </r>
  </si>
  <si>
    <r>
      <rPr>
        <sz val="11"/>
        <rFont val="Arial"/>
      </rPr>
      <t>SELLER’S TAX REPRESENTATIVE’S POSTAL ADDRESS</t>
    </r>
  </si>
  <si>
    <r>
      <rPr>
        <sz val="11"/>
        <color indexed="64"/>
        <rFont val="Arial"/>
      </rPr>
      <t>/cac:TaxRepresentativeParty/cac:PostalAddress</t>
    </r>
  </si>
  <si>
    <r>
      <rPr>
        <sz val="11"/>
        <color indexed="64"/>
        <rFont val="Arial"/>
      </rPr>
      <t>Set of business terms providing information about the Tax Representative’s postal address.</t>
    </r>
  </si>
  <si>
    <r>
      <rPr>
        <sz val="11"/>
        <color indexed="64"/>
        <rFont val="Arial"/>
      </rPr>
      <t>The name and address of the seller’s tax representative must be provided in the invoice if the seller has a tax representative who is required to pay the VAT due. The relevant address items must be completed to comply with legal requirements.</t>
    </r>
  </si>
  <si>
    <r>
      <rPr>
        <sz val="11"/>
        <color indexed="64"/>
        <rFont val="Arial"/>
      </rPr>
      <t>BR-19</t>
    </r>
  </si>
  <si>
    <r>
      <rPr>
        <sz val="11"/>
        <rFont val="Arial"/>
      </rPr>
      <t>BT-64</t>
    </r>
  </si>
  <si>
    <r>
      <rPr>
        <sz val="11"/>
        <rFont val="Arial"/>
      </rPr>
      <t>Tax representative’s address - Line 1</t>
    </r>
  </si>
  <si>
    <r>
      <rPr>
        <sz val="11"/>
        <color indexed="64"/>
        <rFont val="Arial"/>
      </rPr>
      <t>/cac:TaxRepresentativeParty/cac:PostalAddress/cbc:StreetName</t>
    </r>
  </si>
  <si>
    <r>
      <rPr>
        <sz val="11"/>
        <rFont val="Arial"/>
      </rPr>
      <t>BT-65</t>
    </r>
  </si>
  <si>
    <r>
      <rPr>
        <sz val="11"/>
        <rFont val="Arial"/>
      </rPr>
      <t>Tax representative’s address - Line 2</t>
    </r>
  </si>
  <si>
    <r>
      <rPr>
        <sz val="11"/>
        <color indexed="64"/>
        <rFont val="Arial"/>
      </rPr>
      <t>/cac:TaxRepresentativeParty/cac:PostalAddress/cbc:AdditionalStreetName</t>
    </r>
  </si>
  <si>
    <r>
      <rPr>
        <sz val="11"/>
        <rFont val="Arial"/>
      </rPr>
      <t>BT-164</t>
    </r>
  </si>
  <si>
    <r>
      <rPr>
        <sz val="11"/>
        <rFont val="Arial"/>
      </rPr>
      <t>Tax representative’s address - Line 3</t>
    </r>
  </si>
  <si>
    <r>
      <rPr>
        <sz val="11"/>
        <color indexed="64"/>
        <rFont val="Arial"/>
      </rPr>
      <t>/cac:TaxRepresentativeParty/cac:PostalAddress/cac:AddressLine/cbc:Line</t>
    </r>
  </si>
  <si>
    <r>
      <rPr>
        <sz val="11"/>
        <rFont val="Arial"/>
      </rPr>
      <t>BT-66</t>
    </r>
  </si>
  <si>
    <r>
      <rPr>
        <sz val="11"/>
        <rFont val="Arial"/>
      </rPr>
      <t>Tax representative’s town/city</t>
    </r>
  </si>
  <si>
    <r>
      <rPr>
        <sz val="11"/>
        <color indexed="64"/>
        <rFont val="Arial"/>
      </rPr>
      <t>/cac:TaxRepresentativeParty/cac:PostalAddress/cbc:CityName</t>
    </r>
  </si>
  <si>
    <r>
      <rPr>
        <sz val="11"/>
        <rFont val="Arial"/>
      </rPr>
      <t>Usual name of the town, city or village in which the tax representative’s address is located.</t>
    </r>
  </si>
  <si>
    <r>
      <rPr>
        <sz val="11"/>
        <rFont val="Arial"/>
      </rPr>
      <t>BT-67</t>
    </r>
  </si>
  <si>
    <r>
      <rPr>
        <sz val="11"/>
        <rFont val="Arial"/>
      </rPr>
      <t>Tax representative’s postcode</t>
    </r>
  </si>
  <si>
    <r>
      <rPr>
        <sz val="11"/>
        <color indexed="64"/>
        <rFont val="Arial"/>
      </rPr>
      <t>/cac:TaxRepresentativeParty/cac:PostalAddress/cbc:PostalZone</t>
    </r>
  </si>
  <si>
    <r>
      <rPr>
        <sz val="11"/>
        <rFont val="Arial"/>
      </rPr>
      <t>BT-68</t>
    </r>
  </si>
  <si>
    <r>
      <rPr>
        <sz val="11"/>
        <rFont val="Arial"/>
      </rPr>
      <t>Tax representative’s country subdivision</t>
    </r>
  </si>
  <si>
    <r>
      <rPr>
        <sz val="11"/>
        <color indexed="64"/>
        <rFont val="Arial"/>
      </rPr>
      <t>/cac:TaxRepresentativeParty/cac:PostalAddress/cbc:CountrySubentity</t>
    </r>
  </si>
  <si>
    <r>
      <rPr>
        <sz val="11"/>
        <rFont val="Arial"/>
      </rPr>
      <t>BT-69</t>
    </r>
  </si>
  <si>
    <r>
      <rPr>
        <sz val="11"/>
        <rFont val="Arial"/>
      </rPr>
      <t>Tax representative’s country code</t>
    </r>
  </si>
  <si>
    <r>
      <rPr>
        <sz val="11"/>
        <color indexed="64"/>
        <rFont val="Arial"/>
      </rPr>
      <t>/cac:TaxRepresentativeParty/cac:PostalAddress/cac:Country/cbc:IdentificationCode</t>
    </r>
  </si>
  <si>
    <r>
      <rPr>
        <sz val="11"/>
        <rFont val="Arial"/>
      </rPr>
      <t>BR-20</t>
    </r>
  </si>
  <si>
    <r>
      <rPr>
        <sz val="11"/>
        <rFont val="Arial"/>
      </rPr>
      <t>BG-13</t>
    </r>
  </si>
  <si>
    <r>
      <rPr>
        <sz val="11"/>
        <color indexed="64"/>
        <rFont val="Arial"/>
      </rPr>
      <t>/cac:Delivery</t>
    </r>
  </si>
  <si>
    <r>
      <rPr>
        <sz val="11"/>
        <color indexed="64"/>
        <rFont val="Arial"/>
      </rPr>
      <t>Set of business terms providing information on the delivery location and date of invoiced goods and services.</t>
    </r>
  </si>
  <si>
    <r>
      <rPr>
        <sz val="11"/>
        <rFont val="Arial"/>
      </rPr>
      <t>BT-70</t>
    </r>
  </si>
  <si>
    <r>
      <rPr>
        <sz val="11"/>
        <rFont val="Arial"/>
      </rPr>
      <t>Delivered to</t>
    </r>
  </si>
  <si>
    <r>
      <rPr>
        <sz val="11"/>
        <color indexed="64"/>
        <rFont val="Arial"/>
      </rPr>
      <t>/cac:Delivery/cac:DeliveryParty/cac:PartyName/cbc:Name</t>
    </r>
  </si>
  <si>
    <r>
      <rPr>
        <sz val="11"/>
        <rFont val="Arial"/>
      </rPr>
      <t>Name of the party to which the goods and services are delivered.</t>
    </r>
  </si>
  <si>
    <r>
      <rPr>
        <sz val="11"/>
        <rFont val="Arial"/>
      </rPr>
      <t>Must be used if the party taking delivery is other than the Buyer.</t>
    </r>
  </si>
  <si>
    <r>
      <rPr>
        <sz val="11"/>
        <rFont val="Arial"/>
      </rPr>
      <t>BT-71</t>
    </r>
  </si>
  <si>
    <r>
      <rPr>
        <sz val="11"/>
        <rFont val="Arial"/>
      </rPr>
      <t>Identifier of the delivery establishment</t>
    </r>
  </si>
  <si>
    <r>
      <rPr>
        <sz val="11"/>
        <color indexed="64"/>
        <rFont val="Arial"/>
      </rPr>
      <t>/cac:Delivery/cac:DeliveryLocation/cbc:ID</t>
    </r>
  </si>
  <si>
    <r>
      <rPr>
        <sz val="11"/>
        <rFont val="Arial"/>
      </rPr>
      <t>Identifier of the establishment where the goods and services are delivered.</t>
    </r>
  </si>
  <si>
    <r>
      <rPr>
        <sz val="11"/>
        <rFont val="Arial"/>
      </rPr>
      <t>If no identification scheme is specified, it should be known to the Buyer and the Seller, for example an identifier assigned by the buyer or seller by prior agreement.</t>
    </r>
  </si>
  <si>
    <r>
      <rPr>
        <sz val="11"/>
        <rFont val="Arial"/>
      </rPr>
      <t>BT-71-1</t>
    </r>
  </si>
  <si>
    <r>
      <rPr>
        <sz val="11"/>
        <color indexed="64"/>
        <rFont val="Arial"/>
      </rPr>
      <t>/cac:Delivery/cac:DeliveryLocation/cbc:ID/@schemeID</t>
    </r>
  </si>
  <si>
    <r>
      <rPr>
        <sz val="11"/>
        <rFont val="Arial"/>
      </rPr>
      <t>Scheme identifier of the delivery establishment’s identifier</t>
    </r>
  </si>
  <si>
    <r>
      <rPr>
        <sz val="11"/>
        <rFont val="Arial"/>
      </rPr>
      <t>BT-72</t>
    </r>
  </si>
  <si>
    <r>
      <rPr>
        <sz val="11"/>
        <color indexed="64"/>
        <rFont val="Arial"/>
      </rPr>
      <t>/cac:Delivery/cbc:ActualDeliveryDate</t>
    </r>
  </si>
  <si>
    <r>
      <rPr>
        <sz val="11"/>
        <rFont val="Arial"/>
      </rPr>
      <t>Date the delivery is made.</t>
    </r>
  </si>
  <si>
    <r>
      <rPr>
        <sz val="11"/>
        <rFont val="Arial"/>
      </rPr>
      <t>BG-14</t>
    </r>
  </si>
  <si>
    <r>
      <rPr>
        <sz val="11"/>
        <rFont val="Arial"/>
      </rPr>
      <t>INVOICING PERIOD</t>
    </r>
  </si>
  <si>
    <r>
      <rPr>
        <sz val="11"/>
        <color indexed="64"/>
        <rFont val="Arial"/>
      </rPr>
      <t>/cac:InvoicePeriod</t>
    </r>
  </si>
  <si>
    <r>
      <rPr>
        <sz val="11"/>
        <color indexed="64"/>
        <rFont val="Arial"/>
      </rPr>
      <t>Set of business terms providing information about the invoicing period.</t>
    </r>
  </si>
  <si>
    <r>
      <rPr>
        <sz val="11"/>
        <color indexed="64"/>
        <rFont val="Arial"/>
      </rPr>
      <t>Used to indicate when the period covered by the Invoice starts and ends.</t>
    </r>
  </si>
  <si>
    <r>
      <rPr>
        <sz val="11"/>
        <rFont val="Arial"/>
      </rPr>
      <t>BT-73</t>
    </r>
  </si>
  <si>
    <r>
      <rPr>
        <sz val="11"/>
        <rFont val="Arial"/>
      </rPr>
      <t>Invoicing period start date</t>
    </r>
  </si>
  <si>
    <r>
      <rPr>
        <sz val="11"/>
        <color indexed="64"/>
        <rFont val="Arial"/>
      </rPr>
      <t>/cac:InvoicePeriod/cbc:StartDate</t>
    </r>
  </si>
  <si>
    <r>
      <rPr>
        <sz val="11"/>
        <rFont val="Arial"/>
      </rPr>
      <t>Date the invoicing period starts.</t>
    </r>
  </si>
  <si>
    <r>
      <rPr>
        <sz val="11"/>
        <rFont val="Arial"/>
      </rPr>
      <t>This date is the first day of the period.</t>
    </r>
  </si>
  <si>
    <r>
      <rPr>
        <sz val="11"/>
        <rFont val="Arial"/>
      </rPr>
      <t>BR-CO-19</t>
    </r>
  </si>
  <si>
    <r>
      <rPr>
        <sz val="11"/>
        <rFont val="Arial"/>
      </rPr>
      <t>BT-74</t>
    </r>
  </si>
  <si>
    <r>
      <rPr>
        <sz val="11"/>
        <rFont val="Arial"/>
      </rPr>
      <t>Invoicing period end date</t>
    </r>
  </si>
  <si>
    <r>
      <rPr>
        <sz val="11"/>
        <color indexed="64"/>
        <rFont val="Arial"/>
      </rPr>
      <t>/cac:InvoicePeriod/cbc:EndDate</t>
    </r>
  </si>
  <si>
    <r>
      <rPr>
        <sz val="11"/>
        <rFont val="Arial"/>
      </rPr>
      <t>Date the invoicing period ends.</t>
    </r>
  </si>
  <si>
    <r>
      <rPr>
        <sz val="11"/>
        <rFont val="Arial"/>
      </rPr>
      <t>This date is the last day of the period.</t>
    </r>
  </si>
  <si>
    <r>
      <rPr>
        <sz val="11"/>
        <rFont val="Arial"/>
      </rPr>
      <t>BR-29
BR-CO-19</t>
    </r>
  </si>
  <si>
    <r>
      <rPr>
        <sz val="11"/>
        <rFont val="Arial"/>
      </rPr>
      <t>BG-15</t>
    </r>
  </si>
  <si>
    <r>
      <rPr>
        <sz val="11"/>
        <color indexed="64"/>
        <rFont val="Arial"/>
      </rPr>
      <t>/cac:Delivery/cac:DeliveryLocation/cac:Address</t>
    </r>
  </si>
  <si>
    <r>
      <rPr>
        <sz val="11"/>
        <color indexed="64"/>
        <rFont val="Arial"/>
      </rPr>
      <t>Set of business terms providing information on the delivery address of invoiced goods and services.</t>
    </r>
  </si>
  <si>
    <r>
      <rPr>
        <sz val="11"/>
        <color indexed="64"/>
        <rFont val="Arial"/>
      </rPr>
      <t>In the event of collection, the delivery address is the collection address. The relevant address items must be completed to comply with legal requirements.</t>
    </r>
  </si>
  <si>
    <r>
      <rPr>
        <sz val="11"/>
        <rFont val="Arial"/>
      </rPr>
      <t>BT-75</t>
    </r>
  </si>
  <si>
    <r>
      <rPr>
        <sz val="11"/>
        <color indexed="64"/>
        <rFont val="Arial"/>
      </rPr>
      <t>/cac:Delivery/cac:DeliveryLocation/cac:Address/cbc:StreetName</t>
    </r>
  </si>
  <si>
    <r>
      <rPr>
        <sz val="11"/>
        <rFont val="Arial"/>
      </rPr>
      <t>Usually the street name and number or the post box.</t>
    </r>
  </si>
  <si>
    <r>
      <rPr>
        <sz val="11"/>
        <rFont val="Arial"/>
      </rPr>
      <t>BT-76</t>
    </r>
  </si>
  <si>
    <r>
      <rPr>
        <sz val="11"/>
        <color indexed="64"/>
        <rFont val="Arial"/>
      </rPr>
      <t>/cac:Delivery/cac:DeliveryLocation/cac:Address/cbc:AdditionalStreetName</t>
    </r>
  </si>
  <si>
    <r>
      <rPr>
        <sz val="11"/>
        <rFont val="Arial"/>
      </rPr>
      <t>BT-165</t>
    </r>
  </si>
  <si>
    <r>
      <rPr>
        <sz val="11"/>
        <color indexed="64"/>
        <rFont val="Arial"/>
      </rPr>
      <t>/cac:Delivery/cac:DeliveryLocation/cac:Address/cac:AddressLine/cbc:Line</t>
    </r>
  </si>
  <si>
    <r>
      <rPr>
        <sz val="11"/>
        <rFont val="Arial"/>
      </rPr>
      <t>BT-77</t>
    </r>
  </si>
  <si>
    <r>
      <rPr>
        <sz val="11"/>
        <color indexed="64"/>
        <rFont val="Arial"/>
      </rPr>
      <t>/cac:Delivery/cac:DeliveryLocation/cac:Address/cbc:CityName</t>
    </r>
  </si>
  <si>
    <r>
      <rPr>
        <sz val="11"/>
        <rFont val="Arial"/>
      </rPr>
      <t>Usual name of the town, city or village in which the delivery address is located.</t>
    </r>
  </si>
  <si>
    <r>
      <rPr>
        <sz val="11"/>
        <rFont val="Arial"/>
      </rPr>
      <t>BT-78</t>
    </r>
  </si>
  <si>
    <r>
      <rPr>
        <sz val="11"/>
        <color indexed="64"/>
        <rFont val="Arial"/>
      </rPr>
      <t>/cac:Delivery/cac:DeliveryLocation/cac:Address/cbc:PostalZone</t>
    </r>
  </si>
  <si>
    <r>
      <rPr>
        <sz val="11"/>
        <rFont val="Arial"/>
      </rPr>
      <t>BT-79</t>
    </r>
  </si>
  <si>
    <r>
      <rPr>
        <sz val="11"/>
        <rFont val="Arial"/>
      </rPr>
      <t xml:space="preserve">Country subdivision </t>
    </r>
  </si>
  <si>
    <r>
      <rPr>
        <sz val="11"/>
        <color indexed="64"/>
        <rFont val="Arial"/>
      </rPr>
      <t>/cac:Delivery/cac:DeliveryLocation/cac:Address/cbc:CountrySubentity</t>
    </r>
  </si>
  <si>
    <r>
      <rPr>
        <sz val="11"/>
        <rFont val="Arial"/>
      </rPr>
      <t>BT-80</t>
    </r>
  </si>
  <si>
    <r>
      <rPr>
        <sz val="11"/>
        <rFont val="Arial"/>
      </rPr>
      <t>Country code</t>
    </r>
  </si>
  <si>
    <r>
      <rPr>
        <sz val="11"/>
        <color indexed="64"/>
        <rFont val="Arial"/>
      </rPr>
      <t>/cac:Delivery/cac:DeliveryLocation/cac:Address/cac:Country/cbc:IdentificationCode</t>
    </r>
  </si>
  <si>
    <r>
      <rPr>
        <sz val="11"/>
        <rFont val="Arial"/>
      </rPr>
      <t>BR-57</t>
    </r>
  </si>
  <si>
    <r>
      <rPr>
        <sz val="11"/>
        <rFont val="Arial"/>
      </rPr>
      <t>BG-16</t>
    </r>
  </si>
  <si>
    <r>
      <rPr>
        <sz val="11"/>
        <rFont val="Arial"/>
      </rPr>
      <t>PAYMENT INSTRUCTIONS</t>
    </r>
  </si>
  <si>
    <r>
      <rPr>
        <sz val="11"/>
        <color indexed="64"/>
        <rFont val="Arial"/>
      </rPr>
      <t>/cac:PaymentMeans</t>
    </r>
  </si>
  <si>
    <r>
      <rPr>
        <sz val="11"/>
        <color indexed="64"/>
        <rFont val="Arial"/>
      </rPr>
      <t>Set of business terms providing information about the payment.</t>
    </r>
  </si>
  <si>
    <r>
      <rPr>
        <sz val="11"/>
        <rFont val="Arial"/>
      </rPr>
      <t>BT-81</t>
    </r>
  </si>
  <si>
    <r>
      <rPr>
        <sz val="11"/>
        <rFont val="Arial"/>
      </rPr>
      <t>Payment method type code</t>
    </r>
  </si>
  <si>
    <r>
      <rPr>
        <sz val="11"/>
        <color indexed="64"/>
        <rFont val="Arial"/>
      </rPr>
      <t>/cac:PaymentMeans/cbc:PaymentMeansCode</t>
    </r>
  </si>
  <si>
    <r>
      <rPr>
        <sz val="11"/>
        <rFont val="Arial"/>
      </rPr>
      <t>Code indicating the method by which a payment should be or has been made.</t>
    </r>
  </si>
  <si>
    <r>
      <rPr>
        <sz val="11"/>
        <rFont val="Arial"/>
      </rPr>
      <t>The following entries in the UNTDID 4461 code list [6] may be used:
- Standing instructions
- SEPA transfer
- SEPA direct debit
- Local transfer
- Non-SEPA international transfer
- Local direct debit
- Cheque
- Cash
- Transfer between accounts on the books of the same payment services provider
- No payment (add to balance due)
- Payment card</t>
    </r>
  </si>
  <si>
    <r>
      <rPr>
        <sz val="11"/>
        <rFont val="Arial"/>
      </rPr>
      <t>BR-49</t>
    </r>
  </si>
  <si>
    <r>
      <rPr>
        <sz val="11"/>
        <rFont val="Arial"/>
      </rPr>
      <t>BT-82</t>
    </r>
  </si>
  <si>
    <r>
      <rPr>
        <sz val="11"/>
        <rFont val="Arial"/>
      </rPr>
      <t>Payment method description</t>
    </r>
  </si>
  <si>
    <r>
      <rPr>
        <sz val="11"/>
        <color indexed="64"/>
        <rFont val="Arial"/>
      </rPr>
      <t>/cac:PaymentMeans/cbc:PaymentMeansCode/@Name</t>
    </r>
  </si>
  <si>
    <r>
      <rPr>
        <sz val="11"/>
        <rFont val="Arial"/>
      </rPr>
      <t>Text indicating the method by which a payment should be or has been made.</t>
    </r>
  </si>
  <si>
    <r>
      <rPr>
        <sz val="11"/>
        <rFont val="Arial"/>
      </rPr>
      <t>E.g. cash, credit card, etc.</t>
    </r>
  </si>
  <si>
    <r>
      <rPr>
        <sz val="11"/>
        <rFont val="Arial"/>
      </rPr>
      <t>BT-83</t>
    </r>
  </si>
  <si>
    <r>
      <rPr>
        <sz val="11"/>
        <rFont val="Arial"/>
      </rPr>
      <t>Payment note</t>
    </r>
  </si>
  <si>
    <r>
      <rPr>
        <sz val="11"/>
        <color indexed="64"/>
        <rFont val="Arial"/>
      </rPr>
      <t>/cac:PaymentMeans/cbc:PaymentID</t>
    </r>
  </si>
  <si>
    <r>
      <rPr>
        <sz val="11"/>
        <rFont val="Arial"/>
      </rPr>
      <t>Text value used to link the payment to the Invoice, issued by the Seller.</t>
    </r>
  </si>
  <si>
    <r>
      <rPr>
        <sz val="11"/>
        <rFont val="Arial"/>
      </rPr>
      <t>The reference helps the Seller assign an incoming payment to the relevant payment process. When a payment reference (for example, a transaction number) is specified, the recipient’s system should indicate this reference when making payment. In a bank transaction, this reference is provided to the Seller in the “payment reference” box.</t>
    </r>
  </si>
  <si>
    <r>
      <rPr>
        <sz val="11"/>
        <rFont val="Arial"/>
      </rPr>
      <t>BG-17</t>
    </r>
  </si>
  <si>
    <r>
      <rPr>
        <sz val="11"/>
        <rFont val="Arial"/>
      </rPr>
      <t>BANK TRANSFER</t>
    </r>
  </si>
  <si>
    <r>
      <rPr>
        <sz val="11"/>
        <color indexed="64"/>
        <rFont val="Arial"/>
      </rPr>
      <t>/cac:PaymentMeans/cac:PayeeFinancialAccount</t>
    </r>
  </si>
  <si>
    <r>
      <rPr>
        <sz val="11"/>
        <color indexed="64"/>
        <rFont val="Arial"/>
      </rPr>
      <t>Set of business terms providing information on payment by bank transfer.</t>
    </r>
  </si>
  <si>
    <r>
      <rPr>
        <sz val="11"/>
        <rFont val="Arial"/>
      </rPr>
      <t>BT-84</t>
    </r>
  </si>
  <si>
    <r>
      <rPr>
        <sz val="11"/>
        <rFont val="Arial"/>
      </rPr>
      <t>Payment account identifier</t>
    </r>
  </si>
  <si>
    <r>
      <rPr>
        <sz val="11"/>
        <color indexed="64"/>
        <rFont val="Arial"/>
      </rPr>
      <t>/cac:PaymentMeans/cac:PayeeFinancialAccount/cbc:ID</t>
    </r>
  </si>
  <si>
    <r>
      <rPr>
        <sz val="11"/>
        <rFont val="Arial"/>
      </rPr>
      <t>Unique identifier of the bank account, on the books of a financial institution, to which payment should be made.</t>
    </r>
  </si>
  <si>
    <r>
      <rPr>
        <sz val="11"/>
        <rFont val="Arial"/>
      </rPr>
      <t>E.g. IBAN or national account number.</t>
    </r>
  </si>
  <si>
    <r>
      <rPr>
        <sz val="11"/>
        <rFont val="Arial"/>
      </rPr>
      <t>BR-50
BR-61</t>
    </r>
  </si>
  <si>
    <r>
      <rPr>
        <sz val="11"/>
        <rFont val="Arial"/>
      </rPr>
      <t>BT-85</t>
    </r>
  </si>
  <si>
    <r>
      <rPr>
        <sz val="11"/>
        <rFont val="Arial"/>
      </rPr>
      <t>Payment account name</t>
    </r>
  </si>
  <si>
    <r>
      <rPr>
        <sz val="11"/>
        <color indexed="64"/>
        <rFont val="Arial"/>
      </rPr>
      <t>/cac:PaymentMeans/cac:PayeeFinancialAccount/cbc:Name</t>
    </r>
  </si>
  <si>
    <r>
      <rPr>
        <sz val="11"/>
        <rFont val="Arial"/>
      </rPr>
      <t>Name of a bank account, on the books of a financial institution, to which payment should be made.</t>
    </r>
  </si>
  <si>
    <r>
      <rPr>
        <sz val="11"/>
        <rFont val="Arial"/>
      </rPr>
      <t>BT-86</t>
    </r>
  </si>
  <si>
    <r>
      <rPr>
        <sz val="11"/>
        <rFont val="Arial"/>
      </rPr>
      <t>Payment service provider’s identifier</t>
    </r>
  </si>
  <si>
    <r>
      <rPr>
        <sz val="11"/>
        <color indexed="64"/>
        <rFont val="Arial"/>
      </rPr>
      <t>/cac:PaymentMeans/cac:PayeeFinancialAccount/cac:FinancialInstitutionBranch/cbc:ID</t>
    </r>
  </si>
  <si>
    <r>
      <rPr>
        <sz val="11"/>
        <rFont val="Arial"/>
      </rPr>
      <t>Identifier of the financial institution in which a bank account is open.</t>
    </r>
  </si>
  <si>
    <r>
      <rPr>
        <sz val="11"/>
        <rFont val="Arial"/>
      </rPr>
      <t>E.g. BIC or NCC code.</t>
    </r>
  </si>
  <si>
    <r>
      <rPr>
        <sz val="11"/>
        <rFont val="Arial"/>
      </rPr>
      <t>BG-18</t>
    </r>
  </si>
  <si>
    <r>
      <rPr>
        <sz val="11"/>
        <rFont val="Arial"/>
      </rPr>
      <t>PAYMENT CARD INFORMATION</t>
    </r>
  </si>
  <si>
    <r>
      <rPr>
        <sz val="11"/>
        <color indexed="64"/>
        <rFont val="Arial"/>
      </rPr>
      <t>/cac:PaymentMeans/cac:CardAccount</t>
    </r>
  </si>
  <si>
    <r>
      <rPr>
        <sz val="11"/>
        <color indexed="64"/>
        <rFont val="Arial"/>
      </rPr>
      <t>Set of business terms providing information about the card used for payment.</t>
    </r>
  </si>
  <si>
    <r>
      <rPr>
        <sz val="11"/>
        <color indexed="64"/>
        <rFont val="Arial"/>
      </rPr>
      <t>Only used if the Buyer has chosen to pay by credit card or debit card.</t>
    </r>
  </si>
  <si>
    <r>
      <rPr>
        <sz val="11"/>
        <rFont val="Arial"/>
      </rPr>
      <t>BT-87</t>
    </r>
  </si>
  <si>
    <r>
      <rPr>
        <sz val="11"/>
        <color indexed="64"/>
        <rFont val="Arial"/>
      </rPr>
      <t>/cac:PaymentMeans/cac:CardAccount/cbc:PrimaryAccountNumberID</t>
    </r>
  </si>
  <si>
    <r>
      <rPr>
        <sz val="11"/>
        <rFont val="Arial"/>
      </rPr>
      <t>Primary account number (PAN) of the card used for payment.</t>
    </r>
  </si>
  <si>
    <r>
      <rPr>
        <sz val="11"/>
        <rFont val="Arial"/>
      </rPr>
      <t>In accordance with general requirements applicable in financial institutions, an Invoice should never include the full primary account number of a card, but only the last 4 to 6 digits.</t>
    </r>
  </si>
  <si>
    <r>
      <rPr>
        <sz val="11"/>
        <rFont val="Arial"/>
      </rPr>
      <t>BR-51</t>
    </r>
  </si>
  <si>
    <r>
      <rPr>
        <sz val="11"/>
        <rFont val="Arial"/>
      </rPr>
      <t>BT-88</t>
    </r>
  </si>
  <si>
    <r>
      <rPr>
        <sz val="11"/>
        <color indexed="64"/>
        <rFont val="Arial"/>
      </rPr>
      <t>/cac:PaymentMeans/cac:CardAccount/cbc:HolderName</t>
    </r>
  </si>
  <si>
    <r>
      <rPr>
        <sz val="11"/>
        <rFont val="Arial"/>
      </rPr>
      <t>Payment card holder’s name</t>
    </r>
  </si>
  <si>
    <r>
      <rPr>
        <sz val="11"/>
        <rFont val="Arial"/>
      </rPr>
      <t>BG-19</t>
    </r>
  </si>
  <si>
    <r>
      <rPr>
        <sz val="11"/>
        <rFont val="Arial"/>
      </rPr>
      <t>DIRECT DEBIT</t>
    </r>
  </si>
  <si>
    <r>
      <rPr>
        <sz val="11"/>
        <color indexed="64"/>
        <rFont val="Arial"/>
      </rPr>
      <t>/cac:PaymentMeans/cac:PaymentMandate</t>
    </r>
  </si>
  <si>
    <r>
      <rPr>
        <sz val="11"/>
        <color indexed="64"/>
        <rFont val="Arial"/>
      </rPr>
      <t>Set of business terms specifying a direct debit.</t>
    </r>
  </si>
  <si>
    <r>
      <rPr>
        <sz val="11"/>
        <color indexed="64"/>
        <rFont val="Arial"/>
      </rPr>
      <t>This group can be used to specify in the invoice that the payment will be made through a SEPA or other direct debit initiated by the Seller, in accordance with SEPA rules or those of another direct debit system.</t>
    </r>
  </si>
  <si>
    <r>
      <rPr>
        <sz val="11"/>
        <rFont val="Arial"/>
      </rPr>
      <t>BT-89</t>
    </r>
  </si>
  <si>
    <r>
      <rPr>
        <sz val="11"/>
        <rFont val="Arial"/>
      </rPr>
      <t>Mandate reference identifier</t>
    </r>
  </si>
  <si>
    <r>
      <rPr>
        <sz val="11"/>
        <color indexed="64"/>
        <rFont val="Arial"/>
      </rPr>
      <t>/cac:PaymentMeans/cac:PaymentMandate/cbc:ID</t>
    </r>
  </si>
  <si>
    <r>
      <rPr>
        <sz val="11"/>
        <rFont val="Arial"/>
      </rPr>
      <t>Unique identifier assigned by the Beneficiary, used as a reference for the automatic direct debit mandate.</t>
    </r>
  </si>
  <si>
    <r>
      <rPr>
        <sz val="11"/>
        <rFont val="Arial"/>
      </rPr>
      <t>Mandatory information in the case of a SEPA direct debit.</t>
    </r>
  </si>
  <si>
    <r>
      <rPr>
        <sz val="11"/>
        <rFont val="Arial"/>
      </rPr>
      <t>BT-90</t>
    </r>
  </si>
  <si>
    <r>
      <rPr>
        <sz val="11"/>
        <rFont val="Arial"/>
      </rPr>
      <t>Creditor’s bank identifier</t>
    </r>
  </si>
  <si>
    <r>
      <rPr>
        <sz val="11"/>
        <rFont val="Arial"/>
      </rPr>
      <t>Unique bank reference identifier of the Beneficiary or Seller, assigned by the Beneficiary’s or Seller’s bank.</t>
    </r>
  </si>
  <si>
    <r>
      <rPr>
        <sz val="11"/>
        <rFont val="Arial"/>
      </rPr>
      <t>BT-91</t>
    </r>
  </si>
  <si>
    <r>
      <rPr>
        <sz val="11"/>
        <rFont val="Calibri"/>
        <scheme val="minor"/>
      </rPr>
      <t>Debited account identifier (IBAN)</t>
    </r>
  </si>
  <si>
    <r>
      <rPr>
        <sz val="11"/>
        <color indexed="64"/>
        <rFont val="Arial"/>
      </rPr>
      <t>/cac:PaymentMeans/cac:PaymentMandate/cac:PayerFinancialAccount/cbc:ID</t>
    </r>
  </si>
  <si>
    <r>
      <rPr>
        <sz val="11"/>
        <rFont val="Arial"/>
      </rPr>
      <t>Account to be debited by direct debit.</t>
    </r>
  </si>
  <si>
    <r>
      <rPr>
        <sz val="11"/>
        <rFont val="Arial"/>
      </rPr>
      <t>BG-20</t>
    </r>
  </si>
  <si>
    <r>
      <rPr>
        <sz val="11"/>
        <rFont val="Arial"/>
      </rPr>
      <t>DOCUMENT-LEVEL DISCOUNTS</t>
    </r>
  </si>
  <si>
    <r>
      <rPr>
        <sz val="11"/>
        <color indexed="64"/>
        <rFont val="Arial"/>
      </rPr>
      <t>/cac:AllowanceCharge
with cbc:ChargeIndicator = 'false'</t>
    </r>
  </si>
  <si>
    <r>
      <rPr>
        <sz val="11"/>
        <color indexed="64"/>
        <rFont val="Arial"/>
      </rPr>
      <t xml:space="preserve">Set of business terms providing information about the discounts applicable to the Invoice as a whole. </t>
    </r>
  </si>
  <si>
    <r>
      <rPr>
        <sz val="11"/>
        <color indexed="64"/>
        <rFont val="Arial"/>
      </rPr>
      <t>Deductions such as withholding tax can thus be specified in this group.</t>
    </r>
  </si>
  <si>
    <r>
      <rPr>
        <sz val="11"/>
        <rFont val="Arial"/>
      </rPr>
      <t>BT-92</t>
    </r>
  </si>
  <si>
    <r>
      <rPr>
        <sz val="11"/>
        <rFont val="Arial"/>
      </rPr>
      <t>Document-level discount amount</t>
    </r>
  </si>
  <si>
    <r>
      <rPr>
        <sz val="11"/>
        <color indexed="64"/>
        <rFont val="Arial"/>
      </rPr>
      <t>/cac:AllowanceCharge/cbc:Amount</t>
    </r>
  </si>
  <si>
    <r>
      <rPr>
        <sz val="11"/>
        <rFont val="Arial"/>
      </rPr>
      <t>AMOUNT</t>
    </r>
  </si>
  <si>
    <r>
      <rPr>
        <sz val="11"/>
        <rFont val="Arial"/>
      </rPr>
      <t>Amount of a bottom-line discount, excluding VAT.</t>
    </r>
  </si>
  <si>
    <r>
      <rPr>
        <sz val="11"/>
        <rFont val="Arial"/>
      </rPr>
      <t>BR-31</t>
    </r>
  </si>
  <si>
    <r>
      <rPr>
        <sz val="11"/>
        <rFont val="Arial"/>
      </rPr>
      <t>BT-93</t>
    </r>
  </si>
  <si>
    <r>
      <rPr>
        <sz val="11"/>
        <rFont val="Arial"/>
      </rPr>
      <t>Basis of assessment of the document-level discount</t>
    </r>
  </si>
  <si>
    <r>
      <rPr>
        <sz val="11"/>
        <color indexed="64"/>
        <rFont val="Arial"/>
      </rPr>
      <t>/cac:AllowanceCharge/cbc:BaseAmount</t>
    </r>
  </si>
  <si>
    <r>
      <rPr>
        <sz val="11"/>
        <rFont val="Arial"/>
      </rPr>
      <t>Base amount that can be used in conjunction with the document-level Percentage discount to calculate the document-level discount Amount.</t>
    </r>
  </si>
  <si>
    <r>
      <rPr>
        <sz val="11"/>
        <rFont val="Arial"/>
      </rPr>
      <t>BT-94</t>
    </r>
  </si>
  <si>
    <r>
      <rPr>
        <sz val="11"/>
        <rFont val="Arial"/>
      </rPr>
      <t>Document-level Percentage discount</t>
    </r>
  </si>
  <si>
    <r>
      <rPr>
        <sz val="11"/>
        <color indexed="64"/>
        <rFont val="Arial"/>
      </rPr>
      <t>/cac:AllowanceCharge/cbc:MultiplierFactorNumeric</t>
    </r>
  </si>
  <si>
    <r>
      <rPr>
        <sz val="11"/>
        <rFont val="Arial"/>
      </rPr>
      <t>PERCENTAGE</t>
    </r>
  </si>
  <si>
    <r>
      <rPr>
        <sz val="11"/>
        <rFont val="Arial"/>
      </rPr>
      <t>Percentage that can be used in conjunction with the Basis of assessment of the document-level discount to calculate the Amount of the document-level discount.</t>
    </r>
  </si>
  <si>
    <r>
      <rPr>
        <sz val="11"/>
        <rFont val="Arial"/>
      </rPr>
      <t>BT-95</t>
    </r>
  </si>
  <si>
    <r>
      <rPr>
        <sz val="11"/>
        <rFont val="Arial"/>
      </rPr>
      <t>VAT type code of the document-level discount</t>
    </r>
  </si>
  <si>
    <r>
      <rPr>
        <sz val="11"/>
        <color indexed="64"/>
        <rFont val="Arial"/>
      </rPr>
      <t>/cac:AllowanceCharge/cac:TaxCategory/cbc:ID</t>
    </r>
  </si>
  <si>
    <r>
      <rPr>
        <sz val="11"/>
        <rFont val="Arial"/>
      </rPr>
      <t>Coded identification of the VAT type applicable to the document-level discount.</t>
    </r>
  </si>
  <si>
    <r>
      <rPr>
        <sz val="11"/>
        <rFont val="Arial"/>
      </rPr>
      <t>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r>
  </si>
  <si>
    <r>
      <rPr>
        <sz val="11"/>
        <rFont val="Arial"/>
      </rPr>
      <t>BR-32</t>
    </r>
  </si>
  <si>
    <r>
      <rPr>
        <sz val="11"/>
        <rFont val="Arial"/>
      </rPr>
      <t>BT-96</t>
    </r>
  </si>
  <si>
    <r>
      <rPr>
        <sz val="11"/>
        <rFont val="Arial"/>
      </rPr>
      <t>Document-level discount VAT rate</t>
    </r>
  </si>
  <si>
    <r>
      <rPr>
        <sz val="11"/>
        <color indexed="64"/>
        <rFont val="Arial"/>
      </rPr>
      <t>/cac:AllowanceCharge/cac:TaxCategory/cbc:Percent</t>
    </r>
  </si>
  <si>
    <r>
      <rPr>
        <sz val="11"/>
        <rFont val="Arial"/>
      </rPr>
      <t>VAT rate, expressed as a percentage, applicable to the document-level discount.</t>
    </r>
  </si>
  <si>
    <r>
      <rPr>
        <sz val="11"/>
        <rFont val="Arial"/>
      </rPr>
      <t>BT-97</t>
    </r>
  </si>
  <si>
    <r>
      <rPr>
        <sz val="11"/>
        <rFont val="Arial"/>
      </rPr>
      <t>Reason for the document-level discount</t>
    </r>
  </si>
  <si>
    <r>
      <rPr>
        <sz val="11"/>
        <color indexed="64"/>
        <rFont val="Arial"/>
      </rPr>
      <t>/cac:AllowanceCharge/cbc:AllowanceChargeReason</t>
    </r>
  </si>
  <si>
    <r>
      <rPr>
        <sz val="11"/>
        <rFont val="Arial"/>
      </rPr>
      <t>Reason for the document-level discount, in text form.</t>
    </r>
  </si>
  <si>
    <r>
      <rPr>
        <sz val="11"/>
        <rFont val="Arial"/>
      </rPr>
      <t>BR-33
BR-CO-5
BR-CO-21</t>
    </r>
  </si>
  <si>
    <r>
      <rPr>
        <sz val="11"/>
        <rFont val="Arial"/>
      </rPr>
      <t>BT-98</t>
    </r>
  </si>
  <si>
    <r>
      <rPr>
        <sz val="11"/>
        <rFont val="Arial"/>
      </rPr>
      <t>Reason code for the document-level discount</t>
    </r>
  </si>
  <si>
    <r>
      <rPr>
        <sz val="11"/>
        <color indexed="64"/>
        <rFont val="Arial"/>
      </rPr>
      <t>/cac:AllowanceCharge/cbc:AllowanceChargeReasonCode</t>
    </r>
  </si>
  <si>
    <r>
      <rPr>
        <sz val="11"/>
        <rFont val="Arial"/>
      </rPr>
      <t>Reason for the document-level discount, in code form.</t>
    </r>
  </si>
  <si>
    <r>
      <rPr>
        <sz val="11"/>
        <rFont val="Arial"/>
      </rPr>
      <t>The Reason code and Reason for the document-level discount must indicate the same reason for discount.</t>
    </r>
  </si>
  <si>
    <r>
      <rPr>
        <sz val="11"/>
        <rFont val="Arial"/>
      </rPr>
      <t>BG-21</t>
    </r>
  </si>
  <si>
    <r>
      <rPr>
        <sz val="11"/>
        <rFont val="Arial"/>
      </rPr>
      <t>DOCUMENT-LEVEL CHARGES OR FEES</t>
    </r>
  </si>
  <si>
    <r>
      <rPr>
        <sz val="11"/>
        <color indexed="64"/>
        <rFont val="Arial"/>
      </rPr>
      <t>/cac:AllowanceCharge
with cbc:ChargeIndicator = 'true'</t>
    </r>
  </si>
  <si>
    <r>
      <rPr>
        <sz val="11"/>
        <color indexed="64"/>
        <rFont val="Arial"/>
      </rPr>
      <t>Set of business terms providing information about charges, fees and taxes other than VAT applicable to the Invoice as a whole.</t>
    </r>
  </si>
  <si>
    <r>
      <rPr>
        <sz val="11"/>
        <rFont val="Arial"/>
      </rPr>
      <t>BT-99</t>
    </r>
  </si>
  <si>
    <r>
      <rPr>
        <sz val="11"/>
        <rFont val="Arial"/>
      </rPr>
      <t>Amount of charges</t>
    </r>
  </si>
  <si>
    <r>
      <rPr>
        <sz val="11"/>
        <rFont val="Arial"/>
      </rPr>
      <t>Amount of charges and fees, excluding VAT.</t>
    </r>
  </si>
  <si>
    <r>
      <rPr>
        <sz val="11"/>
        <rFont val="Arial"/>
      </rPr>
      <t>BR-36</t>
    </r>
  </si>
  <si>
    <r>
      <rPr>
        <sz val="11"/>
        <rFont val="Arial"/>
      </rPr>
      <t>BT-100</t>
    </r>
  </si>
  <si>
    <r>
      <rPr>
        <sz val="11"/>
        <rFont val="Arial"/>
      </rPr>
      <t>Basis of assessment for document-level charges or fees</t>
    </r>
  </si>
  <si>
    <r>
      <rPr>
        <sz val="11"/>
        <rFont val="Arial"/>
      </rPr>
      <t>Base amount that can be used in conjunction with the Percentage document-level charges or fees to calculate the Amount of the document-level charges or fees.</t>
    </r>
  </si>
  <si>
    <r>
      <rPr>
        <sz val="11"/>
        <rFont val="Arial"/>
      </rPr>
      <t>BT-101</t>
    </r>
  </si>
  <si>
    <r>
      <rPr>
        <sz val="11"/>
        <rFont val="Arial"/>
      </rPr>
      <t>Percentage document-level charges or fees</t>
    </r>
  </si>
  <si>
    <r>
      <rPr>
        <sz val="11"/>
        <rFont val="Arial"/>
      </rPr>
      <t>Percentage that can be used in conjunction with the Basis of assessment for document-level charges or fees to calculate the Amount of the document-level charges or fees.</t>
    </r>
  </si>
  <si>
    <r>
      <rPr>
        <sz val="11"/>
        <rFont val="Arial"/>
      </rPr>
      <t>BT-102</t>
    </r>
  </si>
  <si>
    <r>
      <rPr>
        <sz val="11"/>
        <rFont val="Arial"/>
      </rPr>
      <t>VAT type code for charges</t>
    </r>
  </si>
  <si>
    <r>
      <rPr>
        <sz val="11"/>
        <rFont val="Arial"/>
      </rPr>
      <t>Coded identification of the VAT type applicable to the document-level charges or fees.</t>
    </r>
  </si>
  <si>
    <r>
      <rPr>
        <sz val="11"/>
        <rFont val="Arial"/>
      </rPr>
      <t>BR-37</t>
    </r>
  </si>
  <si>
    <r>
      <rPr>
        <sz val="11"/>
        <rFont val="Arial"/>
      </rPr>
      <t>BT-103</t>
    </r>
  </si>
  <si>
    <r>
      <rPr>
        <sz val="11"/>
        <rFont val="Arial"/>
      </rPr>
      <t>VAT rate for document-level charges or fees</t>
    </r>
  </si>
  <si>
    <r>
      <rPr>
        <sz val="11"/>
        <rFont val="Arial"/>
      </rPr>
      <t>VAT rate, expressed as a percentage, applicable to the document-level charges or fees.</t>
    </r>
  </si>
  <si>
    <r>
      <rPr>
        <sz val="11"/>
        <rFont val="Arial"/>
      </rPr>
      <t>BT-104</t>
    </r>
  </si>
  <si>
    <r>
      <rPr>
        <sz val="11"/>
        <rFont val="Arial"/>
      </rPr>
      <t>Reason for the document-level charges or fees</t>
    </r>
  </si>
  <si>
    <r>
      <rPr>
        <sz val="11"/>
        <rFont val="Arial"/>
      </rPr>
      <t>Reason for the document-level charges or fees, in text form.</t>
    </r>
  </si>
  <si>
    <r>
      <rPr>
        <sz val="11"/>
        <rFont val="Arial"/>
      </rPr>
      <t>BR-38
BR-CO-6
BR-CO-22</t>
    </r>
  </si>
  <si>
    <r>
      <rPr>
        <sz val="11"/>
        <rFont val="Arial"/>
      </rPr>
      <t>BT-105</t>
    </r>
  </si>
  <si>
    <r>
      <rPr>
        <sz val="11"/>
        <rFont val="Arial"/>
      </rPr>
      <t>Reason code for the document-level charges or fees</t>
    </r>
  </si>
  <si>
    <r>
      <rPr>
        <sz val="11"/>
        <rFont val="Arial"/>
      </rPr>
      <t>Reason for the document-level charges or fees, in code form.</t>
    </r>
  </si>
  <si>
    <r>
      <rPr>
        <sz val="11"/>
        <rFont val="Arial"/>
      </rPr>
      <t>Use the entries in the UNTDID 7161 code list [6]. The Reason code and Reason for the document-level charges or fees must indicate the same reason for the charges or fees.</t>
    </r>
  </si>
  <si>
    <r>
      <rPr>
        <sz val="11"/>
        <rFont val="Arial"/>
      </rPr>
      <t>BG-22</t>
    </r>
  </si>
  <si>
    <r>
      <rPr>
        <sz val="11"/>
        <rFont val="Arial"/>
      </rPr>
      <t>DOCUMENT TOTALS</t>
    </r>
  </si>
  <si>
    <r>
      <rPr>
        <sz val="11"/>
        <color indexed="64"/>
        <rFont val="Arial"/>
      </rPr>
      <t>/cac:LegalMonetaryTotal</t>
    </r>
  </si>
  <si>
    <r>
      <rPr>
        <sz val="11"/>
        <color indexed="64"/>
        <rFont val="Arial"/>
      </rPr>
      <t>Set of business terms providing information about the monetary totals of the Invoice.</t>
    </r>
  </si>
  <si>
    <r>
      <rPr>
        <sz val="11"/>
        <rFont val="Arial"/>
      </rPr>
      <t>BT-106</t>
    </r>
  </si>
  <si>
    <r>
      <rPr>
        <sz val="11"/>
        <rFont val="Arial"/>
      </rPr>
      <t>Sum of the net amounts in the invoice lines</t>
    </r>
  </si>
  <si>
    <r>
      <rPr>
        <sz val="11"/>
        <color indexed="64"/>
        <rFont val="Arial"/>
      </rPr>
      <t>/cac:LegalMonetaryTotal/cbc:LineExtensionAmount</t>
    </r>
  </si>
  <si>
    <r>
      <rPr>
        <sz val="11"/>
        <rFont val="Arial"/>
      </rPr>
      <t>Sum of the net amount of all Invoice lines.</t>
    </r>
  </si>
  <si>
    <r>
      <rPr>
        <sz val="11"/>
        <rFont val="Arial"/>
      </rPr>
      <t>BR-12
BR-CO-10</t>
    </r>
  </si>
  <si>
    <r>
      <rPr>
        <sz val="11"/>
        <rFont val="Arial"/>
      </rPr>
      <t>BT-107</t>
    </r>
  </si>
  <si>
    <r>
      <rPr>
        <sz val="11"/>
        <rFont val="Arial"/>
      </rPr>
      <t>Sum of document-level discounts</t>
    </r>
  </si>
  <si>
    <r>
      <rPr>
        <sz val="11"/>
        <color indexed="64"/>
        <rFont val="Arial"/>
      </rPr>
      <t>/cac:LegalMonetaryTotal/cbc:AllowanceTotalAmount</t>
    </r>
  </si>
  <si>
    <r>
      <rPr>
        <sz val="11"/>
        <rFont val="Arial"/>
      </rPr>
      <t>Sum of all document-level discounts in the Invoice.</t>
    </r>
  </si>
  <si>
    <r>
      <rPr>
        <sz val="11"/>
        <rFont val="Arial"/>
      </rPr>
      <t>Line-level discounts are included in the Net amount of the invoice line used in the Sum of the net amounts in the invoice lines.</t>
    </r>
  </si>
  <si>
    <r>
      <rPr>
        <sz val="11"/>
        <rFont val="Arial"/>
      </rPr>
      <t>BR-CO-11</t>
    </r>
  </si>
  <si>
    <r>
      <rPr>
        <sz val="11"/>
        <rFont val="Arial"/>
      </rPr>
      <t>BT-108</t>
    </r>
  </si>
  <si>
    <r>
      <rPr>
        <sz val="11"/>
        <rFont val="Arial"/>
      </rPr>
      <t>Sum of document-level charges or fees</t>
    </r>
  </si>
  <si>
    <r>
      <rPr>
        <sz val="11"/>
        <color indexed="64"/>
        <rFont val="Arial"/>
      </rPr>
      <t>/cac:LegalMonetaryTotal/cbc:ChargeTotalAmount</t>
    </r>
  </si>
  <si>
    <r>
      <rPr>
        <sz val="11"/>
        <rFont val="Arial"/>
      </rPr>
      <t>Sum of all document-level charges or fees in the Invoice.</t>
    </r>
  </si>
  <si>
    <r>
      <rPr>
        <sz val="11"/>
        <rFont val="Arial"/>
      </rPr>
      <t>Line-level fees are included in the Net amount of the invoice line used in the Sum of the net amounts in the invoice lines.</t>
    </r>
  </si>
  <si>
    <r>
      <rPr>
        <sz val="11"/>
        <rFont val="Arial"/>
      </rPr>
      <t>BR-CO-12</t>
    </r>
  </si>
  <si>
    <r>
      <rPr>
        <sz val="11"/>
        <rFont val="Arial"/>
      </rPr>
      <t>BT-109</t>
    </r>
  </si>
  <si>
    <r>
      <rPr>
        <sz val="11"/>
        <rFont val="Arial"/>
      </rPr>
      <t>Total invoice amount excluding VAT</t>
    </r>
  </si>
  <si>
    <r>
      <rPr>
        <sz val="11"/>
        <color indexed="64"/>
        <rFont val="Arial"/>
      </rPr>
      <t>/cac:LegalMonetaryTotal/cbc:TaxExclusiveAmount</t>
    </r>
  </si>
  <si>
    <r>
      <rPr>
        <sz val="11"/>
        <rFont val="Arial"/>
      </rPr>
      <t>Total invoice amount, without the VAT.</t>
    </r>
  </si>
  <si>
    <r>
      <rPr>
        <sz val="11"/>
        <rFont val="Arial"/>
      </rPr>
      <t>The Total invoice amount excluding VAT is the Sum of the net amounts in the invoice lines, minus the Sum of the document-level discounts, plus the Sum of the document-level charges or fees.</t>
    </r>
  </si>
  <si>
    <r>
      <rPr>
        <sz val="11"/>
        <rFont val="Arial"/>
      </rPr>
      <t>BR-13
BR-CO-13</t>
    </r>
  </si>
  <si>
    <r>
      <rPr>
        <sz val="11"/>
        <rFont val="Arial"/>
      </rPr>
      <t>BT-110</t>
    </r>
  </si>
  <si>
    <r>
      <rPr>
        <sz val="11"/>
        <rFont val="Arial"/>
      </rPr>
      <t>Total VAT amount of the invoice</t>
    </r>
  </si>
  <si>
    <r>
      <rPr>
        <sz val="11"/>
        <color indexed="64"/>
        <rFont val="Arial"/>
      </rPr>
      <t>/cac:TaxTotal/cbc:TaxAmount</t>
    </r>
  </si>
  <si>
    <r>
      <rPr>
        <sz val="11"/>
        <rFont val="Arial"/>
      </rPr>
      <t>Total VAT amount of the Invoice.</t>
    </r>
  </si>
  <si>
    <r>
      <rPr>
        <sz val="11"/>
        <rFont val="Arial"/>
      </rPr>
      <t>The Total invoice amount including VAT is the sum of all VAT amounts for the different types of VAT.</t>
    </r>
  </si>
  <si>
    <r>
      <rPr>
        <sz val="11"/>
        <rFont val="Arial"/>
      </rPr>
      <t>BR-CO-14</t>
    </r>
  </si>
  <si>
    <r>
      <rPr>
        <sz val="11"/>
        <rFont val="Arial"/>
      </rPr>
      <t>BT-111</t>
    </r>
  </si>
  <si>
    <r>
      <rPr>
        <sz val="11"/>
        <rFont val="Arial"/>
      </rPr>
      <t>Total VAT amount of the invoice expressed in (accounting currency)</t>
    </r>
  </si>
  <si>
    <r>
      <rPr>
        <sz val="11"/>
        <rFont val="Arial"/>
      </rPr>
      <t>Total VAT amount expressed in the accounting currency accepted or required in the Seller’s country.</t>
    </r>
  </si>
  <si>
    <r>
      <rPr>
        <sz val="11"/>
        <rFont val="Arial"/>
      </rPr>
      <t>Must be used when the VAT accounting currency differs from the invoice currency code.
The VAT accounting currency is not used in the calculation of Invoice totals.
Valid currency lists are registered with the Maintenance Agency for standard ISO 4217 “Codes for the representation of currencies”. Use of the alpha-3 representation is recommended.</t>
    </r>
  </si>
  <si>
    <r>
      <rPr>
        <sz val="11"/>
        <rFont val="Arial"/>
      </rPr>
      <t>BR-53</t>
    </r>
  </si>
  <si>
    <r>
      <rPr>
        <sz val="11"/>
        <rFont val="Arial"/>
      </rPr>
      <t>BT-112</t>
    </r>
  </si>
  <si>
    <r>
      <rPr>
        <sz val="11"/>
        <rFont val="Arial"/>
      </rPr>
      <t>Total invoice amount, including VAT.</t>
    </r>
  </si>
  <si>
    <r>
      <rPr>
        <sz val="11"/>
        <color indexed="64"/>
        <rFont val="Arial"/>
      </rPr>
      <t>/cac:LegalMonetaryTotal/cbc:TaxInclusiveAmount</t>
    </r>
  </si>
  <si>
    <r>
      <rPr>
        <sz val="11"/>
        <rFont val="Arial"/>
      </rPr>
      <t>The Total invoice amount including VAT is the Total invoice amount excluding VAT plus the Total invoice amount including VAT. The Total invoice amount including VAT must be greater than or equal to zero.</t>
    </r>
  </si>
  <si>
    <r>
      <rPr>
        <sz val="11"/>
        <rFont val="Arial"/>
      </rPr>
      <t>BR-14
BR-CO-15</t>
    </r>
  </si>
  <si>
    <r>
      <rPr>
        <sz val="11"/>
        <rFont val="Arial"/>
      </rPr>
      <t>BT-113</t>
    </r>
  </si>
  <si>
    <r>
      <rPr>
        <sz val="11"/>
        <rFont val="Arial"/>
      </rPr>
      <t>Amount paid</t>
    </r>
  </si>
  <si>
    <r>
      <rPr>
        <sz val="11"/>
        <color indexed="64"/>
        <rFont val="Arial"/>
      </rPr>
      <t>/cac:LegalMonetaryTotal/cbc:PrepaidAmount</t>
    </r>
  </si>
  <si>
    <r>
      <rPr>
        <sz val="11"/>
        <rFont val="Arial"/>
      </rPr>
      <t>Sum of amounts paid in advance.</t>
    </r>
  </si>
  <si>
    <r>
      <rPr>
        <sz val="11"/>
        <rFont val="Arial"/>
      </rPr>
      <t>This amount is subtracted from the total invoice amount including VAT to calculate the amount due for payment.</t>
    </r>
  </si>
  <si>
    <r>
      <rPr>
        <sz val="11"/>
        <rFont val="Arial"/>
      </rPr>
      <t>BT-114</t>
    </r>
  </si>
  <si>
    <r>
      <rPr>
        <sz val="11"/>
        <rFont val="Arial"/>
      </rPr>
      <t>Rounded amount</t>
    </r>
  </si>
  <si>
    <r>
      <rPr>
        <sz val="11"/>
        <color indexed="64"/>
        <rFont val="Arial"/>
      </rPr>
      <t>/cac:LegalMonetaryTotal/cbc:PayableRoundingAmount</t>
    </r>
  </si>
  <si>
    <r>
      <rPr>
        <sz val="11"/>
        <rFont val="Arial"/>
      </rPr>
      <t>Amount to be added to the total invoice amount to round the amount payable.</t>
    </r>
  </si>
  <si>
    <r>
      <rPr>
        <sz val="11"/>
        <rFont val="Arial"/>
      </rPr>
      <t>BT-115</t>
    </r>
  </si>
  <si>
    <r>
      <rPr>
        <sz val="11"/>
        <rFont val="Arial"/>
      </rPr>
      <t>Amount payable</t>
    </r>
  </si>
  <si>
    <r>
      <rPr>
        <sz val="11"/>
        <color indexed="64"/>
        <rFont val="Arial"/>
      </rPr>
      <t>/cac:LegalMonetaryTotal/cbc:PayableAmount</t>
    </r>
  </si>
  <si>
    <r>
      <rPr>
        <sz val="11"/>
        <rFont val="Arial"/>
      </rPr>
      <t>Sum outstanding, for which payment is requested.</t>
    </r>
  </si>
  <si>
    <r>
      <rPr>
        <sz val="11"/>
        <rFont val="Arial"/>
      </rPr>
      <t>This amount corresponds to the Total invoice amount including VAT, less the Amount paid in advance. This amount is zero if the Invoice has been fully paid. It is negative if the Amount paid is greater than the Total invoice amount including VAT.</t>
    </r>
  </si>
  <si>
    <r>
      <rPr>
        <sz val="11"/>
        <rFont val="Arial"/>
      </rPr>
      <t>BR-15
BR-CO-16</t>
    </r>
  </si>
  <si>
    <r>
      <rPr>
        <sz val="11"/>
        <rFont val="Arial"/>
      </rPr>
      <t>BG-23</t>
    </r>
  </si>
  <si>
    <r>
      <rPr>
        <sz val="11"/>
        <rFont val="Arial"/>
      </rPr>
      <t>1.n</t>
    </r>
  </si>
  <si>
    <r>
      <rPr>
        <sz val="11"/>
        <rFont val="Arial"/>
      </rPr>
      <t>VAT breakdown</t>
    </r>
  </si>
  <si>
    <r>
      <rPr>
        <sz val="11"/>
        <color indexed="64"/>
        <rFont val="Arial"/>
      </rPr>
      <t>/cac:TaxTotal/cac:TaxSubtotal</t>
    </r>
  </si>
  <si>
    <r>
      <rPr>
        <sz val="11"/>
        <color indexed="64"/>
        <rFont val="Arial"/>
      </rPr>
      <t>Set of business terms providing information about the distribution of VAT by type.</t>
    </r>
  </si>
  <si>
    <r>
      <rPr>
        <sz val="11"/>
        <color indexed="64"/>
        <rFont val="Arial"/>
      </rPr>
      <t>BR-CO-18</t>
    </r>
  </si>
  <si>
    <r>
      <rPr>
        <sz val="11"/>
        <rFont val="Arial"/>
      </rPr>
      <t>BT-116</t>
    </r>
  </si>
  <si>
    <r>
      <rPr>
        <sz val="11"/>
        <rFont val="Arial"/>
      </rPr>
      <t>Taxable amount of the VAT type</t>
    </r>
  </si>
  <si>
    <r>
      <rPr>
        <sz val="11"/>
        <color indexed="64"/>
        <rFont val="Arial"/>
      </rPr>
      <t>/cac:TaxTotal/cac:TaxSubtotal/cbc:TaxableAmount</t>
    </r>
  </si>
  <si>
    <r>
      <rPr>
        <sz val="11"/>
        <rFont val="Arial"/>
      </rPr>
      <t>The sum of all taxable amounts subject to a specific VAT type code and rate (if the VAT type rate is applicable).</t>
    </r>
  </si>
  <si>
    <r>
      <rPr>
        <sz val="11"/>
        <rFont val="Arial"/>
      </rPr>
      <t>Sum of the net amount of the invoice lines, less any discounts, plus any document-level charges or fees that are subject to a specific VAT type code and rate (if the VAT type rate is applicable).</t>
    </r>
  </si>
  <si>
    <r>
      <rPr>
        <sz val="11"/>
        <rFont val="Arial"/>
      </rPr>
      <t>BR-45</t>
    </r>
  </si>
  <si>
    <r>
      <rPr>
        <sz val="11"/>
        <rFont val="Arial"/>
      </rPr>
      <t>BT-117</t>
    </r>
  </si>
  <si>
    <r>
      <rPr>
        <sz val="11"/>
        <rFont val="Arial"/>
      </rPr>
      <t>VAT amount for each VAT type</t>
    </r>
  </si>
  <si>
    <r>
      <rPr>
        <sz val="11"/>
        <color indexed="64"/>
        <rFont val="Arial"/>
      </rPr>
      <t>/cac:TaxTotal/cac:TaxSubtotal/cbc:TaxAmount</t>
    </r>
  </si>
  <si>
    <r>
      <rPr>
        <sz val="11"/>
        <rFont val="Arial"/>
      </rPr>
      <t>Total VAT amount for a given VAT type.</t>
    </r>
  </si>
  <si>
    <r>
      <rPr>
        <sz val="11"/>
        <rFont val="Arial"/>
      </rPr>
      <t>Obtained by multiplying the Taxable amount of the VAT type by the VAT type rate for the corresponding type.</t>
    </r>
  </si>
  <si>
    <r>
      <rPr>
        <sz val="11"/>
        <rFont val="Arial"/>
      </rPr>
      <t>BR-46
BR-CO-17</t>
    </r>
  </si>
  <si>
    <r>
      <rPr>
        <sz val="11"/>
        <rFont val="Arial"/>
      </rPr>
      <t>BT-118</t>
    </r>
  </si>
  <si>
    <r>
      <rPr>
        <sz val="11"/>
        <rFont val="Arial"/>
      </rPr>
      <t>VAT type code</t>
    </r>
  </si>
  <si>
    <r>
      <rPr>
        <sz val="11"/>
        <color indexed="64"/>
        <rFont val="Arial"/>
      </rPr>
      <t>/cac:TaxTotal/cac:TaxSubtotal/cac:TaxCategory/cbc:ID</t>
    </r>
  </si>
  <si>
    <r>
      <rPr>
        <sz val="11"/>
        <rFont val="Arial"/>
      </rPr>
      <t>Coded identification of a VAT type.</t>
    </r>
  </si>
  <si>
    <r>
      <rPr>
        <sz val="11"/>
        <rFont val="Arial"/>
      </rPr>
      <t>BR-47</t>
    </r>
  </si>
  <si>
    <r>
      <rPr>
        <sz val="11"/>
        <rFont val="Arial"/>
      </rPr>
      <t>BT-119</t>
    </r>
  </si>
  <si>
    <r>
      <rPr>
        <sz val="11"/>
        <rFont val="Arial"/>
      </rPr>
      <t>VAT type rate</t>
    </r>
  </si>
  <si>
    <r>
      <rPr>
        <sz val="11"/>
        <color indexed="64"/>
        <rFont val="Arial"/>
      </rPr>
      <t>/cac:TaxTotal/cac:TaxSubtotal/cac:TaxCategory/cbc:Percent</t>
    </r>
  </si>
  <si>
    <r>
      <rPr>
        <sz val="11"/>
        <rFont val="Arial"/>
      </rPr>
      <t>The VAT rate, expressed as a percentage, applicable to the corresponding VAT type.</t>
    </r>
  </si>
  <si>
    <r>
      <rPr>
        <sz val="11"/>
        <rFont val="Arial"/>
      </rPr>
      <t>The VAT type code and the VAT type rate must be consistent.</t>
    </r>
  </si>
  <si>
    <r>
      <rPr>
        <sz val="11"/>
        <rFont val="Arial"/>
      </rPr>
      <t>BR-48</t>
    </r>
  </si>
  <si>
    <r>
      <rPr>
        <sz val="11"/>
        <rFont val="Arial"/>
      </rPr>
      <t>BT-120</t>
    </r>
  </si>
  <si>
    <r>
      <rPr>
        <sz val="11"/>
        <rFont val="Arial"/>
      </rPr>
      <t>Grounds for VAT exemption</t>
    </r>
  </si>
  <si>
    <r>
      <rPr>
        <sz val="11"/>
        <color indexed="64"/>
        <rFont val="Arial"/>
      </rPr>
      <t>/cac:TaxTotal/cac:TaxSubtotal/cac:TaxCategory/cbc:TaxExemptionReason</t>
    </r>
  </si>
  <si>
    <r>
      <rPr>
        <sz val="11"/>
        <rFont val="Arial"/>
      </rPr>
      <t>Statement explaining why an amount is exempt from VAT.</t>
    </r>
  </si>
  <si>
    <r>
      <rPr>
        <sz val="11"/>
        <rFont val="Arial"/>
      </rPr>
      <t>Articles 226 items 11 to 15 Directive 2006/112/EC</t>
    </r>
  </si>
  <si>
    <r>
      <rPr>
        <sz val="11"/>
        <rFont val="Arial"/>
      </rPr>
      <t>BT-121</t>
    </r>
  </si>
  <si>
    <r>
      <rPr>
        <sz val="11"/>
        <rFont val="Arial"/>
      </rPr>
      <t>Code of grounds for VAT exemption</t>
    </r>
  </si>
  <si>
    <r>
      <rPr>
        <sz val="11"/>
        <color indexed="64"/>
        <rFont val="Arial"/>
      </rPr>
      <t>/cac:TaxTotal/cac:TaxSubtotal/cac:TaxCategory/cbc:TaxExemptionReasonCode</t>
    </r>
  </si>
  <si>
    <r>
      <rPr>
        <sz val="11"/>
        <rFont val="Arial"/>
      </rPr>
      <t>Code explaining why an amount is exempt from VAT.</t>
    </r>
  </si>
  <si>
    <r>
      <rPr>
        <sz val="11"/>
        <rFont val="Arial"/>
      </rPr>
      <t>Code list issued and maintained by the CEF</t>
    </r>
  </si>
  <si>
    <r>
      <rPr>
        <sz val="11"/>
        <rFont val="Arial"/>
      </rPr>
      <t>BG-25</t>
    </r>
  </si>
  <si>
    <r>
      <rPr>
        <sz val="11"/>
        <rFont val="Arial"/>
      </rPr>
      <t>INVOICE LINE</t>
    </r>
  </si>
  <si>
    <r>
      <rPr>
        <sz val="11"/>
        <color indexed="64"/>
        <rFont val="Arial"/>
      </rPr>
      <t>/cac:InvoiceLine
/cac:CreditNoteLine</t>
    </r>
  </si>
  <si>
    <r>
      <rPr>
        <sz val="11"/>
        <color indexed="64"/>
        <rFont val="Arial"/>
      </rPr>
      <t>Set of business terms providing information about individual Invoice lines.</t>
    </r>
  </si>
  <si>
    <r>
      <rPr>
        <sz val="11"/>
        <color indexed="64"/>
        <rFont val="Arial"/>
      </rPr>
      <t>BR-16</t>
    </r>
  </si>
  <si>
    <r>
      <rPr>
        <sz val="11"/>
        <rFont val="Arial"/>
      </rPr>
      <t>BT-126</t>
    </r>
  </si>
  <si>
    <r>
      <rPr>
        <sz val="11"/>
        <rFont val="Arial"/>
      </rPr>
      <t>Invoice line identifier</t>
    </r>
  </si>
  <si>
    <r>
      <rPr>
        <sz val="11"/>
        <color indexed="64"/>
        <rFont val="Arial"/>
      </rPr>
      <t>/cac:InvoiceLine/cbc:ID
/cac:CreditNoteLine/cbc:ID</t>
    </r>
  </si>
  <si>
    <r>
      <rPr>
        <sz val="11"/>
        <rFont val="Arial"/>
      </rPr>
      <t>Unique identifier of a line within the Invoice.</t>
    </r>
  </si>
  <si>
    <r>
      <rPr>
        <sz val="11"/>
        <rFont val="Arial"/>
      </rPr>
      <t>BR-21</t>
    </r>
  </si>
  <si>
    <r>
      <rPr>
        <sz val="11"/>
        <rFont val="Arial"/>
      </rPr>
      <t>Invoice line note</t>
    </r>
  </si>
  <si>
    <r>
      <rPr>
        <sz val="11"/>
        <color indexed="64"/>
        <rFont val="Arial"/>
      </rPr>
      <t>/cac:InvoiceLine/cbc:Note
/cac:CreditNoteLine/cbc:Note</t>
    </r>
  </si>
  <si>
    <r>
      <rPr>
        <sz val="11"/>
        <color indexed="64"/>
        <rFont val="Arial"/>
      </rPr>
      <t>Comment providing unstructured information about the Invoice line.</t>
    </r>
  </si>
  <si>
    <r>
      <rPr>
        <sz val="11"/>
        <rFont val="Arial"/>
      </rPr>
      <t>EXT-FR-FE-183</t>
    </r>
  </si>
  <si>
    <r>
      <rPr>
        <sz val="11"/>
        <rFont val="Arial"/>
      </rPr>
      <t>BT-128</t>
    </r>
  </si>
  <si>
    <r>
      <rPr>
        <sz val="11"/>
        <rFont val="Arial"/>
      </rPr>
      <t>Invoice line object identifier</t>
    </r>
  </si>
  <si>
    <r>
      <rPr>
        <sz val="11"/>
        <color indexed="64"/>
        <rFont val="Arial"/>
      </rPr>
      <t>/cac:InvoiceLine/cac:DocumentReference/cbc:ID
/cac:CreditNoteLine/cac:DocumentReference/cbc:ID</t>
    </r>
  </si>
  <si>
    <r>
      <rPr>
        <sz val="11"/>
        <rFont val="Arial"/>
      </rPr>
      <t>Identifier of an object on which the invoice line is based, assigned by the seller.</t>
    </r>
  </si>
  <si>
    <r>
      <rPr>
        <sz val="11"/>
        <rFont val="Arial"/>
      </rPr>
      <t>BT-128-1</t>
    </r>
  </si>
  <si>
    <r>
      <rPr>
        <sz val="11"/>
        <color indexed="64"/>
        <rFont val="Arial"/>
      </rPr>
      <t>/cac:InvoiceLine/cac:DocumentReference/cbc:ID/@schemeID
/cac:CreditNoteLine/cac:DocumentReference/cbc:ID/@schemeID</t>
    </r>
  </si>
  <si>
    <r>
      <rPr>
        <sz val="11"/>
        <rFont val="Arial"/>
      </rPr>
      <t>Scheme identifier of an invoice line object identifier.</t>
    </r>
  </si>
  <si>
    <r>
      <rPr>
        <sz val="11"/>
        <rFont val="Arial"/>
      </rPr>
      <t>If the scheme identifier to be used by the recipient is not obvious, a conditional scheme identifier must be used from among the UNTDID 1153 code list entries [6].</t>
    </r>
  </si>
  <si>
    <r>
      <rPr>
        <sz val="11"/>
        <rFont val="Arial"/>
      </rPr>
      <t>BT-129</t>
    </r>
  </si>
  <si>
    <r>
      <rPr>
        <sz val="11"/>
        <rFont val="Arial"/>
      </rPr>
      <t>Invoiced quantity</t>
    </r>
  </si>
  <si>
    <r>
      <rPr>
        <sz val="11"/>
        <color indexed="64"/>
        <rFont val="Arial"/>
      </rPr>
      <t>/cac:InvoiceLine/cbc:InvoicedQuantity
/cac:CreditNoteLine/cbc:CreditedQuantity</t>
    </r>
  </si>
  <si>
    <r>
      <rPr>
        <sz val="11"/>
        <rFont val="Arial"/>
      </rPr>
      <t>QUANTITY</t>
    </r>
  </si>
  <si>
    <r>
      <rPr>
        <sz val="11"/>
        <rFont val="Arial"/>
      </rPr>
      <t>Quantity of items (goods or services) taken into account in the Invoice line.</t>
    </r>
  </si>
  <si>
    <r>
      <rPr>
        <sz val="11"/>
        <rFont val="Arial"/>
      </rPr>
      <t>BR-22</t>
    </r>
  </si>
  <si>
    <r>
      <rPr>
        <sz val="11"/>
        <rFont val="Arial"/>
      </rPr>
      <t>BT-130</t>
    </r>
  </si>
  <si>
    <r>
      <rPr>
        <sz val="11"/>
        <rFont val="Arial"/>
      </rPr>
      <t>Unit of measurement of the invoiced quantity</t>
    </r>
  </si>
  <si>
    <r>
      <rPr>
        <sz val="11"/>
        <color indexed="64"/>
        <rFont val="Arial"/>
      </rPr>
      <t>/cac:InvoiceLine/cbc:InvoicedQuantity/@unitCode
/cac:CreditNoteLine/cbc:CreditedQuantity/@unitCode</t>
    </r>
  </si>
  <si>
    <r>
      <rPr>
        <sz val="11"/>
        <rFont val="Arial"/>
      </rPr>
      <t>Unit of measurement applicable to the invoiced quantity.</t>
    </r>
  </si>
  <si>
    <r>
      <rPr>
        <sz val="11"/>
        <rFont val="Arial"/>
      </rPr>
      <t>Units of measurement should be expressed according to UNECE recommendation no. 20 “Codes for Units of Measure Used in International Trade” [7], e.g. “KGM” for kilogram.</t>
    </r>
  </si>
  <si>
    <r>
      <rPr>
        <sz val="11"/>
        <rFont val="Arial"/>
      </rPr>
      <t>BR-23</t>
    </r>
  </si>
  <si>
    <r>
      <rPr>
        <sz val="11"/>
        <rFont val="Arial"/>
      </rPr>
      <t>BT-131</t>
    </r>
  </si>
  <si>
    <r>
      <rPr>
        <sz val="11"/>
        <rFont val="Arial"/>
      </rPr>
      <t>Invoice line net amount</t>
    </r>
  </si>
  <si>
    <r>
      <rPr>
        <sz val="11"/>
        <color indexed="64"/>
        <rFont val="Arial"/>
      </rPr>
      <t>/cac:InvoiceLine/cbc:LineExtensionAmount
/cac:CreditNoteLine/cbc:LineExtensionAmount</t>
    </r>
  </si>
  <si>
    <r>
      <rPr>
        <sz val="11"/>
        <rFont val="Arial"/>
      </rPr>
      <t>Total amount of the Invoice line.</t>
    </r>
  </si>
  <si>
    <r>
      <rPr>
        <sz val="11"/>
        <rFont val="Arial"/>
      </rPr>
      <t>This amount is “net” excluding VAT, i.e. it includes line-level discounts, charges or fees, and other related taxes.</t>
    </r>
  </si>
  <si>
    <r>
      <rPr>
        <sz val="11"/>
        <rFont val="Arial"/>
      </rPr>
      <t>BR-24</t>
    </r>
  </si>
  <si>
    <r>
      <rPr>
        <sz val="11"/>
        <rFont val="Arial"/>
      </rPr>
      <t>EXT-FR-FE-135</t>
    </r>
  </si>
  <si>
    <r>
      <rPr>
        <sz val="11"/>
        <rFont val="Arial"/>
      </rPr>
      <t>Buyer-generated order identifier</t>
    </r>
  </si>
  <si>
    <r>
      <rPr>
        <sz val="11"/>
        <color indexed="64"/>
        <rFont val="Arial"/>
      </rPr>
      <t>/cac:OrderLineReference/cac:OrderReference/cbc:ID</t>
    </r>
  </si>
  <si>
    <r>
      <rPr>
        <sz val="11"/>
        <rFont val="Arial"/>
      </rPr>
      <t>Use only for multiple orders. Otherwise, it is indicated at the document level.</t>
    </r>
  </si>
  <si>
    <r>
      <rPr>
        <sz val="11"/>
        <rFont val="Arial"/>
      </rPr>
      <t>BT-132</t>
    </r>
  </si>
  <si>
    <r>
      <rPr>
        <sz val="11"/>
        <rFont val="Arial"/>
      </rPr>
      <t>Referenced purchase order line reference</t>
    </r>
  </si>
  <si>
    <r>
      <rPr>
        <sz val="11"/>
        <color indexed="64"/>
        <rFont val="Arial"/>
      </rPr>
      <t>/cac:InvoiceLine/cac:OrderLineReference/cbc:LineID
/cac:CreditNoteLine/cac:OrderLineReference/cbc:LineID</t>
    </r>
  </si>
  <si>
    <r>
      <rPr>
        <sz val="11"/>
        <rFont val="Arial"/>
      </rPr>
      <t>Identifier of a line in a referenced purchase order, generated by the Buyer.</t>
    </r>
  </si>
  <si>
    <r>
      <rPr>
        <sz val="11"/>
        <rFont val="Arial"/>
      </rPr>
      <t>The purchase order identifier is referenced at document level.</t>
    </r>
  </si>
  <si>
    <r>
      <rPr>
        <sz val="11"/>
        <rFont val="Arial"/>
      </rPr>
      <t>BT-133</t>
    </r>
  </si>
  <si>
    <r>
      <rPr>
        <sz val="11"/>
        <rFont val="Arial"/>
      </rPr>
      <t>Buyer’s accounting reference for the invoice line</t>
    </r>
  </si>
  <si>
    <r>
      <rPr>
        <sz val="11"/>
        <color indexed="64"/>
        <rFont val="Arial"/>
      </rPr>
      <t>/cac:InvoiceLine/cbc:AccountingCost
/cac:CreditNoteLine/cbc:AccountingCost</t>
    </r>
  </si>
  <si>
    <r>
      <rPr>
        <sz val="11"/>
        <rFont val="Arial"/>
      </rPr>
      <t>If needed, the Buyer must provide this reference to the Seller before the Invoice is issued.</t>
    </r>
  </si>
  <si>
    <r>
      <rPr>
        <sz val="11"/>
        <rFont val="Arial"/>
      </rPr>
      <t>EXT-FR-FE-BG-06</t>
    </r>
  </si>
  <si>
    <r>
      <rPr>
        <sz val="11"/>
        <rFont val="Arial"/>
      </rPr>
      <t>ADD REFERENCE TO PREVIOUS ONLINE INVOICE (allows you to manage reversals online, especially pertaining to prepayment invoices)</t>
    </r>
  </si>
  <si>
    <r>
      <rPr>
        <sz val="11"/>
        <color indexed="64"/>
        <rFont val="Arial"/>
      </rPr>
      <t>/cac:BillingReference</t>
    </r>
  </si>
  <si>
    <r>
      <rPr>
        <sz val="11"/>
        <color indexed="64"/>
        <rFont val="Arial"/>
      </rPr>
      <t>Extension of the standard. Use to reference a prepayment invoice line (useful for prepayment invoice line reversals)</t>
    </r>
  </si>
  <si>
    <r>
      <rPr>
        <sz val="11"/>
        <rFont val="Arial"/>
      </rPr>
      <t>EXT-FR-FE-136</t>
    </r>
  </si>
  <si>
    <r>
      <rPr>
        <sz val="11"/>
        <rFont val="Arial"/>
      </rPr>
      <t>ID of previous invoice</t>
    </r>
  </si>
  <si>
    <r>
      <rPr>
        <sz val="11"/>
        <rFont val="Arial"/>
      </rPr>
      <t>EXT-FR-FE-137</t>
    </r>
  </si>
  <si>
    <r>
      <rPr>
        <sz val="11"/>
        <rFont val="Arial"/>
      </rPr>
      <t>EXT-FR-FE-138</t>
    </r>
  </si>
  <si>
    <r>
      <rPr>
        <sz val="11"/>
        <rFont val="Arial"/>
      </rPr>
      <t>Date of previous invoice</t>
    </r>
  </si>
  <si>
    <r>
      <rPr>
        <sz val="11"/>
        <rFont val="Arial"/>
      </rPr>
      <t>EXT-FR-FE-139</t>
    </r>
  </si>
  <si>
    <r>
      <rPr>
        <sz val="11"/>
        <rFont val="Arial"/>
      </rPr>
      <t>No. of previous invoice line</t>
    </r>
  </si>
  <si>
    <r>
      <rPr>
        <sz val="11"/>
        <color indexed="64"/>
        <rFont val="Arial"/>
      </rPr>
      <t>/cac:BillingReference/cac:BillingReferenceLine/cbc:ID</t>
    </r>
  </si>
  <si>
    <r>
      <rPr>
        <sz val="11"/>
        <rFont val="Arial"/>
      </rPr>
      <t>EXT-FR-FE-BG-07</t>
    </r>
  </si>
  <si>
    <r>
      <rPr>
        <sz val="11"/>
        <rFont val="Arial"/>
      </rPr>
      <t xml:space="preserve">Shipment note detail </t>
    </r>
  </si>
  <si>
    <r>
      <rPr>
        <sz val="11"/>
        <color indexed="64"/>
        <rFont val="Arial"/>
      </rPr>
      <t>/cac:DespatchLineReference</t>
    </r>
  </si>
  <si>
    <r>
      <rPr>
        <sz val="11"/>
        <color indexed="64"/>
        <rFont val="Arial"/>
      </rPr>
      <t>Details of referenced shipping note</t>
    </r>
  </si>
  <si>
    <r>
      <rPr>
        <sz val="11"/>
        <rFont val="Arial"/>
      </rPr>
      <t>EXT-FR-FE-140</t>
    </r>
  </si>
  <si>
    <r>
      <rPr>
        <sz val="11"/>
        <rFont val="Arial"/>
      </rPr>
      <t>Shipment note ID</t>
    </r>
  </si>
  <si>
    <r>
      <rPr>
        <sz val="11"/>
        <color indexed="64"/>
        <rFont val="Arial"/>
      </rPr>
      <t>/cac:DespatchLineReference/cac:DocumentReference/cbc:ID</t>
    </r>
  </si>
  <si>
    <r>
      <rPr>
        <sz val="11"/>
        <rFont val="Arial"/>
      </rPr>
      <t>EXT-FR-FE-141</t>
    </r>
  </si>
  <si>
    <r>
      <rPr>
        <sz val="11"/>
        <rFont val="Arial"/>
      </rPr>
      <t>Invoicee shipment note line</t>
    </r>
  </si>
  <si>
    <r>
      <rPr>
        <sz val="11"/>
        <color indexed="64"/>
        <rFont val="Arial"/>
      </rPr>
      <t>/cac:DespatchLineReference/cbc:LineID</t>
    </r>
  </si>
  <si>
    <r>
      <rPr>
        <sz val="11"/>
        <rFont val="Arial"/>
      </rPr>
      <t>Shipment note line identifier</t>
    </r>
  </si>
  <si>
    <r>
      <rPr>
        <sz val="11"/>
        <rFont val="Arial"/>
      </rPr>
      <t>EXT-FR-FE-BG-08</t>
    </r>
  </si>
  <si>
    <r>
      <rPr>
        <sz val="11"/>
        <rFont val="Arial"/>
      </rPr>
      <t>Detail of invoice line reception note</t>
    </r>
  </si>
  <si>
    <r>
      <rPr>
        <sz val="11"/>
        <color indexed="64"/>
        <rFont val="Arial"/>
      </rPr>
      <t>/cac:ReceiptLineReference</t>
    </r>
  </si>
  <si>
    <r>
      <rPr>
        <sz val="11"/>
        <color indexed="64"/>
        <rFont val="Arial"/>
      </rPr>
      <t>Details of referenced reception note</t>
    </r>
  </si>
  <si>
    <r>
      <rPr>
        <sz val="11"/>
        <rFont val="Arial"/>
      </rPr>
      <t>EXT-FR-FE-142</t>
    </r>
  </si>
  <si>
    <r>
      <rPr>
        <sz val="11"/>
        <rFont val="Arial"/>
      </rPr>
      <t>Reception voucher identifier</t>
    </r>
  </si>
  <si>
    <r>
      <rPr>
        <sz val="11"/>
        <color indexed="64"/>
        <rFont val="Arial"/>
      </rPr>
      <t>/cac:ReceiptLineReference/cac:DocumentReference/cbc:ID</t>
    </r>
  </si>
  <si>
    <r>
      <rPr>
        <sz val="11"/>
        <rFont val="Arial"/>
      </rPr>
      <t>Reception note identifier</t>
    </r>
  </si>
  <si>
    <r>
      <rPr>
        <sz val="11"/>
        <rFont val="Arial"/>
      </rPr>
      <t>EXT-FR-FE-143</t>
    </r>
  </si>
  <si>
    <r>
      <rPr>
        <sz val="11"/>
        <rFont val="Arial"/>
      </rPr>
      <t>Invoicee reception note line</t>
    </r>
  </si>
  <si>
    <r>
      <rPr>
        <sz val="11"/>
        <color indexed="64"/>
        <rFont val="Arial"/>
      </rPr>
      <t>/cac:ReceiptLineReference/cbc:LineID</t>
    </r>
  </si>
  <si>
    <r>
      <rPr>
        <sz val="11"/>
        <rFont val="Arial"/>
      </rPr>
      <t>Reception note line identifier</t>
    </r>
  </si>
  <si>
    <r>
      <rPr>
        <sz val="11"/>
        <rFont val="Arial"/>
      </rPr>
      <t>EXT-FR-FE-BG-09</t>
    </r>
  </si>
  <si>
    <r>
      <rPr>
        <sz val="11"/>
        <rFont val="Arial"/>
      </rPr>
      <t>Detail of sales order by line</t>
    </r>
  </si>
  <si>
    <r>
      <rPr>
        <sz val="11"/>
        <color indexed="64"/>
        <rFont val="Arial"/>
      </rPr>
      <t>/cac:OrderLineReference</t>
    </r>
  </si>
  <si>
    <r>
      <rPr>
        <sz val="11"/>
        <color indexed="64"/>
        <rFont val="Arial"/>
      </rPr>
      <t>Details of referenced sales order</t>
    </r>
  </si>
  <si>
    <r>
      <rPr>
        <sz val="11"/>
        <rFont val="Arial"/>
      </rPr>
      <t>EXT-FR-FE-144</t>
    </r>
  </si>
  <si>
    <r>
      <rPr>
        <sz val="11"/>
        <rFont val="Arial"/>
      </rPr>
      <t>Identifier of sales order by line</t>
    </r>
  </si>
  <si>
    <r>
      <rPr>
        <sz val="11"/>
        <color indexed="64"/>
        <rFont val="Arial"/>
      </rPr>
      <t>/cac:OrderLineReference/cac:OrderReference/cbc:SalesOrderID</t>
    </r>
  </si>
  <si>
    <r>
      <rPr>
        <sz val="11"/>
        <rFont val="Arial"/>
      </rPr>
      <t>Sales order identifier</t>
    </r>
  </si>
  <si>
    <r>
      <rPr>
        <sz val="11"/>
        <rFont val="Arial"/>
      </rPr>
      <t>EXT-FR-FE-145</t>
    </r>
  </si>
  <si>
    <r>
      <rPr>
        <sz val="11"/>
        <rFont val="Arial"/>
      </rPr>
      <t>Invoicee sales order line</t>
    </r>
  </si>
  <si>
    <r>
      <rPr>
        <sz val="11"/>
        <color indexed="64"/>
        <rFont val="Arial"/>
      </rPr>
      <t>/cac:OrderLineReference/cbc:SalesOrderLineID</t>
    </r>
  </si>
  <si>
    <r>
      <rPr>
        <sz val="11"/>
        <rFont val="Arial"/>
      </rPr>
      <t>Sales order line identifier</t>
    </r>
  </si>
  <si>
    <r>
      <rPr>
        <sz val="11"/>
        <rFont val="Arial"/>
      </rPr>
      <t>EXT-FR-FE-BG-10</t>
    </r>
  </si>
  <si>
    <r>
      <rPr>
        <sz val="11"/>
        <color indexed="64"/>
        <rFont val="Arial"/>
      </rPr>
      <t>Alternate place of delivery details</t>
    </r>
  </si>
  <si>
    <r>
      <rPr>
        <sz val="11"/>
        <rFont val="Arial"/>
      </rPr>
      <t>EXT-FR-FE-146</t>
    </r>
  </si>
  <si>
    <r>
      <rPr>
        <sz val="11"/>
        <rFont val="Arial"/>
      </rPr>
      <t>Global place of delivery identifier in invoice line</t>
    </r>
  </si>
  <si>
    <r>
      <rPr>
        <sz val="11"/>
        <rFont val="Arial"/>
      </rPr>
      <t>EXT-FR-FE-148</t>
    </r>
  </si>
  <si>
    <r>
      <rPr>
        <sz val="11"/>
        <rFont val="Arial"/>
      </rPr>
      <t>Item attribute value</t>
    </r>
  </si>
  <si>
    <r>
      <rPr>
        <sz val="11"/>
        <color indexed="64"/>
        <rFont val="Arial"/>
      </rPr>
      <t>If used, the identification scheme identifier must be selected from the entries in the list published by the maintenance body identified under ISO/IEC 6523.</t>
    </r>
  </si>
  <si>
    <r>
      <rPr>
        <sz val="11"/>
        <rFont val="Arial"/>
      </rPr>
      <t>EXT-FR-FE-149</t>
    </r>
  </si>
  <si>
    <r>
      <rPr>
        <sz val="11"/>
        <rFont val="Arial"/>
      </rPr>
      <t>Place of delivery name (if other than address given in header)</t>
    </r>
  </si>
  <si>
    <r>
      <rPr>
        <sz val="11"/>
        <color indexed="64"/>
        <rFont val="Arial"/>
      </rPr>
      <t>/cac:Delivery/cac:DeliveryLocation/cac:Name</t>
    </r>
  </si>
  <si>
    <r>
      <rPr>
        <sz val="11"/>
        <rFont val="Arial"/>
      </rPr>
      <t>EXT-FR-FE-150</t>
    </r>
  </si>
  <si>
    <r>
      <rPr>
        <sz val="11"/>
        <rFont val="Arial"/>
      </rPr>
      <t>POSTAL ADDRESS FOR DELIVERY BY LINE</t>
    </r>
  </si>
  <si>
    <r>
      <rPr>
        <sz val="11"/>
        <rFont val="Arial"/>
      </rPr>
      <t>EXT-FR-FE-151</t>
    </r>
  </si>
  <si>
    <r>
      <rPr>
        <sz val="11"/>
        <rFont val="Arial"/>
      </rPr>
      <t>Address line 1 (if other than header)</t>
    </r>
  </si>
  <si>
    <r>
      <rPr>
        <sz val="11"/>
        <rFont val="Arial"/>
      </rPr>
      <t>EXT-FR-FE-152</t>
    </r>
  </si>
  <si>
    <r>
      <rPr>
        <sz val="11"/>
        <rFont val="Arial"/>
      </rPr>
      <t>Address line 2 (if other than header)</t>
    </r>
  </si>
  <si>
    <r>
      <rPr>
        <sz val="11"/>
        <rFont val="Arial"/>
      </rPr>
      <t>EXT-FR-FE-153</t>
    </r>
  </si>
  <si>
    <r>
      <rPr>
        <sz val="11"/>
        <rFont val="Arial"/>
      </rPr>
      <t>Address line 3 (if other than header)</t>
    </r>
  </si>
  <si>
    <r>
      <rPr>
        <sz val="11"/>
        <rFont val="Arial"/>
      </rPr>
      <t>EXT-FR-FE-154</t>
    </r>
  </si>
  <si>
    <r>
      <rPr>
        <sz val="11"/>
        <rFont val="Arial"/>
      </rPr>
      <t>City of delivery (if other than header)</t>
    </r>
  </si>
  <si>
    <r>
      <rPr>
        <sz val="11"/>
        <rFont val="Arial"/>
      </rPr>
      <t>EXT-FR-FE-155</t>
    </r>
  </si>
  <si>
    <r>
      <rPr>
        <sz val="11"/>
        <rFont val="Arial"/>
      </rPr>
      <t>EXT-FR-FE-156</t>
    </r>
  </si>
  <si>
    <r>
      <rPr>
        <sz val="11"/>
        <rFont val="Arial"/>
      </rPr>
      <t>Country subdivision (if other than header)</t>
    </r>
  </si>
  <si>
    <r>
      <rPr>
        <sz val="11"/>
        <rFont val="Arial"/>
      </rPr>
      <t>EXT-FR-FE-157</t>
    </r>
  </si>
  <si>
    <r>
      <rPr>
        <sz val="11"/>
        <rFont val="Arial"/>
      </rPr>
      <t>Country code (if other than header)</t>
    </r>
  </si>
  <si>
    <r>
      <rPr>
        <sz val="11"/>
        <rFont val="Arial"/>
      </rPr>
      <t>EXT-FR-FE-BG-11</t>
    </r>
  </si>
  <si>
    <r>
      <rPr>
        <sz val="11"/>
        <rFont val="Arial"/>
      </rPr>
      <t>Actual delivery details</t>
    </r>
  </si>
  <si>
    <r>
      <rPr>
        <sz val="11"/>
        <color indexed="64"/>
        <rFont val="Arial"/>
      </rPr>
      <t>/cac:Delivery/cac:DeliveryLocation</t>
    </r>
  </si>
  <si>
    <r>
      <rPr>
        <sz val="11"/>
        <rFont val="Arial"/>
      </rPr>
      <t>EXT-FR-FE-158-0</t>
    </r>
  </si>
  <si>
    <r>
      <rPr>
        <sz val="11"/>
        <rFont val="Arial"/>
      </rPr>
      <t>Delivery date in invoice line</t>
    </r>
  </si>
  <si>
    <r>
      <rPr>
        <sz val="11"/>
        <rFont val="Arial"/>
      </rPr>
      <t>EXT-FR-FE-158</t>
    </r>
  </si>
  <si>
    <r>
      <rPr>
        <sz val="11"/>
        <rFont val="Arial"/>
      </rPr>
      <t>Delivery date in invoice line, value</t>
    </r>
  </si>
  <si>
    <r>
      <rPr>
        <sz val="11"/>
        <color indexed="64"/>
        <rFont val="Arial"/>
      </rPr>
      <t>/cac:Delivery/cac:DeliveryLocation/cbc:ActualDeliveryDate</t>
    </r>
  </si>
  <si>
    <r>
      <rPr>
        <sz val="11"/>
        <rFont val="Arial"/>
      </rPr>
      <t>EXT-FR-FE-158-1</t>
    </r>
  </si>
  <si>
    <r>
      <rPr>
        <sz val="11"/>
        <rFont val="Arial"/>
      </rPr>
      <t>Date, format</t>
    </r>
  </si>
  <si>
    <r>
      <rPr>
        <sz val="11"/>
        <rFont val="Arial"/>
      </rPr>
      <t>BG-26</t>
    </r>
  </si>
  <si>
    <r>
      <rPr>
        <sz val="11"/>
        <rFont val="Arial"/>
      </rPr>
      <t>INVOICING PERIOD FOR A LINE</t>
    </r>
  </si>
  <si>
    <r>
      <rPr>
        <sz val="11"/>
        <color indexed="64"/>
        <rFont val="Arial"/>
      </rPr>
      <t>/cac:InvoiceLine/cac:InvoicePeriod
/cac:CreditNoteLine/cac:InvoicePeriod</t>
    </r>
  </si>
  <si>
    <r>
      <rPr>
        <sz val="11"/>
        <color indexed="64"/>
        <rFont val="Arial"/>
      </rPr>
      <t>Set of business terms providing information about the invoicing period for the Invoice line.</t>
    </r>
  </si>
  <si>
    <r>
      <rPr>
        <sz val="11"/>
        <color indexed="64"/>
        <rFont val="Arial"/>
      </rPr>
      <t>Also known as the delivery period of the invoice.</t>
    </r>
  </si>
  <si>
    <r>
      <rPr>
        <sz val="11"/>
        <rFont val="Arial"/>
      </rPr>
      <t>BT-134</t>
    </r>
  </si>
  <si>
    <r>
      <rPr>
        <sz val="11"/>
        <rFont val="Arial"/>
      </rPr>
      <t>Invoicing period start date for a line</t>
    </r>
  </si>
  <si>
    <r>
      <rPr>
        <sz val="11"/>
        <color indexed="64"/>
        <rFont val="Arial"/>
      </rPr>
      <t>/cac:InvoiceLine/cac:InvoicePeriod/cbc:StartDate
/cac:CreditNoteLine/cac:InvoicePeriod/cbc:StartDate</t>
    </r>
  </si>
  <si>
    <r>
      <rPr>
        <sz val="11"/>
        <rFont val="Arial"/>
      </rPr>
      <t>Date the invoicing period starts for this Invoice line.</t>
    </r>
  </si>
  <si>
    <r>
      <rPr>
        <sz val="11"/>
        <rFont val="Arial"/>
      </rPr>
      <t>BR-CO-20</t>
    </r>
  </si>
  <si>
    <r>
      <rPr>
        <sz val="11"/>
        <rFont val="Arial"/>
      </rPr>
      <t>BT-135</t>
    </r>
  </si>
  <si>
    <r>
      <rPr>
        <sz val="11"/>
        <rFont val="Arial"/>
      </rPr>
      <t>Invoicing period end date for a line</t>
    </r>
  </si>
  <si>
    <r>
      <rPr>
        <sz val="11"/>
        <color indexed="64"/>
        <rFont val="Arial"/>
      </rPr>
      <t>/cac:InvoiceLine/cac:InvoicePeriod/cbc:EndDate
/cac:CreditNoteLine/cac:InvoicePeriod/cbc:EndDate</t>
    </r>
  </si>
  <si>
    <r>
      <rPr>
        <sz val="11"/>
        <rFont val="Arial"/>
      </rPr>
      <t>The date the invoicing period ends for this Invoice line.</t>
    </r>
  </si>
  <si>
    <r>
      <rPr>
        <sz val="11"/>
        <rFont val="Arial"/>
      </rPr>
      <t>BR-30
BR-CO-20</t>
    </r>
  </si>
  <si>
    <r>
      <rPr>
        <sz val="11"/>
        <rFont val="Arial"/>
      </rPr>
      <t>BG-27</t>
    </r>
  </si>
  <si>
    <r>
      <rPr>
        <sz val="11"/>
        <rFont val="Arial"/>
      </rPr>
      <t>INVOICE-LINE DISCOUNT</t>
    </r>
  </si>
  <si>
    <r>
      <rPr>
        <sz val="11"/>
        <color indexed="64"/>
        <rFont val="Arial"/>
      </rPr>
      <t>Set of business terms providing information about the discounts applicable to an Invoice line.</t>
    </r>
  </si>
  <si>
    <r>
      <rPr>
        <sz val="11"/>
        <rFont val="Arial"/>
      </rPr>
      <t>BT-136</t>
    </r>
  </si>
  <si>
    <r>
      <rPr>
        <sz val="11"/>
        <rFont val="Arial"/>
      </rPr>
      <t>Discount amount, excluding VAT</t>
    </r>
  </si>
  <si>
    <r>
      <rPr>
        <sz val="11"/>
        <color indexed="64"/>
        <rFont val="Arial"/>
      </rPr>
      <t>/cac:InvoiceLine/cac:AllowanceCharge/cbc:Amount
/cac:CreditNoteLine/cac:AllowanceCharge/cbc:Amount</t>
    </r>
  </si>
  <si>
    <r>
      <rPr>
        <sz val="11"/>
        <rFont val="Arial"/>
      </rPr>
      <t>Amount of a discount, excluding VAT.</t>
    </r>
  </si>
  <si>
    <r>
      <rPr>
        <sz val="11"/>
        <rFont val="Arial"/>
      </rPr>
      <t>BR-41</t>
    </r>
  </si>
  <si>
    <r>
      <rPr>
        <sz val="11"/>
        <rFont val="Arial"/>
      </rPr>
      <t>BT-137</t>
    </r>
  </si>
  <si>
    <r>
      <rPr>
        <sz val="11"/>
        <rFont val="Arial"/>
      </rPr>
      <t>Basis of assessment of the invoice-line discount</t>
    </r>
  </si>
  <si>
    <r>
      <rPr>
        <sz val="11"/>
        <color indexed="64"/>
        <rFont val="Arial"/>
      </rPr>
      <t>/cac:InvoiceLine/cac:AllowanceCharge/cbc:BaseAmount
/cac:CreditNoteLine/cac:AllowanceCharge/cbc:BaseAmount</t>
    </r>
  </si>
  <si>
    <r>
      <rPr>
        <sz val="11"/>
        <rFont val="Arial"/>
      </rPr>
      <t>Base amount that can be used in conjunction with the Percentage discount applicable to the invoice line to calculate the Amount of the discount applicable to the invoice line.</t>
    </r>
  </si>
  <si>
    <r>
      <rPr>
        <sz val="11"/>
        <rFont val="Arial"/>
      </rPr>
      <t>BT-138</t>
    </r>
  </si>
  <si>
    <r>
      <rPr>
        <sz val="11"/>
        <rFont val="Arial"/>
      </rPr>
      <t>Invoice-line discount percentage</t>
    </r>
  </si>
  <si>
    <r>
      <rPr>
        <sz val="11"/>
        <color indexed="64"/>
        <rFont val="Arial"/>
      </rPr>
      <t>/cac:InvoiceLine/cac:AllowanceCharge/cbc:MultiplierFactorNumeric
/cac:CreditNoteLine/cac:AllowanceCharge/cbc:MultiplierFactorNumeric</t>
    </r>
  </si>
  <si>
    <r>
      <rPr>
        <sz val="11"/>
        <rFont val="Arial"/>
      </rPr>
      <t>Percentage that can be used in conjunction with the Basis of assessment of the discount applicable to the invoice line to calculate the Amount of the discount applicable to the invoice line.</t>
    </r>
  </si>
  <si>
    <r>
      <rPr>
        <sz val="11"/>
        <rFont val="Arial"/>
      </rPr>
      <t>BT-139</t>
    </r>
  </si>
  <si>
    <r>
      <rPr>
        <sz val="11"/>
        <rFont val="Arial"/>
      </rPr>
      <t>Reason for the invoice-line discount</t>
    </r>
  </si>
  <si>
    <r>
      <rPr>
        <sz val="11"/>
        <color indexed="64"/>
        <rFont val="Arial"/>
      </rPr>
      <t>/cac:InvoiceLine/cac:AllowanceCharge/cbc:AllowanceChargeReason
/cac:CreditNoteLine/cac:AllowanceCharge/cbc:AllowanceChargeReason</t>
    </r>
  </si>
  <si>
    <r>
      <rPr>
        <sz val="11"/>
        <rFont val="Arial"/>
      </rPr>
      <t>Reason for the discount applicable to the invoice line, in text form.</t>
    </r>
  </si>
  <si>
    <r>
      <rPr>
        <sz val="11"/>
        <rFont val="Arial"/>
      </rPr>
      <t>BT-140</t>
    </r>
  </si>
  <si>
    <r>
      <rPr>
        <sz val="11"/>
        <rFont val="Arial"/>
      </rPr>
      <t>Reason code for the invoice-line discount</t>
    </r>
  </si>
  <si>
    <r>
      <rPr>
        <sz val="11"/>
        <color indexed="64"/>
        <rFont val="Arial"/>
      </rPr>
      <t>/cac:InvoiceLine/cac:AllowanceCharge/cbc:AllowanceChargeReasonCode
/cac:CreditNoteLine/cac:AllowanceCharge/cbc:AllowanceChargeReasonCode</t>
    </r>
  </si>
  <si>
    <r>
      <rPr>
        <sz val="11"/>
        <rFont val="Arial"/>
      </rPr>
      <t>Reason for the discount applicable to the invoice line, in code form.</t>
    </r>
  </si>
  <si>
    <r>
      <rPr>
        <sz val="11"/>
        <rFont val="Arial"/>
      </rPr>
      <t>See UNTDID 5189 code list. 
The Reason code and Reason for the discount applicable to the invoice line must indicate the same reason for discount.</t>
    </r>
  </si>
  <si>
    <r>
      <rPr>
        <sz val="11"/>
        <rFont val="Arial"/>
      </rPr>
      <t>BG-28</t>
    </r>
  </si>
  <si>
    <r>
      <rPr>
        <sz val="11"/>
        <rFont val="Arial"/>
      </rPr>
      <t>INVOICE LINE CHARGES OR FEES</t>
    </r>
  </si>
  <si>
    <r>
      <rPr>
        <sz val="11"/>
        <color indexed="64"/>
        <rFont val="Arial"/>
      </rPr>
      <t>Set of business terms providing information about charges, fees and taxes other than VAT applicable to an individual Invoice line.</t>
    </r>
  </si>
  <si>
    <r>
      <rPr>
        <sz val="11"/>
        <color indexed="64"/>
        <rFont val="Arial"/>
      </rPr>
      <t>All charges, fees and taxes are assumed to be subject to the same VAT rate as the Invoice line.</t>
    </r>
  </si>
  <si>
    <r>
      <rPr>
        <sz val="11"/>
        <rFont val="Arial"/>
      </rPr>
      <t>BT-141</t>
    </r>
  </si>
  <si>
    <r>
      <rPr>
        <sz val="11"/>
        <rFont val="Arial"/>
      </rPr>
      <t>Amount of charges or fees</t>
    </r>
  </si>
  <si>
    <r>
      <rPr>
        <sz val="11"/>
        <rFont val="Arial"/>
      </rPr>
      <t>Amount of charges and fees, excluding VAT.</t>
    </r>
  </si>
  <si>
    <r>
      <rPr>
        <sz val="11"/>
        <rFont val="Arial"/>
      </rPr>
      <t>BR-43</t>
    </r>
  </si>
  <si>
    <r>
      <rPr>
        <sz val="11"/>
        <rFont val="Arial"/>
      </rPr>
      <t>BT-142</t>
    </r>
  </si>
  <si>
    <r>
      <rPr>
        <sz val="11"/>
        <rFont val="Arial"/>
      </rPr>
      <t>Basis of assessment of charges or fees applicable to the invoice line</t>
    </r>
  </si>
  <si>
    <r>
      <rPr>
        <sz val="11"/>
        <rFont val="Arial"/>
      </rPr>
      <t>Base amount that can be used in conjunction with the Percentage charges and fees applicable to the invoice line to calculate the Amount of the charges and fees applicable to the invoice line.</t>
    </r>
  </si>
  <si>
    <r>
      <rPr>
        <sz val="11"/>
        <rFont val="Arial"/>
      </rPr>
      <t>BT-143</t>
    </r>
  </si>
  <si>
    <r>
      <rPr>
        <sz val="11"/>
        <rFont val="Arial"/>
      </rPr>
      <t>Percentage of charges or fees applicable to the invoice line</t>
    </r>
  </si>
  <si>
    <r>
      <rPr>
        <sz val="11"/>
        <rFont val="Arial"/>
      </rPr>
      <t>Percentage that can be used in conjunction with the Basis of assessment of charges and fees applicable to the invoice line to calculate the Amount of the charges and fees applicable to the invoice line.</t>
    </r>
  </si>
  <si>
    <r>
      <rPr>
        <sz val="11"/>
        <rFont val="Arial"/>
      </rPr>
      <t>BT-144</t>
    </r>
  </si>
  <si>
    <r>
      <rPr>
        <sz val="11"/>
        <rFont val="Arial"/>
      </rPr>
      <t>Reason for charges or fees applicable to the invoice line</t>
    </r>
  </si>
  <si>
    <r>
      <rPr>
        <sz val="11"/>
        <rFont val="Arial"/>
      </rPr>
      <t>Reason for the charges and fees applicable to the invoice line, in text form.</t>
    </r>
  </si>
  <si>
    <r>
      <rPr>
        <sz val="11"/>
        <rFont val="Arial"/>
      </rPr>
      <t>BT-145</t>
    </r>
  </si>
  <si>
    <r>
      <rPr>
        <sz val="11"/>
        <rFont val="Arial"/>
      </rPr>
      <t>Reason code for charges or fees applicable to the invoice line</t>
    </r>
  </si>
  <si>
    <r>
      <rPr>
        <sz val="11"/>
        <rFont val="Arial"/>
      </rPr>
      <t>Reason for the charges and fees applicable to the invoice line, in code form.</t>
    </r>
  </si>
  <si>
    <r>
      <rPr>
        <sz val="11"/>
        <rFont val="Arial"/>
      </rPr>
      <t>See UNTDID 7161 code list. 
The Reason code and Reason for the charges and fees applicable to the invoice line must indicate the same reason for charges and fees.</t>
    </r>
  </si>
  <si>
    <r>
      <rPr>
        <sz val="11"/>
        <rFont val="Arial"/>
      </rPr>
      <t>BG-29</t>
    </r>
  </si>
  <si>
    <r>
      <rPr>
        <sz val="11"/>
        <rFont val="Arial"/>
      </rPr>
      <t>PRICE BREAKDOWN</t>
    </r>
  </si>
  <si>
    <r>
      <rPr>
        <sz val="11"/>
        <color indexed="64"/>
        <rFont val="Arial"/>
      </rPr>
      <t>/cac:InvoiceLine/cac:Price
/cac:CreditNoteLine/cac:Price</t>
    </r>
  </si>
  <si>
    <r>
      <rPr>
        <sz val="11"/>
        <color indexed="64"/>
        <rFont val="Arial"/>
      </rPr>
      <t>Set of business terms providing information about the price applied to the goods and services invoiced on the Invoice line.</t>
    </r>
  </si>
  <si>
    <r>
      <rPr>
        <sz val="11"/>
        <rFont val="Arial"/>
      </rPr>
      <t>BT-146</t>
    </r>
  </si>
  <si>
    <r>
      <rPr>
        <sz val="11"/>
        <rFont val="Arial"/>
      </rPr>
      <t>Net price of the item</t>
    </r>
  </si>
  <si>
    <r>
      <rPr>
        <sz val="11"/>
        <color indexed="64"/>
        <rFont val="Arial"/>
      </rPr>
      <t>/cac:InvoiceLine/cac:Price/cbc:PriceAmount
/cac:CreditNoteLine/cac:Price/cbc:PriceAmount</t>
    </r>
  </si>
  <si>
    <r>
      <rPr>
        <sz val="11"/>
        <color indexed="64"/>
        <rFont val="Arial"/>
      </rPr>
      <t>UNIT PRICE AMOUNT</t>
    </r>
  </si>
  <si>
    <r>
      <rPr>
        <sz val="11"/>
        <rFont val="Arial"/>
      </rPr>
      <t>Price of an item, excluding VAT, after applying the Price discount to the price of the item.</t>
    </r>
  </si>
  <si>
    <r>
      <rPr>
        <sz val="11"/>
        <rFont val="Arial"/>
      </rPr>
      <t>The Net price of the item must be equal to the Gross price of the item minus the Price discount on the price of the item.</t>
    </r>
  </si>
  <si>
    <r>
      <rPr>
        <sz val="11"/>
        <rFont val="Arial"/>
      </rPr>
      <t>BR-26
BR-27</t>
    </r>
  </si>
  <si>
    <r>
      <rPr>
        <sz val="11"/>
        <rFont val="Arial"/>
      </rPr>
      <t>BT-147</t>
    </r>
  </si>
  <si>
    <r>
      <rPr>
        <sz val="11"/>
        <rFont val="Arial"/>
      </rPr>
      <t>Price discount on the price of the item</t>
    </r>
  </si>
  <si>
    <r>
      <rPr>
        <sz val="11"/>
        <color indexed="64"/>
        <rFont val="Arial"/>
      </rPr>
      <t>/cac:InvoiceLine/cac:Price/cac:AllowanceCharge/cbc:Amount
/cac:CreditNoteLine/cac:Price/cac:AllowanceCharge/cbc:Amount</t>
    </r>
  </si>
  <si>
    <r>
      <rPr>
        <sz val="11"/>
        <rFont val="Arial"/>
      </rPr>
      <t>Total discount which, when subtracted from the Gross price of the item, gives the Net price of the item.</t>
    </r>
  </si>
  <si>
    <r>
      <rPr>
        <sz val="11"/>
        <rFont val="Arial"/>
      </rPr>
      <t>Applies exclusively to the unit and is not included in the Gross price of the item.</t>
    </r>
  </si>
  <si>
    <r>
      <rPr>
        <sz val="11"/>
        <rFont val="Arial"/>
      </rPr>
      <t>BT-148</t>
    </r>
  </si>
  <si>
    <r>
      <rPr>
        <sz val="11"/>
        <rFont val="Arial"/>
      </rPr>
      <t>Gross price of the item</t>
    </r>
  </si>
  <si>
    <r>
      <rPr>
        <sz val="11"/>
        <color indexed="64"/>
        <rFont val="Arial"/>
      </rPr>
      <t>/cac:InvoiceLine/cac:Price/cac:AllowanceCharge/cbc:BaseAmount
/cac:CreditNoteLine/cac:Price/cac:AllowanceCharge/cbc:BaseAmount</t>
    </r>
  </si>
  <si>
    <r>
      <rPr>
        <sz val="11"/>
        <rFont val="Arial"/>
      </rPr>
      <t>Unit price, excluding VAT, before applying the Price discount to the price of the item.</t>
    </r>
  </si>
  <si>
    <r>
      <rPr>
        <sz val="11"/>
        <rFont val="Arial"/>
      </rPr>
      <t>BR-28</t>
    </r>
  </si>
  <si>
    <r>
      <rPr>
        <sz val="11"/>
        <rFont val="Arial"/>
      </rPr>
      <t>BT-149</t>
    </r>
  </si>
  <si>
    <r>
      <rPr>
        <sz val="11"/>
        <rFont val="Arial"/>
      </rPr>
      <t>Base quantity of the price of the item</t>
    </r>
  </si>
  <si>
    <r>
      <rPr>
        <sz val="11"/>
        <color indexed="64"/>
        <rFont val="Arial"/>
      </rPr>
      <t>/cac:InvoiceLine/cac:Price/cbc:BaseQuantity
/cac:CreditNoteLine/cac:Price/cbc:BaseQuantity</t>
    </r>
  </si>
  <si>
    <r>
      <rPr>
        <sz val="11"/>
        <rFont val="Arial"/>
      </rPr>
      <t>Number of items for which the price applies.</t>
    </r>
  </si>
  <si>
    <r>
      <rPr>
        <sz val="11"/>
        <rFont val="Arial"/>
      </rPr>
      <t>BT-150</t>
    </r>
  </si>
  <si>
    <r>
      <rPr>
        <sz val="11"/>
        <rFont val="Arial"/>
      </rPr>
      <t>Unit of measurement code of the base quantity of the price of the item</t>
    </r>
  </si>
  <si>
    <r>
      <rPr>
        <sz val="11"/>
        <color indexed="64"/>
        <rFont val="Arial"/>
      </rPr>
      <t xml:space="preserve">
/cac:CreditNoteLine/cac:Price/cbc:BaseQuantity/@unitCode
/cac:InvoiceLine/cac:Price/cbc:BaseQuantity/@unitCode</t>
    </r>
  </si>
  <si>
    <r>
      <rPr>
        <sz val="11"/>
        <rFont val="Arial"/>
      </rPr>
      <t>Unit of measurement applicable to the Base quantity of the price of the item.</t>
    </r>
  </si>
  <si>
    <r>
      <rPr>
        <sz val="11"/>
        <rFont val="Arial"/>
      </rPr>
      <t>The Unit of measurement for the base quantity of the price of the item should be the same as the Unit of measurement for the invoiced quantity.
Units of measurement should be expressed according to UNECE recommendation no. 20 “Codes for Units of Measure Used in International Trade” [7], e.g. “KGM” for kilogram.</t>
    </r>
  </si>
  <si>
    <r>
      <rPr>
        <sz val="11"/>
        <rFont val="Arial"/>
      </rPr>
      <t>BG-30</t>
    </r>
  </si>
  <si>
    <r>
      <rPr>
        <sz val="11"/>
        <rFont val="Arial"/>
      </rPr>
      <t>VAT INFORMATION</t>
    </r>
  </si>
  <si>
    <r>
      <rPr>
        <sz val="11"/>
        <color indexed="64"/>
        <rFont val="Arial"/>
      </rPr>
      <t>/cac:InvoiceLine/cac:Item/cac:ClassifiedTaxCategory
/cac:CreditNoteLine/cac:Item/cac:ClassifiedTaxCategory</t>
    </r>
  </si>
  <si>
    <r>
      <rPr>
        <sz val="11"/>
        <color indexed="64"/>
        <rFont val="Arial"/>
      </rPr>
      <t>Set of business terms providing information about the VAT applicable to the goods and services invoiced on the Invoice line.</t>
    </r>
  </si>
  <si>
    <r>
      <rPr>
        <sz val="11"/>
        <rFont val="Arial"/>
      </rPr>
      <t>BT-151</t>
    </r>
  </si>
  <si>
    <r>
      <rPr>
        <sz val="11"/>
        <rFont val="Arial"/>
      </rPr>
      <t>VAT type code of the invoiced item</t>
    </r>
  </si>
  <si>
    <r>
      <rPr>
        <sz val="11"/>
        <color indexed="64"/>
        <rFont val="Arial"/>
      </rPr>
      <t>/cac:InvoiceLine/cac:Item/cac:ClassifiedTaxCategory/cbc:ID
/cac:CreditNoteLine/cac:Item/cac:ClassifiedTaxCategory/cbc:ID</t>
    </r>
  </si>
  <si>
    <r>
      <rPr>
        <sz val="11"/>
        <rFont val="Arial"/>
      </rPr>
      <t>VAT type code applicable to the invoiced item.</t>
    </r>
  </si>
  <si>
    <r>
      <rPr>
        <sz val="11"/>
        <rFont val="Arial"/>
      </rPr>
      <t>BR-CO-4</t>
    </r>
  </si>
  <si>
    <r>
      <rPr>
        <sz val="11"/>
        <rFont val="Arial"/>
      </rPr>
      <t>BT-152</t>
    </r>
  </si>
  <si>
    <r>
      <rPr>
        <sz val="11"/>
        <rFont val="Arial"/>
      </rPr>
      <t>VAT rate of the invoiced item</t>
    </r>
  </si>
  <si>
    <r>
      <rPr>
        <sz val="11"/>
        <color indexed="64"/>
        <rFont val="Arial"/>
      </rPr>
      <t>/cac:InvoiceLine/cac:Item/cac:ClassifiedTaxCategory/cbc:Percent
/cac:CreditNoteLine/cac:Item/cac:ClassifiedTaxCategory/cbc:Percent</t>
    </r>
  </si>
  <si>
    <r>
      <rPr>
        <sz val="11"/>
        <rFont val="Arial"/>
      </rPr>
      <t>VAT rate, expressed as a percentage, applicable to the invoiced item.</t>
    </r>
  </si>
  <si>
    <r>
      <rPr>
        <sz val="11"/>
        <rFont val="Arial"/>
      </rPr>
      <t>A zero per cent VAT rate is applied in calculations even if the item is outside the scope of VAT.</t>
    </r>
  </si>
  <si>
    <r>
      <rPr>
        <sz val="11"/>
        <rFont val="Arial"/>
      </rPr>
      <t>BG-31</t>
    </r>
  </si>
  <si>
    <r>
      <rPr>
        <sz val="11"/>
        <rFont val="Arial"/>
      </rPr>
      <t>ITEM INFORMATION</t>
    </r>
  </si>
  <si>
    <r>
      <rPr>
        <sz val="11"/>
        <color indexed="64"/>
        <rFont val="Arial"/>
      </rPr>
      <t>/cac:InvoiceLine/cac:Item
/cac:CreditNoteLine/cac:Item</t>
    </r>
  </si>
  <si>
    <r>
      <rPr>
        <sz val="11"/>
        <color indexed="64"/>
        <rFont val="Arial"/>
      </rPr>
      <t>Set of business terms providing information about the goods and services invoiced.</t>
    </r>
  </si>
  <si>
    <r>
      <rPr>
        <sz val="11"/>
        <rFont val="Arial"/>
      </rPr>
      <t>BT-153</t>
    </r>
  </si>
  <si>
    <r>
      <rPr>
        <sz val="11"/>
        <rFont val="Arial"/>
      </rPr>
      <t>Item name</t>
    </r>
  </si>
  <si>
    <r>
      <rPr>
        <sz val="11"/>
        <color indexed="64"/>
        <rFont val="Arial"/>
      </rPr>
      <t>/cac:InvoiceLine/cac:Item/cbc:Name
/cac:CreditNoteLine/cac:Item/cbc:Name</t>
    </r>
  </si>
  <si>
    <r>
      <rPr>
        <sz val="11"/>
        <rFont val="Arial"/>
      </rPr>
      <t>Name of an item.</t>
    </r>
  </si>
  <si>
    <r>
      <rPr>
        <sz val="11"/>
        <rFont val="Arial"/>
      </rPr>
      <t>BR-25</t>
    </r>
  </si>
  <si>
    <r>
      <rPr>
        <sz val="11"/>
        <rFont val="Arial"/>
      </rPr>
      <t>BT-154</t>
    </r>
  </si>
  <si>
    <r>
      <rPr>
        <sz val="11"/>
        <rFont val="Arial"/>
      </rPr>
      <t>Item description</t>
    </r>
  </si>
  <si>
    <r>
      <rPr>
        <sz val="11"/>
        <color indexed="64"/>
        <rFont val="Arial"/>
      </rPr>
      <t>/cac:InvoiceLine/cac:Item/cbc:Description
/cac:CreditNoteLine/cac:Item/cbc:Description</t>
    </r>
  </si>
  <si>
    <r>
      <rPr>
        <sz val="11"/>
        <rFont val="Arial"/>
      </rPr>
      <t>Description of an item.</t>
    </r>
  </si>
  <si>
    <r>
      <rPr>
        <sz val="11"/>
        <rFont val="Arial"/>
      </rPr>
      <t>The item description allows presentation of the item and its characteristics with more detail than the Item name.</t>
    </r>
  </si>
  <si>
    <r>
      <rPr>
        <sz val="11"/>
        <rFont val="Arial"/>
      </rPr>
      <t>BT-155</t>
    </r>
  </si>
  <si>
    <r>
      <rPr>
        <sz val="11"/>
        <rFont val="Arial"/>
      </rPr>
      <t>Seller’s item identifier</t>
    </r>
  </si>
  <si>
    <r>
      <rPr>
        <sz val="11"/>
        <color indexed="64"/>
        <rFont val="Arial"/>
      </rPr>
      <t>/cac:InvoiceLine/cac:Item/cac:SellersItemIdentification/cbc:ID
/cac:CreditNoteLine/cac:Item/cac:SellersItemIdentification/cbc:ID</t>
    </r>
  </si>
  <si>
    <r>
      <rPr>
        <sz val="11"/>
        <rFont val="Arial"/>
      </rPr>
      <t>Identifier assigned to an item by the Seller.</t>
    </r>
  </si>
  <si>
    <r>
      <rPr>
        <sz val="11"/>
        <rFont val="Arial"/>
      </rPr>
      <t>BT-156</t>
    </r>
  </si>
  <si>
    <r>
      <rPr>
        <sz val="11"/>
        <rFont val="Arial"/>
      </rPr>
      <t>Buyer’s item identifier</t>
    </r>
  </si>
  <si>
    <r>
      <rPr>
        <sz val="11"/>
        <color indexed="64"/>
        <rFont val="Arial"/>
      </rPr>
      <t>/cac:InvoiceLine/cac:Item/cac:BuyersItemIdentification/cbc:ID
/cac:CreditNoteLine/cac:Item/cac:BuyersItemIdentification/cbc:ID</t>
    </r>
  </si>
  <si>
    <r>
      <rPr>
        <sz val="11"/>
        <rFont val="Arial"/>
      </rPr>
      <t>Identifier assigned to an item by the Buyer.</t>
    </r>
  </si>
  <si>
    <r>
      <rPr>
        <sz val="11"/>
        <rFont val="Arial"/>
      </rPr>
      <t>BT-157</t>
    </r>
  </si>
  <si>
    <r>
      <rPr>
        <sz val="11"/>
        <rFont val="Arial"/>
      </rPr>
      <t>Standard item identifier</t>
    </r>
  </si>
  <si>
    <r>
      <rPr>
        <sz val="11"/>
        <color indexed="64"/>
        <rFont val="Arial"/>
      </rPr>
      <t>/cac:InvoiceLine/cac:Item/cac:StandardItemIdentification/cbc:ID
/cac:CreditNoteLine/cac:Item/cac:StandardItemIdentification/cbc:ID</t>
    </r>
  </si>
  <si>
    <r>
      <rPr>
        <sz val="11"/>
        <rFont val="Arial"/>
      </rPr>
      <t>Item identifier based on a registered scheme.</t>
    </r>
  </si>
  <si>
    <r>
      <rPr>
        <sz val="11"/>
        <rFont val="Arial"/>
      </rPr>
      <t>BR-64</t>
    </r>
  </si>
  <si>
    <r>
      <rPr>
        <sz val="11"/>
        <rFont val="Arial"/>
      </rPr>
      <t>BT-157-1</t>
    </r>
  </si>
  <si>
    <r>
      <rPr>
        <sz val="11"/>
        <color indexed="64"/>
        <rFont val="Arial"/>
      </rPr>
      <t>/cac:InvoiceLine/cac:Item/cac:StandardItemIdentification/cbc:ID/@schemeID
/cac:CreditNoteLine/cac:Item/cac:StandardItemIdentification/cbc:ID/@schemeID</t>
    </r>
  </si>
  <si>
    <r>
      <rPr>
        <sz val="11"/>
        <rFont val="Arial"/>
      </rPr>
      <t>Scheme identifier of the standard item identifier</t>
    </r>
  </si>
  <si>
    <r>
      <rPr>
        <sz val="11"/>
        <rFont val="Arial"/>
      </rPr>
      <t>BT-158</t>
    </r>
  </si>
  <si>
    <r>
      <rPr>
        <sz val="11"/>
        <rFont val="Arial"/>
      </rPr>
      <t>Item classification identifier</t>
    </r>
  </si>
  <si>
    <r>
      <rPr>
        <sz val="11"/>
        <color indexed="64"/>
        <rFont val="Arial"/>
      </rPr>
      <t>/cac:InvoiceLine/cac:Item/cac:CommodityClassification/cbc:ItemClassificationCode
/cac:CreditNoteLine/cac:Item/cac:CommodityClassification/cbc:ItemClassificationCode</t>
    </r>
  </si>
  <si>
    <r>
      <rPr>
        <sz val="11"/>
        <rFont val="Arial"/>
      </rPr>
      <t>Code for classifying an item according to its type or nature.</t>
    </r>
  </si>
  <si>
    <r>
      <rPr>
        <sz val="11"/>
        <rFont val="Arial"/>
      </rPr>
      <t>Classification codes are used to allow the grouping of similar items for various purposes, e.g. public procurement (CPV), e-commerce (UNSPSC), etc.</t>
    </r>
  </si>
  <si>
    <r>
      <rPr>
        <sz val="11"/>
        <rFont val="Arial"/>
      </rPr>
      <t>BR-65</t>
    </r>
  </si>
  <si>
    <r>
      <rPr>
        <sz val="11"/>
        <rFont val="Arial"/>
      </rPr>
      <t>BT-158-1</t>
    </r>
  </si>
  <si>
    <r>
      <rPr>
        <sz val="11"/>
        <color indexed="64"/>
        <rFont val="Arial"/>
      </rPr>
      <t>/cac:InvoiceLine/cac:Item/cac:CommodityClassification/cbc:ItemClassificationCode/@listID
/cac:CreditNoteLine/cac:Item/cac:CommodityClassification/cbc:ItemClassificationCode/@listID</t>
    </r>
  </si>
  <si>
    <r>
      <rPr>
        <sz val="11"/>
        <rFont val="Arial"/>
      </rPr>
      <t>Scheme identifier of the item classification identifier</t>
    </r>
  </si>
  <si>
    <r>
      <rPr>
        <sz val="11"/>
        <rFont val="Arial"/>
      </rPr>
      <t>The identification scheme should be chosen from among the entries available in UNTDID 7143 [6].</t>
    </r>
  </si>
  <si>
    <r>
      <rPr>
        <sz val="11"/>
        <rFont val="Arial"/>
      </rPr>
      <t>BT-158-2</t>
    </r>
  </si>
  <si>
    <r>
      <rPr>
        <sz val="11"/>
        <rFont val="Arial"/>
      </rPr>
      <t>Scheme version identifier</t>
    </r>
  </si>
  <si>
    <r>
      <rPr>
        <sz val="11"/>
        <color indexed="64"/>
        <rFont val="Arial"/>
      </rPr>
      <t>/cac:InvoiceLine/cac:Item/cac:CommodityClassification/cbc:ItemClassificationCode/@listVersionID
/cac:CreditNoteLine/cac:Item/cac:CommodityClassification/cbc:ItemClassificationCode/@listVersionID</t>
    </r>
  </si>
  <si>
    <r>
      <rPr>
        <sz val="11"/>
        <rFont val="Arial"/>
      </rPr>
      <t>Version of the identification scheme.</t>
    </r>
  </si>
  <si>
    <r>
      <rPr>
        <sz val="11"/>
        <rFont val="Arial"/>
      </rPr>
      <t>BT-159</t>
    </r>
  </si>
  <si>
    <r>
      <rPr>
        <sz val="11"/>
        <rFont val="Arial"/>
      </rPr>
      <t>Item country of origin</t>
    </r>
  </si>
  <si>
    <r>
      <rPr>
        <sz val="11"/>
        <color indexed="64"/>
        <rFont val="Arial"/>
      </rPr>
      <t>/cac:InvoiceLine/cac:Item/cac:OriginCountry/cbc:IdentificationCode
/cac:CreditNoteLine/cac:Item/cac:OriginCountry/cbc:IdentificationCode</t>
    </r>
  </si>
  <si>
    <r>
      <rPr>
        <sz val="11"/>
        <rFont val="Arial"/>
      </rPr>
      <t>Code identifying the country the item comes from.</t>
    </r>
  </si>
  <si>
    <r>
      <rPr>
        <sz val="11"/>
        <rFont val="Arial"/>
      </rPr>
      <t>BG-32</t>
    </r>
  </si>
  <si>
    <r>
      <rPr>
        <sz val="11"/>
        <rFont val="Arial"/>
      </rPr>
      <t>ITEM ATTRIBUTES</t>
    </r>
  </si>
  <si>
    <r>
      <rPr>
        <sz val="11"/>
        <color indexed="64"/>
        <rFont val="Arial"/>
      </rPr>
      <t>/cac:InvoiceLine/cac:Item/cac:AdditionalItemProperty
/cac:CreditNoteLine/cac:Item/cac:AdditionalItemProperty</t>
    </r>
  </si>
  <si>
    <r>
      <rPr>
        <sz val="11"/>
        <color indexed="64"/>
        <rFont val="Arial"/>
      </rPr>
      <t>Set of business terms providing information about the properties of the goods and services invoiced.</t>
    </r>
  </si>
  <si>
    <r>
      <rPr>
        <sz val="11"/>
        <rFont val="Arial"/>
      </rPr>
      <t>BT-160</t>
    </r>
  </si>
  <si>
    <r>
      <rPr>
        <sz val="11"/>
        <rFont val="Arial"/>
      </rPr>
      <t>Item attribute name</t>
    </r>
  </si>
  <si>
    <r>
      <rPr>
        <sz val="11"/>
        <color indexed="64"/>
        <rFont val="Arial"/>
      </rPr>
      <t>/cac:InvoiceLine/cac:Item/cac:AdditionalItemProperty/cbc:Name
/cac:CreditNoteLine/cac:Item/cac:AdditionalItemProperty/cbc:Name</t>
    </r>
  </si>
  <si>
    <r>
      <rPr>
        <sz val="11"/>
        <rFont val="Arial"/>
      </rPr>
      <t>Name of the item attribute or property.</t>
    </r>
  </si>
  <si>
    <r>
      <rPr>
        <sz val="11"/>
        <rFont val="Arial"/>
      </rPr>
      <t>E.g. Colour.</t>
    </r>
  </si>
  <si>
    <r>
      <rPr>
        <sz val="11"/>
        <rFont val="Arial"/>
      </rPr>
      <t>BR-54</t>
    </r>
  </si>
  <si>
    <r>
      <rPr>
        <sz val="11"/>
        <rFont val="Arial"/>
      </rPr>
      <t>BT-161</t>
    </r>
  </si>
  <si>
    <r>
      <rPr>
        <sz val="11"/>
        <color indexed="64"/>
        <rFont val="Arial"/>
      </rPr>
      <t>/cac:InvoiceLine/cac:Item/cac:AdditionalItemProperty/cbc:Value
/cac:CreditNoteLine/cac:Item/cac:AdditionalItemProperty/cbc:Value</t>
    </r>
  </si>
  <si>
    <r>
      <rPr>
        <sz val="11"/>
        <rFont val="Arial"/>
      </rPr>
      <t>Value of the item attribute or property.</t>
    </r>
  </si>
  <si>
    <r>
      <rPr>
        <sz val="11"/>
        <rFont val="Arial"/>
      </rPr>
      <t>E.g. Red.</t>
    </r>
  </si>
  <si>
    <r>
      <rPr>
        <sz val="11"/>
        <rFont val="Arial"/>
      </rPr>
      <t>1.1</t>
    </r>
  </si>
  <si>
    <r>
      <rPr>
        <sz val="11"/>
        <color indexed="64"/>
        <rFont val="Arial"/>
      </rPr>
      <t>/Invoice
/CreditNote</t>
    </r>
  </si>
  <si>
    <r>
      <rPr>
        <sz val="11"/>
        <rFont val="Arial"/>
      </rPr>
      <t>1.1</t>
    </r>
  </si>
  <si>
    <r>
      <rPr>
        <sz val="11"/>
        <color indexed="64"/>
        <rFont val="Arial"/>
      </rPr>
      <t>/Invoice
/CreditNote</t>
    </r>
  </si>
  <si>
    <r>
      <rPr>
        <sz val="11"/>
        <rFont val="Arial"/>
      </rPr>
      <t>1.1</t>
    </r>
  </si>
  <si>
    <r>
      <rPr>
        <sz val="11"/>
        <color indexed="64"/>
        <rFont val="Arial"/>
      </rPr>
      <t>/Invoice
/CreditNote</t>
    </r>
  </si>
  <si>
    <r>
      <rPr>
        <sz val="11"/>
        <color indexed="64"/>
        <rFont val="Arial"/>
      </rPr>
      <t>CODE</t>
    </r>
  </si>
  <si>
    <r>
      <rPr>
        <sz val="11"/>
        <color indexed="64"/>
        <rFont val="Arial"/>
      </rPr>
      <t>/Invoice
/CreditNote</t>
    </r>
  </si>
  <si>
    <r>
      <rPr>
        <sz val="11"/>
        <color indexed="64"/>
        <rFont val="Arial"/>
      </rPr>
      <t>CODE</t>
    </r>
  </si>
  <si>
    <r>
      <rPr>
        <sz val="11"/>
        <rFont val="Arial"/>
      </rPr>
      <t>0.1</t>
    </r>
  </si>
  <si>
    <r>
      <rPr>
        <sz val="11"/>
        <color indexed="64"/>
        <rFont val="Arial"/>
      </rPr>
      <t>/Invoice
/CreditNote</t>
    </r>
  </si>
  <si>
    <r>
      <rPr>
        <sz val="11"/>
        <color indexed="64"/>
        <rFont val="Arial"/>
      </rPr>
      <t>DATE</t>
    </r>
  </si>
  <si>
    <r>
      <rPr>
        <sz val="11"/>
        <color indexed="64"/>
        <rFont val="Arial"/>
      </rPr>
      <t>ISO</t>
    </r>
  </si>
  <si>
    <r>
      <rPr>
        <sz val="11"/>
        <rFont val="Arial"/>
      </rPr>
      <t>0.1</t>
    </r>
  </si>
  <si>
    <r>
      <rPr>
        <sz val="11"/>
        <color indexed="64"/>
        <rFont val="Arial"/>
      </rPr>
      <t>/Invoice
/CreditNote</t>
    </r>
  </si>
  <si>
    <r>
      <rPr>
        <sz val="11"/>
        <color indexed="64"/>
        <rFont val="Arial"/>
      </rPr>
      <t>CODE</t>
    </r>
  </si>
  <si>
    <r>
      <rPr>
        <sz val="11"/>
        <rFont val="Arial"/>
      </rPr>
      <t>BR-CO-3</t>
    </r>
  </si>
  <si>
    <r>
      <rPr>
        <sz val="11"/>
        <rFont val="Arial"/>
      </rPr>
      <t>0.1</t>
    </r>
  </si>
  <si>
    <r>
      <rPr>
        <sz val="11"/>
        <color indexed="64"/>
        <rFont val="Arial"/>
      </rPr>
      <t>/Invoice
/CreditNote</t>
    </r>
  </si>
  <si>
    <r>
      <rPr>
        <sz val="11"/>
        <color indexed="64"/>
        <rFont val="Arial"/>
      </rPr>
      <t>DATE</t>
    </r>
  </si>
  <si>
    <r>
      <rPr>
        <sz val="11"/>
        <color indexed="64"/>
        <rFont val="Arial"/>
      </rPr>
      <t>ISO</t>
    </r>
  </si>
  <si>
    <r>
      <rPr>
        <sz val="11"/>
        <rFont val="Arial"/>
      </rPr>
      <t>0.1</t>
    </r>
  </si>
  <si>
    <r>
      <rPr>
        <sz val="11"/>
        <color indexed="64"/>
        <rFont val="Arial"/>
      </rPr>
      <t>/Invoice
/CreditNote</t>
    </r>
  </si>
  <si>
    <r>
      <rPr>
        <sz val="11"/>
        <rFont val="Arial"/>
      </rPr>
      <t>0.1</t>
    </r>
  </si>
  <si>
    <r>
      <rPr>
        <sz val="11"/>
        <color indexed="64"/>
        <rFont val="Arial"/>
      </rPr>
      <t>/Invoice
/CreditNote</t>
    </r>
  </si>
  <si>
    <t/>
  </si>
  <si>
    <r>
      <rPr>
        <sz val="11"/>
        <rFont val="Arial"/>
      </rPr>
      <t>0.1</t>
    </r>
  </si>
  <si>
    <r>
      <rPr>
        <sz val="11"/>
        <color indexed="64"/>
        <rFont val="Arial"/>
      </rPr>
      <t>/Invoice
/CreditNote</t>
    </r>
  </si>
  <si>
    <r>
      <rPr>
        <sz val="11"/>
        <color indexed="64"/>
        <rFont val="Arial"/>
      </rPr>
      <t>DOCUMENT REFERENCE</t>
    </r>
  </si>
  <si>
    <r>
      <rPr>
        <sz val="11"/>
        <color indexed="64"/>
        <rFont val="Arial"/>
      </rPr>
      <t>/Invoice
/CreditNote</t>
    </r>
  </si>
  <si>
    <r>
      <rPr>
        <sz val="11"/>
        <color indexed="64"/>
        <rFont val="Arial"/>
      </rPr>
      <t>TEXT</t>
    </r>
  </si>
  <si>
    <r>
      <rPr>
        <sz val="11"/>
        <rFont val="Arial"/>
      </rPr>
      <t>0.1</t>
    </r>
  </si>
  <si>
    <r>
      <rPr>
        <sz val="11"/>
        <color indexed="64"/>
        <rFont val="Arial"/>
      </rPr>
      <t>/Invoice
/CreditNote</t>
    </r>
  </si>
  <si>
    <r>
      <rPr>
        <sz val="11"/>
        <color indexed="64"/>
        <rFont val="Arial"/>
      </rPr>
      <t>DOCUMENT REFERENCE</t>
    </r>
  </si>
  <si>
    <t/>
  </si>
  <si>
    <r>
      <rPr>
        <sz val="11"/>
        <rFont val="Arial"/>
      </rPr>
      <t>0.1</t>
    </r>
  </si>
  <si>
    <r>
      <rPr>
        <sz val="11"/>
        <color indexed="64"/>
        <rFont val="Arial"/>
      </rPr>
      <t>/Invoice
/CreditNote</t>
    </r>
  </si>
  <si>
    <r>
      <rPr>
        <sz val="11"/>
        <color indexed="64"/>
        <rFont val="Arial"/>
      </rPr>
      <t>DOCUMENT REFERENCE</t>
    </r>
  </si>
  <si>
    <t/>
  </si>
  <si>
    <r>
      <rPr>
        <sz val="11"/>
        <rFont val="Arial"/>
      </rPr>
      <t>0.1</t>
    </r>
  </si>
  <si>
    <r>
      <rPr>
        <sz val="11"/>
        <color indexed="64"/>
        <rFont val="Arial"/>
      </rPr>
      <t>/Invoice
/CreditNote</t>
    </r>
  </si>
  <si>
    <r>
      <rPr>
        <sz val="11"/>
        <color indexed="64"/>
        <rFont val="Arial"/>
      </rPr>
      <t>DOCUMENT REFERENCE</t>
    </r>
  </si>
  <si>
    <t/>
  </si>
  <si>
    <r>
      <rPr>
        <sz val="11"/>
        <rFont val="Arial"/>
      </rPr>
      <t>0.1</t>
    </r>
  </si>
  <si>
    <r>
      <rPr>
        <sz val="11"/>
        <color indexed="64"/>
        <rFont val="Arial"/>
      </rPr>
      <t>/Invoice
/CreditNote</t>
    </r>
  </si>
  <si>
    <r>
      <rPr>
        <sz val="11"/>
        <color indexed="64"/>
        <rFont val="Arial"/>
      </rPr>
      <t>DOCUMENT REFERENCE</t>
    </r>
  </si>
  <si>
    <t/>
  </si>
  <si>
    <r>
      <rPr>
        <sz val="11"/>
        <rFont val="Arial"/>
      </rPr>
      <t>0.1</t>
    </r>
  </si>
  <si>
    <r>
      <rPr>
        <sz val="11"/>
        <color indexed="64"/>
        <rFont val="Arial"/>
      </rPr>
      <t>/Invoice
/CreditNote</t>
    </r>
  </si>
  <si>
    <r>
      <rPr>
        <sz val="11"/>
        <color indexed="64"/>
        <rFont val="Arial"/>
      </rPr>
      <t>DOCUMENT REFERENCE</t>
    </r>
  </si>
  <si>
    <r>
      <rPr>
        <sz val="11"/>
        <rFont val="Arial"/>
      </rPr>
      <t>0.1</t>
    </r>
  </si>
  <si>
    <r>
      <rPr>
        <sz val="11"/>
        <color indexed="64"/>
        <rFont val="Arial"/>
      </rPr>
      <t>/Invoice
/CreditNote</t>
    </r>
  </si>
  <si>
    <r>
      <rPr>
        <sz val="11"/>
        <color indexed="64"/>
        <rFont val="Arial"/>
      </rPr>
      <t>IDENTIFIER</t>
    </r>
  </si>
  <si>
    <r>
      <rPr>
        <sz val="11"/>
        <color indexed="64"/>
        <rFont val="Arial"/>
      </rPr>
      <t>/Invoice
/CreditNote</t>
    </r>
  </si>
  <si>
    <r>
      <rPr>
        <sz val="11"/>
        <color indexed="64"/>
        <rFont val="Arial"/>
      </rPr>
      <t>IDENTIFIER</t>
    </r>
  </si>
  <si>
    <r>
      <rPr>
        <sz val="11"/>
        <rFont val="Arial"/>
      </rPr>
      <t>Identifier of an object on which the invoiced item or data is based and which is specified by the Seller.</t>
    </r>
  </si>
  <si>
    <r>
      <rPr>
        <sz val="11"/>
        <rFont val="Arial"/>
      </rPr>
      <t>This can be a subscription number, a telephone number, a counter, etc., as appropriate.</t>
    </r>
  </si>
  <si>
    <r>
      <rPr>
        <sz val="11"/>
        <rFont val="Arial"/>
      </rPr>
      <t>0.1</t>
    </r>
  </si>
  <si>
    <r>
      <rPr>
        <sz val="11"/>
        <color indexed="64"/>
        <rFont val="Arial"/>
      </rPr>
      <t>/Invoice
/CreditNote</t>
    </r>
  </si>
  <si>
    <r>
      <rPr>
        <sz val="11"/>
        <color indexed="64"/>
        <rFont val="Arial"/>
      </rPr>
      <t>TEXT</t>
    </r>
  </si>
  <si>
    <t/>
  </si>
  <si>
    <r>
      <rPr>
        <sz val="11"/>
        <rFont val="Arial"/>
      </rPr>
      <t>0.1</t>
    </r>
  </si>
  <si>
    <r>
      <rPr>
        <sz val="11"/>
        <color indexed="64"/>
        <rFont val="Arial"/>
      </rPr>
      <t>/Invoice
/CreditNote</t>
    </r>
  </si>
  <si>
    <r>
      <rPr>
        <sz val="11"/>
        <color indexed="64"/>
        <rFont val="Arial"/>
      </rPr>
      <t>TEXT</t>
    </r>
  </si>
  <si>
    <r>
      <rPr>
        <sz val="11"/>
        <rFont val="Arial"/>
      </rPr>
      <t>BR-CO-25</t>
    </r>
  </si>
  <si>
    <r>
      <rPr>
        <sz val="11"/>
        <color indexed="64"/>
        <rFont val="Arial"/>
      </rPr>
      <t>/Invoice
/CreditNote</t>
    </r>
  </si>
  <si>
    <t/>
  </si>
  <si>
    <r>
      <rPr>
        <sz val="11"/>
        <rFont val="Arial"/>
      </rPr>
      <t>0.1</t>
    </r>
  </si>
  <si>
    <r>
      <rPr>
        <sz val="11"/>
        <color indexed="64"/>
        <rFont val="Arial"/>
      </rPr>
      <t>/Invoice
/CreditNote</t>
    </r>
  </si>
  <si>
    <r>
      <rPr>
        <sz val="11"/>
        <color indexed="64"/>
        <rFont val="Arial"/>
      </rPr>
      <t>/cbc:Note</t>
    </r>
  </si>
  <si>
    <r>
      <rPr>
        <sz val="11"/>
        <rFont val="Arial"/>
      </rPr>
      <t>TEXT</t>
    </r>
  </si>
  <si>
    <r>
      <rPr>
        <sz val="11"/>
        <rFont val="Arial"/>
      </rPr>
      <t>1.1</t>
    </r>
  </si>
  <si>
    <r>
      <rPr>
        <sz val="11"/>
        <color indexed="64"/>
        <rFont val="Arial"/>
      </rPr>
      <t>/Invoice
/CreditNote</t>
    </r>
  </si>
  <si>
    <r>
      <rPr>
        <sz val="11"/>
        <color indexed="64"/>
        <rFont val="Arial"/>
      </rPr>
      <t>/cbc:Note</t>
    </r>
  </si>
  <si>
    <r>
      <rPr>
        <sz val="11"/>
        <color indexed="64"/>
        <rFont val="Arial"/>
      </rPr>
      <t>TEXT</t>
    </r>
  </si>
  <si>
    <r>
      <rPr>
        <sz val="11"/>
        <rFont val="Arial"/>
      </rPr>
      <t>1.1</t>
    </r>
  </si>
  <si>
    <t/>
  </si>
  <si>
    <t/>
  </si>
  <si>
    <r>
      <rPr>
        <sz val="11"/>
        <rFont val="Arial"/>
      </rPr>
      <t>0.1</t>
    </r>
  </si>
  <si>
    <r>
      <rPr>
        <sz val="11"/>
        <color indexed="64"/>
        <rFont val="Arial"/>
      </rPr>
      <t>/Invoice
/CreditNote</t>
    </r>
  </si>
  <si>
    <r>
      <rPr>
        <sz val="11"/>
        <color indexed="64"/>
        <rFont val="Arial"/>
      </rPr>
      <t>TEXT</t>
    </r>
  </si>
  <si>
    <r>
      <rPr>
        <sz val="11"/>
        <rFont val="Arial"/>
      </rPr>
      <t>1.1</t>
    </r>
  </si>
  <si>
    <r>
      <rPr>
        <sz val="11"/>
        <color indexed="64"/>
        <rFont val="Arial"/>
      </rPr>
      <t>/Invoice
/CreditNote</t>
    </r>
  </si>
  <si>
    <r>
      <rPr>
        <sz val="11"/>
        <color indexed="64"/>
        <rFont val="Arial"/>
      </rPr>
      <t>IDENTIFIER</t>
    </r>
  </si>
  <si>
    <r>
      <rPr>
        <sz val="11"/>
        <rFont val="Arial"/>
      </rPr>
      <t>0.N</t>
    </r>
  </si>
  <si>
    <r>
      <rPr>
        <sz val="11"/>
        <color indexed="64"/>
        <rFont val="Arial"/>
      </rPr>
      <t>/Invoice
/CreditNote</t>
    </r>
  </si>
  <si>
    <r>
      <rPr>
        <sz val="11"/>
        <rFont val="Arial"/>
      </rPr>
      <t>1.1</t>
    </r>
  </si>
  <si>
    <r>
      <rPr>
        <sz val="11"/>
        <color indexed="64"/>
        <rFont val="Arial"/>
      </rPr>
      <t>/Invoice
/CreditNote</t>
    </r>
  </si>
  <si>
    <r>
      <rPr>
        <sz val="11"/>
        <rFont val="Arial"/>
      </rPr>
      <t>DOCUMENT REFERENCE</t>
    </r>
  </si>
  <si>
    <t/>
  </si>
  <si>
    <r>
      <rPr>
        <sz val="11"/>
        <rFont val="Arial"/>
      </rPr>
      <t>0.1</t>
    </r>
  </si>
  <si>
    <r>
      <rPr>
        <sz val="11"/>
        <color indexed="64"/>
        <rFont val="Arial"/>
      </rPr>
      <t>/Invoice
/CreditNote</t>
    </r>
  </si>
  <si>
    <r>
      <rPr>
        <sz val="11"/>
        <color indexed="64"/>
        <rFont val="Arial"/>
      </rPr>
      <t>DATE</t>
    </r>
  </si>
  <si>
    <r>
      <rPr>
        <sz val="11"/>
        <color indexed="64"/>
        <rFont val="Arial"/>
      </rPr>
      <t>ISO</t>
    </r>
  </si>
  <si>
    <r>
      <rPr>
        <sz val="11"/>
        <rFont val="Arial"/>
      </rPr>
      <t>0.1</t>
    </r>
  </si>
  <si>
    <r>
      <rPr>
        <sz val="11"/>
        <color indexed="64"/>
        <rFont val="Arial"/>
      </rPr>
      <t>/Invoice
/CreditNote</t>
    </r>
  </si>
  <si>
    <r>
      <rPr>
        <sz val="11"/>
        <color indexed="64"/>
        <rFont val="Arial"/>
      </rPr>
      <t>CODE</t>
    </r>
  </si>
  <si>
    <r>
      <rPr>
        <sz val="11"/>
        <rFont val="Arial"/>
      </rPr>
      <t>1.1</t>
    </r>
  </si>
  <si>
    <r>
      <rPr>
        <sz val="11"/>
        <color indexed="64"/>
        <rFont val="Arial"/>
      </rPr>
      <t>/Invoice
/CreditNote</t>
    </r>
  </si>
  <si>
    <t/>
  </si>
  <si>
    <r>
      <rPr>
        <sz val="11"/>
        <rFont val="Arial"/>
      </rPr>
      <t>1.1</t>
    </r>
  </si>
  <si>
    <r>
      <rPr>
        <sz val="11"/>
        <color indexed="64"/>
        <rFont val="Arial"/>
      </rPr>
      <t>/Invoice
/CreditNote</t>
    </r>
  </si>
  <si>
    <r>
      <rPr>
        <sz val="11"/>
        <rFont val="Arial"/>
      </rPr>
      <t>TEXT</t>
    </r>
  </si>
  <si>
    <t/>
  </si>
  <si>
    <r>
      <rPr>
        <sz val="11"/>
        <rFont val="Arial"/>
      </rPr>
      <t>0.1</t>
    </r>
  </si>
  <si>
    <r>
      <rPr>
        <sz val="11"/>
        <color indexed="64"/>
        <rFont val="Arial"/>
      </rPr>
      <t>/Invoice
/CreditNote</t>
    </r>
  </si>
  <si>
    <r>
      <rPr>
        <sz val="11"/>
        <rFont val="Arial"/>
      </rPr>
      <t>TEXT</t>
    </r>
  </si>
  <si>
    <r>
      <rPr>
        <sz val="11"/>
        <rFont val="Arial"/>
      </rPr>
      <t>IDENTIFIER</t>
    </r>
  </si>
  <si>
    <r>
      <rPr>
        <sz val="11"/>
        <rFont val="Arial"/>
      </rPr>
      <t>0.1</t>
    </r>
  </si>
  <si>
    <r>
      <rPr>
        <sz val="11"/>
        <color indexed="64"/>
        <rFont val="Arial"/>
      </rPr>
      <t>/Invoice
/CreditNote</t>
    </r>
  </si>
  <si>
    <r>
      <rPr>
        <sz val="11"/>
        <rFont val="Arial"/>
      </rPr>
      <t>IDENTIFIER</t>
    </r>
  </si>
  <si>
    <r>
      <rPr>
        <sz val="11"/>
        <rFont val="Arial"/>
      </rPr>
      <t>BR-CO-26</t>
    </r>
  </si>
  <si>
    <r>
      <rPr>
        <sz val="11"/>
        <rFont val="Arial"/>
      </rPr>
      <t>0.1</t>
    </r>
  </si>
  <si>
    <r>
      <rPr>
        <sz val="11"/>
        <color indexed="64"/>
        <rFont val="Arial"/>
      </rPr>
      <t>/Invoice
/CreditNote</t>
    </r>
  </si>
  <si>
    <r>
      <rPr>
        <sz val="11"/>
        <color indexed="64"/>
        <rFont val="Arial"/>
      </rPr>
      <t>IDENTIFIER</t>
    </r>
  </si>
  <si>
    <r>
      <rPr>
        <sz val="11"/>
        <rFont val="Arial"/>
      </rPr>
      <t>0.1</t>
    </r>
  </si>
  <si>
    <r>
      <rPr>
        <sz val="11"/>
        <color indexed="64"/>
        <rFont val="Arial"/>
      </rPr>
      <t>/Invoice
/CreditNote</t>
    </r>
  </si>
  <si>
    <r>
      <rPr>
        <sz val="11"/>
        <color indexed="64"/>
        <rFont val="Arial"/>
      </rPr>
      <t>/cac:AccountingSupplierParty/cac:Party/cac:PartyTaxScheme/cbc:CompanyID</t>
    </r>
  </si>
  <si>
    <r>
      <rPr>
        <sz val="11"/>
        <color indexed="64"/>
        <rFont val="Arial"/>
      </rPr>
      <t>IDENTIFIER</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</si>
  <si>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</si>
  <si>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</si>
  <si>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</si>
  <si>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</si>
  <si>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</si>
  <si>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color indexed="64"/>
        <rFont val="Arial"/>
      </rPr>
      <t>IDENTIFIER</t>
    </r>
  </si>
  <si>
    <t/>
  </si>
  <si>
    <r>
      <rPr>
        <sz val="11"/>
        <rFont val="Arial"/>
      </rPr>
      <t>1.1</t>
    </r>
  </si>
  <si>
    <r>
      <rPr>
        <sz val="11"/>
        <rFont val="Arial"/>
      </rPr>
      <t>Scheme identifier</t>
    </r>
  </si>
  <si>
    <r>
      <rPr>
        <sz val="11"/>
        <color indexed="64"/>
        <rFont val="Arial"/>
      </rPr>
      <t>/Invoice
/CreditNote</t>
    </r>
  </si>
  <si>
    <r>
      <rPr>
        <sz val="11"/>
        <color indexed="64"/>
        <rFont val="Arial"/>
      </rPr>
      <t>IDENTIFIER</t>
    </r>
  </si>
  <si>
    <r>
      <rPr>
        <sz val="11"/>
        <rFont val="Arial"/>
      </rPr>
      <t>Identifies the Seller’s electronic address to which a sales document can be sent.</t>
    </r>
  </si>
  <si>
    <r>
      <rPr>
        <sz val="11"/>
        <rFont val="Arial"/>
      </rPr>
      <t>1.1</t>
    </r>
  </si>
  <si>
    <r>
      <rPr>
        <sz val="11"/>
        <color indexed="64"/>
        <rFont val="Arial"/>
      </rPr>
      <t>/Invoice
/CreditNote</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</si>
  <si>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</si>
  <si>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</si>
  <si>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</si>
  <si>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</si>
  <si>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</si>
  <si>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</si>
  <si>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t/>
  </si>
  <si>
    <r>
      <rPr>
        <sz val="11"/>
        <rFont val="Arial"/>
      </rPr>
      <t>0.1</t>
    </r>
  </si>
  <si>
    <r>
      <rPr>
        <sz val="11"/>
        <color indexed="64"/>
        <rFont val="Arial"/>
      </rPr>
      <t>/Invoice
/CreditNote</t>
    </r>
  </si>
  <si>
    <r>
      <rPr>
        <sz val="11"/>
        <rFont val="Arial"/>
      </rPr>
      <t>TEXT</t>
    </r>
  </si>
  <si>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</si>
  <si>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</si>
  <si>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</si>
  <si>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</si>
  <si>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</si>
  <si>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t/>
  </si>
  <si>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</si>
  <si>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</si>
  <si>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</si>
  <si>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</si>
  <si>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</si>
  <si>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</si>
  <si>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1.1</t>
    </r>
  </si>
  <si>
    <r>
      <rPr>
        <sz val="11"/>
        <color indexed="64"/>
        <rFont val="Arial"/>
      </rPr>
      <t>/Invoice
/CreditNote</t>
    </r>
  </si>
  <si>
    <r>
      <rPr>
        <sz val="11"/>
        <rFont val="Arial"/>
      </rPr>
      <t>CODE</t>
    </r>
  </si>
  <si>
    <r>
      <rPr>
        <sz val="11"/>
        <rFont val="Arial"/>
      </rPr>
      <t>0.1</t>
    </r>
  </si>
  <si>
    <r>
      <rPr>
        <sz val="11"/>
        <color indexed="64"/>
        <rFont val="Arial"/>
      </rPr>
      <t>/Invoice
/CreditNote</t>
    </r>
  </si>
  <si>
    <t/>
  </si>
  <si>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</si>
  <si>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</si>
  <si>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</si>
  <si>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</si>
  <si>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</si>
  <si>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</si>
  <si>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t/>
  </si>
  <si>
    <r>
      <rPr>
        <sz val="11"/>
        <rFont val="Arial"/>
      </rPr>
      <t>0.1</t>
    </r>
  </si>
  <si>
    <r>
      <rPr>
        <sz val="11"/>
        <color indexed="64"/>
        <rFont val="Arial"/>
      </rPr>
      <t>/Invoice
/CreditNote</t>
    </r>
  </si>
  <si>
    <r>
      <rPr>
        <sz val="11"/>
        <rFont val="Arial"/>
      </rPr>
      <t>TEXT</t>
    </r>
  </si>
  <si>
    <t/>
  </si>
  <si>
    <r>
      <rPr>
        <sz val="11"/>
        <rFont val="Arial"/>
      </rPr>
      <t>1.1</t>
    </r>
  </si>
  <si>
    <r>
      <rPr>
        <sz val="11"/>
        <color indexed="64"/>
        <rFont val="Arial"/>
      </rPr>
      <t>/Invoice
/CreditNote</t>
    </r>
  </si>
  <si>
    <t/>
  </si>
  <si>
    <r>
      <rPr>
        <sz val="11"/>
        <rFont val="Arial"/>
      </rPr>
      <t>1.1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</si>
  <si>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</si>
  <si>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</si>
  <si>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</si>
  <si>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</si>
  <si>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</si>
  <si>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0.1</t>
    </r>
  </si>
  <si>
    <r>
      <rPr>
        <sz val="11"/>
        <rFont val="Arial"/>
      </rPr>
      <t>SIREN number</t>
    </r>
  </si>
  <si>
    <r>
      <rPr>
        <sz val="11"/>
        <color indexed="64"/>
        <rFont val="Arial"/>
      </rPr>
      <t>/Invoice
/CreditNote</t>
    </r>
  </si>
  <si>
    <r>
      <rPr>
        <sz val="11"/>
        <rFont val="Arial"/>
      </rPr>
      <t>IDENTIFIER</t>
    </r>
  </si>
  <si>
    <r>
      <rPr>
        <sz val="11"/>
        <rFont val="Arial"/>
      </rPr>
      <t>0.1</t>
    </r>
  </si>
  <si>
    <r>
      <rPr>
        <sz val="11"/>
        <rFont val="Arial"/>
      </rPr>
      <t>Scheme identifier</t>
    </r>
  </si>
  <si>
    <r>
      <rPr>
        <sz val="11"/>
        <color indexed="64"/>
        <rFont val="Arial"/>
      </rPr>
      <t>/Invoice
/CreditNote</t>
    </r>
  </si>
  <si>
    <r>
      <rPr>
        <sz val="11"/>
        <rFont val="Arial"/>
      </rPr>
      <t>IDENTIFIER</t>
    </r>
  </si>
  <si>
    <r>
      <rPr>
        <sz val="11"/>
        <rFont val="Arial"/>
      </rPr>
      <t>If used, the scheme identifier must be selected from the list of entries published by the ISO 6523 maintenance agency.</t>
    </r>
  </si>
  <si>
    <r>
      <rPr>
        <sz val="11"/>
        <rFont val="Arial"/>
      </rPr>
      <t>0.1</t>
    </r>
  </si>
  <si>
    <r>
      <rPr>
        <sz val="11"/>
        <color indexed="64"/>
        <rFont val="Arial"/>
      </rPr>
      <t>/Invoice
/CreditNote</t>
    </r>
  </si>
  <si>
    <r>
      <rPr>
        <sz val="11"/>
        <rFont val="Arial"/>
      </rPr>
      <t>IDENTIFIER</t>
    </r>
  </si>
  <si>
    <r>
      <rPr>
        <sz val="11"/>
        <rFont val="Arial"/>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</si>
  <si>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rPr>
      <t>0.1</t>
    </r>
  </si>
  <si>
    <r>
      <rPr>
        <sz val="11"/>
        <color indexed="64"/>
        <rFont val="Arial"/>
      </rPr>
      <t>/Invoice
/CreditNote</t>
    </r>
  </si>
  <si>
    <r>
      <rPr>
        <sz val="11"/>
        <rFont val="Arial"/>
      </rPr>
      <t>IDENTIFIER</t>
    </r>
  </si>
  <si>
    <t/>
  </si>
  <si>
    <r>
      <rPr>
        <sz val="11"/>
        <rFont val="Arial"/>
      </rPr>
      <t>1.1</t>
    </r>
  </si>
  <si>
    <r>
      <rPr>
        <sz val="11"/>
        <color indexed="64"/>
        <rFont val="Arial"/>
      </rPr>
      <t>/Invoice
/CreditNote</t>
    </r>
  </si>
  <si>
    <r>
      <rPr>
        <sz val="11"/>
        <rFont val="Arial"/>
      </rPr>
      <t>IDENTIFIER</t>
    </r>
  </si>
  <si>
    <r>
      <rPr>
        <sz val="11"/>
        <rFont val="Arial"/>
      </rPr>
      <t>1.1</t>
    </r>
  </si>
  <si>
    <r>
      <rPr>
        <sz val="11"/>
        <color indexed="64"/>
        <rFont val="Arial"/>
      </rPr>
      <t>/Invoice
/CreditNote</t>
    </r>
  </si>
  <si>
    <r>
      <rPr>
        <sz val="11"/>
        <color indexed="64"/>
        <rFont val="Arial"/>
      </rPr>
      <t>The relevant address items must be completed to comply with legal requirements.</t>
    </r>
  </si>
  <si>
    <r>
      <rPr>
        <sz val="11"/>
        <rFont val="Arial"/>
      </rPr>
      <t>0.1</t>
    </r>
  </si>
  <si>
    <r>
      <rPr>
        <sz val="11"/>
        <color indexed="64"/>
        <rFont val="Arial"/>
      </rPr>
      <t>/Invoice
/CreditNote</t>
    </r>
  </si>
  <si>
    <r>
      <rPr>
        <sz val="11"/>
        <rFont val="Arial"/>
      </rPr>
      <t>TEXT</t>
    </r>
  </si>
  <si>
    <r>
      <rPr>
        <sz val="11"/>
        <rFont val="Arial"/>
      </rPr>
      <t>Main line of an address.</t>
    </r>
  </si>
  <si>
    <r>
      <rPr>
        <sz val="11"/>
        <rFont val="Arial"/>
      </rPr>
      <t>Usually the street name and number or the post box.</t>
    </r>
  </si>
  <si>
    <r>
      <rPr>
        <sz val="11"/>
        <rFont val="Arial"/>
      </rPr>
      <t>0.1</t>
    </r>
  </si>
  <si>
    <r>
      <rPr>
        <sz val="11"/>
        <color indexed="64"/>
        <rFont val="Arial"/>
      </rPr>
      <t>/Invoice
/CreditNote</t>
    </r>
  </si>
  <si>
    <r>
      <rPr>
        <sz val="11"/>
        <rFont val="Arial"/>
      </rPr>
      <t>TEXT</t>
    </r>
  </si>
  <si>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</si>
  <si>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</si>
  <si>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</si>
  <si>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</si>
  <si>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</si>
  <si>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</si>
  <si>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</si>
  <si>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</si>
  <si>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</si>
  <si>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</si>
  <si>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t/>
  </si>
  <si>
    <r>
      <rPr>
        <sz val="11"/>
        <rFont val="Arial"/>
      </rPr>
      <t>0.1</t>
    </r>
  </si>
  <si>
    <r>
      <rPr>
        <sz val="11"/>
        <color indexed="64"/>
        <rFont val="Arial"/>
      </rPr>
      <t>/Invoice
/CreditNote</t>
    </r>
  </si>
  <si>
    <r>
      <rPr>
        <sz val="11"/>
        <rFont val="Arial"/>
      </rPr>
      <t>TEXT</t>
    </r>
  </si>
  <si>
    <r>
      <rPr>
        <sz val="11"/>
        <rFont val="Arial"/>
      </rPr>
      <t>Identifier of an addressable group of properties, in compliance with the relevant postal service.</t>
    </r>
  </si>
  <si>
    <r>
      <rPr>
        <sz val="11"/>
        <rFont val="Arial"/>
      </rPr>
      <t>E.g. postcode or postal routing number.</t>
    </r>
  </si>
  <si>
    <r>
      <rPr>
        <sz val="11"/>
        <rFont val="Arial"/>
      </rPr>
      <t>0.1</t>
    </r>
  </si>
  <si>
    <r>
      <rPr>
        <sz val="11"/>
        <color indexed="64"/>
        <rFont val="Arial"/>
      </rPr>
      <t>/Invoice
/CreditNote</t>
    </r>
  </si>
  <si>
    <r>
      <rPr>
        <sz val="11"/>
        <rFont val="Arial"/>
      </rPr>
      <t>TEXT</t>
    </r>
  </si>
  <si>
    <r>
      <rPr>
        <sz val="11"/>
        <rFont val="Arial"/>
      </rPr>
      <t>Subdivision of a country.</t>
    </r>
  </si>
  <si>
    <r>
      <rPr>
        <sz val="11"/>
        <rFont val="Arial"/>
      </rPr>
      <t>E.g. region, county, state, province, etc.</t>
    </r>
  </si>
  <si>
    <r>
      <rPr>
        <sz val="11"/>
        <rFont val="Arial"/>
      </rPr>
      <t>1.1</t>
    </r>
  </si>
  <si>
    <r>
      <rPr>
        <sz val="11"/>
        <color indexed="64"/>
        <rFont val="Arial"/>
      </rPr>
      <t>/Invoice
/CreditNote</t>
    </r>
  </si>
  <si>
    <r>
      <rPr>
        <sz val="11"/>
        <rFont val="Arial"/>
      </rPr>
      <t>CODE</t>
    </r>
  </si>
  <si>
    <r>
      <rPr>
        <sz val="11"/>
        <rFont val="Arial"/>
      </rPr>
      <t>Country identification code.</t>
    </r>
  </si>
  <si>
    <r>
      <rPr>
        <sz val="11"/>
        <rFont val="Arial"/>
      </rPr>
      <t>Valid country lists are registered with the Maintenance Agency for standard ISO 3166-1 “Codes for the representation of names of countries and their subdivisions”. Use of the alpha-2 representation is recommended.</t>
    </r>
  </si>
  <si>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</si>
  <si>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</si>
  <si>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</si>
  <si>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</si>
  <si>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</si>
  <si>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r>
      <rPr>
        <sz val="11"/>
        <rFont val="Arial"/>
      </rPr>
      <t>Point of contact for a legal entity or legal person.</t>
    </r>
  </si>
  <si>
    <r>
      <rPr>
        <sz val="11"/>
        <rFont val="Arial"/>
      </rPr>
      <t>E.g. a person’s name or identification of a contact, department or office: PERSON</t>
    </r>
  </si>
  <si>
    <r>
      <rPr>
        <sz val="11"/>
        <rFont val="Arial"/>
      </rPr>
      <t>0.1</t>
    </r>
  </si>
  <si>
    <r>
      <rPr>
        <sz val="11"/>
        <color indexed="64"/>
        <rFont val="Arial"/>
      </rPr>
      <t>/Invoice
/CreditNote</t>
    </r>
  </si>
  <si>
    <r>
      <rPr>
        <sz val="11"/>
        <rFont val="Arial"/>
      </rPr>
      <t>TEXT</t>
    </r>
  </si>
  <si>
    <r>
      <rPr>
        <sz val="11"/>
        <rFont val="Arial"/>
      </rPr>
      <t>Phone number of the point of contact.</t>
    </r>
  </si>
  <si>
    <t/>
  </si>
  <si>
    <r>
      <rPr>
        <sz val="11"/>
        <rFont val="Arial"/>
      </rPr>
      <t>0.1</t>
    </r>
  </si>
  <si>
    <r>
      <rPr>
        <sz val="11"/>
        <color indexed="64"/>
        <rFont val="Arial"/>
      </rPr>
      <t>/Invoice
/CreditNote</t>
    </r>
  </si>
  <si>
    <r>
      <rPr>
        <sz val="11"/>
        <rFont val="Arial"/>
      </rPr>
      <t>TEXT</t>
    </r>
  </si>
  <si>
    <r>
      <rPr>
        <sz val="11"/>
        <rFont val="Arial"/>
      </rPr>
      <t>Email address of the point of contact.</t>
    </r>
  </si>
  <si>
    <t/>
  </si>
  <si>
    <r>
      <rPr>
        <sz val="11"/>
        <rFont val="Arial"/>
      </rPr>
      <t>0.1</t>
    </r>
  </si>
  <si>
    <r>
      <rPr>
        <sz val="11"/>
        <color indexed="64"/>
        <rFont val="Arial"/>
      </rPr>
      <t>/Invoice
/CreditNote</t>
    </r>
  </si>
  <si>
    <r>
      <rPr>
        <sz val="11"/>
        <rFont val="Arial"/>
      </rPr>
      <t>1.1</t>
    </r>
  </si>
  <si>
    <r>
      <rPr>
        <sz val="11"/>
        <color indexed="64"/>
        <rFont val="Calibri"/>
        <scheme val="minor"/>
      </rPr>
      <t>/Invoice
/CreditNote</t>
    </r>
  </si>
  <si>
    <r>
      <rPr>
        <sz val="11"/>
        <rFont val="Arial"/>
      </rPr>
      <t>TEXT</t>
    </r>
  </si>
  <si>
    <r>
      <rPr>
        <sz val="11"/>
        <rFont val="Arial"/>
      </rPr>
      <t xml:space="preserve"> </t>
    </r>
  </si>
  <si>
    <r>
      <rPr>
        <sz val="11"/>
        <rFont val="Arial"/>
      </rPr>
      <t>0.1</t>
    </r>
  </si>
  <si>
    <r>
      <rPr>
        <sz val="11"/>
        <color indexed="64"/>
        <rFont val="Calibri"/>
        <scheme val="minor"/>
      </rPr>
      <t>/Invoice
/CreditNote</t>
    </r>
  </si>
  <si>
    <r>
      <rPr>
        <sz val="11"/>
        <color indexed="64"/>
        <rFont val="Calibri"/>
        <scheme val="minor"/>
      </rPr>
      <t>/Invoice
/CreditNote</t>
    </r>
  </si>
  <si>
    <r>
      <rPr>
        <sz val="11"/>
        <rFont val="Arial"/>
      </rPr>
      <t>TEXT</t>
    </r>
  </si>
  <si>
    <r>
      <rPr>
        <sz val="11"/>
        <rFont val="Arial"/>
      </rPr>
      <t>0.n</t>
    </r>
  </si>
  <si>
    <r>
      <rPr>
        <sz val="11"/>
        <color indexed="64"/>
        <rFont val="Calibri"/>
        <scheme val="minor"/>
      </rPr>
      <t>/Invoice
/CreditNote</t>
    </r>
  </si>
  <si>
    <r>
      <rPr>
        <sz val="11"/>
        <rFont val="Arial"/>
      </rPr>
      <t>IDENTIFIER</t>
    </r>
  </si>
  <si>
    <r>
      <rPr>
        <sz val="11"/>
        <rFont val="Arial"/>
      </rPr>
      <t>0.1</t>
    </r>
  </si>
  <si>
    <r>
      <rPr>
        <sz val="11"/>
        <color indexed="64"/>
        <rFont val="Calibri"/>
        <scheme val="minor"/>
      </rPr>
      <t>/Invoice
/CreditNote</t>
    </r>
  </si>
  <si>
    <r>
      <rPr>
        <sz val="11"/>
        <rFont val="Arial"/>
      </rPr>
      <t>0.1</t>
    </r>
  </si>
  <si>
    <r>
      <rPr>
        <sz val="11"/>
        <color indexed="64"/>
        <rFont val="Calibri"/>
        <scheme val="minor"/>
      </rPr>
      <t>/Invoice
/CreditNote</t>
    </r>
  </si>
  <si>
    <r>
      <rPr>
        <sz val="11"/>
        <rFont val="Arial"/>
      </rPr>
      <t>IDENTIFIER</t>
    </r>
  </si>
  <si>
    <r>
      <rPr>
        <sz val="11"/>
        <rFont val="Arial"/>
      </rPr>
      <t>1.1</t>
    </r>
  </si>
  <si>
    <r>
      <rPr>
        <sz val="11"/>
        <rFont val="Arial"/>
      </rPr>
      <t>Scheme identifier</t>
    </r>
  </si>
  <si>
    <r>
      <rPr>
        <sz val="11"/>
        <color indexed="64"/>
        <rFont val="Calibri"/>
        <scheme val="minor"/>
      </rPr>
      <t>/Invoice
/CreditNote</t>
    </r>
  </si>
  <si>
    <r>
      <rPr>
        <sz val="11"/>
        <rFont val="Arial"/>
      </rPr>
      <t>0.1</t>
    </r>
  </si>
  <si>
    <r>
      <rPr>
        <sz val="11"/>
        <color indexed="64"/>
        <rFont val="Calibri"/>
        <scheme val="minor"/>
      </rPr>
      <t>/Invoice
/CreditNote</t>
    </r>
  </si>
  <si>
    <r>
      <rPr>
        <sz val="11"/>
        <rFont val="Arial"/>
      </rPr>
      <t>IDENTIFIER</t>
    </r>
  </si>
  <si>
    <r>
      <rPr>
        <sz val="11"/>
        <rFont val="Arial"/>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</si>
  <si>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rPr>
      <t>1.1</t>
    </r>
  </si>
  <si>
    <r>
      <rPr>
        <sz val="11"/>
        <color indexed="64"/>
        <rFont val="Calibri"/>
        <scheme val="minor"/>
      </rPr>
      <t>/Invoice
/CreditNote</t>
    </r>
  </si>
  <si>
    <r>
      <rPr>
        <sz val="11"/>
        <rFont val="Arial"/>
      </rPr>
      <t>CODE</t>
    </r>
  </si>
  <si>
    <t/>
  </si>
  <si>
    <r>
      <rPr>
        <sz val="11"/>
        <rFont val="Arial"/>
      </rPr>
      <t>0.1</t>
    </r>
  </si>
  <si>
    <r>
      <rPr>
        <sz val="11"/>
        <color indexed="64"/>
        <rFont val="Calibri"/>
        <scheme val="minor"/>
      </rPr>
      <t>/Invoice
/CreditNote</t>
    </r>
  </si>
  <si>
    <r>
      <rPr>
        <sz val="11"/>
        <rFont val="Arial"/>
      </rPr>
      <t>IDENTIFIER</t>
    </r>
  </si>
  <si>
    <r>
      <rPr>
        <sz val="11"/>
        <rFont val="Arial"/>
      </rPr>
      <t>1.1</t>
    </r>
  </si>
  <si>
    <r>
      <rPr>
        <sz val="11"/>
        <color indexed="64"/>
        <rFont val="Calibri"/>
        <scheme val="minor"/>
      </rPr>
      <t>/Invoice
/CreditNote</t>
    </r>
  </si>
  <si>
    <t/>
  </si>
  <si>
    <t/>
  </si>
  <si>
    <r>
      <rPr>
        <sz val="11"/>
        <rFont val="Arial"/>
      </rPr>
      <t>0.1</t>
    </r>
  </si>
  <si>
    <r>
      <rPr>
        <sz val="11"/>
        <color indexed="64"/>
        <rFont val="Calibri"/>
        <scheme val="minor"/>
      </rPr>
      <t>/Invoice
/CreditNote</t>
    </r>
  </si>
  <si>
    <r>
      <rPr>
        <sz val="11"/>
        <rFont val="Arial"/>
      </rPr>
      <t>0.1</t>
    </r>
  </si>
  <si>
    <r>
      <rPr>
        <sz val="11"/>
        <color indexed="64"/>
        <rFont val="Calibri"/>
        <scheme val="minor"/>
      </rPr>
      <t>/Invoice
/CreditNote</t>
    </r>
  </si>
  <si>
    <r>
      <rPr>
        <sz val="11"/>
        <rFont val="Arial"/>
      </rPr>
      <t>TEXT</t>
    </r>
  </si>
  <si>
    <t/>
  </si>
  <si>
    <r>
      <rPr>
        <sz val="11"/>
        <rFont val="Arial"/>
      </rPr>
      <t>Main line of an address.</t>
    </r>
  </si>
  <si>
    <r>
      <rPr>
        <sz val="11"/>
        <rFont val="Arial"/>
      </rPr>
      <t>Usually the street name and number or the post box.</t>
    </r>
  </si>
  <si>
    <r>
      <rPr>
        <sz val="11"/>
        <rFont val="Arial"/>
      </rPr>
      <t>0.1</t>
    </r>
  </si>
  <si>
    <r>
      <rPr>
        <sz val="11"/>
        <color indexed="64"/>
        <rFont val="Calibri"/>
        <scheme val="minor"/>
      </rPr>
      <t>/Invoice
/CreditNote</t>
    </r>
  </si>
  <si>
    <r>
      <rPr>
        <sz val="11"/>
        <rFont val="Arial"/>
      </rPr>
      <t>TEXT</t>
    </r>
  </si>
  <si>
    <t/>
  </si>
  <si>
    <r>
      <rPr>
        <sz val="11"/>
        <rFont val="Arial"/>
      </rPr>
      <t>An additional address line that can be used to provide details and complete the main line.</t>
    </r>
  </si>
  <si>
    <t/>
  </si>
  <si>
    <r>
      <rPr>
        <sz val="11"/>
        <rFont val="Arial"/>
      </rPr>
      <t>0.1</t>
    </r>
  </si>
  <si>
    <r>
      <rPr>
        <sz val="11"/>
        <color indexed="64"/>
        <rFont val="Calibri"/>
        <scheme val="minor"/>
      </rPr>
      <t>/Invoice
/CreditNote</t>
    </r>
  </si>
  <si>
    <r>
      <rPr>
        <sz val="11"/>
        <rFont val="Arial"/>
      </rPr>
      <t>TEXT</t>
    </r>
  </si>
  <si>
    <t/>
  </si>
  <si>
    <r>
      <rPr>
        <sz val="11"/>
        <rFont val="Arial"/>
      </rPr>
      <t>An additional address line that can be used to provide details and complete the main line.</t>
    </r>
  </si>
  <si>
    <t/>
  </si>
  <si>
    <r>
      <rPr>
        <sz val="11"/>
        <rFont val="Arial"/>
      </rPr>
      <t>0.1</t>
    </r>
  </si>
  <si>
    <r>
      <rPr>
        <sz val="11"/>
        <color indexed="64"/>
        <rFont val="Calibri"/>
        <scheme val="minor"/>
      </rPr>
      <t>/Invoice
/CreditNote</t>
    </r>
  </si>
  <si>
    <r>
      <rPr>
        <sz val="11"/>
        <rFont val="Arial"/>
      </rPr>
      <t>TEXT</t>
    </r>
  </si>
  <si>
    <t/>
  </si>
  <si>
    <r>
      <rPr>
        <sz val="11"/>
        <rFont val="Arial"/>
      </rPr>
      <t>0.1</t>
    </r>
  </si>
  <si>
    <r>
      <rPr>
        <sz val="11"/>
        <color indexed="64"/>
        <rFont val="Calibri"/>
        <scheme val="minor"/>
      </rPr>
      <t>/Invoice
/CreditNote</t>
    </r>
  </si>
  <si>
    <r>
      <rPr>
        <sz val="11"/>
        <rFont val="Arial"/>
      </rPr>
      <t>TEXT</t>
    </r>
  </si>
  <si>
    <t/>
  </si>
  <si>
    <r>
      <rPr>
        <sz val="11"/>
        <rFont val="Arial"/>
      </rPr>
      <t>0.1</t>
    </r>
  </si>
  <si>
    <r>
      <rPr>
        <sz val="11"/>
        <color indexed="64"/>
        <rFont val="Calibri"/>
        <scheme val="minor"/>
      </rPr>
      <t>/Invoice
/CreditNote</t>
    </r>
  </si>
  <si>
    <r>
      <rPr>
        <sz val="11"/>
        <rFont val="Arial"/>
      </rPr>
      <t>TEXT</t>
    </r>
  </si>
  <si>
    <t/>
  </si>
  <si>
    <r>
      <rPr>
        <sz val="11"/>
        <rFont val="Arial"/>
      </rPr>
      <t>Subdivision of a country.</t>
    </r>
  </si>
  <si>
    <r>
      <rPr>
        <sz val="11"/>
        <rFont val="Arial"/>
      </rPr>
      <t>E.g. region, county, state, province, etc.</t>
    </r>
  </si>
  <si>
    <r>
      <rPr>
        <sz val="11"/>
        <rFont val="Arial"/>
      </rPr>
      <t>0.1</t>
    </r>
  </si>
  <si>
    <r>
      <rPr>
        <sz val="11"/>
        <color indexed="64"/>
        <rFont val="Calibri"/>
        <scheme val="minor"/>
      </rPr>
      <t>/Invoice
/CreditNote</t>
    </r>
  </si>
  <si>
    <r>
      <rPr>
        <sz val="11"/>
        <rFont val="Arial"/>
      </rPr>
      <t>CODE</t>
    </r>
  </si>
  <si>
    <t/>
  </si>
  <si>
    <r>
      <rPr>
        <sz val="11"/>
        <rFont val="Arial"/>
      </rPr>
      <t>Country identification code.</t>
    </r>
  </si>
  <si>
    <r>
      <rPr>
        <sz val="11"/>
        <rFont val="Arial"/>
      </rPr>
      <t>Valid country lists are registered with the Maintenance Agency for standard ISO 3166-1 “Codes for the representation of names of countries and their subdivisions”. Use of the alpha-2 representation is recommended.</t>
    </r>
  </si>
  <si>
    <r>
      <rPr>
        <sz val="11"/>
        <rFont val="Arial"/>
      </rPr>
      <t>0.1</t>
    </r>
  </si>
  <si>
    <r>
      <rPr>
        <sz val="11"/>
        <color indexed="64"/>
        <rFont val="Calibri"/>
        <scheme val="minor"/>
      </rPr>
      <t>/Invoice
/CreditNote</t>
    </r>
  </si>
  <si>
    <r>
      <rPr>
        <sz val="11"/>
        <rFont val="Arial"/>
      </rPr>
      <t>0.1</t>
    </r>
  </si>
  <si>
    <r>
      <rPr>
        <sz val="11"/>
        <color indexed="64"/>
        <rFont val="Calibri"/>
        <scheme val="minor"/>
      </rPr>
      <t>/Invoice
/CreditNote</t>
    </r>
  </si>
  <si>
    <r>
      <rPr>
        <sz val="11"/>
        <rFont val="Arial"/>
      </rPr>
      <t>TEXT</t>
    </r>
  </si>
  <si>
    <r>
      <rPr>
        <sz val="11"/>
        <rFont val="Arial"/>
      </rPr>
      <t>Point of contact for a legal entity or legal person.</t>
    </r>
  </si>
  <si>
    <r>
      <rPr>
        <sz val="11"/>
        <rFont val="Arial"/>
      </rPr>
      <t>E.g. a person’s name or identification of a contact, department or office: PERSON</t>
    </r>
  </si>
  <si>
    <r>
      <rPr>
        <sz val="11"/>
        <rFont val="Arial"/>
      </rPr>
      <t>0.1</t>
    </r>
  </si>
  <si>
    <r>
      <rPr>
        <sz val="11"/>
        <color indexed="64"/>
        <rFont val="Calibri"/>
        <scheme val="minor"/>
      </rPr>
      <t>/Invoice
/CreditNote</t>
    </r>
  </si>
  <si>
    <r>
      <rPr>
        <sz val="11"/>
        <rFont val="Arial"/>
      </rPr>
      <t>TEXT</t>
    </r>
  </si>
  <si>
    <r>
      <rPr>
        <sz val="11"/>
        <rFont val="Arial"/>
      </rPr>
      <t>Phone number of the point of contact.</t>
    </r>
  </si>
  <si>
    <t/>
  </si>
  <si>
    <r>
      <rPr>
        <sz val="11"/>
        <rFont val="Arial"/>
      </rPr>
      <t>0.1</t>
    </r>
  </si>
  <si>
    <r>
      <rPr>
        <sz val="11"/>
        <color indexed="64"/>
        <rFont val="Calibri"/>
        <scheme val="minor"/>
      </rPr>
      <t>/Invoice
/CreditNote</t>
    </r>
  </si>
  <si>
    <r>
      <rPr>
        <sz val="11"/>
        <rFont val="Arial"/>
      </rPr>
      <t>TEXT</t>
    </r>
  </si>
  <si>
    <r>
      <rPr>
        <sz val="11"/>
        <rFont val="Arial"/>
      </rPr>
      <t>Email address of the point of contact.</t>
    </r>
  </si>
  <si>
    <t/>
  </si>
  <si>
    <r>
      <rPr>
        <sz val="11"/>
        <rFont val="Arial"/>
      </rPr>
      <t>0.1</t>
    </r>
  </si>
  <si>
    <r>
      <rPr>
        <sz val="11"/>
        <color indexed="64"/>
        <rFont val="Arial"/>
      </rPr>
      <t>/Invoice
/CreditNote</t>
    </r>
  </si>
  <si>
    <r>
      <rPr>
        <sz val="11"/>
        <rFont val="Arial"/>
      </rPr>
      <t>1.1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</si>
  <si>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</si>
  <si>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</si>
  <si>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</si>
  <si>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</si>
  <si>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</si>
  <si>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</si>
  <si>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</si>
  <si>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</si>
  <si>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0.n</t>
    </r>
  </si>
  <si>
    <r>
      <rPr>
        <sz val="11"/>
        <color indexed="64"/>
        <rFont val="Arial"/>
      </rPr>
      <t>/Invoice
/CreditNote</t>
    </r>
  </si>
  <si>
    <r>
      <rPr>
        <sz val="11"/>
        <rFont val="Arial"/>
      </rPr>
      <t>IDENTIFIER</t>
    </r>
  </si>
  <si>
    <r>
      <rPr>
        <sz val="11"/>
        <rFont val="Arial"/>
      </rPr>
      <t>1.1</t>
    </r>
  </si>
  <si>
    <r>
      <rPr>
        <sz val="11"/>
        <rFont val="Calibri"/>
        <scheme val="minor"/>
      </rPr>
      <t>Scheme identifier</t>
    </r>
  </si>
  <si>
    <r>
      <rPr>
        <sz val="11"/>
        <color indexed="64"/>
        <rFont val="Arial"/>
      </rPr>
      <t>/Invoice
/CreditNote</t>
    </r>
  </si>
  <si>
    <r>
      <rPr>
        <sz val="11"/>
        <rFont val="Arial"/>
      </rPr>
      <t>IDENTIFIER</t>
    </r>
  </si>
  <si>
    <r>
      <rPr>
        <sz val="11"/>
        <rFont val="Arial"/>
      </rPr>
      <t>0.1</t>
    </r>
  </si>
  <si>
    <r>
      <rPr>
        <sz val="11"/>
        <color indexed="64"/>
        <rFont val="Arial"/>
      </rPr>
      <t>/Invoice
/CreditNote</t>
    </r>
  </si>
  <si>
    <r>
      <rPr>
        <sz val="11"/>
        <rFont val="Arial"/>
      </rPr>
      <t>IDENTIFIER</t>
    </r>
  </si>
  <si>
    <r>
      <rPr>
        <sz val="11"/>
        <rFont val="Arial"/>
      </rPr>
      <t>1.1</t>
    </r>
  </si>
  <si>
    <r>
      <rPr>
        <sz val="11"/>
        <rFont val="Calibri"/>
        <scheme val="minor"/>
      </rPr>
      <t>Scheme identifier</t>
    </r>
  </si>
  <si>
    <r>
      <rPr>
        <sz val="11"/>
        <color indexed="64"/>
        <rFont val="Arial"/>
      </rPr>
      <t>/Invoice
/CreditNote</t>
    </r>
  </si>
  <si>
    <r>
      <rPr>
        <sz val="11"/>
        <rFont val="Arial"/>
      </rPr>
      <t>IDENTIFIER</t>
    </r>
  </si>
  <si>
    <r>
      <rPr>
        <sz val="11"/>
        <rFont val="Arial"/>
      </rPr>
      <t>0.1</t>
    </r>
  </si>
  <si>
    <r>
      <rPr>
        <sz val="11"/>
        <color indexed="64"/>
        <rFont val="Arial"/>
      </rPr>
      <t>/Invoice
/CreditNote</t>
    </r>
  </si>
  <si>
    <r>
      <rPr>
        <sz val="11"/>
        <rFont val="Arial"/>
      </rPr>
      <t>IDENTIFIER</t>
    </r>
  </si>
  <si>
    <r>
      <rPr>
        <sz val="11"/>
        <rFont val="Arial"/>
      </rPr>
      <t>1.1</t>
    </r>
  </si>
  <si>
    <r>
      <rPr>
        <sz val="11"/>
        <rFont val="Calibri"/>
        <scheme val="minor"/>
      </rPr>
      <t>Buyer’s tax representative’s VAT identifier</t>
    </r>
  </si>
  <si>
    <r>
      <rPr>
        <sz val="11"/>
        <color indexed="64"/>
        <rFont val="Arial"/>
      </rPr>
      <t>/Invoice
/CreditNote</t>
    </r>
  </si>
  <si>
    <r>
      <rPr>
        <sz val="11"/>
        <rFont val="Arial"/>
      </rPr>
      <t>IDENTIFIER</t>
    </r>
  </si>
  <si>
    <r>
      <rPr>
        <sz val="11"/>
        <rFont val="Arial"/>
      </rPr>
      <t>0.1</t>
    </r>
  </si>
  <si>
    <r>
      <rPr>
        <sz val="11"/>
        <color indexed="64"/>
        <rFont val="Arial"/>
      </rPr>
      <t>/Invoice
/CreditNote</t>
    </r>
  </si>
  <si>
    <r>
      <rPr>
        <sz val="11"/>
        <rFont val="Arial"/>
      </rPr>
      <t>IDENTIFIER</t>
    </r>
  </si>
  <si>
    <r>
      <rPr>
        <sz val="11"/>
        <rFont val="Arial"/>
      </rPr>
      <t>1.1</t>
    </r>
  </si>
  <si>
    <r>
      <rPr>
        <sz val="11"/>
        <color indexed="64"/>
        <rFont val="Arial"/>
      </rPr>
      <t>/Invoice
/CreditNote</t>
    </r>
  </si>
  <si>
    <r>
      <rPr>
        <sz val="11"/>
        <rFont val="Arial"/>
      </rPr>
      <t>IDENTIFIER</t>
    </r>
  </si>
  <si>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</si>
  <si>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</si>
  <si>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</si>
  <si>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</si>
  <si>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</si>
  <si>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</si>
  <si>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</si>
  <si>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</si>
  <si>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</si>
  <si>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</si>
  <si>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</si>
  <si>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</si>
  <si>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</si>
  <si>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</si>
  <si>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</si>
  <si>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</si>
  <si>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</si>
  <si>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</si>
  <si>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</si>
  <si>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</si>
  <si>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</si>
  <si>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</si>
  <si>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CODE</t>
    </r>
  </si>
  <si>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</si>
  <si>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</si>
  <si>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</si>
  <si>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</si>
  <si>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</si>
  <si>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</si>
  <si>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</si>
  <si>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</si>
  <si>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</si>
  <si>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</si>
  <si>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</si>
  <si>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</si>
  <si>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</si>
  <si>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1.1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</si>
  <si>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</si>
  <si>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</si>
  <si>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</si>
  <si>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</si>
  <si>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CODE</t>
    </r>
  </si>
  <si>
    <r>
      <rPr>
        <sz val="11"/>
        <rFont val="Arial"/>
      </rPr>
      <t>0.1</t>
    </r>
  </si>
  <si>
    <r>
      <rPr>
        <sz val="11"/>
        <color indexed="64"/>
        <rFont val="Arial"/>
      </rPr>
      <t>/Invoice
/CreditNote</t>
    </r>
  </si>
  <si>
    <r>
      <rPr>
        <sz val="11"/>
        <rFont val="Arial"/>
      </rPr>
      <t>IDENTIFIER</t>
    </r>
  </si>
  <si>
    <r>
      <rPr>
        <sz val="11"/>
        <rFont val="Arial"/>
      </rPr>
      <t>Scheme identifier</t>
    </r>
  </si>
  <si>
    <r>
      <rPr>
        <sz val="11"/>
        <color indexed="64"/>
        <rFont val="Arial"/>
      </rPr>
      <t>/Invoice
/CreditNote</t>
    </r>
  </si>
  <si>
    <r>
      <rPr>
        <sz val="11"/>
        <color indexed="64"/>
        <rFont val="Arial"/>
      </rPr>
      <t>Value = 0009 for a SIRET number</t>
    </r>
  </si>
  <si>
    <r>
      <rPr>
        <sz val="11"/>
        <rFont val="Arial"/>
      </rPr>
      <t>If used, the scheme identifier must be selected from the list of entries published by the ISO 6523 maintenance agency.</t>
    </r>
  </si>
  <si>
    <r>
      <rPr>
        <sz val="11"/>
        <rFont val="Arial"/>
      </rPr>
      <t>0.1</t>
    </r>
  </si>
  <si>
    <r>
      <rPr>
        <sz val="11"/>
        <rFont val="Arial"/>
      </rPr>
      <t>IDENTIFIER</t>
    </r>
  </si>
  <si>
    <t/>
  </si>
  <si>
    <t/>
  </si>
  <si>
    <t/>
  </si>
  <si>
    <t/>
  </si>
  <si>
    <r>
      <rPr>
        <sz val="11"/>
        <rFont val="Arial"/>
      </rPr>
      <t>1.1</t>
    </r>
  </si>
  <si>
    <r>
      <rPr>
        <sz val="11"/>
        <rFont val="Arial"/>
      </rPr>
      <t>Scheme identifier</t>
    </r>
  </si>
  <si>
    <r>
      <rPr>
        <sz val="11"/>
        <color indexed="64"/>
        <rFont val="Arial"/>
      </rPr>
      <t>Value = 0002 for a SIREN number</t>
    </r>
  </si>
  <si>
    <r>
      <rPr>
        <sz val="11"/>
        <color indexed="64"/>
        <rFont val="Arial"/>
      </rPr>
      <t>If used, the scheme identifier must be selected from the list of entries published by the ISO 6523 maintenance agency.</t>
    </r>
  </si>
  <si>
    <t/>
  </si>
  <si>
    <t/>
  </si>
  <si>
    <t/>
  </si>
  <si>
    <r>
      <rPr>
        <sz val="11"/>
        <rFont val="Arial"/>
      </rPr>
      <t>0.1</t>
    </r>
  </si>
  <si>
    <r>
      <rPr>
        <sz val="11"/>
        <rFont val="Arial"/>
      </rPr>
      <t>Invoicee’s VAT identifier</t>
    </r>
  </si>
  <si>
    <r>
      <rPr>
        <sz val="11"/>
        <color indexed="64"/>
        <rFont val="Arial"/>
      </rPr>
      <t>/Invoice
/CreditNote</t>
    </r>
  </si>
  <si>
    <r>
      <rPr>
        <sz val="11"/>
        <rFont val="Arial"/>
      </rPr>
      <t>IDENTIFIER</t>
    </r>
  </si>
  <si>
    <r>
      <rPr>
        <sz val="11"/>
        <rFont val="Arial"/>
      </rPr>
      <t>1.1</t>
    </r>
  </si>
  <si>
    <r>
      <rPr>
        <sz val="11"/>
        <color indexed="64"/>
        <rFont val="Arial"/>
      </rPr>
      <t>/Invoice
/CreditNote</t>
    </r>
  </si>
  <si>
    <r>
      <rPr>
        <sz val="11"/>
        <rFont val="Arial"/>
      </rPr>
      <t>CODE</t>
    </r>
  </si>
  <si>
    <r>
      <rPr>
        <sz val="11"/>
        <rFont val="Arial"/>
      </rPr>
      <t>0.1</t>
    </r>
  </si>
  <si>
    <r>
      <rPr>
        <sz val="11"/>
        <color indexed="64"/>
        <rFont val="Arial"/>
      </rPr>
      <t>/Invoice
/CreditNote</t>
    </r>
  </si>
  <si>
    <r>
      <rPr>
        <sz val="11"/>
        <rFont val="Arial"/>
      </rPr>
      <t>IDENTIFIER</t>
    </r>
  </si>
  <si>
    <r>
      <rPr>
        <sz val="11"/>
        <rFont val="Arial"/>
      </rPr>
      <t>1.1</t>
    </r>
  </si>
  <si>
    <r>
      <rPr>
        <sz val="11"/>
        <color indexed="64"/>
        <rFont val="Arial"/>
      </rPr>
      <t>/Invoice
/CreditNote</t>
    </r>
  </si>
  <si>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</si>
  <si>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</si>
  <si>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</si>
  <si>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</si>
  <si>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</si>
  <si>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t/>
  </si>
  <si>
    <r>
      <rPr>
        <sz val="11"/>
        <rFont val="Arial"/>
      </rPr>
      <t>Main line of an address.</t>
    </r>
  </si>
  <si>
    <r>
      <rPr>
        <sz val="11"/>
        <color indexed="64"/>
        <rFont val="Arial"/>
      </rPr>
      <t>Usually the street name and number or the post box.</t>
    </r>
  </si>
  <si>
    <r>
      <rPr>
        <sz val="11"/>
        <rFont val="Arial"/>
      </rPr>
      <t>0.1</t>
    </r>
  </si>
  <si>
    <r>
      <rPr>
        <sz val="11"/>
        <color indexed="64"/>
        <rFont val="Arial"/>
      </rPr>
      <t>/Invoice
/CreditNote</t>
    </r>
  </si>
  <si>
    <r>
      <rPr>
        <sz val="11"/>
        <rFont val="Arial"/>
      </rPr>
      <t>TEXT</t>
    </r>
  </si>
  <si>
    <t/>
  </si>
  <si>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</si>
  <si>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</si>
  <si>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</si>
  <si>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</si>
  <si>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</si>
  <si>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t/>
  </si>
  <si>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</si>
  <si>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</si>
  <si>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</si>
  <si>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</si>
  <si>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</si>
  <si>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t/>
  </si>
  <si>
    <r>
      <rPr>
        <sz val="11"/>
        <rFont val="Arial"/>
      </rPr>
      <t>Usual name of the town, city or village in which the Seller’s address is located.</t>
    </r>
  </si>
  <si>
    <t/>
  </si>
  <si>
    <r>
      <rPr>
        <sz val="11"/>
        <rFont val="Arial"/>
      </rPr>
      <t>0.1</t>
    </r>
  </si>
  <si>
    <r>
      <rPr>
        <sz val="11"/>
        <color indexed="64"/>
        <rFont val="Arial"/>
      </rPr>
      <t>/Invoice
/CreditNote</t>
    </r>
  </si>
  <si>
    <r>
      <rPr>
        <sz val="11"/>
        <rFont val="Arial"/>
      </rPr>
      <t>TEXT</t>
    </r>
  </si>
  <si>
    <t/>
  </si>
  <si>
    <r>
      <rPr>
        <sz val="11"/>
        <rFont val="Arial"/>
      </rPr>
      <t>Identifier of an addressable group of properties, in compliance with the relevant postal service.</t>
    </r>
  </si>
  <si>
    <r>
      <rPr>
        <sz val="11"/>
        <color indexed="64"/>
        <rFont val="Arial"/>
      </rPr>
      <t>E.g. postcode or postal routing number.</t>
    </r>
  </si>
  <si>
    <r>
      <rPr>
        <sz val="11"/>
        <rFont val="Arial"/>
      </rPr>
      <t>0.1</t>
    </r>
  </si>
  <si>
    <r>
      <rPr>
        <sz val="11"/>
        <color indexed="64"/>
        <rFont val="Arial"/>
      </rPr>
      <t>/Invoice
/CreditNote</t>
    </r>
  </si>
  <si>
    <r>
      <rPr>
        <sz val="11"/>
        <rFont val="Arial"/>
      </rPr>
      <t>TEXT</t>
    </r>
  </si>
  <si>
    <t/>
  </si>
  <si>
    <r>
      <rPr>
        <sz val="11"/>
        <rFont val="Arial"/>
      </rPr>
      <t>Subdivision of a country.</t>
    </r>
  </si>
  <si>
    <r>
      <rPr>
        <sz val="11"/>
        <color indexed="64"/>
        <rFont val="Arial"/>
      </rPr>
      <t>E.g. region, county, state, province, etc.</t>
    </r>
  </si>
  <si>
    <r>
      <rPr>
        <sz val="11"/>
        <rFont val="Arial"/>
      </rPr>
      <t>1.1</t>
    </r>
  </si>
  <si>
    <r>
      <rPr>
        <sz val="11"/>
        <color indexed="64"/>
        <rFont val="Arial"/>
      </rPr>
      <t>/Invoice
/CreditNote</t>
    </r>
  </si>
  <si>
    <r>
      <rPr>
        <sz val="11"/>
        <rFont val="Arial"/>
      </rPr>
      <t>CODE</t>
    </r>
  </si>
  <si>
    <t/>
  </si>
  <si>
    <r>
      <rPr>
        <sz val="11"/>
        <rFont val="Arial"/>
      </rPr>
      <t>Country identification code.</t>
    </r>
  </si>
  <si>
    <r>
      <rPr>
        <sz val="11"/>
        <color indexed="64"/>
        <rFont val="Arial"/>
      </rPr>
      <t>Valid country lists are registered with the Maintenance Agency for standard ISO 3166-1 “Codes for the representation of names of countries and their subdivisions”. Use of the alpha-2 representation is recommended.</t>
    </r>
  </si>
  <si>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</si>
  <si>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</si>
  <si>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</si>
  <si>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</si>
  <si>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</si>
  <si>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t/>
  </si>
  <si>
    <r>
      <rPr>
        <sz val="11"/>
        <rFont val="Arial"/>
      </rPr>
      <t>Point of contact for a legal entity or legal person.</t>
    </r>
  </si>
  <si>
    <r>
      <rPr>
        <sz val="11"/>
        <rFont val="Arial"/>
      </rPr>
      <t>E.g. a person’s name or identification of a contact, department or office: PERSON</t>
    </r>
  </si>
  <si>
    <r>
      <rPr>
        <sz val="11"/>
        <rFont val="Arial"/>
      </rPr>
      <t>0.1</t>
    </r>
  </si>
  <si>
    <r>
      <rPr>
        <sz val="11"/>
        <color indexed="64"/>
        <rFont val="Arial"/>
      </rPr>
      <t>/Invoice
/CreditNote</t>
    </r>
  </si>
  <si>
    <r>
      <rPr>
        <sz val="11"/>
        <rFont val="Arial"/>
      </rPr>
      <t>TEXT</t>
    </r>
  </si>
  <si>
    <t/>
  </si>
  <si>
    <r>
      <rPr>
        <sz val="11"/>
        <rFont val="Arial"/>
      </rPr>
      <t>Phone number of the point of contact.</t>
    </r>
  </si>
  <si>
    <t/>
  </si>
  <si>
    <r>
      <rPr>
        <sz val="11"/>
        <rFont val="Arial"/>
      </rPr>
      <t>0.1</t>
    </r>
  </si>
  <si>
    <r>
      <rPr>
        <sz val="11"/>
        <color indexed="64"/>
        <rFont val="Arial"/>
      </rPr>
      <t>/Invoice
/CreditNote</t>
    </r>
  </si>
  <si>
    <r>
      <rPr>
        <sz val="11"/>
        <rFont val="Arial"/>
      </rPr>
      <t>TEXT</t>
    </r>
  </si>
  <si>
    <t/>
  </si>
  <si>
    <r>
      <rPr>
        <sz val="11"/>
        <rFont val="Arial"/>
      </rPr>
      <t>Email address of the point of contact.</t>
    </r>
  </si>
  <si>
    <t/>
  </si>
  <si>
    <r>
      <rPr>
        <sz val="11"/>
        <rFont val="Arial"/>
      </rPr>
      <t>0.1</t>
    </r>
  </si>
  <si>
    <r>
      <rPr>
        <sz val="11"/>
        <color indexed="64"/>
        <rFont val="Arial"/>
      </rPr>
      <t>/Invoice
/CreditNote</t>
    </r>
  </si>
  <si>
    <r>
      <rPr>
        <sz val="11"/>
        <rFont val="Arial"/>
      </rPr>
      <t>1.1</t>
    </r>
  </si>
  <si>
    <r>
      <rPr>
        <sz val="11"/>
        <color indexed="64"/>
        <rFont val="Arial"/>
      </rPr>
      <t>/Invoice
/CreditNote</t>
    </r>
  </si>
  <si>
    <r>
      <rPr>
        <sz val="11"/>
        <rFont val="Arial"/>
      </rPr>
      <t>TEXT</t>
    </r>
  </si>
  <si>
    <t/>
  </si>
  <si>
    <r>
      <rPr>
        <sz val="11"/>
        <rFont val="Arial"/>
      </rPr>
      <t xml:space="preserve"> </t>
    </r>
  </si>
  <si>
    <t/>
  </si>
  <si>
    <r>
      <rPr>
        <sz val="11"/>
        <rFont val="Arial"/>
      </rPr>
      <t>0.1</t>
    </r>
  </si>
  <si>
    <r>
      <rPr>
        <sz val="11"/>
        <color indexed="64"/>
        <rFont val="Arial"/>
      </rPr>
      <t>/Invoice
/CreditNote</t>
    </r>
  </si>
  <si>
    <t/>
  </si>
  <si>
    <t/>
  </si>
  <si>
    <r>
      <rPr>
        <sz val="11"/>
        <rFont val="Arial"/>
      </rPr>
      <t>0.1</t>
    </r>
  </si>
  <si>
    <r>
      <rPr>
        <sz val="11"/>
        <color indexed="64"/>
        <rFont val="Arial"/>
      </rPr>
      <t>/Invoice
/CreditNote</t>
    </r>
  </si>
  <si>
    <r>
      <rPr>
        <sz val="11"/>
        <rFont val="Arial"/>
      </rPr>
      <t>TEXT</t>
    </r>
  </si>
  <si>
    <t/>
  </si>
  <si>
    <r>
      <rPr>
        <sz val="11"/>
        <rFont val="Arial"/>
      </rPr>
      <t>0.n</t>
    </r>
  </si>
  <si>
    <r>
      <rPr>
        <sz val="11"/>
        <color indexed="64"/>
        <rFont val="Arial"/>
      </rPr>
      <t>/Invoice
/CreditNote</t>
    </r>
  </si>
  <si>
    <r>
      <rPr>
        <sz val="11"/>
        <rFont val="Arial"/>
      </rPr>
      <t>Scheme identifier</t>
    </r>
  </si>
  <si>
    <r>
      <rPr>
        <sz val="11"/>
        <color indexed="64"/>
        <rFont val="Arial"/>
      </rPr>
      <t>/Invoice
/CreditNote</t>
    </r>
  </si>
  <si>
    <r>
      <rPr>
        <sz val="11"/>
        <color indexed="64"/>
        <rFont val="Arial"/>
      </rPr>
      <t>Value = 0009 for a SIRET number</t>
    </r>
  </si>
  <si>
    <r>
      <rPr>
        <sz val="11"/>
        <rFont val="Arial"/>
      </rPr>
      <t>0.1</t>
    </r>
  </si>
  <si>
    <r>
      <rPr>
        <sz val="11"/>
        <color indexed="64"/>
        <rFont val="Arial"/>
      </rPr>
      <t>/Invoice
/CreditNote</t>
    </r>
  </si>
  <si>
    <r>
      <rPr>
        <sz val="11"/>
        <rFont val="Arial"/>
      </rPr>
      <t>IDENTIFIER</t>
    </r>
  </si>
  <si>
    <r>
      <rPr>
        <sz val="11"/>
        <rFont val="Arial"/>
      </rPr>
      <t>If no identification scheme is specified, it should be known to the Buyer and Seller.</t>
    </r>
  </si>
  <si>
    <r>
      <rPr>
        <sz val="11"/>
        <rFont val="Arial"/>
      </rPr>
      <t>1.1</t>
    </r>
  </si>
  <si>
    <r>
      <rPr>
        <sz val="11"/>
        <rFont val="Arial"/>
      </rPr>
      <t>Scheme identifier</t>
    </r>
  </si>
  <si>
    <r>
      <rPr>
        <sz val="11"/>
        <color indexed="64"/>
        <rFont val="Arial"/>
      </rPr>
      <t>/Invoice
/CreditNote</t>
    </r>
  </si>
  <si>
    <r>
      <rPr>
        <sz val="11"/>
        <color indexed="64"/>
        <rFont val="Arial"/>
      </rPr>
      <t>Value = 0002 for a SIREN number</t>
    </r>
  </si>
  <si>
    <r>
      <rPr>
        <sz val="11"/>
        <rFont val="Arial"/>
      </rPr>
      <t>0.1</t>
    </r>
  </si>
  <si>
    <r>
      <rPr>
        <sz val="11"/>
        <color indexed="64"/>
        <rFont val="Arial"/>
      </rPr>
      <t>/Invoice
/CreditNote</t>
    </r>
  </si>
  <si>
    <r>
      <rPr>
        <sz val="11"/>
        <rFont val="Arial"/>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</si>
  <si>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rPr>
      <t>1.1</t>
    </r>
  </si>
  <si>
    <r>
      <rPr>
        <sz val="11"/>
        <color indexed="64"/>
        <rFont val="Arial"/>
      </rPr>
      <t>/Invoice
/CreditNote</t>
    </r>
  </si>
  <si>
    <r>
      <rPr>
        <sz val="11"/>
        <rFont val="Arial"/>
      </rPr>
      <t>CODE</t>
    </r>
  </si>
  <si>
    <t/>
  </si>
  <si>
    <t/>
  </si>
  <si>
    <r>
      <rPr>
        <sz val="11"/>
        <rFont val="Arial"/>
      </rPr>
      <t>0.1</t>
    </r>
  </si>
  <si>
    <r>
      <rPr>
        <sz val="11"/>
        <color indexed="64"/>
        <rFont val="Arial"/>
      </rPr>
      <t>/Invoice
/CreditNote</t>
    </r>
  </si>
  <si>
    <r>
      <rPr>
        <sz val="11"/>
        <rFont val="Arial"/>
      </rPr>
      <t>IDENTIFIER</t>
    </r>
  </si>
  <si>
    <r>
      <rPr>
        <sz val="11"/>
        <rFont val="Arial"/>
      </rPr>
      <t>1.1</t>
    </r>
  </si>
  <si>
    <r>
      <rPr>
        <sz val="11"/>
        <color indexed="64"/>
        <rFont val="Arial"/>
      </rPr>
      <t>/Invoice
/CreditNote</t>
    </r>
  </si>
  <si>
    <t/>
  </si>
  <si>
    <t/>
  </si>
  <si>
    <t/>
  </si>
  <si>
    <r>
      <rPr>
        <sz val="11"/>
        <color indexed="64"/>
        <rFont val="Arial"/>
      </rPr>
      <t>/Invoice
/CreditNote</t>
    </r>
  </si>
  <si>
    <r>
      <rPr>
        <sz val="11"/>
        <rFont val="Arial"/>
      </rPr>
      <t>0.1</t>
    </r>
  </si>
  <si>
    <r>
      <rPr>
        <sz val="11"/>
        <color indexed="64"/>
        <rFont val="Arial"/>
      </rPr>
      <t>/Invoice
/CreditNote</t>
    </r>
  </si>
  <si>
    <r>
      <rPr>
        <sz val="11"/>
        <rFont val="Arial"/>
      </rPr>
      <t>TEXT</t>
    </r>
  </si>
  <si>
    <t/>
  </si>
  <si>
    <r>
      <rPr>
        <sz val="11"/>
        <rFont val="Arial"/>
      </rPr>
      <t>Main line of an address.</t>
    </r>
  </si>
  <si>
    <r>
      <rPr>
        <sz val="11"/>
        <rFont val="Arial"/>
      </rPr>
      <t>Usually the street name and number or the post box.</t>
    </r>
  </si>
  <si>
    <t/>
  </si>
  <si>
    <t/>
  </si>
  <si>
    <r>
      <rPr>
        <sz val="11"/>
        <rFont val="Arial"/>
      </rPr>
      <t>0.1</t>
    </r>
  </si>
  <si>
    <r>
      <rPr>
        <sz val="11"/>
        <color indexed="64"/>
        <rFont val="Arial"/>
      </rPr>
      <t>/Invoice
/CreditNote</t>
    </r>
  </si>
  <si>
    <r>
      <rPr>
        <sz val="11"/>
        <rFont val="Arial"/>
      </rPr>
      <t>TEXT</t>
    </r>
  </si>
  <si>
    <t/>
  </si>
  <si>
    <r>
      <rPr>
        <sz val="11"/>
        <rFont val="Arial"/>
      </rPr>
      <t>An additional address line that can be used to provide details and complete the main line.</t>
    </r>
  </si>
  <si>
    <t/>
  </si>
  <si>
    <t/>
  </si>
  <si>
    <t/>
  </si>
  <si>
    <r>
      <rPr>
        <sz val="11"/>
        <rFont val="Arial"/>
      </rPr>
      <t>0.1</t>
    </r>
  </si>
  <si>
    <r>
      <rPr>
        <sz val="11"/>
        <color indexed="64"/>
        <rFont val="Arial"/>
      </rPr>
      <t>/Invoice
/CreditNote</t>
    </r>
  </si>
  <si>
    <r>
      <rPr>
        <sz val="11"/>
        <rFont val="Arial"/>
      </rPr>
      <t>TEXT</t>
    </r>
  </si>
  <si>
    <t/>
  </si>
  <si>
    <r>
      <rPr>
        <sz val="11"/>
        <rFont val="Arial"/>
      </rPr>
      <t>An additional address line that can be used to provide details and complete the main line.</t>
    </r>
  </si>
  <si>
    <t/>
  </si>
  <si>
    <t/>
  </si>
  <si>
    <t/>
  </si>
  <si>
    <r>
      <rPr>
        <sz val="11"/>
        <rFont val="Arial"/>
      </rPr>
      <t>0.1</t>
    </r>
  </si>
  <si>
    <r>
      <rPr>
        <sz val="11"/>
        <color indexed="64"/>
        <rFont val="Arial"/>
      </rPr>
      <t>/Invoice
/CreditNote</t>
    </r>
  </si>
  <si>
    <r>
      <rPr>
        <sz val="11"/>
        <rFont val="Arial"/>
      </rPr>
      <t>TEXT</t>
    </r>
  </si>
  <si>
    <t/>
  </si>
  <si>
    <r>
      <rPr>
        <sz val="11"/>
        <rFont val="Arial"/>
      </rPr>
      <t>Usual name of the city, town or village in which the payer’s address is located.</t>
    </r>
  </si>
  <si>
    <t/>
  </si>
  <si>
    <t/>
  </si>
  <si>
    <t/>
  </si>
  <si>
    <r>
      <rPr>
        <sz val="11"/>
        <rFont val="Arial"/>
      </rPr>
      <t>0.1</t>
    </r>
  </si>
  <si>
    <r>
      <rPr>
        <sz val="11"/>
        <color indexed="64"/>
        <rFont val="Arial"/>
      </rPr>
      <t>/Invoice
/CreditNote</t>
    </r>
  </si>
  <si>
    <r>
      <rPr>
        <sz val="11"/>
        <rFont val="Arial"/>
      </rPr>
      <t>TEXT</t>
    </r>
  </si>
  <si>
    <t/>
  </si>
  <si>
    <r>
      <rPr>
        <sz val="11"/>
        <rFont val="Arial"/>
      </rPr>
      <t>Identifier of an addressable group of properties, in compliance with the relevant postal service.</t>
    </r>
  </si>
  <si>
    <r>
      <rPr>
        <sz val="11"/>
        <rFont val="Arial"/>
      </rPr>
      <t>E.g. postcode or postal routing number.</t>
    </r>
  </si>
  <si>
    <t/>
  </si>
  <si>
    <t/>
  </si>
  <si>
    <r>
      <rPr>
        <sz val="11"/>
        <rFont val="Arial"/>
      </rPr>
      <t>0.1</t>
    </r>
  </si>
  <si>
    <r>
      <rPr>
        <sz val="11"/>
        <color indexed="64"/>
        <rFont val="Arial"/>
      </rPr>
      <t>/Invoice
/CreditNote</t>
    </r>
  </si>
  <si>
    <r>
      <rPr>
        <sz val="11"/>
        <rFont val="Arial"/>
      </rPr>
      <t>TEXT</t>
    </r>
  </si>
  <si>
    <t/>
  </si>
  <si>
    <r>
      <rPr>
        <sz val="11"/>
        <rFont val="Arial"/>
      </rPr>
      <t>Subdivision of a country.</t>
    </r>
  </si>
  <si>
    <r>
      <rPr>
        <sz val="11"/>
        <rFont val="Arial"/>
      </rPr>
      <t>E.g. region, county, state, province, etc.</t>
    </r>
  </si>
  <si>
    <t/>
  </si>
  <si>
    <t/>
  </si>
  <si>
    <r>
      <rPr>
        <sz val="11"/>
        <rFont val="Arial"/>
      </rPr>
      <t>1.1</t>
    </r>
  </si>
  <si>
    <r>
      <rPr>
        <sz val="11"/>
        <color indexed="64"/>
        <rFont val="Arial"/>
      </rPr>
      <t>/Invoice
/CreditNote</t>
    </r>
  </si>
  <si>
    <r>
      <rPr>
        <sz val="11"/>
        <rFont val="Arial"/>
      </rPr>
      <t>CODE</t>
    </r>
  </si>
  <si>
    <t/>
  </si>
  <si>
    <r>
      <rPr>
        <sz val="11"/>
        <rFont val="Arial"/>
      </rPr>
      <t>Country identification code.</t>
    </r>
  </si>
  <si>
    <r>
      <rPr>
        <sz val="11"/>
        <rFont val="Arial"/>
      </rPr>
      <t>Valid country lists are registered with the Maintenance Agency for standard ISO 3166-1 “Codes for the representation of names of countries and their subdivisions”. Use of the alpha-2 representation is recommended.</t>
    </r>
  </si>
  <si>
    <t/>
  </si>
  <si>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</si>
  <si>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</si>
  <si>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</si>
  <si>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</si>
  <si>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</si>
  <si>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r>
      <rPr>
        <sz val="11"/>
        <rFont val="Arial"/>
      </rPr>
      <t>Point of contact for a legal entity or legal person.</t>
    </r>
  </si>
  <si>
    <r>
      <rPr>
        <sz val="11"/>
        <rFont val="Arial"/>
      </rPr>
      <t>0.1</t>
    </r>
  </si>
  <si>
    <r>
      <rPr>
        <sz val="11"/>
        <color indexed="64"/>
        <rFont val="Arial"/>
      </rPr>
      <t>/Invoice
/CreditNote</t>
    </r>
  </si>
  <si>
    <r>
      <rPr>
        <sz val="11"/>
        <rFont val="Arial"/>
      </rPr>
      <t>TEXT</t>
    </r>
  </si>
  <si>
    <r>
      <rPr>
        <sz val="11"/>
        <rFont val="Arial"/>
      </rPr>
      <t>Phone number of the point of contact.</t>
    </r>
  </si>
  <si>
    <t/>
  </si>
  <si>
    <r>
      <rPr>
        <sz val="11"/>
        <rFont val="Arial"/>
      </rPr>
      <t>0.1</t>
    </r>
  </si>
  <si>
    <r>
      <rPr>
        <sz val="11"/>
        <color indexed="64"/>
        <rFont val="Arial"/>
      </rPr>
      <t>/Invoice
/CreditNote</t>
    </r>
  </si>
  <si>
    <r>
      <rPr>
        <sz val="11"/>
        <rFont val="Arial"/>
      </rPr>
      <t>TEXT</t>
    </r>
  </si>
  <si>
    <r>
      <rPr>
        <sz val="11"/>
        <rFont val="Arial"/>
      </rPr>
      <t>Email address of the point of contact.</t>
    </r>
  </si>
  <si>
    <t/>
  </si>
  <si>
    <r>
      <rPr>
        <sz val="11"/>
        <rFont val="Arial"/>
      </rPr>
      <t>0.1</t>
    </r>
  </si>
  <si>
    <r>
      <rPr>
        <sz val="11"/>
        <color indexed="64"/>
        <rFont val="Arial"/>
      </rPr>
      <t>/Invoice
/CreditNote</t>
    </r>
  </si>
  <si>
    <r>
      <rPr>
        <sz val="11"/>
        <rFont val="Arial"/>
      </rPr>
      <t>1.1</t>
    </r>
  </si>
  <si>
    <r>
      <rPr>
        <sz val="11"/>
        <color indexed="64"/>
        <rFont val="Arial"/>
      </rPr>
      <t>/Invoice
/CreditNote</t>
    </r>
  </si>
  <si>
    <r>
      <rPr>
        <sz val="11"/>
        <rFont val="Arial"/>
      </rPr>
      <t>TEXT</t>
    </r>
  </si>
  <si>
    <t/>
  </si>
  <si>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</si>
  <si>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</si>
  <si>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</si>
  <si>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</si>
  <si>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</si>
  <si>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t/>
  </si>
  <si>
    <r>
      <rPr>
        <sz val="11"/>
        <rFont val="Arial"/>
      </rPr>
      <t>0.n</t>
    </r>
  </si>
  <si>
    <r>
      <rPr>
        <sz val="11"/>
        <color indexed="64"/>
        <rFont val="Arial"/>
      </rPr>
      <t>/Invoice
/CreditNote</t>
    </r>
  </si>
  <si>
    <r>
      <rPr>
        <sz val="11"/>
        <rFont val="Arial"/>
      </rPr>
      <t>0.1</t>
    </r>
  </si>
  <si>
    <r>
      <rPr>
        <sz val="11"/>
        <color indexed="64"/>
        <rFont val="Arial"/>
      </rPr>
      <t>/Invoice
/CreditNote</t>
    </r>
  </si>
  <si>
    <r>
      <rPr>
        <sz val="11"/>
        <color indexed="64"/>
        <rFont val="Arial"/>
      </rPr>
      <t>Value = 0009 for a SIRET number</t>
    </r>
  </si>
  <si>
    <r>
      <rPr>
        <sz val="11"/>
        <rFont val="Arial"/>
      </rPr>
      <t>0.1</t>
    </r>
  </si>
  <si>
    <r>
      <rPr>
        <sz val="11"/>
        <color indexed="64"/>
        <rFont val="Arial"/>
      </rPr>
      <t>/Invoice
/CreditNote</t>
    </r>
  </si>
  <si>
    <r>
      <rPr>
        <sz val="11"/>
        <rFont val="Arial"/>
      </rPr>
      <t>IDENTIFIER</t>
    </r>
  </si>
  <si>
    <r>
      <rPr>
        <sz val="11"/>
        <rFont val="Arial"/>
      </rPr>
      <t>If no identification scheme is specified, it should be known to the Buyer and Seller.</t>
    </r>
  </si>
  <si>
    <r>
      <rPr>
        <sz val="11"/>
        <rFont val="Arial"/>
      </rPr>
      <t>1.1</t>
    </r>
  </si>
  <si>
    <r>
      <rPr>
        <sz val="11"/>
        <rFont val="Arial"/>
      </rPr>
      <t>Scheme identifier</t>
    </r>
  </si>
  <si>
    <r>
      <rPr>
        <sz val="11"/>
        <color indexed="64"/>
        <rFont val="Arial"/>
      </rPr>
      <t>/Invoice
/CreditNote</t>
    </r>
  </si>
  <si>
    <r>
      <rPr>
        <sz val="11"/>
        <color indexed="64"/>
        <rFont val="Arial"/>
      </rPr>
      <t>Value = 0002 for a SIREN number</t>
    </r>
  </si>
  <si>
    <r>
      <rPr>
        <sz val="11"/>
        <rFont val="Arial"/>
      </rPr>
      <t>0.1</t>
    </r>
  </si>
  <si>
    <r>
      <rPr>
        <sz val="11"/>
        <color indexed="64"/>
        <rFont val="Arial"/>
      </rPr>
      <t>/Invoice
/CreditNote</t>
    </r>
  </si>
  <si>
    <r>
      <rPr>
        <sz val="11"/>
        <rFont val="Arial"/>
      </rPr>
      <t>IDENTIFIER</t>
    </r>
  </si>
  <si>
    <r>
      <rPr>
        <sz val="11"/>
        <rFont val="Arial"/>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</si>
  <si>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rPr>
      <t>1.1</t>
    </r>
  </si>
  <si>
    <r>
      <rPr>
        <sz val="11"/>
        <color indexed="64"/>
        <rFont val="Arial"/>
      </rPr>
      <t>/Invoice
/CreditNote</t>
    </r>
  </si>
  <si>
    <r>
      <rPr>
        <sz val="11"/>
        <rFont val="Arial"/>
      </rPr>
      <t>CODE</t>
    </r>
  </si>
  <si>
    <t/>
  </si>
  <si>
    <t/>
  </si>
  <si>
    <r>
      <rPr>
        <sz val="11"/>
        <rFont val="Arial"/>
      </rPr>
      <t>0.1</t>
    </r>
  </si>
  <si>
    <r>
      <rPr>
        <sz val="11"/>
        <color indexed="64"/>
        <rFont val="Arial"/>
      </rPr>
      <t>/Invoice
/CreditNote</t>
    </r>
  </si>
  <si>
    <r>
      <rPr>
        <sz val="11"/>
        <rFont val="Arial"/>
      </rPr>
      <t>IDENTIFIER</t>
    </r>
  </si>
  <si>
    <r>
      <rPr>
        <sz val="11"/>
        <rFont val="Arial"/>
      </rPr>
      <t>Identifies the validator’s electronic address to which a sales document can be transmitted.</t>
    </r>
  </si>
  <si>
    <r>
      <rPr>
        <sz val="11"/>
        <rFont val="Arial"/>
      </rPr>
      <t>1.1</t>
    </r>
  </si>
  <si>
    <r>
      <rPr>
        <sz val="11"/>
        <color indexed="64"/>
        <rFont val="Arial"/>
      </rPr>
      <t>/Invoice
/CreditNote</t>
    </r>
  </si>
  <si>
    <t/>
  </si>
  <si>
    <t/>
  </si>
  <si>
    <t/>
  </si>
  <si>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</si>
  <si>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</si>
  <si>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</si>
  <si>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</si>
  <si>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</si>
  <si>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t/>
  </si>
  <si>
    <r>
      <rPr>
        <sz val="11"/>
        <rFont val="Arial"/>
      </rPr>
      <t>Main line of an address.</t>
    </r>
  </si>
  <si>
    <r>
      <rPr>
        <sz val="11"/>
        <rFont val="Arial"/>
      </rPr>
      <t>Usually the street name and number or the post box.</t>
    </r>
  </si>
  <si>
    <r>
      <rPr>
        <sz val="11"/>
        <rFont val="Arial"/>
      </rPr>
      <t>0.1</t>
    </r>
  </si>
  <si>
    <r>
      <rPr>
        <sz val="11"/>
        <color indexed="64"/>
        <rFont val="Arial"/>
      </rPr>
      <t>/Invoice
/CreditNote</t>
    </r>
  </si>
  <si>
    <r>
      <rPr>
        <sz val="11"/>
        <rFont val="Arial"/>
      </rPr>
      <t>TEXT</t>
    </r>
  </si>
  <si>
    <t/>
  </si>
  <si>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</si>
  <si>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</si>
  <si>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</si>
  <si>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</si>
  <si>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</si>
  <si>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t/>
  </si>
  <si>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</si>
  <si>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</si>
  <si>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</si>
  <si>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</si>
  <si>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</si>
  <si>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t/>
  </si>
  <si>
    <r>
      <rPr>
        <sz val="11"/>
        <rFont val="Arial"/>
      </rPr>
      <t>Usual name of the city, town or village in which the payer’s address is located.</t>
    </r>
  </si>
  <si>
    <t/>
  </si>
  <si>
    <r>
      <rPr>
        <sz val="11"/>
        <rFont val="Arial"/>
      </rPr>
      <t>0.1</t>
    </r>
  </si>
  <si>
    <r>
      <rPr>
        <sz val="11"/>
        <color indexed="64"/>
        <rFont val="Arial"/>
      </rPr>
      <t>/Invoice
/CreditNote</t>
    </r>
  </si>
  <si>
    <r>
      <rPr>
        <sz val="11"/>
        <rFont val="Arial"/>
      </rPr>
      <t>TEXT</t>
    </r>
  </si>
  <si>
    <t/>
  </si>
  <si>
    <r>
      <rPr>
        <sz val="11"/>
        <rFont val="Arial"/>
      </rPr>
      <t>Identifier of an addressable group of properties, in compliance with the relevant postal service.</t>
    </r>
  </si>
  <si>
    <r>
      <rPr>
        <sz val="11"/>
        <rFont val="Arial"/>
      </rPr>
      <t>E.g. postcode or postal routing number.</t>
    </r>
  </si>
  <si>
    <r>
      <rPr>
        <sz val="11"/>
        <rFont val="Arial"/>
      </rPr>
      <t>0.1</t>
    </r>
  </si>
  <si>
    <r>
      <rPr>
        <sz val="11"/>
        <color indexed="64"/>
        <rFont val="Arial"/>
      </rPr>
      <t>/Invoice
/CreditNote</t>
    </r>
  </si>
  <si>
    <r>
      <rPr>
        <sz val="11"/>
        <rFont val="Arial"/>
      </rPr>
      <t>TEXT</t>
    </r>
  </si>
  <si>
    <t/>
  </si>
  <si>
    <r>
      <rPr>
        <sz val="11"/>
        <rFont val="Arial"/>
      </rPr>
      <t>Subdivision of a country.</t>
    </r>
  </si>
  <si>
    <r>
      <rPr>
        <sz val="11"/>
        <rFont val="Arial"/>
      </rPr>
      <t>E.g. region, county, state, province, etc.</t>
    </r>
  </si>
  <si>
    <r>
      <rPr>
        <sz val="11"/>
        <rFont val="Arial"/>
      </rPr>
      <t>0.1</t>
    </r>
  </si>
  <si>
    <r>
      <rPr>
        <sz val="11"/>
        <color indexed="64"/>
        <rFont val="Arial"/>
      </rPr>
      <t>/Invoice
/CreditNote</t>
    </r>
  </si>
  <si>
    <r>
      <rPr>
        <sz val="11"/>
        <rFont val="Arial"/>
      </rPr>
      <t>CODE</t>
    </r>
  </si>
  <si>
    <t/>
  </si>
  <si>
    <r>
      <rPr>
        <sz val="11"/>
        <rFont val="Arial"/>
      </rPr>
      <t>Country identification code.</t>
    </r>
  </si>
  <si>
    <r>
      <rPr>
        <sz val="11"/>
        <rFont val="Arial"/>
      </rPr>
      <t>Valid country lists are registered with the Maintenance Agency for standard ISO 3166-1 “Codes for the representation of names of countries and their subdivisions”. Use of the alpha-2 representation is recommended.</t>
    </r>
  </si>
  <si>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</si>
  <si>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</si>
  <si>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</si>
  <si>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</si>
  <si>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</si>
  <si>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r>
      <rPr>
        <sz val="11"/>
        <rFont val="Arial"/>
      </rPr>
      <t>Point of contact for a legal entity or legal person.</t>
    </r>
  </si>
  <si>
    <r>
      <rPr>
        <sz val="11"/>
        <rFont val="Arial"/>
      </rPr>
      <t>0.1</t>
    </r>
  </si>
  <si>
    <r>
      <rPr>
        <sz val="11"/>
        <color indexed="64"/>
        <rFont val="Arial"/>
      </rPr>
      <t>/Invoice
/CreditNote</t>
    </r>
  </si>
  <si>
    <r>
      <rPr>
        <sz val="11"/>
        <rFont val="Arial"/>
      </rPr>
      <t>TEXT</t>
    </r>
  </si>
  <si>
    <r>
      <rPr>
        <sz val="11"/>
        <rFont val="Arial"/>
      </rPr>
      <t>Phone number of the point of contact.</t>
    </r>
  </si>
  <si>
    <t/>
  </si>
  <si>
    <r>
      <rPr>
        <sz val="11"/>
        <rFont val="Arial"/>
      </rPr>
      <t>0.1</t>
    </r>
  </si>
  <si>
    <r>
      <rPr>
        <sz val="11"/>
        <color indexed="64"/>
        <rFont val="Arial"/>
      </rPr>
      <t>/Invoice
/CreditNote</t>
    </r>
  </si>
  <si>
    <r>
      <rPr>
        <sz val="11"/>
        <rFont val="Arial"/>
      </rPr>
      <t>TEXT</t>
    </r>
  </si>
  <si>
    <r>
      <rPr>
        <sz val="11"/>
        <rFont val="Arial"/>
      </rPr>
      <t>Email address of the point of contact.</t>
    </r>
  </si>
  <si>
    <t/>
  </si>
  <si>
    <r>
      <rPr>
        <sz val="11"/>
        <rFont val="Arial"/>
      </rPr>
      <t>0.1</t>
    </r>
  </si>
  <si>
    <r>
      <rPr>
        <sz val="11"/>
        <color indexed="64"/>
        <rFont val="Arial"/>
      </rPr>
      <t>/Invoice
/CreditNote</t>
    </r>
  </si>
  <si>
    <r>
      <rPr>
        <sz val="11"/>
        <color indexed="64"/>
        <rFont val="Arial"/>
      </rPr>
      <t>Extension of the standard for B2B</t>
    </r>
  </si>
  <si>
    <r>
      <rPr>
        <sz val="11"/>
        <rFont val="Arial"/>
      </rPr>
      <t>1.1</t>
    </r>
  </si>
  <si>
    <r>
      <rPr>
        <sz val="11"/>
        <color indexed="64"/>
        <rFont val="Arial"/>
      </rPr>
      <t>/Invoice
/CreditNote</t>
    </r>
  </si>
  <si>
    <r>
      <rPr>
        <sz val="11"/>
        <rFont val="Arial"/>
      </rPr>
      <t>TEXT</t>
    </r>
  </si>
  <si>
    <t/>
  </si>
  <si>
    <r>
      <rPr>
        <sz val="11"/>
        <rFont val="Arial"/>
      </rPr>
      <t>Full name of payer</t>
    </r>
  </si>
  <si>
    <r>
      <rPr>
        <sz val="11"/>
        <rFont val="Arial"/>
      </rPr>
      <t xml:space="preserve"> </t>
    </r>
  </si>
  <si>
    <t/>
  </si>
  <si>
    <r>
      <rPr>
        <sz val="11"/>
        <rFont val="Arial"/>
      </rPr>
      <t>0.1</t>
    </r>
  </si>
  <si>
    <r>
      <rPr>
        <sz val="11"/>
        <color indexed="64"/>
        <rFont val="Arial"/>
      </rPr>
      <t>/Invoice
/CreditNote</t>
    </r>
  </si>
  <si>
    <t/>
  </si>
  <si>
    <t/>
  </si>
  <si>
    <r>
      <rPr>
        <sz val="11"/>
        <rFont val="Arial"/>
      </rPr>
      <t>0.1</t>
    </r>
  </si>
  <si>
    <r>
      <rPr>
        <sz val="11"/>
        <color indexed="64"/>
        <rFont val="Arial"/>
      </rPr>
      <t>/Invoice
/CreditNote</t>
    </r>
  </si>
  <si>
    <r>
      <rPr>
        <sz val="11"/>
        <rFont val="Arial"/>
      </rPr>
      <t>TEXT</t>
    </r>
  </si>
  <si>
    <t/>
  </si>
  <si>
    <r>
      <rPr>
        <sz val="11"/>
        <rFont val="Arial"/>
      </rPr>
      <t>0.n</t>
    </r>
  </si>
  <si>
    <r>
      <rPr>
        <sz val="11"/>
        <color indexed="64"/>
        <rFont val="Arial"/>
      </rPr>
      <t>/Invoice
/CreditNote</t>
    </r>
  </si>
  <si>
    <r>
      <rPr>
        <sz val="11"/>
        <rFont val="Arial"/>
      </rPr>
      <t>IDENTIFIER</t>
    </r>
  </si>
  <si>
    <r>
      <rPr>
        <sz val="11"/>
        <rFont val="Arial"/>
      </rPr>
      <t>0.1</t>
    </r>
  </si>
  <si>
    <r>
      <rPr>
        <sz val="11"/>
        <color indexed="64"/>
        <rFont val="Arial"/>
      </rPr>
      <t>/Invoice
/CreditNote</t>
    </r>
  </si>
  <si>
    <r>
      <rPr>
        <sz val="11"/>
        <rFont val="Arial"/>
      </rPr>
      <t>IDENTIFIER</t>
    </r>
  </si>
  <si>
    <r>
      <rPr>
        <sz val="11"/>
        <rFont val="Arial"/>
      </rPr>
      <t>If no identification scheme is specified, it should be known to the Buyer and Seller.</t>
    </r>
  </si>
  <si>
    <r>
      <rPr>
        <sz val="11"/>
        <rFont val="Arial"/>
      </rPr>
      <t>1.1</t>
    </r>
  </si>
  <si>
    <r>
      <rPr>
        <sz val="11"/>
        <rFont val="Arial"/>
      </rPr>
      <t>Scheme identifier</t>
    </r>
  </si>
  <si>
    <r>
      <rPr>
        <sz val="11"/>
        <color indexed="64"/>
        <rFont val="Arial"/>
      </rPr>
      <t>/Invoice
/CreditNote</t>
    </r>
  </si>
  <si>
    <r>
      <rPr>
        <sz val="11"/>
        <color indexed="64"/>
        <rFont val="Arial"/>
      </rPr>
      <t>Value = 0002 for a SIREN number</t>
    </r>
  </si>
  <si>
    <r>
      <rPr>
        <sz val="11"/>
        <rFont val="Arial"/>
      </rPr>
      <t>0.1</t>
    </r>
  </si>
  <si>
    <r>
      <rPr>
        <sz val="11"/>
        <color indexed="64"/>
        <rFont val="Arial"/>
      </rPr>
      <t>/Invoice
/CreditNote</t>
    </r>
  </si>
  <si>
    <r>
      <rPr>
        <sz val="11"/>
        <rFont val="Arial"/>
      </rPr>
      <t>IDENTIFIER</t>
    </r>
  </si>
  <si>
    <r>
      <rPr>
        <sz val="11"/>
        <rFont val="Arial"/>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</si>
  <si>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rPr>
      <t>1.1</t>
    </r>
  </si>
  <si>
    <r>
      <rPr>
        <sz val="11"/>
        <color indexed="64"/>
        <rFont val="Arial"/>
      </rPr>
      <t>/Invoice
/CreditNote</t>
    </r>
  </si>
  <si>
    <r>
      <rPr>
        <sz val="11"/>
        <rFont val="Arial"/>
      </rPr>
      <t>CODE</t>
    </r>
  </si>
  <si>
    <t/>
  </si>
  <si>
    <t/>
  </si>
  <si>
    <r>
      <rPr>
        <sz val="11"/>
        <rFont val="Arial"/>
      </rPr>
      <t>0.1</t>
    </r>
  </si>
  <si>
    <r>
      <rPr>
        <sz val="11"/>
        <color indexed="64"/>
        <rFont val="Arial"/>
      </rPr>
      <t>/Invoice
/CreditNote</t>
    </r>
  </si>
  <si>
    <r>
      <rPr>
        <sz val="11"/>
        <rFont val="Arial"/>
      </rPr>
      <t>IDENTIFIER</t>
    </r>
  </si>
  <si>
    <r>
      <rPr>
        <sz val="11"/>
        <rFont val="Arial"/>
      </rPr>
      <t>1.1</t>
    </r>
  </si>
  <si>
    <r>
      <rPr>
        <sz val="11"/>
        <color indexed="64"/>
        <rFont val="Arial"/>
      </rPr>
      <t>/Invoice
/CreditNote</t>
    </r>
  </si>
  <si>
    <t/>
  </si>
  <si>
    <t/>
  </si>
  <si>
    <t/>
  </si>
  <si>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</si>
  <si>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</si>
  <si>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</si>
  <si>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</si>
  <si>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</si>
  <si>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t/>
  </si>
  <si>
    <r>
      <rPr>
        <sz val="11"/>
        <rFont val="Arial"/>
      </rPr>
      <t>Main line of an address.</t>
    </r>
  </si>
  <si>
    <r>
      <rPr>
        <sz val="11"/>
        <rFont val="Arial"/>
      </rPr>
      <t>Usually the street name and number or the post box.</t>
    </r>
  </si>
  <si>
    <t/>
  </si>
  <si>
    <t/>
  </si>
  <si>
    <r>
      <rPr>
        <sz val="11"/>
        <rFont val="Arial"/>
      </rPr>
      <t>0.1</t>
    </r>
  </si>
  <si>
    <r>
      <rPr>
        <sz val="11"/>
        <color indexed="64"/>
        <rFont val="Arial"/>
      </rPr>
      <t>/Invoice
/CreditNote</t>
    </r>
  </si>
  <si>
    <r>
      <rPr>
        <sz val="11"/>
        <rFont val="Arial"/>
      </rPr>
      <t>TEXT</t>
    </r>
  </si>
  <si>
    <t/>
  </si>
  <si>
    <r>
      <rPr>
        <sz val="11"/>
        <rFont val="Arial"/>
      </rPr>
      <t>An additional address line that can be used to provide details and complete the main line.</t>
    </r>
  </si>
  <si>
    <t/>
  </si>
  <si>
    <t/>
  </si>
  <si>
    <t/>
  </si>
  <si>
    <r>
      <rPr>
        <sz val="11"/>
        <rFont val="Arial"/>
      </rPr>
      <t>0.1</t>
    </r>
  </si>
  <si>
    <r>
      <rPr>
        <sz val="11"/>
        <color indexed="64"/>
        <rFont val="Arial"/>
      </rPr>
      <t>/Invoice
/CreditNote</t>
    </r>
  </si>
  <si>
    <r>
      <rPr>
        <sz val="11"/>
        <rFont val="Arial"/>
      </rPr>
      <t>TEXT</t>
    </r>
  </si>
  <si>
    <t/>
  </si>
  <si>
    <r>
      <rPr>
        <sz val="11"/>
        <rFont val="Arial"/>
      </rPr>
      <t>An additional address line that can be used to provide details and complete the main line.</t>
    </r>
  </si>
  <si>
    <t/>
  </si>
  <si>
    <t/>
  </si>
  <si>
    <t/>
  </si>
  <si>
    <r>
      <rPr>
        <sz val="11"/>
        <rFont val="Arial"/>
      </rPr>
      <t>0.1</t>
    </r>
  </si>
  <si>
    <r>
      <rPr>
        <sz val="11"/>
        <color indexed="64"/>
        <rFont val="Arial"/>
      </rPr>
      <t>/Invoice
/CreditNote</t>
    </r>
  </si>
  <si>
    <r>
      <rPr>
        <sz val="11"/>
        <rFont val="Arial"/>
      </rPr>
      <t>TEXT</t>
    </r>
  </si>
  <si>
    <t/>
  </si>
  <si>
    <r>
      <rPr>
        <sz val="11"/>
        <rFont val="Arial"/>
      </rPr>
      <t>Usual name of the city, town or village in which the payer’s address is located.</t>
    </r>
  </si>
  <si>
    <t/>
  </si>
  <si>
    <t/>
  </si>
  <si>
    <t/>
  </si>
  <si>
    <r>
      <rPr>
        <sz val="11"/>
        <rFont val="Arial"/>
      </rPr>
      <t>0.1</t>
    </r>
  </si>
  <si>
    <r>
      <rPr>
        <sz val="11"/>
        <color indexed="64"/>
        <rFont val="Arial"/>
      </rPr>
      <t>/Invoice
/CreditNote</t>
    </r>
  </si>
  <si>
    <r>
      <rPr>
        <sz val="11"/>
        <rFont val="Arial"/>
      </rPr>
      <t>TEXT</t>
    </r>
  </si>
  <si>
    <t/>
  </si>
  <si>
    <r>
      <rPr>
        <sz val="11"/>
        <rFont val="Arial"/>
      </rPr>
      <t>Identifier of an addressable group of properties, in compliance with the relevant postal service.</t>
    </r>
  </si>
  <si>
    <r>
      <rPr>
        <sz val="11"/>
        <rFont val="Arial"/>
      </rPr>
      <t>E.g. postcode or postal routing number.</t>
    </r>
  </si>
  <si>
    <t/>
  </si>
  <si>
    <t/>
  </si>
  <si>
    <r>
      <rPr>
        <sz val="11"/>
        <rFont val="Arial"/>
      </rPr>
      <t>0.1</t>
    </r>
  </si>
  <si>
    <r>
      <rPr>
        <sz val="11"/>
        <color indexed="64"/>
        <rFont val="Arial"/>
      </rPr>
      <t>/Invoice
/CreditNote</t>
    </r>
  </si>
  <si>
    <r>
      <rPr>
        <sz val="11"/>
        <rFont val="Arial"/>
      </rPr>
      <t>TEXT</t>
    </r>
  </si>
  <si>
    <t/>
  </si>
  <si>
    <r>
      <rPr>
        <sz val="11"/>
        <rFont val="Arial"/>
      </rPr>
      <t>Subdivision of a country.</t>
    </r>
  </si>
  <si>
    <r>
      <rPr>
        <sz val="11"/>
        <rFont val="Arial"/>
      </rPr>
      <t>E.g. region, county, state, province, etc.</t>
    </r>
  </si>
  <si>
    <t/>
  </si>
  <si>
    <t/>
  </si>
  <si>
    <r>
      <rPr>
        <sz val="11"/>
        <color indexed="64"/>
        <rFont val="Arial"/>
      </rPr>
      <t>/Invoice
/CreditNote</t>
    </r>
  </si>
  <si>
    <r>
      <rPr>
        <sz val="11"/>
        <rFont val="Arial"/>
      </rPr>
      <t>CODE</t>
    </r>
  </si>
  <si>
    <t/>
  </si>
  <si>
    <r>
      <rPr>
        <sz val="11"/>
        <rFont val="Arial"/>
      </rPr>
      <t>Country identification code.</t>
    </r>
  </si>
  <si>
    <r>
      <rPr>
        <sz val="11"/>
        <rFont val="Arial"/>
      </rPr>
      <t>Valid country lists are registered with the Maintenance Agency for standard ISO 3166-1 “Codes for the representation of names of countries and their subdivisions”. Use of the alpha-2 representation is recommended.</t>
    </r>
  </si>
  <si>
    <t/>
  </si>
  <si>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</si>
  <si>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</si>
  <si>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</si>
  <si>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</si>
  <si>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</si>
  <si>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r>
      <rPr>
        <sz val="11"/>
        <rFont val="Arial"/>
      </rPr>
      <t>Point of contact for a legal entity or legal person.</t>
    </r>
  </si>
  <si>
    <r>
      <rPr>
        <sz val="11"/>
        <rFont val="Arial"/>
      </rPr>
      <t>0.1</t>
    </r>
  </si>
  <si>
    <r>
      <rPr>
        <sz val="11"/>
        <color indexed="64"/>
        <rFont val="Arial"/>
      </rPr>
      <t>/Invoice
/CreditNote</t>
    </r>
  </si>
  <si>
    <r>
      <rPr>
        <sz val="11"/>
        <rFont val="Arial"/>
      </rPr>
      <t>TEXT</t>
    </r>
  </si>
  <si>
    <r>
      <rPr>
        <sz val="11"/>
        <rFont val="Arial"/>
      </rPr>
      <t>Phone number of the point of contact.</t>
    </r>
  </si>
  <si>
    <t/>
  </si>
  <si>
    <r>
      <rPr>
        <sz val="11"/>
        <rFont val="Arial"/>
      </rPr>
      <t>0.1</t>
    </r>
  </si>
  <si>
    <r>
      <rPr>
        <sz val="11"/>
        <color indexed="64"/>
        <rFont val="Arial"/>
      </rPr>
      <t>/Invoice
/CreditNote</t>
    </r>
  </si>
  <si>
    <r>
      <rPr>
        <sz val="11"/>
        <rFont val="Arial"/>
      </rPr>
      <t>TEXT</t>
    </r>
  </si>
  <si>
    <r>
      <rPr>
        <sz val="11"/>
        <rFont val="Arial"/>
      </rPr>
      <t>Email address of the point of contact.</t>
    </r>
  </si>
  <si>
    <t/>
  </si>
  <si>
    <r>
      <rPr>
        <sz val="11"/>
        <rFont val="Arial"/>
      </rPr>
      <t>0.1</t>
    </r>
  </si>
  <si>
    <r>
      <rPr>
        <sz val="11"/>
        <color indexed="64"/>
        <rFont val="Arial"/>
      </rPr>
      <t>/Invoice
/CreditNote</t>
    </r>
  </si>
  <si>
    <r>
      <rPr>
        <sz val="11"/>
        <rFont val="Arial"/>
      </rPr>
      <t>1.1</t>
    </r>
  </si>
  <si>
    <r>
      <rPr>
        <sz val="11"/>
        <rFont val="Arial"/>
      </rPr>
      <t>Invoicee’s company name</t>
    </r>
  </si>
  <si>
    <r>
      <rPr>
        <sz val="11"/>
        <color indexed="64"/>
        <rFont val="Arial"/>
      </rPr>
      <t>/Invoice
/CreditNote</t>
    </r>
  </si>
  <si>
    <r>
      <rPr>
        <sz val="11"/>
        <rFont val="Arial"/>
      </rPr>
      <t>TEXT</t>
    </r>
  </si>
  <si>
    <t/>
  </si>
  <si>
    <r>
      <rPr>
        <sz val="11"/>
        <rFont val="Arial"/>
      </rPr>
      <t xml:space="preserve"> </t>
    </r>
  </si>
  <si>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</si>
  <si>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</si>
  <si>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</si>
  <si>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</si>
  <si>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</si>
  <si>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t/>
  </si>
  <si>
    <r>
      <rPr>
        <sz val="11"/>
        <rFont val="Arial"/>
      </rPr>
      <t>0.n</t>
    </r>
  </si>
  <si>
    <r>
      <rPr>
        <sz val="11"/>
        <color indexed="64"/>
        <rFont val="Arial"/>
      </rPr>
      <t>/Invoice
/CreditNote</t>
    </r>
  </si>
  <si>
    <t/>
  </si>
  <si>
    <r>
      <rPr>
        <sz val="11"/>
        <rFont val="Arial"/>
      </rPr>
      <t>1.1</t>
    </r>
  </si>
  <si>
    <r>
      <rPr>
        <sz val="11"/>
        <rFont val="Arial"/>
      </rPr>
      <t>Scheme identifier</t>
    </r>
  </si>
  <si>
    <r>
      <rPr>
        <sz val="11"/>
        <color indexed="64"/>
        <rFont val="Arial"/>
      </rPr>
      <t>/Invoice
/CreditNote</t>
    </r>
  </si>
  <si>
    <r>
      <rPr>
        <sz val="11"/>
        <color indexed="64"/>
        <rFont val="Arial"/>
      </rPr>
      <t>Value = 0009 for a SIRET number</t>
    </r>
  </si>
  <si>
    <r>
      <rPr>
        <sz val="11"/>
        <rFont val="Arial"/>
      </rPr>
      <t>0.1</t>
    </r>
  </si>
  <si>
    <r>
      <rPr>
        <sz val="11"/>
        <color indexed="64"/>
        <rFont val="Arial"/>
      </rPr>
      <t>/Invoice
/CreditNote</t>
    </r>
  </si>
  <si>
    <r>
      <rPr>
        <sz val="11"/>
        <rFont val="Arial"/>
      </rPr>
      <t>IDENTIFIER</t>
    </r>
  </si>
  <si>
    <r>
      <rPr>
        <sz val="11"/>
        <rFont val="Arial"/>
      </rPr>
      <t>If no identification scheme is specified, it should be known to the Buyer and Seller.</t>
    </r>
  </si>
  <si>
    <r>
      <rPr>
        <sz val="11"/>
        <rFont val="Arial"/>
      </rPr>
      <t>1.1</t>
    </r>
  </si>
  <si>
    <r>
      <rPr>
        <sz val="11"/>
        <rFont val="Arial"/>
      </rPr>
      <t>Scheme identifier</t>
    </r>
  </si>
  <si>
    <r>
      <rPr>
        <sz val="11"/>
        <color indexed="64"/>
        <rFont val="Arial"/>
      </rPr>
      <t>/Invoice
/CreditNote</t>
    </r>
  </si>
  <si>
    <r>
      <rPr>
        <sz val="11"/>
        <color indexed="64"/>
        <rFont val="Arial"/>
      </rPr>
      <t>Value = 0002 for a SIREN number</t>
    </r>
  </si>
  <si>
    <r>
      <rPr>
        <sz val="11"/>
        <rFont val="Arial"/>
      </rPr>
      <t>0.1</t>
    </r>
  </si>
  <si>
    <r>
      <rPr>
        <sz val="11"/>
        <rFont val="Arial"/>
      </rPr>
      <t>Invoicee’s VAT identifier</t>
    </r>
  </si>
  <si>
    <r>
      <rPr>
        <sz val="11"/>
        <color indexed="64"/>
        <rFont val="Arial"/>
      </rPr>
      <t>/Invoice
/CreditNote</t>
    </r>
  </si>
  <si>
    <r>
      <rPr>
        <sz val="11"/>
        <rFont val="Arial"/>
      </rPr>
      <t>IDENTIFIER</t>
    </r>
  </si>
  <si>
    <t/>
  </si>
  <si>
    <r>
      <rPr>
        <sz val="11"/>
        <rFont val="Arial"/>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</si>
  <si>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rPr>
      <t>1.1</t>
    </r>
  </si>
  <si>
    <r>
      <rPr>
        <sz val="11"/>
        <rFont val="Arial"/>
      </rPr>
      <t>Invoicer’s VAT identifier (invoicing service)</t>
    </r>
  </si>
  <si>
    <r>
      <rPr>
        <sz val="11"/>
        <color indexed="64"/>
        <rFont val="Arial"/>
      </rPr>
      <t>/Invoice
/CreditNote</t>
    </r>
  </si>
  <si>
    <r>
      <rPr>
        <sz val="11"/>
        <rFont val="Arial"/>
      </rPr>
      <t>CODE</t>
    </r>
  </si>
  <si>
    <r>
      <rPr>
        <sz val="11"/>
        <rFont val="Arial"/>
      </rPr>
      <t>0.1</t>
    </r>
  </si>
  <si>
    <r>
      <rPr>
        <sz val="11"/>
        <color indexed="64"/>
        <rFont val="Arial"/>
      </rPr>
      <t>/Invoice
/CreditNote</t>
    </r>
  </si>
  <si>
    <r>
      <rPr>
        <sz val="11"/>
        <rFont val="Arial"/>
      </rPr>
      <t>IDENTIFIER</t>
    </r>
  </si>
  <si>
    <t/>
  </si>
  <si>
    <r>
      <rPr>
        <sz val="11"/>
        <rFont val="Arial"/>
      </rPr>
      <t>Identifies the payer’s electronic address to which a sales document can be transmitted.</t>
    </r>
  </si>
  <si>
    <t/>
  </si>
  <si>
    <r>
      <rPr>
        <sz val="11"/>
        <rFont val="Arial"/>
      </rPr>
      <t>1.1</t>
    </r>
  </si>
  <si>
    <r>
      <rPr>
        <sz val="11"/>
        <rFont val="Arial"/>
      </rPr>
      <t>Invoicer’s electronic address scheme identifier (invoicing service)</t>
    </r>
  </si>
  <si>
    <r>
      <rPr>
        <sz val="11"/>
        <color indexed="64"/>
        <rFont val="Arial"/>
      </rPr>
      <t>/Invoice
/CreditNote</t>
    </r>
  </si>
  <si>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</si>
  <si>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</si>
  <si>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</si>
  <si>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</si>
  <si>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</si>
  <si>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t/>
  </si>
  <si>
    <r>
      <rPr>
        <sz val="11"/>
        <rFont val="Arial"/>
      </rPr>
      <t>Main line of an address.</t>
    </r>
  </si>
  <si>
    <r>
      <rPr>
        <sz val="11"/>
        <rFont val="Arial"/>
      </rPr>
      <t>Usually the street name and number or the post box.</t>
    </r>
  </si>
  <si>
    <r>
      <rPr>
        <sz val="11"/>
        <rFont val="Arial"/>
      </rPr>
      <t>0.1</t>
    </r>
  </si>
  <si>
    <r>
      <rPr>
        <sz val="11"/>
        <color indexed="64"/>
        <rFont val="Arial"/>
      </rPr>
      <t>/Invoice
/CreditNote</t>
    </r>
  </si>
  <si>
    <r>
      <rPr>
        <sz val="11"/>
        <rFont val="Arial"/>
      </rPr>
      <t>TEXT</t>
    </r>
  </si>
  <si>
    <t/>
  </si>
  <si>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</si>
  <si>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</si>
  <si>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</si>
  <si>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</si>
  <si>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</si>
  <si>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t/>
  </si>
  <si>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</si>
  <si>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</si>
  <si>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</si>
  <si>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</si>
  <si>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</si>
  <si>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t/>
  </si>
  <si>
    <r>
      <rPr>
        <sz val="11"/>
        <rFont val="Arial"/>
      </rPr>
      <t>Usual name of the city, town or village in which the payer’s address is located.</t>
    </r>
  </si>
  <si>
    <t/>
  </si>
  <si>
    <r>
      <rPr>
        <sz val="11"/>
        <rFont val="Arial"/>
      </rPr>
      <t>0.1</t>
    </r>
  </si>
  <si>
    <r>
      <rPr>
        <sz val="11"/>
        <color indexed="64"/>
        <rFont val="Arial"/>
      </rPr>
      <t>/Invoice
/CreditNote</t>
    </r>
  </si>
  <si>
    <r>
      <rPr>
        <sz val="11"/>
        <rFont val="Arial"/>
      </rPr>
      <t>TEXT</t>
    </r>
  </si>
  <si>
    <t/>
  </si>
  <si>
    <r>
      <rPr>
        <sz val="11"/>
        <rFont val="Arial"/>
      </rPr>
      <t>Identifier of an addressable group of properties, in compliance with the relevant postal service.</t>
    </r>
  </si>
  <si>
    <r>
      <rPr>
        <sz val="11"/>
        <rFont val="Arial"/>
      </rPr>
      <t>E.g. postcode or postal routing number.</t>
    </r>
  </si>
  <si>
    <r>
      <rPr>
        <sz val="11"/>
        <rFont val="Arial"/>
      </rPr>
      <t>0.1</t>
    </r>
  </si>
  <si>
    <r>
      <rPr>
        <sz val="11"/>
        <color indexed="64"/>
        <rFont val="Arial"/>
      </rPr>
      <t>/Invoice
/CreditNote</t>
    </r>
  </si>
  <si>
    <r>
      <rPr>
        <sz val="11"/>
        <rFont val="Arial"/>
      </rPr>
      <t>TEXT</t>
    </r>
  </si>
  <si>
    <t/>
  </si>
  <si>
    <r>
      <rPr>
        <sz val="11"/>
        <rFont val="Arial"/>
      </rPr>
      <t>Subdivision of a country.</t>
    </r>
  </si>
  <si>
    <r>
      <rPr>
        <sz val="11"/>
        <rFont val="Arial"/>
      </rPr>
      <t>E.g. region, county, state, province, etc.</t>
    </r>
  </si>
  <si>
    <r>
      <rPr>
        <sz val="11"/>
        <color indexed="64"/>
        <rFont val="Arial"/>
      </rPr>
      <t>/Invoice
/CreditNote</t>
    </r>
  </si>
  <si>
    <r>
      <rPr>
        <sz val="11"/>
        <rFont val="Arial"/>
      </rPr>
      <t>CODE</t>
    </r>
  </si>
  <si>
    <t/>
  </si>
  <si>
    <r>
      <rPr>
        <sz val="11"/>
        <rFont val="Arial"/>
      </rPr>
      <t>Country identification code.</t>
    </r>
  </si>
  <si>
    <r>
      <rPr>
        <sz val="11"/>
        <rFont val="Arial"/>
      </rPr>
      <t>Valid country lists are registered with the Maintenance Agency for standard ISO 3166-1 “Codes for the representation of names of countries and their subdivisions”. Use of the alpha-2 representation is recommended.</t>
    </r>
  </si>
  <si>
    <r>
      <rPr>
        <sz val="11"/>
        <rFont val="Arial"/>
      </rPr>
      <t>0.1</t>
    </r>
  </si>
  <si>
    <r>
      <rPr>
        <sz val="11"/>
        <rFont val="Arial"/>
      </rPr>
      <t>INVOICER (INVOICING SERVICE) CONTACT</t>
    </r>
  </si>
  <si>
    <r>
      <rPr>
        <sz val="11"/>
        <color indexed="64"/>
        <rFont val="Arial"/>
      </rPr>
      <t>/Invoice
/CreditNote</t>
    </r>
  </si>
  <si>
    <r>
      <rPr>
        <sz val="11"/>
        <rFont val="Arial"/>
      </rPr>
      <t>0.1</t>
    </r>
  </si>
  <si>
    <r>
      <rPr>
        <sz val="11"/>
        <color indexed="64"/>
        <rFont val="Arial"/>
      </rPr>
      <t>/Invoice
/CreditNote</t>
    </r>
  </si>
  <si>
    <r>
      <rPr>
        <sz val="11"/>
        <rFont val="Arial"/>
      </rPr>
      <t>TEXT</t>
    </r>
  </si>
  <si>
    <r>
      <rPr>
        <sz val="11"/>
        <rFont val="Arial"/>
      </rPr>
      <t>Point of contact for a legal entity or legal person.</t>
    </r>
  </si>
  <si>
    <r>
      <rPr>
        <sz val="11"/>
        <rFont val="Arial"/>
      </rPr>
      <t>E.g. a person’s name or identification of a contact, department or office: PERSON</t>
    </r>
  </si>
  <si>
    <r>
      <rPr>
        <sz val="11"/>
        <rFont val="Arial"/>
      </rPr>
      <t>0.1</t>
    </r>
  </si>
  <si>
    <r>
      <rPr>
        <sz val="11"/>
        <color indexed="64"/>
        <rFont val="Arial"/>
      </rPr>
      <t>/Invoice
/CreditNote</t>
    </r>
  </si>
  <si>
    <r>
      <rPr>
        <sz val="11"/>
        <rFont val="Arial"/>
      </rPr>
      <t>TEXT</t>
    </r>
  </si>
  <si>
    <r>
      <rPr>
        <sz val="11"/>
        <rFont val="Arial"/>
      </rPr>
      <t>Phone number of the point of contact.</t>
    </r>
  </si>
  <si>
    <t/>
  </si>
  <si>
    <r>
      <rPr>
        <sz val="11"/>
        <rFont val="Arial"/>
      </rPr>
      <t>0.1</t>
    </r>
  </si>
  <si>
    <r>
      <rPr>
        <sz val="11"/>
        <color indexed="64"/>
        <rFont val="Arial"/>
      </rPr>
      <t>/Invoice
/CreditNote</t>
    </r>
  </si>
  <si>
    <r>
      <rPr>
        <sz val="11"/>
        <rFont val="Arial"/>
      </rPr>
      <t>TEXT</t>
    </r>
  </si>
  <si>
    <r>
      <rPr>
        <sz val="11"/>
        <rFont val="Arial"/>
      </rPr>
      <t>Email address of the point of contact.</t>
    </r>
  </si>
  <si>
    <t/>
  </si>
  <si>
    <r>
      <rPr>
        <sz val="11"/>
        <rFont val="Arial"/>
      </rPr>
      <t>0.1</t>
    </r>
  </si>
  <si>
    <r>
      <rPr>
        <sz val="11"/>
        <color indexed="64"/>
        <rFont val="Arial"/>
      </rPr>
      <t>/Invoice
/CreditNote</t>
    </r>
  </si>
  <si>
    <t/>
  </si>
  <si>
    <r>
      <rPr>
        <sz val="11"/>
        <rFont val="Arial"/>
      </rPr>
      <t>1.1</t>
    </r>
  </si>
  <si>
    <r>
      <rPr>
        <sz val="11"/>
        <color indexed="64"/>
        <rFont val="Arial"/>
      </rPr>
      <t>/Invoice
/CreditNote</t>
    </r>
  </si>
  <si>
    <r>
      <rPr>
        <sz val="11"/>
        <rFont val="Arial"/>
      </rPr>
      <t>TEXT</t>
    </r>
  </si>
  <si>
    <t/>
  </si>
  <si>
    <r>
      <rPr>
        <sz val="11"/>
        <rFont val="Arial"/>
      </rPr>
      <t>1.1</t>
    </r>
  </si>
  <si>
    <r>
      <rPr>
        <sz val="11"/>
        <color indexed="64"/>
        <rFont val="Arial"/>
      </rPr>
      <t>/Invoice
/CreditNote</t>
    </r>
  </si>
  <si>
    <r>
      <rPr>
        <sz val="11"/>
        <rFont val="Arial"/>
      </rPr>
      <t>IDENTIFIER</t>
    </r>
  </si>
  <si>
    <r>
      <rPr>
        <sz val="11"/>
        <rFont val="Arial"/>
      </rPr>
      <t>1.1</t>
    </r>
  </si>
  <si>
    <r>
      <rPr>
        <sz val="11"/>
        <color indexed="64"/>
        <rFont val="Arial"/>
      </rPr>
      <t>/Invoice
/CreditNote</t>
    </r>
  </si>
  <si>
    <r>
      <rPr>
        <sz val="11"/>
        <rFont val="Arial"/>
      </rPr>
      <t>0.1</t>
    </r>
  </si>
  <si>
    <r>
      <rPr>
        <sz val="11"/>
        <color indexed="64"/>
        <rFont val="Arial"/>
      </rPr>
      <t>/Invoice
/CreditNote</t>
    </r>
  </si>
  <si>
    <r>
      <rPr>
        <sz val="11"/>
        <rFont val="Arial"/>
      </rPr>
      <t>TEXT</t>
    </r>
  </si>
  <si>
    <r>
      <rPr>
        <sz val="11"/>
        <rFont val="Arial"/>
      </rPr>
      <t>Main line of an address.</t>
    </r>
  </si>
  <si>
    <r>
      <rPr>
        <sz val="11"/>
        <rFont val="Arial"/>
      </rPr>
      <t>Usually the street name and number or the post box.</t>
    </r>
  </si>
  <si>
    <r>
      <rPr>
        <sz val="11"/>
        <rFont val="Arial"/>
      </rPr>
      <t>0.1</t>
    </r>
  </si>
  <si>
    <r>
      <rPr>
        <sz val="11"/>
        <color indexed="64"/>
        <rFont val="Arial"/>
      </rPr>
      <t>/Invoice
/CreditNote</t>
    </r>
  </si>
  <si>
    <r>
      <rPr>
        <sz val="11"/>
        <rFont val="Arial"/>
      </rPr>
      <t>TEXT</t>
    </r>
  </si>
  <si>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</si>
  <si>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</si>
  <si>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</si>
  <si>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</si>
  <si>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</si>
  <si>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</si>
  <si>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</si>
  <si>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</si>
  <si>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</si>
  <si>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</si>
  <si>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t/>
  </si>
  <si>
    <r>
      <rPr>
        <sz val="11"/>
        <rFont val="Arial"/>
      </rPr>
      <t>0.1</t>
    </r>
  </si>
  <si>
    <r>
      <rPr>
        <sz val="11"/>
        <color indexed="64"/>
        <rFont val="Arial"/>
      </rPr>
      <t>/Invoice
/CreditNote</t>
    </r>
  </si>
  <si>
    <r>
      <rPr>
        <sz val="11"/>
        <rFont val="Arial"/>
      </rPr>
      <t>TEXT</t>
    </r>
  </si>
  <si>
    <r>
      <rPr>
        <sz val="11"/>
        <rFont val="Arial"/>
      </rPr>
      <t>Identifier of an addressable group of properties, in compliance with the relevant postal service.</t>
    </r>
  </si>
  <si>
    <r>
      <rPr>
        <sz val="11"/>
        <rFont val="Arial"/>
      </rPr>
      <t>E.g. postcode or postal routing number.</t>
    </r>
  </si>
  <si>
    <r>
      <rPr>
        <sz val="11"/>
        <rFont val="Arial"/>
      </rPr>
      <t>0.1</t>
    </r>
  </si>
  <si>
    <r>
      <rPr>
        <sz val="11"/>
        <color indexed="64"/>
        <rFont val="Arial"/>
      </rPr>
      <t>/Invoice
/CreditNote</t>
    </r>
  </si>
  <si>
    <r>
      <rPr>
        <sz val="11"/>
        <rFont val="Arial"/>
      </rPr>
      <t>TEXT</t>
    </r>
  </si>
  <si>
    <r>
      <rPr>
        <sz val="11"/>
        <rFont val="Arial"/>
      </rPr>
      <t>Subdivision of a country.</t>
    </r>
  </si>
  <si>
    <r>
      <rPr>
        <sz val="11"/>
        <rFont val="Arial"/>
      </rPr>
      <t>E.g. region, county, state, province, etc.</t>
    </r>
  </si>
  <si>
    <r>
      <rPr>
        <sz val="11"/>
        <rFont val="Arial"/>
      </rPr>
      <t>1.1</t>
    </r>
  </si>
  <si>
    <r>
      <rPr>
        <sz val="11"/>
        <color indexed="64"/>
        <rFont val="Arial"/>
      </rPr>
      <t>/Invoice
/CreditNote</t>
    </r>
  </si>
  <si>
    <r>
      <rPr>
        <sz val="11"/>
        <rFont val="Arial"/>
      </rPr>
      <t>CODE</t>
    </r>
  </si>
  <si>
    <r>
      <rPr>
        <sz val="11"/>
        <rFont val="Arial"/>
      </rPr>
      <t>Country identification code.</t>
    </r>
  </si>
  <si>
    <r>
      <rPr>
        <sz val="11"/>
        <rFont val="Arial"/>
      </rPr>
      <t>Valid country lists are registered with the Maintenance Agency for standard ISO 3166-1 “Codes for the representation of names of countries and their subdivisions”. Use of the alpha-2 representation is recommended.</t>
    </r>
  </si>
  <si>
    <r>
      <rPr>
        <sz val="11"/>
        <rFont val="Arial"/>
      </rPr>
      <t>0.1</t>
    </r>
  </si>
  <si>
    <r>
      <rPr>
        <sz val="11"/>
        <color indexed="64"/>
        <rFont val="Arial"/>
      </rPr>
      <t>/Invoice
/CreditNote</t>
    </r>
  </si>
  <si>
    <t/>
  </si>
  <si>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</si>
  <si>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</si>
  <si>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</si>
  <si>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</si>
  <si>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</si>
  <si>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IDENTIFIER</t>
    </r>
  </si>
  <si>
    <r>
      <rPr>
        <sz val="11"/>
        <rFont val="Arial"/>
      </rPr>
      <t>0.1</t>
    </r>
  </si>
  <si>
    <r>
      <rPr>
        <sz val="11"/>
        <color indexed="64"/>
        <rFont val="Arial"/>
      </rPr>
      <t>/Invoice
/CreditNote</t>
    </r>
  </si>
  <si>
    <r>
      <rPr>
        <sz val="11"/>
        <rFont val="Arial"/>
      </rPr>
      <t>IDENTIFIER</t>
    </r>
  </si>
  <si>
    <r>
      <rPr>
        <sz val="11"/>
        <rFont val="Arial"/>
      </rPr>
      <t>If used, the scheme identifier must be selected from the list of entries published by the ISO 6523 maintenance agency.</t>
    </r>
  </si>
  <si>
    <r>
      <rPr>
        <sz val="11"/>
        <rFont val="Arial"/>
      </rPr>
      <t>0.1</t>
    </r>
  </si>
  <si>
    <r>
      <rPr>
        <sz val="11"/>
        <color indexed="64"/>
        <rFont val="Arial"/>
      </rPr>
      <t>/Invoice
/CreditNote</t>
    </r>
  </si>
  <si>
    <r>
      <rPr>
        <sz val="11"/>
        <rFont val="Arial"/>
      </rPr>
      <t>DATE</t>
    </r>
  </si>
  <si>
    <r>
      <rPr>
        <sz val="11"/>
        <rFont val="Arial"/>
      </rPr>
      <t>ISO</t>
    </r>
  </si>
  <si>
    <t/>
  </si>
  <si>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</si>
  <si>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</si>
  <si>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</si>
  <si>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</si>
  <si>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DATE</t>
    </r>
  </si>
  <si>
    <r>
      <rPr>
        <sz val="11"/>
        <rFont val="Arial"/>
      </rPr>
      <t>ISO</t>
    </r>
  </si>
  <si>
    <r>
      <rPr>
        <sz val="11"/>
        <rFont val="Arial"/>
      </rPr>
      <t>0.1</t>
    </r>
  </si>
  <si>
    <r>
      <rPr>
        <sz val="11"/>
        <color indexed="64"/>
        <rFont val="Arial"/>
      </rPr>
      <t>/Invoice
/CreditNote</t>
    </r>
  </si>
  <si>
    <r>
      <rPr>
        <sz val="11"/>
        <rFont val="Arial"/>
      </rPr>
      <t>DATE</t>
    </r>
  </si>
  <si>
    <r>
      <rPr>
        <sz val="11"/>
        <rFont val="Arial"/>
      </rPr>
      <t>ISO</t>
    </r>
  </si>
  <si>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</si>
  <si>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</si>
  <si>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</si>
  <si>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</si>
  <si>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TEXT</t>
    </r>
  </si>
  <si>
    <r>
      <rPr>
        <sz val="11"/>
        <rFont val="Arial"/>
      </rPr>
      <t>Main line of an address.</t>
    </r>
  </si>
  <si>
    <r>
      <rPr>
        <sz val="11"/>
        <rFont val="Arial"/>
      </rPr>
      <t>0.1</t>
    </r>
  </si>
  <si>
    <r>
      <rPr>
        <sz val="11"/>
        <color indexed="64"/>
        <rFont val="Arial"/>
      </rPr>
      <t>/Invoice
/CreditNote</t>
    </r>
  </si>
  <si>
    <r>
      <rPr>
        <sz val="11"/>
        <rFont val="Arial"/>
      </rPr>
      <t>TEXT</t>
    </r>
  </si>
  <si>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</si>
  <si>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</si>
  <si>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</si>
  <si>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</si>
  <si>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</si>
  <si>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r>
      <rPr>
        <sz val="11"/>
        <rFont val="Arial"/>
      </rPr>
      <t>An additional address line that can be used to provide details and complete the main line.</t>
    </r>
  </si>
  <si>
    <t/>
  </si>
  <si>
    <r>
      <rPr>
        <sz val="11"/>
        <rFont val="Arial"/>
      </rPr>
      <t>0.1</t>
    </r>
  </si>
  <si>
    <r>
      <rPr>
        <sz val="11"/>
        <color indexed="64"/>
        <rFont val="Arial"/>
      </rPr>
      <t>/Invoice
/CreditNote</t>
    </r>
  </si>
  <si>
    <r>
      <rPr>
        <sz val="11"/>
        <rFont val="Arial"/>
      </rPr>
      <t>TEXT</t>
    </r>
  </si>
  <si>
    <t/>
  </si>
  <si>
    <r>
      <rPr>
        <sz val="11"/>
        <rFont val="Arial"/>
      </rPr>
      <t>0.1</t>
    </r>
  </si>
  <si>
    <r>
      <rPr>
        <sz val="11"/>
        <color indexed="64"/>
        <rFont val="Arial"/>
      </rPr>
      <t>/Invoice
/CreditNote</t>
    </r>
  </si>
  <si>
    <r>
      <rPr>
        <sz val="11"/>
        <rFont val="Arial"/>
      </rPr>
      <t>TEXT</t>
    </r>
  </si>
  <si>
    <r>
      <rPr>
        <sz val="11"/>
        <rFont val="Arial"/>
      </rPr>
      <t>Identifier of an addressable group of properties, in compliance with the relevant postal service.</t>
    </r>
  </si>
  <si>
    <r>
      <rPr>
        <sz val="11"/>
        <rFont val="Arial"/>
      </rPr>
      <t>E.g. postcode or postal routing number.</t>
    </r>
  </si>
  <si>
    <r>
      <rPr>
        <sz val="11"/>
        <rFont val="Arial"/>
      </rPr>
      <t>0.1</t>
    </r>
  </si>
  <si>
    <r>
      <rPr>
        <sz val="11"/>
        <color indexed="64"/>
        <rFont val="Arial"/>
      </rPr>
      <t>/Invoice
/CreditNote</t>
    </r>
  </si>
  <si>
    <r>
      <rPr>
        <sz val="11"/>
        <rFont val="Arial"/>
      </rPr>
      <t>TEXT</t>
    </r>
  </si>
  <si>
    <r>
      <rPr>
        <sz val="11"/>
        <rFont val="Arial"/>
      </rPr>
      <t>Subdivision of a country.</t>
    </r>
  </si>
  <si>
    <r>
      <rPr>
        <sz val="11"/>
        <rFont val="Arial"/>
      </rPr>
      <t>E.g. region, county, state, province, etc.</t>
    </r>
  </si>
  <si>
    <r>
      <rPr>
        <sz val="11"/>
        <rFont val="Arial"/>
      </rPr>
      <t>1.1</t>
    </r>
  </si>
  <si>
    <r>
      <rPr>
        <sz val="11"/>
        <color indexed="64"/>
        <rFont val="Arial"/>
      </rPr>
      <t>/Invoice
/CreditNote</t>
    </r>
  </si>
  <si>
    <r>
      <rPr>
        <sz val="11"/>
        <rFont val="Arial"/>
      </rPr>
      <t>CODE</t>
    </r>
  </si>
  <si>
    <r>
      <rPr>
        <sz val="11"/>
        <rFont val="Arial"/>
      </rPr>
      <t>Country identification code.</t>
    </r>
  </si>
  <si>
    <r>
      <rPr>
        <sz val="11"/>
        <rFont val="Arial"/>
      </rPr>
      <t>Valid country lists are registered with the Maintenance Agency for standard ISO 3166-1 “Codes for the representation of names of countries and their subdivisions”. Use of the alpha-2 representation is recommended.</t>
    </r>
  </si>
  <si>
    <r>
      <rPr>
        <sz val="11"/>
        <rFont val="Arial"/>
      </rPr>
      <t>0.1</t>
    </r>
  </si>
  <si>
    <r>
      <rPr>
        <sz val="11"/>
        <color indexed="64"/>
        <rFont val="Arial"/>
      </rPr>
      <t>/Invoice
/CreditNote</t>
    </r>
  </si>
  <si>
    <t/>
  </si>
  <si>
    <r>
      <rPr>
        <sz val="11"/>
        <rFont val="Arial"/>
      </rPr>
      <t>1.1</t>
    </r>
  </si>
  <si>
    <r>
      <rPr>
        <sz val="11"/>
        <color indexed="64"/>
        <rFont val="Arial"/>
      </rPr>
      <t>/Invoice
/CreditNote</t>
    </r>
  </si>
  <si>
    <r>
      <rPr>
        <sz val="11"/>
        <rFont val="Arial"/>
      </rPr>
      <t>CODE</t>
    </r>
  </si>
  <si>
    <r>
      <rPr>
        <sz val="11"/>
        <rFont val="Arial"/>
      </rPr>
      <t>0.1</t>
    </r>
  </si>
  <si>
    <r>
      <rPr>
        <sz val="11"/>
        <color indexed="64"/>
        <rFont val="Arial"/>
      </rPr>
      <t>/Invoice
/CreditNote</t>
    </r>
  </si>
  <si>
    <r>
      <rPr>
        <sz val="11"/>
        <rFont val="Arial"/>
      </rPr>
      <t>TEXT</t>
    </r>
  </si>
  <si>
    <r>
      <rPr>
        <sz val="11"/>
        <rFont val="Arial"/>
      </rPr>
      <t>0.1</t>
    </r>
  </si>
  <si>
    <r>
      <rPr>
        <sz val="11"/>
        <color indexed="64"/>
        <rFont val="Arial"/>
      </rPr>
      <t>/Invoice
/CreditNote</t>
    </r>
  </si>
  <si>
    <r>
      <rPr>
        <sz val="11"/>
        <rFont val="Arial"/>
      </rPr>
      <t>TEXT</t>
    </r>
  </si>
  <si>
    <r>
      <rPr>
        <sz val="11"/>
        <rFont val="Arial"/>
      </rPr>
      <t>0.N</t>
    </r>
  </si>
  <si>
    <r>
      <rPr>
        <sz val="11"/>
        <color indexed="64"/>
        <rFont val="Arial"/>
      </rPr>
      <t>/Invoice
/CreditNote</t>
    </r>
  </si>
  <si>
    <t/>
  </si>
  <si>
    <r>
      <rPr>
        <sz val="11"/>
        <rFont val="Arial"/>
      </rPr>
      <t>1.1</t>
    </r>
  </si>
  <si>
    <r>
      <rPr>
        <sz val="11"/>
        <color indexed="64"/>
        <rFont val="Arial"/>
      </rPr>
      <t>/Invoice
/CreditNote</t>
    </r>
  </si>
  <si>
    <r>
      <rPr>
        <sz val="11"/>
        <rFont val="Arial"/>
      </rPr>
      <t>IDENTIFIER</t>
    </r>
  </si>
  <si>
    <r>
      <rPr>
        <sz val="11"/>
        <rFont val="Arial"/>
      </rPr>
      <t>0.1</t>
    </r>
  </si>
  <si>
    <r>
      <rPr>
        <sz val="11"/>
        <color indexed="64"/>
        <rFont val="Arial"/>
      </rPr>
      <t>/Invoice
/CreditNote</t>
    </r>
  </si>
  <si>
    <r>
      <rPr>
        <sz val="11"/>
        <rFont val="Arial"/>
      </rPr>
      <t>TEXT</t>
    </r>
  </si>
  <si>
    <t/>
  </si>
  <si>
    <r>
      <rPr>
        <sz val="11"/>
        <rFont val="Arial"/>
      </rPr>
      <t>0.1</t>
    </r>
  </si>
  <si>
    <r>
      <rPr>
        <sz val="11"/>
        <color indexed="64"/>
        <rFont val="Arial"/>
      </rPr>
      <t>/Invoice
/CreditNote</t>
    </r>
  </si>
  <si>
    <r>
      <rPr>
        <sz val="11"/>
        <rFont val="Arial"/>
      </rPr>
      <t>IDENTIFIER</t>
    </r>
  </si>
  <si>
    <r>
      <rPr>
        <sz val="11"/>
        <rFont val="Arial"/>
      </rPr>
      <t>0.1</t>
    </r>
  </si>
  <si>
    <r>
      <rPr>
        <sz val="11"/>
        <color indexed="64"/>
        <rFont val="Arial"/>
      </rPr>
      <t>/Invoice
/CreditNote</t>
    </r>
  </si>
  <si>
    <r>
      <rPr>
        <sz val="11"/>
        <rFont val="Arial"/>
      </rPr>
      <t>1.1</t>
    </r>
  </si>
  <si>
    <r>
      <rPr>
        <sz val="11"/>
        <rFont val="Arial"/>
      </rPr>
      <t>Payment account identifier</t>
    </r>
  </si>
  <si>
    <r>
      <rPr>
        <sz val="11"/>
        <color indexed="64"/>
        <rFont val="Arial"/>
      </rPr>
      <t>/Invoice
/CreditNote</t>
    </r>
  </si>
  <si>
    <r>
      <rPr>
        <sz val="11"/>
        <rFont val="Arial"/>
      </rPr>
      <t>TEXT</t>
    </r>
  </si>
  <si>
    <r>
      <rPr>
        <sz val="11"/>
        <rFont val="Arial"/>
      </rPr>
      <t>0.1</t>
    </r>
  </si>
  <si>
    <r>
      <rPr>
        <sz val="11"/>
        <rFont val="Arial"/>
      </rPr>
      <t>Payment account name</t>
    </r>
  </si>
  <si>
    <r>
      <rPr>
        <sz val="11"/>
        <color indexed="64"/>
        <rFont val="Arial"/>
      </rPr>
      <t>/Invoice
/CreditNote</t>
    </r>
  </si>
  <si>
    <r>
      <rPr>
        <sz val="11"/>
        <rFont val="Arial"/>
      </rPr>
      <t>TEXT</t>
    </r>
  </si>
  <si>
    <t/>
  </si>
  <si>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</si>
  <si>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</si>
  <si>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</si>
  <si>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</si>
  <si>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IDENTIFIER</t>
    </r>
  </si>
  <si>
    <r>
      <rPr>
        <sz val="11"/>
        <rFont val="Arial"/>
      </rPr>
      <t>0.1</t>
    </r>
  </si>
  <si>
    <r>
      <rPr>
        <sz val="11"/>
        <color indexed="64"/>
        <rFont val="Arial"/>
      </rPr>
      <t>/Invoice
/CreditNote</t>
    </r>
  </si>
  <si>
    <r>
      <rPr>
        <sz val="11"/>
        <color indexed="64"/>
        <rFont val="Arial"/>
      </rPr>
      <t>/cac:AccountingSupplierParty/cac:Party/cac:PartyIdentification/cbc:ID</t>
    </r>
  </si>
  <si>
    <r>
      <rPr>
        <sz val="11"/>
        <rFont val="Arial"/>
      </rPr>
      <t>IDENTIFIER</t>
    </r>
  </si>
  <si>
    <r>
      <rPr>
        <sz val="11"/>
        <rFont val="Arial"/>
      </rPr>
      <t>Mandatory information in the case of a SEPA direct debit.</t>
    </r>
  </si>
  <si>
    <r>
      <rPr>
        <sz val="11"/>
        <rFont val="Arial"/>
      </rPr>
      <t>0.1</t>
    </r>
  </si>
  <si>
    <r>
      <rPr>
        <sz val="11"/>
        <color indexed="64"/>
        <rFont val="Arial"/>
      </rPr>
      <t>/Invoice
/CreditNote</t>
    </r>
  </si>
  <si>
    <r>
      <rPr>
        <sz val="11"/>
        <rFont val="Arial"/>
      </rPr>
      <t>IDENTIFIER</t>
    </r>
  </si>
  <si>
    <t/>
  </si>
  <si>
    <r>
      <rPr>
        <sz val="11"/>
        <rFont val="Arial"/>
      </rPr>
      <t>0.n</t>
    </r>
  </si>
  <si>
    <r>
      <rPr>
        <sz val="11"/>
        <color indexed="64"/>
        <rFont val="Arial"/>
      </rPr>
      <t>/Invoice
/CreditNote</t>
    </r>
  </si>
  <si>
    <r>
      <rPr>
        <sz val="11"/>
        <rFont val="Arial"/>
      </rPr>
      <t>1.1</t>
    </r>
  </si>
  <si>
    <r>
      <rPr>
        <sz val="11"/>
        <color indexed="64"/>
        <rFont val="Arial"/>
      </rPr>
      <t>/Invoice
/CreditNote</t>
    </r>
  </si>
  <si>
    <t/>
  </si>
  <si>
    <r>
      <rPr>
        <sz val="11"/>
        <rFont val="Arial"/>
      </rPr>
      <t>0.1</t>
    </r>
  </si>
  <si>
    <r>
      <rPr>
        <sz val="11"/>
        <color indexed="64"/>
        <rFont val="Arial"/>
      </rPr>
      <t>/Invoice
/CreditNote</t>
    </r>
  </si>
  <si>
    <r>
      <rPr>
        <sz val="11"/>
        <rFont val="Arial"/>
      </rPr>
      <t>AMOUNT</t>
    </r>
  </si>
  <si>
    <t/>
  </si>
  <si>
    <r>
      <rPr>
        <sz val="11"/>
        <rFont val="Arial"/>
      </rPr>
      <t>0.1</t>
    </r>
  </si>
  <si>
    <r>
      <rPr>
        <sz val="11"/>
        <color indexed="64"/>
        <rFont val="Arial"/>
      </rPr>
      <t>/Invoice
/CreditNote</t>
    </r>
  </si>
  <si>
    <t/>
  </si>
  <si>
    <r>
      <rPr>
        <sz val="11"/>
        <color indexed="64"/>
        <rFont val="Arial"/>
      </rPr>
      <t>/Invoice
/CreditNote</t>
    </r>
  </si>
  <si>
    <r>
      <rPr>
        <sz val="11"/>
        <rFont val="Arial"/>
      </rPr>
      <t>CODE</t>
    </r>
  </si>
  <si>
    <r>
      <rPr>
        <sz val="11"/>
        <rFont val="Arial"/>
      </rPr>
      <t>0.1</t>
    </r>
  </si>
  <si>
    <r>
      <rPr>
        <sz val="11"/>
        <color indexed="64"/>
        <rFont val="Arial"/>
      </rPr>
      <t>/Invoice
/CreditNote</t>
    </r>
  </si>
  <si>
    <r>
      <rPr>
        <sz val="11"/>
        <rFont val="Arial"/>
      </rPr>
      <t>PERCENTAGE</t>
    </r>
  </si>
  <si>
    <t/>
  </si>
  <si>
    <r>
      <rPr>
        <sz val="11"/>
        <rFont val="Arial"/>
      </rPr>
      <t>0.1</t>
    </r>
  </si>
  <si>
    <r>
      <rPr>
        <sz val="11"/>
        <color indexed="64"/>
        <rFont val="Arial"/>
      </rPr>
      <t>/Invoice
/CreditNote</t>
    </r>
  </si>
  <si>
    <r>
      <rPr>
        <sz val="11"/>
        <rFont val="Arial"/>
      </rPr>
      <t>TEXT</t>
    </r>
  </si>
  <si>
    <t/>
  </si>
  <si>
    <r>
      <rPr>
        <sz val="11"/>
        <rFont val="Arial"/>
      </rPr>
      <t>0.1</t>
    </r>
  </si>
  <si>
    <r>
      <rPr>
        <sz val="11"/>
        <color indexed="64"/>
        <rFont val="Arial"/>
      </rPr>
      <t>/Invoice
/CreditNote</t>
    </r>
  </si>
  <si>
    <r>
      <rPr>
        <sz val="11"/>
        <rFont val="Arial"/>
      </rPr>
      <t>CODE</t>
    </r>
  </si>
  <si>
    <r>
      <rPr>
        <sz val="11"/>
        <rFont val="Arial"/>
      </rPr>
      <t>BR-33
BR-CO-5
BR-CO-21</t>
    </r>
  </si>
  <si>
    <r>
      <rPr>
        <sz val="11"/>
        <rFont val="Arial"/>
      </rPr>
      <t>0.n</t>
    </r>
  </si>
  <si>
    <r>
      <rPr>
        <sz val="11"/>
        <color indexed="64"/>
        <rFont val="Arial"/>
      </rPr>
      <t>/Invoice
/CreditNote</t>
    </r>
  </si>
  <si>
    <t/>
  </si>
  <si>
    <r>
      <rPr>
        <sz val="11"/>
        <rFont val="Arial"/>
      </rPr>
      <t>1.1</t>
    </r>
  </si>
  <si>
    <r>
      <rPr>
        <sz val="11"/>
        <color indexed="64"/>
        <rFont val="Arial"/>
      </rPr>
      <t>/Invoice
/CreditNote</t>
    </r>
  </si>
  <si>
    <r>
      <rPr>
        <sz val="11"/>
        <color indexed="64"/>
        <rFont val="Arial"/>
      </rPr>
      <t>/cac:AllowanceCharge/cbc:Amount</t>
    </r>
  </si>
  <si>
    <r>
      <rPr>
        <sz val="11"/>
        <rFont val="Arial"/>
      </rPr>
      <t>AMOUNT</t>
    </r>
  </si>
  <si>
    <t/>
  </si>
  <si>
    <r>
      <rPr>
        <sz val="11"/>
        <rFont val="Arial"/>
      </rPr>
      <t>0.1</t>
    </r>
  </si>
  <si>
    <r>
      <rPr>
        <sz val="11"/>
        <color indexed="64"/>
        <rFont val="Arial"/>
      </rPr>
      <t>/Invoice
/CreditNote</t>
    </r>
  </si>
  <si>
    <r>
      <rPr>
        <sz val="11"/>
        <color indexed="64"/>
        <rFont val="Arial"/>
      </rPr>
      <t>/cac:AllowanceCharge/cbc:BaseAmount</t>
    </r>
  </si>
  <si>
    <r>
      <rPr>
        <sz val="11"/>
        <rFont val="Arial"/>
      </rPr>
      <t>AMOUNT</t>
    </r>
  </si>
  <si>
    <t/>
  </si>
  <si>
    <r>
      <rPr>
        <sz val="11"/>
        <rFont val="Arial"/>
      </rPr>
      <t>0.1</t>
    </r>
  </si>
  <si>
    <r>
      <rPr>
        <sz val="11"/>
        <color indexed="64"/>
        <rFont val="Arial"/>
      </rPr>
      <t>/Invoice
/CreditNote</t>
    </r>
  </si>
  <si>
    <r>
      <rPr>
        <sz val="11"/>
        <color indexed="64"/>
        <rFont val="Arial"/>
      </rPr>
      <t>/cac:AllowanceCharge/cbc:MultiplierFactorNumeric</t>
    </r>
  </si>
  <si>
    <r>
      <rPr>
        <sz val="11"/>
        <rFont val="Arial"/>
      </rPr>
      <t>PERCENTAGE</t>
    </r>
  </si>
  <si>
    <t/>
  </si>
  <si>
    <r>
      <rPr>
        <sz val="11"/>
        <rFont val="Arial"/>
      </rPr>
      <t>1.1</t>
    </r>
  </si>
  <si>
    <r>
      <rPr>
        <sz val="11"/>
        <color indexed="64"/>
        <rFont val="Arial"/>
      </rPr>
      <t>/Invoice
/CreditNote</t>
    </r>
  </si>
  <si>
    <r>
      <rPr>
        <sz val="11"/>
        <color indexed="64"/>
        <rFont val="Arial"/>
      </rPr>
      <t>/cac:AllowanceCharge/cac:TaxCategory/cbc:ID</t>
    </r>
  </si>
  <si>
    <r>
      <rPr>
        <sz val="11"/>
        <rFont val="Arial"/>
      </rPr>
      <t>CODE</t>
    </r>
  </si>
  <si>
    <r>
      <rPr>
        <sz val="11"/>
        <rFont val="Arial"/>
      </rPr>
      <t>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r>
  </si>
  <si>
    <r>
      <rPr>
        <sz val="11"/>
        <rFont val="Arial"/>
      </rPr>
      <t>0.1</t>
    </r>
  </si>
  <si>
    <r>
      <rPr>
        <sz val="11"/>
        <color indexed="64"/>
        <rFont val="Arial"/>
      </rPr>
      <t>/Invoice
/CreditNote</t>
    </r>
  </si>
  <si>
    <r>
      <rPr>
        <sz val="11"/>
        <color indexed="64"/>
        <rFont val="Arial"/>
      </rPr>
      <t>/cac:AllowanceCharge/cac:TaxCategory/cbc:Percent</t>
    </r>
  </si>
  <si>
    <r>
      <rPr>
        <sz val="11"/>
        <rFont val="Arial"/>
      </rPr>
      <t>PERCENTAGE</t>
    </r>
  </si>
  <si>
    <t/>
  </si>
  <si>
    <r>
      <rPr>
        <sz val="11"/>
        <rFont val="Arial"/>
      </rPr>
      <t>0.1</t>
    </r>
  </si>
  <si>
    <r>
      <rPr>
        <sz val="11"/>
        <color indexed="64"/>
        <rFont val="Arial"/>
      </rPr>
      <t>/Invoice
/CreditNote</t>
    </r>
  </si>
  <si>
    <r>
      <rPr>
        <sz val="11"/>
        <color indexed="64"/>
        <rFont val="Arial"/>
      </rPr>
      <t>/cac:AllowanceCharge/cbc:AllowanceChargeReason</t>
    </r>
  </si>
  <si>
    <r>
      <rPr>
        <sz val="11"/>
        <rFont val="Arial"/>
      </rPr>
      <t>TEXT</t>
    </r>
  </si>
  <si>
    <t/>
  </si>
  <si>
    <r>
      <rPr>
        <sz val="11"/>
        <rFont val="Arial"/>
      </rPr>
      <t>0.1</t>
    </r>
  </si>
  <si>
    <r>
      <rPr>
        <sz val="11"/>
        <color indexed="64"/>
        <rFont val="Arial"/>
      </rPr>
      <t>/Invoice
/CreditNote</t>
    </r>
  </si>
  <si>
    <r>
      <rPr>
        <sz val="11"/>
        <color indexed="64"/>
        <rFont val="Arial"/>
      </rPr>
      <t>/cac:AllowanceCharge/cbc:AllowanceChargeReasonCode</t>
    </r>
  </si>
  <si>
    <r>
      <rPr>
        <sz val="11"/>
        <rFont val="Arial"/>
      </rPr>
      <t>CODE</t>
    </r>
  </si>
  <si>
    <r>
      <rPr>
        <sz val="11"/>
        <rFont val="Arial"/>
      </rPr>
      <t>BR-38
BR-CO-6
BR-CO-22</t>
    </r>
  </si>
  <si>
    <r>
      <rPr>
        <sz val="11"/>
        <rFont val="Arial"/>
      </rPr>
      <t>1.1</t>
    </r>
  </si>
  <si>
    <r>
      <rPr>
        <sz val="11"/>
        <color indexed="64"/>
        <rFont val="Arial"/>
      </rPr>
      <t>/Invoice
/CreditNote</t>
    </r>
  </si>
  <si>
    <t/>
  </si>
  <si>
    <r>
      <rPr>
        <sz val="11"/>
        <rFont val="Arial"/>
      </rPr>
      <t>1.1</t>
    </r>
  </si>
  <si>
    <r>
      <rPr>
        <sz val="11"/>
        <color indexed="64"/>
        <rFont val="Arial"/>
      </rPr>
      <t>/Invoice
/CreditNote</t>
    </r>
  </si>
  <si>
    <r>
      <rPr>
        <sz val="11"/>
        <rFont val="Arial"/>
      </rPr>
      <t>AMOUNT</t>
    </r>
  </si>
  <si>
    <t/>
  </si>
  <si>
    <r>
      <rPr>
        <sz val="11"/>
        <rFont val="Arial"/>
      </rPr>
      <t>0.1</t>
    </r>
  </si>
  <si>
    <r>
      <rPr>
        <sz val="11"/>
        <color indexed="64"/>
        <rFont val="Arial"/>
      </rPr>
      <t>/Invoice
/CreditNote</t>
    </r>
  </si>
  <si>
    <r>
      <rPr>
        <sz val="11"/>
        <rFont val="Arial"/>
      </rPr>
      <t>AMOUNT</t>
    </r>
  </si>
  <si>
    <r>
      <rPr>
        <sz val="11"/>
        <rFont val="Arial"/>
      </rPr>
      <t>0.1</t>
    </r>
  </si>
  <si>
    <r>
      <rPr>
        <sz val="11"/>
        <color indexed="64"/>
        <rFont val="Arial"/>
      </rPr>
      <t>/Invoice
/CreditNote</t>
    </r>
  </si>
  <si>
    <r>
      <rPr>
        <sz val="11"/>
        <rFont val="Arial"/>
      </rPr>
      <t>AMOUNT</t>
    </r>
  </si>
  <si>
    <r>
      <rPr>
        <sz val="11"/>
        <rFont val="Arial"/>
      </rPr>
      <t>1.1</t>
    </r>
  </si>
  <si>
    <r>
      <rPr>
        <sz val="11"/>
        <color indexed="64"/>
        <rFont val="Arial"/>
      </rPr>
      <t>/Invoice
/CreditNote</t>
    </r>
  </si>
  <si>
    <r>
      <rPr>
        <sz val="11"/>
        <rFont val="Arial"/>
      </rPr>
      <t>AMOUNT</t>
    </r>
  </si>
  <si>
    <r>
      <rPr>
        <sz val="11"/>
        <rFont val="Arial"/>
      </rPr>
      <t>0.1</t>
    </r>
  </si>
  <si>
    <r>
      <rPr>
        <sz val="11"/>
        <color indexed="64"/>
        <rFont val="Arial"/>
      </rPr>
      <t>/Invoice
/CreditNote</t>
    </r>
  </si>
  <si>
    <r>
      <rPr>
        <sz val="11"/>
        <rFont val="Arial"/>
      </rPr>
      <t>AMOUNT</t>
    </r>
  </si>
  <si>
    <r>
      <rPr>
        <sz val="11"/>
        <rFont val="Arial"/>
      </rPr>
      <t>0.1</t>
    </r>
  </si>
  <si>
    <r>
      <rPr>
        <sz val="11"/>
        <color indexed="64"/>
        <rFont val="Arial"/>
      </rPr>
      <t>/Invoice
/CreditNote</t>
    </r>
  </si>
  <si>
    <r>
      <rPr>
        <sz val="11"/>
        <color indexed="64"/>
        <rFont val="Arial"/>
      </rPr>
      <t>/cac:TaxTotal/cbc:TaxAmount</t>
    </r>
  </si>
  <si>
    <r>
      <rPr>
        <sz val="11"/>
        <rFont val="Arial"/>
      </rPr>
      <t>AMOUNT</t>
    </r>
  </si>
  <si>
    <r>
      <rPr>
        <sz val="11"/>
        <rFont val="Arial"/>
      </rPr>
      <t>1.1</t>
    </r>
  </si>
  <si>
    <r>
      <rPr>
        <sz val="11"/>
        <color indexed="64"/>
        <rFont val="Arial"/>
      </rPr>
      <t>/Invoice
/CreditNote</t>
    </r>
  </si>
  <si>
    <r>
      <rPr>
        <sz val="11"/>
        <rFont val="Arial"/>
      </rPr>
      <t>AMOUNT</t>
    </r>
  </si>
  <si>
    <r>
      <rPr>
        <sz val="11"/>
        <rFont val="Arial"/>
      </rPr>
      <t>Total invoice amount, including VAT.</t>
    </r>
  </si>
  <si>
    <r>
      <rPr>
        <sz val="11"/>
        <rFont val="Arial"/>
      </rPr>
      <t>0.1</t>
    </r>
  </si>
  <si>
    <r>
      <rPr>
        <sz val="11"/>
        <color indexed="64"/>
        <rFont val="Arial"/>
      </rPr>
      <t>/Invoice
/CreditNote</t>
    </r>
  </si>
  <si>
    <r>
      <rPr>
        <sz val="11"/>
        <rFont val="Arial"/>
      </rPr>
      <t>AMOUNT</t>
    </r>
  </si>
  <si>
    <r>
      <rPr>
        <sz val="11"/>
        <rFont val="Arial"/>
      </rPr>
      <t>0.1</t>
    </r>
  </si>
  <si>
    <r>
      <rPr>
        <sz val="11"/>
        <color indexed="64"/>
        <rFont val="Arial"/>
      </rPr>
      <t>/Invoice
/CreditNote</t>
    </r>
  </si>
  <si>
    <r>
      <rPr>
        <sz val="11"/>
        <rFont val="Arial"/>
      </rPr>
      <t>AMOUNT</t>
    </r>
  </si>
  <si>
    <t/>
  </si>
  <si>
    <r>
      <rPr>
        <sz val="11"/>
        <rFont val="Arial"/>
      </rPr>
      <t>1.1</t>
    </r>
  </si>
  <si>
    <r>
      <rPr>
        <sz val="11"/>
        <color indexed="64"/>
        <rFont val="Arial"/>
      </rPr>
      <t>/Invoice
/CreditNote</t>
    </r>
  </si>
  <si>
    <r>
      <rPr>
        <sz val="11"/>
        <rFont val="Arial"/>
      </rPr>
      <t>AMOUNT</t>
    </r>
  </si>
  <si>
    <r>
      <rPr>
        <sz val="11"/>
        <color indexed="64"/>
        <rFont val="Arial"/>
      </rPr>
      <t>/Invoice
/CreditNote</t>
    </r>
  </si>
  <si>
    <t/>
  </si>
  <si>
    <r>
      <rPr>
        <sz val="11"/>
        <rFont val="Arial"/>
      </rPr>
      <t>1.1</t>
    </r>
  </si>
  <si>
    <r>
      <rPr>
        <sz val="11"/>
        <color indexed="64"/>
        <rFont val="Arial"/>
      </rPr>
      <t>/Invoice
/CreditNote</t>
    </r>
  </si>
  <si>
    <r>
      <rPr>
        <sz val="11"/>
        <rFont val="Arial"/>
      </rPr>
      <t>AMOUNT</t>
    </r>
  </si>
  <si>
    <r>
      <rPr>
        <sz val="11"/>
        <rFont val="Arial"/>
      </rPr>
      <t>1.1</t>
    </r>
  </si>
  <si>
    <r>
      <rPr>
        <sz val="11"/>
        <color indexed="64"/>
        <rFont val="Arial"/>
      </rPr>
      <t>/Invoice
/CreditNote</t>
    </r>
  </si>
  <si>
    <r>
      <rPr>
        <sz val="11"/>
        <rFont val="Arial"/>
      </rPr>
      <t>AMOUNT</t>
    </r>
  </si>
  <si>
    <r>
      <rPr>
        <sz val="11"/>
        <rFont val="Arial"/>
      </rPr>
      <t>1.1</t>
    </r>
  </si>
  <si>
    <r>
      <rPr>
        <sz val="11"/>
        <color indexed="64"/>
        <rFont val="Arial"/>
      </rPr>
      <t>/Invoice
/CreditNote</t>
    </r>
  </si>
  <si>
    <r>
      <rPr>
        <sz val="11"/>
        <color indexed="64"/>
        <rFont val="Arial"/>
      </rPr>
      <t>CODE</t>
    </r>
  </si>
  <si>
    <r>
      <rPr>
        <sz val="11"/>
        <rFont val="Arial"/>
      </rPr>
      <t>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r>
  </si>
  <si>
    <r>
      <rPr>
        <sz val="11"/>
        <rFont val="Arial"/>
      </rPr>
      <t>0.1</t>
    </r>
  </si>
  <si>
    <r>
      <rPr>
        <sz val="11"/>
        <color indexed="64"/>
        <rFont val="Arial"/>
      </rPr>
      <t>/Invoice
/CreditNote</t>
    </r>
  </si>
  <si>
    <r>
      <rPr>
        <sz val="11"/>
        <color indexed="64"/>
        <rFont val="Arial"/>
      </rPr>
      <t>PERCENTAGE</t>
    </r>
  </si>
  <si>
    <r>
      <rPr>
        <sz val="11"/>
        <rFont val="Arial"/>
      </rPr>
      <t>0.1</t>
    </r>
  </si>
  <si>
    <r>
      <rPr>
        <sz val="11"/>
        <color indexed="64"/>
        <rFont val="Arial"/>
      </rPr>
      <t>/Invoice
/CreditNote</t>
    </r>
  </si>
  <si>
    <r>
      <rPr>
        <sz val="11"/>
        <color indexed="64"/>
        <rFont val="Arial"/>
      </rPr>
      <t>TEXT</t>
    </r>
  </si>
  <si>
    <r>
      <rPr>
        <sz val="11"/>
        <rFont val="Arial"/>
      </rPr>
      <t>0.1</t>
    </r>
  </si>
  <si>
    <r>
      <rPr>
        <sz val="11"/>
        <color indexed="64"/>
        <rFont val="Arial"/>
      </rPr>
      <t>/Invoice
/CreditNote</t>
    </r>
  </si>
  <si>
    <r>
      <rPr>
        <sz val="11"/>
        <color indexed="64"/>
        <rFont val="Arial"/>
      </rPr>
      <t>CODE</t>
    </r>
  </si>
  <si>
    <r>
      <rPr>
        <sz val="11"/>
        <rFont val="Arial"/>
      </rPr>
      <t>1.n</t>
    </r>
  </si>
  <si>
    <r>
      <rPr>
        <sz val="11"/>
        <color indexed="64"/>
        <rFont val="Arial"/>
      </rPr>
      <t>/Invoice
/CreditNote</t>
    </r>
  </si>
  <si>
    <t/>
  </si>
  <si>
    <r>
      <rPr>
        <sz val="11"/>
        <rFont val="Arial"/>
      </rPr>
      <t>1.1</t>
    </r>
  </si>
  <si>
    <r>
      <rPr>
        <sz val="11"/>
        <color indexed="64"/>
        <rFont val="Arial"/>
      </rPr>
      <t>/Invoice
/CreditNote</t>
    </r>
  </si>
  <si>
    <r>
      <rPr>
        <sz val="11"/>
        <color indexed="64"/>
        <rFont val="Arial"/>
      </rPr>
      <t>IDENTIFIER</t>
    </r>
  </si>
  <si>
    <t/>
  </si>
  <si>
    <r>
      <rPr>
        <sz val="11"/>
        <color indexed="64"/>
        <rFont val="Arial"/>
      </rPr>
      <t>/Invoice
/CreditNote</t>
    </r>
  </si>
  <si>
    <t/>
  </si>
  <si>
    <r>
      <rPr>
        <sz val="11"/>
        <color indexed="64"/>
        <rFont val="Arial"/>
      </rPr>
      <t>/cbc:Note</t>
    </r>
  </si>
  <si>
    <r>
      <rPr>
        <sz val="11"/>
        <color indexed="64"/>
        <rFont val="Arial"/>
      </rPr>
      <t>CODE</t>
    </r>
  </si>
  <si>
    <r>
      <rPr>
        <sz val="11"/>
        <rFont val="Arial"/>
      </rPr>
      <t>Subject of the following text note.</t>
    </r>
  </si>
  <si>
    <r>
      <rPr>
        <sz val="11"/>
        <rFont val="Arial"/>
      </rPr>
      <t>Must be selected from the UNTDID 4451 list [6].</t>
    </r>
  </si>
  <si>
    <r>
      <rPr>
        <sz val="11"/>
        <rFont val="Arial"/>
      </rPr>
      <t>between ## at beginning of line note</t>
    </r>
  </si>
  <si>
    <r>
      <rPr>
        <sz val="11"/>
        <color indexed="64"/>
        <rFont val="Arial"/>
      </rPr>
      <t>/Invoice
/CreditNote</t>
    </r>
  </si>
  <si>
    <r>
      <rPr>
        <sz val="11"/>
        <color indexed="64"/>
        <rFont val="Arial"/>
      </rPr>
      <t>IDENTIFIER</t>
    </r>
  </si>
  <si>
    <r>
      <rPr>
        <sz val="11"/>
        <rFont val="Arial"/>
      </rPr>
      <t>This can be a subscription number, a telephone number, a counter, etc., as appropriate.</t>
    </r>
  </si>
  <si>
    <r>
      <rPr>
        <sz val="11"/>
        <rFont val="Arial"/>
      </rPr>
      <t>Scheme identifier</t>
    </r>
  </si>
  <si>
    <r>
      <rPr>
        <sz val="11"/>
        <color indexed="64"/>
        <rFont val="Arial"/>
      </rPr>
      <t>/Invoice
/CreditNote</t>
    </r>
  </si>
  <si>
    <r>
      <rPr>
        <sz val="11"/>
        <color indexed="64"/>
        <rFont val="Arial"/>
      </rPr>
      <t>IDENTIFIER</t>
    </r>
  </si>
  <si>
    <r>
      <rPr>
        <sz val="11"/>
        <rFont val="Arial"/>
      </rPr>
      <t>1.1</t>
    </r>
  </si>
  <si>
    <r>
      <rPr>
        <sz val="11"/>
        <color indexed="64"/>
        <rFont val="Arial"/>
      </rPr>
      <t>/Invoice
/CreditNote</t>
    </r>
  </si>
  <si>
    <t/>
  </si>
  <si>
    <r>
      <rPr>
        <sz val="11"/>
        <rFont val="Arial"/>
      </rPr>
      <t>1.1</t>
    </r>
  </si>
  <si>
    <r>
      <rPr>
        <sz val="11"/>
        <color indexed="64"/>
        <rFont val="Arial"/>
      </rPr>
      <t>/Invoice
/CreditNote</t>
    </r>
  </si>
  <si>
    <r>
      <rPr>
        <sz val="11"/>
        <rFont val="Arial"/>
      </rPr>
      <t>CODE</t>
    </r>
  </si>
  <si>
    <r>
      <rPr>
        <sz val="11"/>
        <rFont val="Arial"/>
      </rPr>
      <t>1.1</t>
    </r>
  </si>
  <si>
    <r>
      <rPr>
        <sz val="11"/>
        <color indexed="64"/>
        <rFont val="Arial"/>
      </rPr>
      <t>/Invoice
/CreditNote</t>
    </r>
  </si>
  <si>
    <r>
      <rPr>
        <sz val="11"/>
        <rFont val="Arial"/>
      </rPr>
      <t>AMOUNT</t>
    </r>
  </si>
  <si>
    <r>
      <rPr>
        <sz val="11"/>
        <rFont val="Arial"/>
      </rPr>
      <t>0.1</t>
    </r>
  </si>
  <si>
    <r>
      <rPr>
        <sz val="11"/>
        <color indexed="64"/>
        <rFont val="Arial"/>
      </rPr>
      <t>/Invoice/cac:InvoiceLine
/CreditNote/cac:CreditNoteLine</t>
    </r>
  </si>
  <si>
    <r>
      <rPr>
        <sz val="11"/>
        <rFont val="Arial"/>
      </rPr>
      <t>TEXT</t>
    </r>
  </si>
  <si>
    <r>
      <rPr>
        <sz val="11"/>
        <rFont val="Arial"/>
      </rPr>
      <t>0.1</t>
    </r>
  </si>
  <si>
    <r>
      <rPr>
        <sz val="11"/>
        <color indexed="64"/>
        <rFont val="Arial"/>
      </rPr>
      <t>/Invoice
/CreditNote</t>
    </r>
  </si>
  <si>
    <r>
      <rPr>
        <sz val="11"/>
        <rFont val="Arial"/>
      </rPr>
      <t>DOCUMENT REFERENCE</t>
    </r>
  </si>
  <si>
    <r>
      <rPr>
        <sz val="11"/>
        <rFont val="Arial"/>
      </rPr>
      <t>0.1</t>
    </r>
  </si>
  <si>
    <r>
      <rPr>
        <sz val="11"/>
        <color indexed="64"/>
        <rFont val="Arial"/>
      </rPr>
      <t>/Invoice
/CreditNote</t>
    </r>
  </si>
  <si>
    <r>
      <rPr>
        <sz val="11"/>
        <rFont val="Arial"/>
      </rPr>
      <t>TEXT</t>
    </r>
  </si>
  <si>
    <r>
      <rPr>
        <sz val="11"/>
        <rFont val="Arial"/>
      </rPr>
      <t>Text value specifying where to post the relevant data in the Buyer’s accounts.</t>
    </r>
  </si>
  <si>
    <r>
      <rPr>
        <sz val="11"/>
        <rFont val="Arial"/>
      </rPr>
      <t>0.1</t>
    </r>
  </si>
  <si>
    <r>
      <rPr>
        <sz val="11"/>
        <color indexed="64"/>
        <rFont val="Arial"/>
      </rPr>
      <t>/Invoice/cac:InvoiceLine
/CreditNote/cac:CreditNoteLine</t>
    </r>
  </si>
  <si>
    <r>
      <rPr>
        <sz val="11"/>
        <rFont val="Arial"/>
      </rPr>
      <t>0.1</t>
    </r>
  </si>
  <si>
    <r>
      <rPr>
        <sz val="11"/>
        <color indexed="64"/>
        <rFont val="Arial"/>
      </rPr>
      <t>/Invoice/cac:InvoiceLine
/CreditNote/cac:CreditNoteLine</t>
    </r>
  </si>
  <si>
    <r>
      <rPr>
        <sz val="11"/>
        <color indexed="64"/>
        <rFont val="Arial"/>
      </rPr>
      <t>/cac:BillingReference/cac:InvoiceDocumentReference/cbc:ID</t>
    </r>
  </si>
  <si>
    <r>
      <rPr>
        <sz val="11"/>
        <rFont val="Arial"/>
      </rPr>
      <t>DOCUMENT REFERENCE</t>
    </r>
  </si>
  <si>
    <r>
      <rPr>
        <sz val="11"/>
        <rFont val="Arial"/>
      </rPr>
      <t>Identification of an Invoice previously sent by the Seller.</t>
    </r>
  </si>
  <si>
    <r>
      <rPr>
        <sz val="11"/>
        <rFont val="Arial"/>
      </rPr>
      <t>0.1</t>
    </r>
  </si>
  <si>
    <r>
      <rPr>
        <sz val="11"/>
        <rFont val="Arial"/>
      </rPr>
      <t>Previous invoice type</t>
    </r>
  </si>
  <si>
    <r>
      <rPr>
        <sz val="11"/>
        <color indexed="64"/>
        <rFont val="Arial"/>
      </rPr>
      <t>/Invoice/cac:InvoiceLine
/CreditNote/cac:CreditNoteLine</t>
    </r>
  </si>
  <si>
    <r>
      <rPr>
        <sz val="11"/>
        <color indexed="64"/>
        <rFont val="Arial"/>
      </rPr>
      <t>/cac:BillingReference/cac:InvoiceDocumentReference/cbc:DocumentTypeCode</t>
    </r>
  </si>
  <si>
    <r>
      <rPr>
        <sz val="11"/>
        <color indexed="64"/>
        <rFont val="Arial"/>
      </rPr>
      <t>CODE</t>
    </r>
  </si>
  <si>
    <r>
      <rPr>
        <sz val="11"/>
        <rFont val="Arial"/>
      </rPr>
      <t>Code specifying the functional type of the previous Invoice.</t>
    </r>
  </si>
  <si>
    <r>
      <rPr>
        <sz val="11"/>
        <rFont val="Arial"/>
      </rPr>
      <t>0.1</t>
    </r>
  </si>
  <si>
    <r>
      <rPr>
        <sz val="11"/>
        <color indexed="64"/>
        <rFont val="Arial"/>
      </rPr>
      <t>/Invoice/cac:InvoiceLine
/CreditNote/cac:CreditNoteLine</t>
    </r>
  </si>
  <si>
    <r>
      <rPr>
        <sz val="11"/>
        <color indexed="64"/>
        <rFont val="Arial"/>
      </rPr>
      <t>/cac:BillingReference/cac:InvoiceDocumentReference/cbc:IssueDate</t>
    </r>
  </si>
  <si>
    <r>
      <rPr>
        <sz val="11"/>
        <color indexed="64"/>
        <rFont val="Arial"/>
      </rPr>
      <t>DATE</t>
    </r>
  </si>
  <si>
    <r>
      <rPr>
        <sz val="11"/>
        <color indexed="64"/>
        <rFont val="Arial"/>
      </rPr>
      <t>ISO</t>
    </r>
  </si>
  <si>
    <r>
      <rPr>
        <sz val="11"/>
        <rFont val="Arial"/>
      </rPr>
      <t>Date the previous Invoice was issued.</t>
    </r>
  </si>
  <si>
    <r>
      <rPr>
        <sz val="11"/>
        <rFont val="Arial"/>
      </rPr>
      <t>The date of issue of the previous invoice must be provided if the identifier of the previous invoice is not unique.</t>
    </r>
  </si>
  <si>
    <r>
      <rPr>
        <sz val="11"/>
        <rFont val="Arial"/>
      </rPr>
      <t>0.1</t>
    </r>
  </si>
  <si>
    <r>
      <rPr>
        <sz val="11"/>
        <color indexed="64"/>
        <rFont val="Arial"/>
      </rPr>
      <t>/Invoice/cac:InvoiceLine
/CreditNote/cac:CreditNoteLine</t>
    </r>
  </si>
  <si>
    <r>
      <rPr>
        <sz val="11"/>
        <color indexed="64"/>
        <rFont val="Arial"/>
      </rPr>
      <t>IDENTIFIER</t>
    </r>
  </si>
  <si>
    <r>
      <rPr>
        <sz val="11"/>
        <rFont val="Arial"/>
      </rPr>
      <t>Unique identifier of a line within the Invoice.</t>
    </r>
  </si>
  <si>
    <t/>
  </si>
  <si>
    <r>
      <rPr>
        <sz val="11"/>
        <rFont val="Arial"/>
      </rPr>
      <t>0.1</t>
    </r>
  </si>
  <si>
    <r>
      <rPr>
        <sz val="11"/>
        <color indexed="64"/>
        <rFont val="Arial"/>
      </rPr>
      <t>/Invoice/cac:InvoiceLine
/CreditNote/cac:CreditNoteLine</t>
    </r>
  </si>
  <si>
    <r>
      <rPr>
        <sz val="11"/>
        <rFont val="Arial"/>
      </rPr>
      <t>1.1</t>
    </r>
  </si>
  <si>
    <r>
      <rPr>
        <sz val="11"/>
        <color indexed="64"/>
        <rFont val="Arial"/>
      </rPr>
      <t>/Invoice/cac:InvoiceLine
/CreditNote/cac:CreditNoteLine</t>
    </r>
  </si>
  <si>
    <r>
      <rPr>
        <sz val="11"/>
        <rFont val="Arial"/>
      </rPr>
      <t>IDENTIFIER</t>
    </r>
  </si>
  <si>
    <r>
      <rPr>
        <sz val="11"/>
        <rFont val="Arial"/>
      </rPr>
      <t>Shipment note ID</t>
    </r>
  </si>
  <si>
    <r>
      <rPr>
        <sz val="11"/>
        <rFont val="Arial"/>
      </rPr>
      <t>0.1</t>
    </r>
  </si>
  <si>
    <r>
      <rPr>
        <sz val="11"/>
        <color indexed="64"/>
        <rFont val="Arial"/>
      </rPr>
      <t>/Invoice/cac:InvoiceLine
/CreditNote/cac:CreditNoteLine</t>
    </r>
  </si>
  <si>
    <r>
      <rPr>
        <sz val="11"/>
        <rFont val="Arial"/>
      </rPr>
      <t>IDENTIFIER</t>
    </r>
  </si>
  <si>
    <r>
      <rPr>
        <sz val="11"/>
        <rFont val="Arial"/>
      </rPr>
      <t>0.1</t>
    </r>
  </si>
  <si>
    <r>
      <rPr>
        <sz val="11"/>
        <color indexed="64"/>
        <rFont val="Arial"/>
      </rPr>
      <t>/Invoice/cac:InvoiceLine
/CreditNote/cac:CreditNoteLine</t>
    </r>
  </si>
  <si>
    <r>
      <rPr>
        <sz val="11"/>
        <rFont val="Arial"/>
      </rPr>
      <t>1.1</t>
    </r>
  </si>
  <si>
    <r>
      <rPr>
        <sz val="11"/>
        <color indexed="64"/>
        <rFont val="Arial"/>
      </rPr>
      <t>/Invoice/cac:InvoiceLine
/CreditNote/cac:CreditNoteLine</t>
    </r>
  </si>
  <si>
    <r>
      <rPr>
        <sz val="11"/>
        <rFont val="Arial"/>
      </rPr>
      <t>IDENTIFIER</t>
    </r>
  </si>
  <si>
    <r>
      <rPr>
        <sz val="11"/>
        <rFont val="Arial"/>
      </rPr>
      <t>0.1</t>
    </r>
  </si>
  <si>
    <r>
      <rPr>
        <sz val="11"/>
        <color indexed="64"/>
        <rFont val="Arial"/>
      </rPr>
      <t>/Invoice/cac:InvoiceLine
/CreditNote/cac:CreditNoteLine</t>
    </r>
  </si>
  <si>
    <r>
      <rPr>
        <sz val="11"/>
        <rFont val="Arial"/>
      </rPr>
      <t>IDENTIFIER</t>
    </r>
  </si>
  <si>
    <r>
      <rPr>
        <sz val="11"/>
        <rFont val="Arial"/>
      </rPr>
      <t>0.1</t>
    </r>
  </si>
  <si>
    <r>
      <rPr>
        <sz val="11"/>
        <color indexed="64"/>
        <rFont val="Arial"/>
      </rPr>
      <t>/Invoice/cac:InvoiceLine
/CreditNote/cac:CreditNoteLine</t>
    </r>
  </si>
  <si>
    <r>
      <rPr>
        <sz val="11"/>
        <rFont val="Arial"/>
      </rPr>
      <t>1.1</t>
    </r>
  </si>
  <si>
    <r>
      <rPr>
        <sz val="11"/>
        <color indexed="64"/>
        <rFont val="Arial"/>
      </rPr>
      <t>/Invoice/cac:InvoiceLine
/CreditNote/cac:CreditNoteLine</t>
    </r>
  </si>
  <si>
    <r>
      <rPr>
        <sz val="11"/>
        <rFont val="Arial"/>
      </rPr>
      <t>IDENTIFIER</t>
    </r>
  </si>
  <si>
    <r>
      <rPr>
        <sz val="11"/>
        <rFont val="Arial"/>
      </rPr>
      <t>0.1</t>
    </r>
  </si>
  <si>
    <r>
      <rPr>
        <sz val="11"/>
        <color indexed="64"/>
        <rFont val="Arial"/>
      </rPr>
      <t>/Invoice/cac:InvoiceLine
/CreditNote/cac:CreditNoteLine</t>
    </r>
  </si>
  <si>
    <r>
      <rPr>
        <sz val="11"/>
        <rFont val="Arial"/>
      </rPr>
      <t>IDENTIFIER</t>
    </r>
  </si>
  <si>
    <r>
      <rPr>
        <sz val="11"/>
        <rFont val="Arial"/>
      </rPr>
      <t>0.1</t>
    </r>
  </si>
  <si>
    <r>
      <rPr>
        <sz val="11"/>
        <color indexed="64"/>
        <rFont val="Arial"/>
      </rPr>
      <t>/Invoice/cac:InvoiceLine
/CreditNote/cac:CreditNoteLine</t>
    </r>
  </si>
  <si>
    <r>
      <rPr>
        <sz val="11"/>
        <color indexed="64"/>
        <rFont val="Arial"/>
      </rPr>
      <t>/cac:Delivery/cac:DeliveryLocation/cac:Address</t>
    </r>
  </si>
  <si>
    <r>
      <rPr>
        <sz val="11"/>
        <rFont val="Arial"/>
      </rPr>
      <t>0.n</t>
    </r>
  </si>
  <si>
    <r>
      <rPr>
        <sz val="11"/>
        <color indexed="64"/>
        <rFont val="Arial"/>
      </rPr>
      <t>/Invoice/cac:InvoiceLine
/CreditNote/cac:CreditNoteLine</t>
    </r>
  </si>
  <si>
    <r>
      <rPr>
        <sz val="11"/>
        <color indexed="64"/>
        <rFont val="Arial"/>
      </rPr>
      <t>/cac:Delivery/cac:DeliveryLocation/cbc:ID</t>
    </r>
  </si>
  <si>
    <r>
      <rPr>
        <sz val="11"/>
        <rFont val="Arial"/>
      </rPr>
      <t>0.1</t>
    </r>
  </si>
  <si>
    <r>
      <rPr>
        <sz val="11"/>
        <color indexed="64"/>
        <rFont val="Arial"/>
      </rPr>
      <t>/Invoice/cac:InvoiceLine
/CreditNote/cac:CreditNoteLine</t>
    </r>
  </si>
  <si>
    <r>
      <rPr>
        <sz val="11"/>
        <color indexed="64"/>
        <rFont val="Arial"/>
      </rPr>
      <t>/cac:Delivery/cac:DeliveryLocation/cbc:ID/@schemeID</t>
    </r>
  </si>
  <si>
    <r>
      <rPr>
        <sz val="11"/>
        <rFont val="Arial"/>
      </rPr>
      <t>IDENTIFIER</t>
    </r>
  </si>
  <si>
    <r>
      <rPr>
        <sz val="11"/>
        <rFont val="Arial"/>
      </rPr>
      <t>0.1</t>
    </r>
  </si>
  <si>
    <r>
      <rPr>
        <sz val="11"/>
        <color indexed="64"/>
        <rFont val="Arial"/>
      </rPr>
      <t>/Invoice/cac:InvoiceLine
/CreditNote/cac:CreditNoteLine</t>
    </r>
  </si>
  <si>
    <r>
      <rPr>
        <sz val="11"/>
        <rFont val="Arial"/>
      </rPr>
      <t>0.1</t>
    </r>
  </si>
  <si>
    <r>
      <rPr>
        <sz val="11"/>
        <color indexed="64"/>
        <rFont val="Arial"/>
      </rPr>
      <t>/Invoice/cac:InvoiceLine
/CreditNote/cac:CreditNoteLine</t>
    </r>
  </si>
  <si>
    <r>
      <rPr>
        <sz val="11"/>
        <color indexed="64"/>
        <rFont val="Arial"/>
      </rPr>
      <t>/cac:Delivery/cac:DeliveryLocation/cac:Address</t>
    </r>
  </si>
  <si>
    <r>
      <rPr>
        <sz val="11"/>
        <rFont val="Arial"/>
      </rPr>
      <t>0.1</t>
    </r>
  </si>
  <si>
    <r>
      <rPr>
        <sz val="11"/>
        <color indexed="64"/>
        <rFont val="Arial"/>
      </rPr>
      <t>/Invoice/cac:InvoiceLine
/CreditNote/cac:CreditNoteLine</t>
    </r>
  </si>
  <si>
    <r>
      <rPr>
        <sz val="11"/>
        <color indexed="64"/>
        <rFont val="Arial"/>
      </rPr>
      <t>/cac:Delivery/cac:DeliveryLocation/cac:Address/cbc:StreetName</t>
    </r>
  </si>
  <si>
    <r>
      <rPr>
        <sz val="11"/>
        <rFont val="Arial"/>
      </rPr>
      <t>TEXT</t>
    </r>
  </si>
  <si>
    <r>
      <rPr>
        <sz val="11"/>
        <rFont val="Arial"/>
      </rPr>
      <t>Main line of an address.</t>
    </r>
  </si>
  <si>
    <r>
      <rPr>
        <sz val="11"/>
        <rFont val="Arial"/>
      </rPr>
      <t>Usually the street name and number or the post box.</t>
    </r>
  </si>
  <si>
    <r>
      <rPr>
        <sz val="11"/>
        <rFont val="Arial"/>
      </rPr>
      <t>0.1</t>
    </r>
  </si>
  <si>
    <r>
      <rPr>
        <sz val="11"/>
        <color indexed="64"/>
        <rFont val="Arial"/>
      </rPr>
      <t>/Invoice/cac:InvoiceLine
/CreditNote/cac:CreditNoteLine</t>
    </r>
  </si>
  <si>
    <r>
      <rPr>
        <sz val="11"/>
        <color indexed="64"/>
        <rFont val="Arial"/>
      </rPr>
      <t>/cac:Delivery/cac:DeliveryLocation/cac:Address/cbc:AdditionalStreetName</t>
    </r>
  </si>
  <si>
    <r>
      <rPr>
        <sz val="11"/>
        <rFont val="Arial"/>
      </rPr>
      <t>TEXT</t>
    </r>
  </si>
  <si>
    <r>
      <rPr>
        <sz val="11"/>
        <rFont val="Arial"/>
      </rPr>
      <t>An additional address line that can be used to provide details and complete the main line.</t>
    </r>
  </si>
  <si>
    <t/>
  </si>
  <si>
    <r>
      <rPr>
        <sz val="11"/>
        <rFont val="Arial"/>
      </rPr>
      <t>0.1</t>
    </r>
  </si>
  <si>
    <r>
      <rPr>
        <sz val="11"/>
        <color indexed="64"/>
        <rFont val="Arial"/>
      </rPr>
      <t>/Invoice/cac:InvoiceLine
/CreditNote/cac:CreditNoteLine</t>
    </r>
  </si>
  <si>
    <r>
      <rPr>
        <sz val="11"/>
        <color indexed="64"/>
        <rFont val="Arial"/>
      </rPr>
      <t>/cac:Delivery/cac:DeliveryLocation/cac:Address/cac:AddressLine/cbc:Line</t>
    </r>
  </si>
  <si>
    <r>
      <rPr>
        <sz val="11"/>
        <rFont val="Arial"/>
      </rPr>
      <t>TEXT</t>
    </r>
  </si>
  <si>
    <r>
      <rPr>
        <sz val="11"/>
        <rFont val="Arial"/>
      </rPr>
      <t>An additional address line that can be used to provide details and complete the main line.</t>
    </r>
  </si>
  <si>
    <t/>
  </si>
  <si>
    <r>
      <rPr>
        <sz val="11"/>
        <rFont val="Arial"/>
      </rPr>
      <t>0.1</t>
    </r>
  </si>
  <si>
    <r>
      <rPr>
        <sz val="11"/>
        <color indexed="64"/>
        <rFont val="Arial"/>
      </rPr>
      <t>/Invoice/cac:InvoiceLine
/CreditNote/cac:CreditNoteLine</t>
    </r>
  </si>
  <si>
    <r>
      <rPr>
        <sz val="11"/>
        <color indexed="64"/>
        <rFont val="Arial"/>
      </rPr>
      <t>/cac:Delivery/cac:DeliveryLocation/cac:Address/cbc:CityName</t>
    </r>
  </si>
  <si>
    <r>
      <rPr>
        <sz val="11"/>
        <rFont val="Arial"/>
      </rPr>
      <t>TEXT</t>
    </r>
  </si>
  <si>
    <r>
      <rPr>
        <sz val="11"/>
        <rFont val="Arial"/>
      </rPr>
      <t>Usual name of the town, city or village in which the Buyer’s address is located.</t>
    </r>
  </si>
  <si>
    <t/>
  </si>
  <si>
    <r>
      <rPr>
        <sz val="11"/>
        <rFont val="Arial"/>
      </rPr>
      <t>0.1</t>
    </r>
  </si>
  <si>
    <r>
      <rPr>
        <sz val="11"/>
        <color indexed="64"/>
        <rFont val="Arial"/>
      </rPr>
      <t>/Invoice/cac:InvoiceLine
/CreditNote/cac:CreditNoteLine</t>
    </r>
  </si>
  <si>
    <r>
      <rPr>
        <sz val="11"/>
        <color indexed="64"/>
        <rFont val="Arial"/>
      </rPr>
      <t>/cac:Delivery/cac:DeliveryLocation/cac:Address/cbc:PostalZone</t>
    </r>
  </si>
  <si>
    <r>
      <rPr>
        <sz val="11"/>
        <rFont val="Arial"/>
      </rPr>
      <t>TEXT</t>
    </r>
  </si>
  <si>
    <r>
      <rPr>
        <sz val="11"/>
        <rFont val="Arial"/>
      </rPr>
      <t>Identifier of an addressable group of properties, in compliance with the relevant postal service.</t>
    </r>
  </si>
  <si>
    <r>
      <rPr>
        <sz val="11"/>
        <rFont val="Arial"/>
      </rPr>
      <t>E.g. postcode or postal routing number.</t>
    </r>
  </si>
  <si>
    <r>
      <rPr>
        <sz val="11"/>
        <rFont val="Arial"/>
      </rPr>
      <t>0.1</t>
    </r>
  </si>
  <si>
    <r>
      <rPr>
        <sz val="11"/>
        <color indexed="64"/>
        <rFont val="Arial"/>
      </rPr>
      <t>/Invoice/cac:InvoiceLine
/CreditNote/cac:CreditNoteLine</t>
    </r>
  </si>
  <si>
    <r>
      <rPr>
        <sz val="11"/>
        <color indexed="64"/>
        <rFont val="Arial"/>
      </rPr>
      <t>/cac:Delivery/cac:DeliveryLocation/cac:Address/cbc:CountrySubentity</t>
    </r>
  </si>
  <si>
    <r>
      <rPr>
        <sz val="11"/>
        <rFont val="Arial"/>
      </rPr>
      <t>TEXT</t>
    </r>
  </si>
  <si>
    <r>
      <rPr>
        <sz val="11"/>
        <rFont val="Arial"/>
      </rPr>
      <t>Subdivision of a country.</t>
    </r>
  </si>
  <si>
    <r>
      <rPr>
        <sz val="11"/>
        <rFont val="Arial"/>
      </rPr>
      <t>E.g. region, county, state, province, etc.</t>
    </r>
  </si>
  <si>
    <r>
      <rPr>
        <sz val="11"/>
        <color indexed="64"/>
        <rFont val="Arial"/>
      </rPr>
      <t>/Invoice/cac:InvoiceLine
/CreditNote/cac:CreditNoteLine</t>
    </r>
  </si>
  <si>
    <r>
      <rPr>
        <sz val="11"/>
        <color indexed="64"/>
        <rFont val="Arial"/>
      </rPr>
      <t>/cac:Delivery/cac:DeliveryLocation/cac:Address/cac:Country/cbc:IdentificationCode</t>
    </r>
  </si>
  <si>
    <r>
      <rPr>
        <sz val="11"/>
        <rFont val="Arial"/>
      </rPr>
      <t>CODE</t>
    </r>
  </si>
  <si>
    <r>
      <rPr>
        <sz val="11"/>
        <rFont val="Arial"/>
      </rPr>
      <t>Country identification code.</t>
    </r>
  </si>
  <si>
    <r>
      <rPr>
        <sz val="11"/>
        <rFont val="Arial"/>
      </rPr>
      <t>Valid country lists are registered with the Maintenance Agency for standard ISO 3166-1 “Codes for the representation of names of countries and their subdivisions”. Use of the alpha-2 representation is recommended.</t>
    </r>
  </si>
  <si>
    <r>
      <rPr>
        <sz val="11"/>
        <rFont val="Arial"/>
      </rPr>
      <t>0.1</t>
    </r>
  </si>
  <si>
    <r>
      <rPr>
        <sz val="11"/>
        <color indexed="64"/>
        <rFont val="Arial"/>
      </rPr>
      <t>/Invoice/cac:InvoiceLine
/CreditNote/cac:CreditNoteLine</t>
    </r>
  </si>
  <si>
    <r>
      <rPr>
        <sz val="11"/>
        <rFont val="Arial"/>
      </rPr>
      <t>0.1</t>
    </r>
  </si>
  <si>
    <r>
      <rPr>
        <sz val="11"/>
        <color indexed="64"/>
        <rFont val="Arial"/>
      </rPr>
      <t>/Invoice/cac:InvoiceLine
/CreditNote/cac:CreditNoteLine</t>
    </r>
  </si>
  <si>
    <r>
      <rPr>
        <sz val="11"/>
        <rFont val="Arial"/>
      </rPr>
      <t>DATE</t>
    </r>
  </si>
  <si>
    <r>
      <rPr>
        <sz val="11"/>
        <color indexed="64"/>
        <rFont val="Arial"/>
      </rPr>
      <t>ISO</t>
    </r>
  </si>
  <si>
    <r>
      <rPr>
        <sz val="11"/>
        <rFont val="Arial"/>
      </rPr>
      <t>0.1</t>
    </r>
  </si>
  <si>
    <r>
      <rPr>
        <sz val="11"/>
        <color indexed="64"/>
        <rFont val="Arial"/>
      </rPr>
      <t>/Invoice
/CreditNote</t>
    </r>
  </si>
  <si>
    <r>
      <rPr>
        <sz val="11"/>
        <rFont val="Arial"/>
      </rPr>
      <t>0.1</t>
    </r>
  </si>
  <si>
    <r>
      <rPr>
        <sz val="11"/>
        <color indexed="64"/>
        <rFont val="Arial"/>
      </rPr>
      <t>/Invoice
/CreditNote</t>
    </r>
  </si>
  <si>
    <r>
      <rPr>
        <sz val="11"/>
        <rFont val="Arial"/>
      </rPr>
      <t>DATE</t>
    </r>
  </si>
  <si>
    <r>
      <rPr>
        <sz val="11"/>
        <rFont val="Arial"/>
      </rPr>
      <t>ISO</t>
    </r>
  </si>
  <si>
    <r>
      <rPr>
        <sz val="11"/>
        <rFont val="Arial"/>
      </rPr>
      <t>This date is the first day of the period.</t>
    </r>
  </si>
  <si>
    <r>
      <rPr>
        <sz val="11"/>
        <rFont val="Arial"/>
      </rPr>
      <t>0.1</t>
    </r>
  </si>
  <si>
    <r>
      <rPr>
        <sz val="11"/>
        <color indexed="64"/>
        <rFont val="Arial"/>
      </rPr>
      <t>/Invoice
/CreditNote</t>
    </r>
  </si>
  <si>
    <r>
      <rPr>
        <sz val="11"/>
        <rFont val="Arial"/>
      </rPr>
      <t>DATE</t>
    </r>
  </si>
  <si>
    <r>
      <rPr>
        <sz val="11"/>
        <rFont val="Arial"/>
      </rPr>
      <t>ISO</t>
    </r>
  </si>
  <si>
    <r>
      <rPr>
        <sz val="11"/>
        <rFont val="Arial"/>
      </rPr>
      <t>This date is the last day of the period.</t>
    </r>
  </si>
  <si>
    <r>
      <rPr>
        <sz val="11"/>
        <rFont val="Arial"/>
      </rPr>
      <t>0.n</t>
    </r>
  </si>
  <si>
    <r>
      <rPr>
        <sz val="11"/>
        <color indexed="64"/>
        <rFont val="Arial"/>
      </rPr>
      <t>/Invoice
/CreditNote</t>
    </r>
  </si>
  <si>
    <t/>
  </si>
  <si>
    <r>
      <rPr>
        <sz val="11"/>
        <rFont val="Arial"/>
      </rPr>
      <t>1.1</t>
    </r>
  </si>
  <si>
    <r>
      <rPr>
        <sz val="11"/>
        <color indexed="64"/>
        <rFont val="Arial"/>
      </rPr>
      <t>/Invoice
/CreditNote</t>
    </r>
  </si>
  <si>
    <r>
      <rPr>
        <sz val="11"/>
        <color indexed="64"/>
        <rFont val="Arial"/>
      </rPr>
      <t>AMOUNT</t>
    </r>
  </si>
  <si>
    <t/>
  </si>
  <si>
    <r>
      <rPr>
        <sz val="11"/>
        <rFont val="Arial"/>
      </rPr>
      <t>0.1</t>
    </r>
  </si>
  <si>
    <r>
      <rPr>
        <sz val="11"/>
        <color indexed="64"/>
        <rFont val="Arial"/>
      </rPr>
      <t>/Invoice
/CreditNote</t>
    </r>
  </si>
  <si>
    <r>
      <rPr>
        <sz val="11"/>
        <color indexed="64"/>
        <rFont val="Arial"/>
      </rPr>
      <t>AMOUNT</t>
    </r>
  </si>
  <si>
    <t/>
  </si>
  <si>
    <r>
      <rPr>
        <sz val="11"/>
        <rFont val="Arial"/>
      </rPr>
      <t>0.1</t>
    </r>
  </si>
  <si>
    <r>
      <rPr>
        <sz val="11"/>
        <color indexed="64"/>
        <rFont val="Arial"/>
      </rPr>
      <t>/Invoice
/CreditNote</t>
    </r>
  </si>
  <si>
    <r>
      <rPr>
        <sz val="11"/>
        <color indexed="64"/>
        <rFont val="Arial"/>
      </rPr>
      <t>PERCENTAGE</t>
    </r>
  </si>
  <si>
    <t/>
  </si>
  <si>
    <r>
      <rPr>
        <sz val="11"/>
        <rFont val="Arial"/>
      </rPr>
      <t>0.1</t>
    </r>
  </si>
  <si>
    <r>
      <rPr>
        <sz val="11"/>
        <color indexed="64"/>
        <rFont val="Arial"/>
      </rPr>
      <t>/Invoice
/CreditNote</t>
    </r>
  </si>
  <si>
    <r>
      <rPr>
        <sz val="11"/>
        <color indexed="64"/>
        <rFont val="Arial"/>
      </rPr>
      <t>TEXT</t>
    </r>
  </si>
  <si>
    <t/>
  </si>
  <si>
    <r>
      <rPr>
        <sz val="11"/>
        <rFont val="Arial"/>
      </rPr>
      <t>0.1</t>
    </r>
  </si>
  <si>
    <r>
      <rPr>
        <sz val="11"/>
        <color indexed="64"/>
        <rFont val="Arial"/>
      </rPr>
      <t>/Invoice
/CreditNote</t>
    </r>
  </si>
  <si>
    <r>
      <rPr>
        <sz val="11"/>
        <color indexed="64"/>
        <rFont val="Arial"/>
      </rPr>
      <t>CODE</t>
    </r>
  </si>
  <si>
    <r>
      <rPr>
        <sz val="11"/>
        <rFont val="Arial"/>
      </rPr>
      <t>0.n</t>
    </r>
  </si>
  <si>
    <r>
      <rPr>
        <sz val="11"/>
        <color indexed="64"/>
        <rFont val="Arial"/>
      </rPr>
      <t>/Invoice
/CreditNote</t>
    </r>
  </si>
  <si>
    <r>
      <rPr>
        <sz val="11"/>
        <rFont val="Arial"/>
      </rPr>
      <t>1.1</t>
    </r>
  </si>
  <si>
    <r>
      <rPr>
        <sz val="11"/>
        <color indexed="64"/>
        <rFont val="Arial"/>
      </rPr>
      <t>/Invoice
/CreditNote</t>
    </r>
  </si>
  <si>
    <r>
      <rPr>
        <sz val="11"/>
        <color indexed="64"/>
        <rFont val="Arial"/>
      </rPr>
      <t>/cac:InvoiceLine/cac:AllowanceCharge/cbc:Amount
/cac:CreditNoteLine/cac:AllowanceCharge/cbc:Amount</t>
    </r>
  </si>
  <si>
    <r>
      <rPr>
        <sz val="11"/>
        <color indexed="64"/>
        <rFont val="Arial"/>
      </rPr>
      <t>AMOUNT</t>
    </r>
  </si>
  <si>
    <t/>
  </si>
  <si>
    <r>
      <rPr>
        <sz val="11"/>
        <rFont val="Arial"/>
      </rPr>
      <t>0.1</t>
    </r>
  </si>
  <si>
    <r>
      <rPr>
        <sz val="11"/>
        <color indexed="64"/>
        <rFont val="Arial"/>
      </rPr>
      <t>/Invoice
/CreditNote</t>
    </r>
  </si>
  <si>
    <r>
      <rPr>
        <sz val="11"/>
        <color indexed="64"/>
        <rFont val="Arial"/>
      </rPr>
      <t>/cac:InvoiceLine/cac:AllowanceCharge/cbc:BaseAmount
/cac:CreditNoteLine/cac:AllowanceCharge/cbc:BaseAmount</t>
    </r>
  </si>
  <si>
    <r>
      <rPr>
        <sz val="11"/>
        <color indexed="64"/>
        <rFont val="Arial"/>
      </rPr>
      <t>AMOUNT</t>
    </r>
  </si>
  <si>
    <t/>
  </si>
  <si>
    <r>
      <rPr>
        <sz val="11"/>
        <rFont val="Arial"/>
      </rPr>
      <t>0.1</t>
    </r>
  </si>
  <si>
    <r>
      <rPr>
        <sz val="11"/>
        <color indexed="64"/>
        <rFont val="Arial"/>
      </rPr>
      <t>/Invoice
/CreditNote</t>
    </r>
  </si>
  <si>
    <r>
      <rPr>
        <sz val="11"/>
        <color indexed="64"/>
        <rFont val="Arial"/>
      </rPr>
      <t>/cac:InvoiceLine/cac:AllowanceCharge/cbc:MultiplierFactorNumeric
/cac:CreditNoteLine/cac:AllowanceCharge/cbc:MultiplierFactorNumeric</t>
    </r>
  </si>
  <si>
    <r>
      <rPr>
        <sz val="11"/>
        <color indexed="64"/>
        <rFont val="Arial"/>
      </rPr>
      <t>PERCENTAGE</t>
    </r>
  </si>
  <si>
    <t/>
  </si>
  <si>
    <r>
      <rPr>
        <sz val="11"/>
        <rFont val="Arial"/>
      </rPr>
      <t>0.1</t>
    </r>
  </si>
  <si>
    <r>
      <rPr>
        <sz val="11"/>
        <color indexed="64"/>
        <rFont val="Arial"/>
      </rPr>
      <t>/Invoice
/CreditNote</t>
    </r>
  </si>
  <si>
    <r>
      <rPr>
        <sz val="11"/>
        <color indexed="64"/>
        <rFont val="Arial"/>
      </rPr>
      <t>/cac:InvoiceLine/cac:AllowanceCharge/cbc:AllowanceChargeReason
/cac:CreditNoteLine/cac:AllowanceCharge/cbc:AllowanceChargeReason</t>
    </r>
  </si>
  <si>
    <r>
      <rPr>
        <sz val="11"/>
        <color indexed="64"/>
        <rFont val="Arial"/>
      </rPr>
      <t>TEXT</t>
    </r>
  </si>
  <si>
    <t/>
  </si>
  <si>
    <r>
      <rPr>
        <sz val="11"/>
        <rFont val="Arial"/>
      </rPr>
      <t>0.1</t>
    </r>
  </si>
  <si>
    <r>
      <rPr>
        <sz val="11"/>
        <color indexed="64"/>
        <rFont val="Arial"/>
      </rPr>
      <t>/Invoice
/CreditNote</t>
    </r>
  </si>
  <si>
    <r>
      <rPr>
        <sz val="11"/>
        <color indexed="64"/>
        <rFont val="Arial"/>
      </rPr>
      <t>/cac:InvoiceLine/cac:AllowanceCharge/cbc:AllowanceChargeReasonCode
/cac:CreditNoteLine/cac:AllowanceCharge/cbc:AllowanceChargeReasonCode</t>
    </r>
  </si>
  <si>
    <r>
      <rPr>
        <sz val="11"/>
        <color indexed="64"/>
        <rFont val="Arial"/>
      </rPr>
      <t>CODE</t>
    </r>
  </si>
  <si>
    <r>
      <rPr>
        <sz val="11"/>
        <rFont val="Arial"/>
      </rPr>
      <t>1.1</t>
    </r>
  </si>
  <si>
    <r>
      <rPr>
        <sz val="11"/>
        <color indexed="64"/>
        <rFont val="Arial"/>
      </rPr>
      <t>/Invoice
/CreditNote</t>
    </r>
  </si>
  <si>
    <t/>
  </si>
  <si>
    <r>
      <rPr>
        <sz val="11"/>
        <rFont val="Arial"/>
      </rPr>
      <t>1.1</t>
    </r>
  </si>
  <si>
    <r>
      <rPr>
        <sz val="11"/>
        <color indexed="64"/>
        <rFont val="Arial"/>
      </rPr>
      <t>/Invoice
/CreditNote</t>
    </r>
  </si>
  <si>
    <r>
      <rPr>
        <sz val="11"/>
        <rFont val="Arial"/>
      </rPr>
      <t>0.1</t>
    </r>
  </si>
  <si>
    <r>
      <rPr>
        <sz val="11"/>
        <color indexed="64"/>
        <rFont val="Arial"/>
      </rPr>
      <t>/Invoice
/CreditNote</t>
    </r>
  </si>
  <si>
    <r>
      <rPr>
        <sz val="11"/>
        <color indexed="64"/>
        <rFont val="Arial"/>
      </rPr>
      <t>UNIT PRICE AMOUNT</t>
    </r>
  </si>
  <si>
    <r>
      <rPr>
        <sz val="11"/>
        <rFont val="Arial"/>
      </rPr>
      <t>0.1</t>
    </r>
  </si>
  <si>
    <r>
      <rPr>
        <sz val="11"/>
        <color indexed="64"/>
        <rFont val="Arial"/>
      </rPr>
      <t>/Invoice
/CreditNote</t>
    </r>
  </si>
  <si>
    <r>
      <rPr>
        <sz val="11"/>
        <color indexed="64"/>
        <rFont val="Arial"/>
      </rPr>
      <t>UNIT PRICE AMOUNT</t>
    </r>
  </si>
  <si>
    <t/>
  </si>
  <si>
    <r>
      <rPr>
        <sz val="11"/>
        <rFont val="Arial"/>
      </rPr>
      <t>0.1</t>
    </r>
  </si>
  <si>
    <r>
      <rPr>
        <sz val="11"/>
        <color indexed="64"/>
        <rFont val="Arial"/>
      </rPr>
      <t>/Invoice
/CreditNote</t>
    </r>
  </si>
  <si>
    <r>
      <rPr>
        <sz val="11"/>
        <color indexed="64"/>
        <rFont val="Arial"/>
      </rPr>
      <t>QUANTITY</t>
    </r>
  </si>
  <si>
    <t/>
  </si>
  <si>
    <r>
      <rPr>
        <sz val="11"/>
        <rFont val="Arial"/>
      </rPr>
      <t>0.1</t>
    </r>
  </si>
  <si>
    <r>
      <rPr>
        <sz val="11"/>
        <color indexed="64"/>
        <rFont val="Arial"/>
      </rPr>
      <t>/Invoice
/CreditNote</t>
    </r>
  </si>
  <si>
    <r>
      <rPr>
        <sz val="11"/>
        <color indexed="64"/>
        <rFont val="Arial"/>
      </rPr>
      <t>CODE</t>
    </r>
  </si>
  <si>
    <r>
      <rPr>
        <sz val="11"/>
        <rFont val="Arial"/>
      </rPr>
      <t>1.1</t>
    </r>
  </si>
  <si>
    <r>
      <rPr>
        <sz val="11"/>
        <color indexed="64"/>
        <rFont val="Arial"/>
      </rPr>
      <t>/Invoice
/CreditNote</t>
    </r>
  </si>
  <si>
    <t/>
  </si>
  <si>
    <r>
      <rPr>
        <sz val="11"/>
        <rFont val="Arial"/>
      </rPr>
      <t>1.1</t>
    </r>
  </si>
  <si>
    <r>
      <rPr>
        <sz val="11"/>
        <color indexed="64"/>
        <rFont val="Arial"/>
      </rPr>
      <t>/Invoice
/CreditNote</t>
    </r>
  </si>
  <si>
    <r>
      <rPr>
        <sz val="11"/>
        <color indexed="64"/>
        <rFont val="Arial"/>
      </rPr>
      <t>CODE</t>
    </r>
  </si>
  <si>
    <r>
      <rPr>
        <sz val="11"/>
        <rFont val="Arial"/>
      </rPr>
      <t>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r>
  </si>
  <si>
    <r>
      <rPr>
        <sz val="11"/>
        <rFont val="Arial"/>
      </rPr>
      <t>0.1</t>
    </r>
  </si>
  <si>
    <r>
      <rPr>
        <sz val="11"/>
        <color indexed="64"/>
        <rFont val="Arial"/>
      </rPr>
      <t>/Invoice
/CreditNote</t>
    </r>
  </si>
  <si>
    <r>
      <rPr>
        <sz val="11"/>
        <color indexed="64"/>
        <rFont val="Arial"/>
      </rPr>
      <t>PERCENTAGE</t>
    </r>
  </si>
  <si>
    <r>
      <rPr>
        <sz val="11"/>
        <rFont val="Arial"/>
      </rPr>
      <t>1.1</t>
    </r>
  </si>
  <si>
    <r>
      <rPr>
        <sz val="11"/>
        <color indexed="64"/>
        <rFont val="Arial"/>
      </rPr>
      <t>/Invoice
/CreditNote</t>
    </r>
  </si>
  <si>
    <t/>
  </si>
  <si>
    <r>
      <rPr>
        <sz val="11"/>
        <rFont val="Arial"/>
      </rPr>
      <t>1.1</t>
    </r>
  </si>
  <si>
    <r>
      <rPr>
        <sz val="11"/>
        <color indexed="64"/>
        <rFont val="Arial"/>
      </rPr>
      <t>/Invoice
/CreditNote</t>
    </r>
  </si>
  <si>
    <r>
      <rPr>
        <sz val="11"/>
        <color indexed="64"/>
        <rFont val="Arial"/>
      </rPr>
      <t>TEXT</t>
    </r>
  </si>
  <si>
    <t/>
  </si>
  <si>
    <r>
      <rPr>
        <sz val="11"/>
        <rFont val="Arial"/>
      </rPr>
      <t>0.1</t>
    </r>
  </si>
  <si>
    <r>
      <rPr>
        <sz val="11"/>
        <color indexed="64"/>
        <rFont val="Arial"/>
      </rPr>
      <t>/Invoice
/CreditNote</t>
    </r>
  </si>
  <si>
    <r>
      <rPr>
        <sz val="11"/>
        <color indexed="64"/>
        <rFont val="Arial"/>
      </rPr>
      <t>TEXT</t>
    </r>
  </si>
  <si>
    <r>
      <rPr>
        <sz val="11"/>
        <rFont val="Arial"/>
      </rPr>
      <t>0.1</t>
    </r>
  </si>
  <si>
    <r>
      <rPr>
        <sz val="11"/>
        <color indexed="64"/>
        <rFont val="Arial"/>
      </rPr>
      <t>/Invoice
/CreditNote</t>
    </r>
  </si>
  <si>
    <r>
      <rPr>
        <sz val="11"/>
        <color indexed="64"/>
        <rFont val="Arial"/>
      </rPr>
      <t>IDENTIFIER</t>
    </r>
  </si>
  <si>
    <t/>
  </si>
  <si>
    <r>
      <rPr>
        <sz val="11"/>
        <rFont val="Arial"/>
      </rPr>
      <t>0.1</t>
    </r>
  </si>
  <si>
    <r>
      <rPr>
        <sz val="11"/>
        <color indexed="64"/>
        <rFont val="Arial"/>
      </rPr>
      <t>/Invoice
/CreditNote</t>
    </r>
  </si>
  <si>
    <r>
      <rPr>
        <sz val="11"/>
        <color indexed="64"/>
        <rFont val="Arial"/>
      </rPr>
      <t>IDENTIFIER</t>
    </r>
  </si>
  <si>
    <t/>
  </si>
  <si>
    <r>
      <rPr>
        <sz val="11"/>
        <rFont val="Arial"/>
      </rPr>
      <t>0.1</t>
    </r>
  </si>
  <si>
    <r>
      <rPr>
        <sz val="11"/>
        <color indexed="64"/>
        <rFont val="Arial"/>
      </rPr>
      <t>/Invoice
/CreditNote</t>
    </r>
  </si>
  <si>
    <r>
      <rPr>
        <sz val="11"/>
        <color indexed="64"/>
        <rFont val="Arial"/>
      </rPr>
      <t>IDENTIFIER</t>
    </r>
  </si>
  <si>
    <t/>
  </si>
  <si>
    <r>
      <rPr>
        <sz val="11"/>
        <rFont val="Arial"/>
      </rPr>
      <t>1.1</t>
    </r>
  </si>
  <si>
    <r>
      <rPr>
        <sz val="11"/>
        <rFont val="Arial"/>
      </rPr>
      <t>Scheme identifier</t>
    </r>
  </si>
  <si>
    <r>
      <rPr>
        <sz val="11"/>
        <color indexed="64"/>
        <rFont val="Arial"/>
      </rPr>
      <t>/Invoice
/CreditNote</t>
    </r>
  </si>
  <si>
    <r>
      <rPr>
        <sz val="11"/>
        <color indexed="64"/>
        <rFont val="Arial"/>
      </rPr>
      <t>IDENTIFIER</t>
    </r>
  </si>
  <si>
    <r>
      <rPr>
        <sz val="11"/>
        <rFont val="Arial"/>
      </rPr>
      <t>If used, the scheme identifier must be selected from the list of entries published by the ISO 6523 maintenance agency.</t>
    </r>
  </si>
  <si>
    <r>
      <rPr>
        <sz val="11"/>
        <rFont val="Arial"/>
      </rPr>
      <t>0.n</t>
    </r>
  </si>
  <si>
    <r>
      <rPr>
        <sz val="11"/>
        <color indexed="64"/>
        <rFont val="Arial"/>
      </rPr>
      <t>/Invoice
/CreditNote</t>
    </r>
  </si>
  <si>
    <r>
      <rPr>
        <sz val="11"/>
        <color indexed="64"/>
        <rFont val="Arial"/>
      </rPr>
      <t>IDENTIFIER</t>
    </r>
  </si>
  <si>
    <r>
      <rPr>
        <sz val="11"/>
        <rFont val="Arial"/>
      </rPr>
      <t>1.1</t>
    </r>
  </si>
  <si>
    <r>
      <rPr>
        <sz val="11"/>
        <rFont val="Arial"/>
      </rPr>
      <t>Scheme identifier</t>
    </r>
  </si>
  <si>
    <r>
      <rPr>
        <sz val="11"/>
        <color indexed="64"/>
        <rFont val="Arial"/>
      </rPr>
      <t>/Invoice
/CreditNote</t>
    </r>
  </si>
  <si>
    <r>
      <rPr>
        <sz val="11"/>
        <color indexed="64"/>
        <rFont val="Arial"/>
      </rPr>
      <t>IDENTIFIER</t>
    </r>
  </si>
  <si>
    <r>
      <rPr>
        <sz val="11"/>
        <rFont val="Arial"/>
      </rPr>
      <t>0.1</t>
    </r>
  </si>
  <si>
    <r>
      <rPr>
        <sz val="11"/>
        <color indexed="64"/>
        <rFont val="Arial"/>
      </rPr>
      <t>/Invoice
/CreditNote</t>
    </r>
  </si>
  <si>
    <r>
      <rPr>
        <sz val="11"/>
        <color indexed="64"/>
        <rFont val="Arial"/>
      </rPr>
      <t>IDENTIFIER</t>
    </r>
  </si>
  <si>
    <t/>
  </si>
  <si>
    <r>
      <rPr>
        <sz val="11"/>
        <rFont val="Arial"/>
      </rPr>
      <t>0.1</t>
    </r>
  </si>
  <si>
    <r>
      <rPr>
        <sz val="11"/>
        <color indexed="64"/>
        <rFont val="Arial"/>
      </rPr>
      <t>/Invoice
/CreditNote</t>
    </r>
  </si>
  <si>
    <r>
      <rPr>
        <sz val="11"/>
        <rFont val="Arial"/>
      </rPr>
      <t>CODE</t>
    </r>
  </si>
  <si>
    <r>
      <rPr>
        <sz val="11"/>
        <rFont val="Arial"/>
      </rPr>
      <t>Valid country lists are registered with the Maintenance Agency for standard ISO 3166-1 “Codes for the representation of names of countries and their subdivisions”. Use of the alpha-2 representation is recommended.</t>
    </r>
  </si>
  <si>
    <r>
      <rPr>
        <sz val="11"/>
        <rFont val="Arial"/>
      </rPr>
      <t>0.n</t>
    </r>
  </si>
  <si>
    <r>
      <rPr>
        <sz val="11"/>
        <color indexed="64"/>
        <rFont val="Arial"/>
      </rPr>
      <t>/Invoice
/CreditNote</t>
    </r>
  </si>
  <si>
    <t/>
  </si>
  <si>
    <r>
      <rPr>
        <sz val="11"/>
        <rFont val="Arial"/>
      </rPr>
      <t>1.1</t>
    </r>
  </si>
  <si>
    <r>
      <rPr>
        <sz val="11"/>
        <color indexed="64"/>
        <rFont val="Arial"/>
      </rPr>
      <t>/Invoice
/CreditNote</t>
    </r>
  </si>
  <si>
    <r>
      <rPr>
        <sz val="11"/>
        <color indexed="64"/>
        <rFont val="Arial"/>
      </rPr>
      <t>TEXT</t>
    </r>
  </si>
  <si>
    <r>
      <rPr>
        <sz val="11"/>
        <rFont val="Arial"/>
      </rPr>
      <t>1.1</t>
    </r>
  </si>
  <si>
    <r>
      <rPr>
        <sz val="11"/>
        <rFont val="Arial"/>
      </rPr>
      <t>Item attribute value</t>
    </r>
  </si>
  <si>
    <r>
      <rPr>
        <sz val="11"/>
        <color indexed="64"/>
        <rFont val="Arial"/>
      </rPr>
      <t>/Invoice
/CreditNote</t>
    </r>
  </si>
  <si>
    <r>
      <rPr>
        <sz val="11"/>
        <color indexed="64"/>
        <rFont val="Arial"/>
      </rPr>
      <t>TEXT</t>
    </r>
  </si>
  <si>
    <r>
      <rPr>
        <sz val="11"/>
        <rFont val="Arial"/>
      </rPr>
      <t>BR-54</t>
    </r>
  </si>
  <si>
    <r>
      <rPr>
        <sz val="11"/>
        <rFont val="Arial"/>
      </rPr>
      <t>Cardinality</t>
    </r>
  </si>
  <si>
    <r>
      <rPr>
        <sz val="11"/>
        <rFont val="Arial"/>
      </rPr>
      <t>Format structure</t>
    </r>
  </si>
  <si>
    <r>
      <rPr>
        <sz val="11"/>
        <rFont val="Arial"/>
      </rPr>
      <t>Path of the Factur-X standard = UN/CEFACT CII</t>
    </r>
  </si>
  <si>
    <r>
      <rPr>
        <sz val="11"/>
        <rFont val="Arial"/>
      </rPr>
      <t>Logical type</t>
    </r>
  </si>
  <si>
    <r>
      <rPr>
        <sz val="11"/>
        <rFont val="Arial"/>
      </rPr>
      <t>Length</t>
    </r>
  </si>
  <si>
    <r>
      <rPr>
        <sz val="11"/>
        <rFont val="Arial"/>
      </rPr>
      <t>Values &amp; 
Nomenclatures list</t>
    </r>
  </si>
  <si>
    <r>
      <rPr>
        <sz val="11"/>
        <rFont val="Arial"/>
      </rPr>
      <t xml:space="preserve">Management rules to follow </t>
    </r>
  </si>
  <si>
    <r>
      <rPr>
        <sz val="11"/>
        <rFont val="Arial"/>
      </rPr>
      <t>EN16931 business definition</t>
    </r>
  </si>
  <si>
    <r>
      <rPr>
        <sz val="11"/>
        <rFont val="Arial"/>
      </rPr>
      <t>EN16931 usage note</t>
    </r>
  </si>
  <si>
    <r>
      <rPr>
        <sz val="11"/>
        <rFont val="Arial"/>
      </rPr>
      <t>CPRO EDI generic rules</t>
    </r>
  </si>
  <si>
    <r>
      <rPr>
        <sz val="11"/>
        <rFont val="Arial"/>
      </rPr>
      <t>CPRO EDI syntactic rules</t>
    </r>
  </si>
  <si>
    <r>
      <rPr>
        <sz val="11"/>
        <rFont val="Arial"/>
      </rPr>
      <t>Rules of standard 16931</t>
    </r>
  </si>
  <si>
    <r>
      <rPr>
        <sz val="11"/>
        <rFont val="Arial"/>
      </rPr>
      <t>Comment</t>
    </r>
  </si>
  <si>
    <r>
      <rPr>
        <sz val="11"/>
        <rFont val="Arial"/>
      </rPr>
      <t>Path</t>
    </r>
  </si>
  <si>
    <r>
      <rPr>
        <sz val="11"/>
        <rFont val="Arial"/>
      </rPr>
      <t>CII path</t>
    </r>
  </si>
  <si>
    <r>
      <rPr>
        <sz val="11"/>
        <rFont val="Arial"/>
      </rPr>
      <t>UBL path</t>
    </r>
  </si>
  <si>
    <t>Path</t>
  </si>
  <si>
    <t>Invoice or credit note</t>
  </si>
  <si>
    <r>
      <rPr>
        <b/>
        <sz val="20"/>
        <color indexed="64"/>
        <rFont val="Calibri"/>
      </rPr>
      <t>External specifications for electronic invoicing</t>
    </r>
    <r>
      <rPr>
        <sz val="20"/>
        <color indexed="64"/>
        <rFont val="Calibri"/>
      </rPr>
      <t xml:space="preserve">
</t>
    </r>
    <r>
      <rPr>
        <b/>
        <sz val="20"/>
        <color indexed="64"/>
        <rFont val="Calibri"/>
      </rPr>
      <t>Version and changes</t>
    </r>
  </si>
  <si>
    <r>
      <rPr>
        <b/>
        <sz val="14"/>
        <color theme="0"/>
        <rFont val="Calibri"/>
        <scheme val="minor"/>
      </rPr>
      <t>Change history</t>
    </r>
  </si>
  <si>
    <r>
      <rPr>
        <sz val="11"/>
        <rFont val="Calibri"/>
      </rPr>
      <t xml:space="preserve"> Additions to the Flow 8 tabs:
 - Length of BT-31 changed from 14 to 15
 - Extension of EXT-FR-FE-01 (Contract type) --&gt; backward compatibility with B2G + Addition of management rule G1.03
 - Extension of EXT-FR-FE-02 (Previous invoice type) —&gt; To qualify the previous invoice: Invoice / credit note or Prepayment invoice for example + Addition of management rule G1.01
 - Extension of EXT-FR-FE-BG-01 (Buyer agent block - Media agency, third-party buyer-side validator) and its data
 - Extension of data items EXT-FR-FE-26 --&gt; EXT-FR-FE-42 to align the block (BG-10 Beneficiary) with the other Buyer/Seller type blocks 
 - Extension of EXT-FR-FE-BG-02 (Invoice payer block) and its data
 - Extension of EXT-FR-FE-BG-03 (Seller agent block - e.g. Third-party VALIDATOR OF INVOICE before issue) and its data
 - Extension of EXT-FR-FE-BG-04 (INVOICEE block - invoiced to) and its data 
 - Extension of EXT-FR-FE-BG-05 (INVOICER block - Third-party invoicer) and its data
 - Extension of EXT-FR-FE-135 (Buyer-generated order identifier) 
 - Extension of EXT-FR-FE-BG-06 (Adding previous invoice reference online block) and its data
 - Extension of EXT-FR-FE-BG-07 (Shipping note block) and its data
 - Extension of EXT-FR-FE-BG-08 (Reception note block) and its data
 - Extension of EXT-FR-FE-BG-09 (Sales order block) and its data
 - Extension of EXT-FR-FE-BG-10 (Multi-delivery block) and its data
 - Extension of EXT-FR-FE-BG-11 (Delivery detail block) and its data
 - Extension of EXT-FR-FE-183 (Line note subject code (Line block BG-25) and cardinality of the Invoice line note (BT-127-00) changed in order to manage several notes</t>
    </r>
  </si>
  <si>
    <r>
      <rPr>
        <sz val="11"/>
        <rFont val="Calibri"/>
      </rPr>
      <t>Addition of block EXT-FR-FE-BG-12 (BUYER’S TAX REPRESENTATIVE) in all 3 formats. However, there is no syntax for UBL (Pending feedback from the UBL world to incorporate it)</t>
    </r>
  </si>
  <si>
    <t xml:space="preserve"> “B2B - Flow 8 - UBL” tab:
 - BT-23: Removal of management rule G1.59 in column “O”
 - BT-26: Addition of management rule G6.09 in column “O”
 - BG-11: Addition of management rule G1.48 in column “O”
 “B2B - Flow 8 - CII” and “Factur-X FR CII D16B - Flow 8” tab:
 - Removal of block BG-24 and associated data items BT-122, BT-123, BT-124, BT-125, BT-125-1, BT-125-2
 - BT-23: Removal of management rule G1.59 in column “O”
 - BT-26: Addition of management rule G6.09 in column “O”
</t>
  </si>
  <si>
    <t>B2B semantic format</t>
  </si>
  <si>
    <t>Document presentation</t>
  </si>
  <si>
    <r>
      <t>This document is organised in several sheets :
 - The "</t>
    </r>
    <r>
      <rPr>
        <b/>
        <i/>
        <sz val="10"/>
        <color rgb="FF2F5597"/>
        <rFont val="Calibri"/>
        <family val="2"/>
      </rPr>
      <t>Version</t>
    </r>
    <r>
      <rPr>
        <b/>
        <sz val="10"/>
        <color rgb="FF2F5597"/>
        <rFont val="Calibri"/>
        <family val="2"/>
      </rPr>
      <t>"</t>
    </r>
    <r>
      <rPr>
        <sz val="10"/>
        <color rgb="FF2F5597"/>
        <rFont val="Calibri"/>
        <family val="2"/>
        <charset val="1"/>
      </rPr>
      <t xml:space="preserve"> sheet to consult the changes for each version delivered
 - The "</t>
    </r>
    <r>
      <rPr>
        <b/>
        <i/>
        <sz val="10"/>
        <color rgb="FF2F5597"/>
        <rFont val="Calibri"/>
        <family val="2"/>
      </rPr>
      <t>Instructions</t>
    </r>
    <r>
      <rPr>
        <b/>
        <sz val="10"/>
        <color rgb="FF2F5597"/>
        <rFont val="Calibri"/>
        <family val="2"/>
        <charset val="1"/>
      </rPr>
      <t>"</t>
    </r>
    <r>
      <rPr>
        <sz val="10"/>
        <color rgb="FF2F5597"/>
        <rFont val="Calibri"/>
        <family val="2"/>
      </rPr>
      <t xml:space="preserve"> sheet</t>
    </r>
    <r>
      <rPr>
        <b/>
        <sz val="10"/>
        <color rgb="FF2F5597"/>
        <rFont val="Calibri"/>
        <family val="2"/>
        <charset val="1"/>
      </rPr>
      <t xml:space="preserve">
 - </t>
    </r>
    <r>
      <rPr>
        <sz val="10"/>
        <color rgb="FF2F5597"/>
        <rFont val="Calibri"/>
        <family val="2"/>
      </rPr>
      <t>All other sheets</t>
    </r>
    <r>
      <rPr>
        <sz val="10"/>
        <color rgb="FF2F5597"/>
        <rFont val="Calibri"/>
        <family val="2"/>
        <charset val="1"/>
      </rPr>
      <t xml:space="preserve"> are dedicated to </t>
    </r>
    <r>
      <rPr>
        <b/>
        <sz val="10"/>
        <color rgb="FF2F5597"/>
        <rFont val="Calibri"/>
        <family val="2"/>
      </rPr>
      <t>all semantic formats (UBL / CII / Factur X FR CII D16B)</t>
    </r>
  </si>
  <si>
    <r>
      <t>Column A "ID"</t>
    </r>
    <r>
      <rPr>
        <sz val="10"/>
        <color rgb="FF2F5597"/>
        <rFont val="Calibri"/>
        <family val="2"/>
        <charset val="1"/>
      </rPr>
      <t xml:space="preserve"> : is the unique field identifier which will always be referred to. It should never be amended.</t>
    </r>
  </si>
  <si>
    <r>
      <t xml:space="preserve">Column B "Cardinality" </t>
    </r>
    <r>
      <rPr>
        <sz val="10"/>
        <color rgb="FF2F5597"/>
        <rFont val="Calibri"/>
        <family val="2"/>
        <charset val="1"/>
      </rPr>
      <t>: indicates the number of possible relationships between two items of a data model. Its value can be single (1) or multiple (*).</t>
    </r>
  </si>
  <si>
    <t>Columns C-D-E-F “Format structure”: show the tree structure of the semantic format.</t>
  </si>
  <si>
    <t>The data is grouped into blocks, which can themselves be grouped into blocks: together they constitute the semantic format.</t>
  </si>
  <si>
    <t>For example, the consultation format is made up of six blocks, containing data or sub-blocks of data, at up to four levels of the tree structure.
Data blocks are identified by an ID in the form BG (Business Group) while data is identified by an ID in the form BT (Business Term).</t>
  </si>
  <si>
    <r>
      <t xml:space="preserve">Columns G-H "Standard path" </t>
    </r>
    <r>
      <rPr>
        <sz val="10"/>
        <color rgb="FF2F5597"/>
        <rFont val="Calibri"/>
        <family val="2"/>
        <charset val="1"/>
      </rPr>
      <t>: refers to the path of the referring standard</t>
    </r>
  </si>
  <si>
    <r>
      <rPr>
        <b/>
        <sz val="10"/>
        <color rgb="FF2F5597"/>
        <rFont val="Calibri"/>
        <family val="2"/>
        <charset val="1"/>
      </rPr>
      <t>Columns I-J “Logical type” and “Length”</t>
    </r>
    <r>
      <rPr>
        <sz val="10"/>
        <color rgb="FF2F5597"/>
        <rFont val="Calibri"/>
        <family val="2"/>
        <charset val="1"/>
      </rPr>
      <t>: indicate the characteristics of each data item.
List of logical type values: Boolean, Date, identifier, list, number, text, etc.</t>
    </r>
  </si>
  <si>
    <r>
      <t>Column K “Values &amp; Nomenclatures List”</t>
    </r>
    <r>
      <rPr>
        <sz val="10"/>
        <color rgb="FF2F5597"/>
        <rFont val="Calibri"/>
        <family val="2"/>
        <charset val="1"/>
      </rPr>
      <t xml:space="preserve">: indicates all possible values in the case of “list” type data. The values are detailed in </t>
    </r>
    <r>
      <rPr>
        <b/>
        <sz val="10"/>
        <color rgb="FF2F5597"/>
        <rFont val="Calibri"/>
        <family val="2"/>
      </rPr>
      <t xml:space="preserve"> Annex 7 - Management Rules</t>
    </r>
    <r>
      <rPr>
        <sz val="10"/>
        <color rgb="FF2F5597"/>
        <rFont val="Calibri"/>
        <family val="2"/>
        <charset val="1"/>
      </rPr>
      <t>. In some cases, a management rule may restrict the values</t>
    </r>
  </si>
  <si>
    <r>
      <t>Column L "Management rules to follow"</t>
    </r>
    <r>
      <rPr>
        <sz val="10"/>
        <color rgb="FF2F5597"/>
        <rFont val="Calibri"/>
        <family val="2"/>
        <charset val="1"/>
      </rPr>
      <t xml:space="preserve"> : refers to the mangement rule(s) for each data </t>
    </r>
  </si>
  <si>
    <r>
      <rPr>
        <b/>
        <sz val="10"/>
        <color rgb="FF2F5597"/>
        <rFont val="Calibri"/>
        <family val="2"/>
        <charset val="1"/>
      </rPr>
      <t>Column M “Business Definition”</t>
    </r>
    <r>
      <rPr>
        <sz val="10"/>
        <color rgb="FF2F5597"/>
        <rFont val="Calibri"/>
        <family val="2"/>
        <charset val="1"/>
      </rPr>
      <t xml:space="preserve">: indicates the business definition for each data item. </t>
    </r>
  </si>
  <si>
    <r>
      <rPr>
        <b/>
        <sz val="10"/>
        <color rgb="FF2F5597"/>
        <rFont val="Calibri"/>
        <family val="2"/>
        <charset val="1"/>
      </rPr>
      <t>Column N “EN16931 usage note”:</t>
    </r>
    <r>
      <rPr>
        <sz val="10"/>
        <color rgb="FF2F5597"/>
        <rFont val="Calibri"/>
        <family val="2"/>
        <charset val="1"/>
      </rPr>
      <t xml:space="preserve"> Indicates usage in the standard</t>
    </r>
  </si>
  <si>
    <r>
      <t>Columns O-P  : "CPRO EDI Generic rules"</t>
    </r>
    <r>
      <rPr>
        <b/>
        <sz val="10"/>
        <color rgb="FF2F5597"/>
        <rFont val="Calibri"/>
        <family val="2"/>
      </rPr>
      <t xml:space="preserve"> &amp; "CPRO EDI syntactic rules" </t>
    </r>
    <r>
      <rPr>
        <sz val="10"/>
        <color rgb="FF2F5597"/>
        <rFont val="Calibri"/>
        <family val="2"/>
        <charset val="1"/>
      </rPr>
      <t xml:space="preserve">: these are the specific management rules. Each management rule is codified and detailed in </t>
    </r>
    <r>
      <rPr>
        <b/>
        <sz val="10"/>
        <color rgb="FF2F5597"/>
        <rFont val="Calibri"/>
        <family val="2"/>
      </rPr>
      <t>Annex 7 - Management Rules</t>
    </r>
    <r>
      <rPr>
        <sz val="10"/>
        <color rgb="FF2F5597"/>
        <rFont val="Calibri"/>
        <family val="2"/>
        <charset val="1"/>
      </rPr>
      <t xml:space="preserve"> 
Coding of the management rules:
- G: Rules applied for all flow formats 
- S: Syntactic rules
- P: Recommended rules, i.e. good practices to be followed but which do not lead to rejection of the flow if they are not</t>
    </r>
  </si>
  <si>
    <r>
      <t>Column Q : "Standard EN16931 rules</t>
    </r>
    <r>
      <rPr>
        <b/>
        <sz val="10"/>
        <color rgb="FF2F5597"/>
        <rFont val="Calibri"/>
        <family val="2"/>
      </rPr>
      <t xml:space="preserve">" </t>
    </r>
    <r>
      <rPr>
        <sz val="10"/>
        <color rgb="FF2F5597"/>
        <rFont val="Calibri"/>
        <family val="2"/>
        <charset val="1"/>
      </rPr>
      <t xml:space="preserve">: these are the standard-specific management rules. Each management rule is codified and detailed in </t>
    </r>
    <r>
      <rPr>
        <b/>
        <sz val="10"/>
        <color rgb="FF2F5597"/>
        <rFont val="Calibri"/>
        <family val="2"/>
      </rPr>
      <t>Annex 7 - Management Rules</t>
    </r>
  </si>
  <si>
    <r>
      <t>Column R  "Comment</t>
    </r>
    <r>
      <rPr>
        <b/>
        <sz val="10"/>
        <color rgb="FF2F5597"/>
        <rFont val="Calibri"/>
        <family val="2"/>
      </rPr>
      <t xml:space="preserve">" </t>
    </r>
    <r>
      <rPr>
        <sz val="10"/>
        <color rgb="FF2F5597"/>
        <rFont val="Calibri"/>
        <family val="2"/>
        <charset val="1"/>
      </rPr>
      <t>: To add any comment on the data</t>
    </r>
  </si>
  <si>
    <t>January 2023</t>
  </si>
  <si>
    <t>June 2022</t>
  </si>
  <si>
    <t>YYYY-MM-DD (UBL format)
YYYYMMDD (CII format)</t>
  </si>
  <si>
    <r>
      <rPr>
        <sz val="11"/>
        <rFont val="Arial"/>
        <family val="2"/>
      </rPr>
      <t>Generic Rules EDI public invoicing portal</t>
    </r>
  </si>
  <si>
    <r>
      <rPr>
        <sz val="11"/>
        <rFont val="Arial"/>
        <family val="2"/>
      </rPr>
      <t>Syntactic Rules EDI public invoicing portal</t>
    </r>
  </si>
  <si>
    <t>G1.05
G1.06
G1.42
G6.08
G6.05</t>
  </si>
  <si>
    <t>G1.07
G1.09
G1.36
G6.08
G6.05</t>
  </si>
  <si>
    <t>G1.01
G6.08
G6.05</t>
  </si>
  <si>
    <t>G1.10
G6.08
G6.05</t>
  </si>
  <si>
    <t>G1.10</t>
  </si>
  <si>
    <t xml:space="preserve">UBL: UNTDID 2005 
CII: UNTDID 2475 </t>
  </si>
  <si>
    <t>This data is not used in France. It is BT-8 that indicates the regime normally used.</t>
  </si>
  <si>
    <t>Field to specify the option for debit based tax payment</t>
  </si>
  <si>
    <t>G1.43
G6.14
G6.05</t>
  </si>
  <si>
    <t>G1.09
G1.36
P1.12
G1.18
G6.14
G6.05</t>
  </si>
  <si>
    <t>G2.29</t>
  </si>
  <si>
    <t>S1.13 (only for CII and Factur-X)</t>
  </si>
  <si>
    <t>X</t>
  </si>
  <si>
    <r>
      <rPr>
        <sz val="11"/>
        <rFont val="Arial"/>
        <family val="2"/>
      </rPr>
      <t>1.1</t>
    </r>
  </si>
  <si>
    <t>G1.03</t>
  </si>
  <si>
    <t>1.1</t>
  </si>
  <si>
    <t>G6.14
G6.05</t>
  </si>
  <si>
    <t>G1.52
G6.14
G6.05</t>
  </si>
  <si>
    <t>G6.08
G6.05</t>
  </si>
  <si>
    <t>G1.02
G1.33
G1.60
G6.08
G6.05</t>
  </si>
  <si>
    <t>G1.31
G6.05</t>
  </si>
  <si>
    <t>G1.05
G1.06
G6.14
G6.05</t>
  </si>
  <si>
    <t>G1.09
G1.36
G6.15
G6.05</t>
  </si>
  <si>
    <t>Invoicing framework to be filled in by seller</t>
  </si>
  <si>
    <t>UBL only: between ## at the beginning of Line Note</t>
  </si>
  <si>
    <t>AAAA-MM-JJ (format UBL)
AAAAMMJJ (format CII)</t>
  </si>
  <si>
    <r>
      <rPr>
        <sz val="11"/>
        <rFont val="Arial"/>
        <family val="2"/>
      </rPr>
      <t>BT-29a</t>
    </r>
  </si>
  <si>
    <r>
      <rPr>
        <sz val="11"/>
        <rFont val="Arial"/>
        <family val="2"/>
      </rPr>
      <t>0.n</t>
    </r>
  </si>
  <si>
    <r>
      <rPr>
        <sz val="11"/>
        <rFont val="Arial"/>
        <family val="2"/>
      </rPr>
      <t>Additional identifier</t>
    </r>
  </si>
  <si>
    <r>
      <rPr>
        <sz val="11"/>
        <rFont val="Arial"/>
        <family val="2"/>
      </rPr>
      <t>/Invoice
/CreditNote</t>
    </r>
  </si>
  <si>
    <r>
      <rPr>
        <sz val="11"/>
        <rFont val="Arial"/>
        <family val="2"/>
      </rPr>
      <t>/cac:AccountingSupplierParty/cac:Party/cac:PartyIdentification/cbc:ID</t>
    </r>
  </si>
  <si>
    <r>
      <rPr>
        <sz val="11"/>
        <rFont val="Arial"/>
        <family val="2"/>
      </rPr>
      <t>IDENTIFIER</t>
    </r>
  </si>
  <si>
    <r>
      <rPr>
        <sz val="11"/>
        <rFont val="Arial"/>
        <family val="2"/>
      </rPr>
      <t>Not to be used for invoice e-reporting</t>
    </r>
  </si>
  <si>
    <r>
      <rPr>
        <sz val="11"/>
        <rFont val="Arial"/>
        <family val="2"/>
      </rPr>
      <t>Identification of the Seller</t>
    </r>
  </si>
  <si>
    <r>
      <rPr>
        <sz val="11"/>
        <rFont val="Arial"/>
        <family val="2"/>
      </rPr>
      <t>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t>
    </r>
  </si>
  <si>
    <r>
      <rPr>
        <sz val="11"/>
        <rFont val="Arial"/>
        <family val="2"/>
      </rPr>
      <t>BT-29a-1</t>
    </r>
  </si>
  <si>
    <r>
      <rPr>
        <sz val="11"/>
        <rFont val="Arial"/>
        <family val="2"/>
      </rPr>
      <t>Scheme identifier</t>
    </r>
  </si>
  <si>
    <r>
      <rPr>
        <sz val="11"/>
        <rFont val="Arial"/>
        <family val="2"/>
      </rPr>
      <t>/cac:AccountingSupplierParty/cac:Party/cac:PartyIdentification/cbc:ID/@schemeID</t>
    </r>
  </si>
  <si>
    <r>
      <rPr>
        <sz val="11"/>
        <rFont val="Arial"/>
        <family val="2"/>
      </rPr>
      <t>ISO6523 (ICD)</t>
    </r>
  </si>
  <si>
    <r>
      <rPr>
        <sz val="11"/>
        <rFont val="Arial"/>
        <family val="2"/>
      </rPr>
      <t>Scheme identifier of the seller’s identifier</t>
    </r>
  </si>
  <si>
    <r>
      <rPr>
        <sz val="11"/>
        <rFont val="Arial"/>
        <family val="2"/>
      </rPr>
      <t>If used, the scheme identifier must be selected from the list of entries published by the ISO 6523 maintenance agency.</t>
    </r>
  </si>
  <si>
    <r>
      <rPr>
        <sz val="11"/>
        <rFont val="Arial"/>
        <family val="2"/>
      </rPr>
      <t>BT-29b</t>
    </r>
  </si>
  <si>
    <r>
      <rPr>
        <sz val="11"/>
        <rFont val="Arial"/>
        <family val="2"/>
      </rPr>
      <t>BR-CO-26</t>
    </r>
  </si>
  <si>
    <r>
      <rPr>
        <sz val="11"/>
        <rFont val="Arial"/>
        <family val="2"/>
      </rPr>
      <t>BT-29b-1</t>
    </r>
  </si>
  <si>
    <r>
      <rPr>
        <sz val="11"/>
        <rFont val="Arial"/>
        <family val="2"/>
      </rPr>
      <t>Scheme identifier of the seller identifier</t>
    </r>
  </si>
  <si>
    <r>
      <rPr>
        <sz val="11"/>
        <rFont val="Arial"/>
        <family val="2"/>
      </rPr>
      <t>BT-29c</t>
    </r>
  </si>
  <si>
    <r>
      <rPr>
        <sz val="11"/>
        <rFont val="Arial"/>
        <family val="2"/>
      </rPr>
      <t>Identification of the seller.</t>
    </r>
  </si>
  <si>
    <r>
      <rPr>
        <sz val="11"/>
        <rFont val="Arial"/>
        <family val="2"/>
      </rPr>
      <t>BT-29c-1</t>
    </r>
  </si>
  <si>
    <r>
      <rPr>
        <sz val="11"/>
        <rFont val="Arial"/>
        <family val="2"/>
      </rPr>
      <t xml:space="preserve"> ISO6523 (ICD) Value = 0224</t>
    </r>
  </si>
  <si>
    <r>
      <rPr>
        <sz val="11"/>
        <rFont val="Arial"/>
        <family val="2"/>
      </rPr>
      <t>S1.11</t>
    </r>
  </si>
  <si>
    <r>
      <rPr>
        <sz val="11"/>
        <rFont val="Arial"/>
        <family val="2"/>
      </rPr>
      <t>BT-30-1</t>
    </r>
  </si>
  <si>
    <r>
      <rPr>
        <sz val="11"/>
        <rFont val="Arial"/>
        <family val="2"/>
      </rPr>
      <t>/cac:AccountingSupplierParty/cac:Party/cac:PartyLegalEntity/cbc:CompanyID/@schemeID</t>
    </r>
  </si>
  <si>
    <t>Value = 0002 for a SIREN</t>
  </si>
  <si>
    <r>
      <rPr>
        <sz val="11"/>
        <rFont val="Arial"/>
        <family val="2"/>
      </rPr>
      <t>BT-31-0</t>
    </r>
  </si>
  <si>
    <r>
      <rPr>
        <sz val="11"/>
        <rFont val="Arial"/>
        <family val="2"/>
      </rPr>
      <t>/cac:AccountingSupplierParty/cac:Party/cac:PartyTaxScheme/cac:TaxScheme/cbc:ID
with cac:TaxScheme/cbc:ID = “VAT”</t>
    </r>
  </si>
  <si>
    <r>
      <rPr>
        <sz val="11"/>
        <rFont val="Arial"/>
        <family val="2"/>
      </rPr>
      <t>CODE</t>
    </r>
  </si>
  <si>
    <r>
      <rPr>
        <sz val="11"/>
        <rFont val="Arial"/>
        <family val="2"/>
      </rPr>
      <t>Valeur = VAT (UBL)
Valeur  = VA (CII)</t>
    </r>
  </si>
  <si>
    <t>Seller’s VAT identifier</t>
  </si>
  <si>
    <r>
      <rPr>
        <sz val="11"/>
        <rFont val="Arial"/>
        <family val="2"/>
      </rPr>
      <t>BT-32-0</t>
    </r>
  </si>
  <si>
    <r>
      <rPr>
        <sz val="11"/>
        <rFont val="Arial"/>
        <family val="2"/>
      </rPr>
      <t>Valeur = LOC (UBL) 
Valeur =  FC (CII)</t>
    </r>
  </si>
  <si>
    <t>Seller’s tax identifier</t>
  </si>
  <si>
    <t>Seller’s tax identifier Qualifier</t>
  </si>
  <si>
    <t>Seller’s VAT Identifier Qualifier</t>
  </si>
  <si>
    <t>G1.61
G1.65
G6.14
G1.70
G6.05</t>
  </si>
  <si>
    <t>G6.05</t>
  </si>
  <si>
    <t>G6.14
G1.12
G6.05</t>
  </si>
  <si>
    <t>G6.14
G1.12</t>
  </si>
  <si>
    <r>
      <rPr>
        <sz val="11"/>
        <rFont val="Arial"/>
        <family val="2"/>
      </rPr>
      <t>BT-46a-1</t>
    </r>
  </si>
  <si>
    <r>
      <rPr>
        <sz val="11"/>
        <rFont val="Arial"/>
        <family val="2"/>
      </rPr>
      <t>BT-46b</t>
    </r>
  </si>
  <si>
    <r>
      <rPr>
        <sz val="11"/>
        <rFont val="Arial"/>
        <family val="2"/>
      </rPr>
      <t>BT-46b-1</t>
    </r>
  </si>
  <si>
    <r>
      <rPr>
        <sz val="11"/>
        <rFont val="Arial"/>
        <family val="2"/>
      </rPr>
      <t>BT-46c</t>
    </r>
  </si>
  <si>
    <r>
      <rPr>
        <sz val="11"/>
        <rFont val="Arial"/>
        <family val="2"/>
      </rPr>
      <t>BT-46c-1</t>
    </r>
  </si>
  <si>
    <t>BT-46a</t>
  </si>
  <si>
    <r>
      <rPr>
        <sz val="11"/>
        <rFont val="Arial"/>
        <family val="2"/>
      </rPr>
      <t>/cac:AccountingCustomerParty/cac:Party/cac:PartyIdentification/cbc:ID</t>
    </r>
  </si>
  <si>
    <t>0.n</t>
  </si>
  <si>
    <t>/Invoice
/CreditNote</t>
  </si>
  <si>
    <t>/cac:AccountingCustomerParty/cac:Party/cac:PartyIdentification/cbc:ID</t>
  </si>
  <si>
    <r>
      <rPr>
        <sz val="11"/>
        <rFont val="Arial"/>
        <family val="2"/>
      </rPr>
      <t>/cac:AccountingCustomerParty/cac:Party/cac:PartyIdentification/cbc:ID/@schemeID</t>
    </r>
  </si>
  <si>
    <t>Scheme identifier</t>
  </si>
  <si>
    <t>Buyer's private identifier</t>
  </si>
  <si>
    <t>Buyer’s identifier (SIRET)</t>
  </si>
  <si>
    <r>
      <rPr>
        <sz val="11"/>
        <rFont val="Arial"/>
        <family val="2"/>
      </rPr>
      <t>/cac:AccountingCustomerParty/cac:Party/cac:PartyIdentification/cbc:ID/@schemeID
SchemeID = 0009</t>
    </r>
  </si>
  <si>
    <t>Scheme identifier (SIRET)</t>
  </si>
  <si>
    <r>
      <rPr>
        <sz val="11"/>
        <rFont val="Arial"/>
        <family val="2"/>
      </rPr>
      <t>/cac:AccountingCustomerParty/cac:Party/cac:PartyIdentification/cbc:ID/@schemeID
SchemeID = 0205</t>
    </r>
  </si>
  <si>
    <t>Buyer’s identifier (Routing code)</t>
  </si>
  <si>
    <t>Scheme identifier (Routing code)</t>
  </si>
  <si>
    <t>Codelist Electronic 
Address Scheme (EAS)
ISO6523 (ICD)</t>
  </si>
  <si>
    <r>
      <rPr>
        <sz val="11"/>
        <rFont val="Arial"/>
        <family val="2"/>
      </rPr>
      <t>BT-48-0</t>
    </r>
  </si>
  <si>
    <r>
      <rPr>
        <sz val="11"/>
        <rFont val="Arial"/>
        <family val="2"/>
      </rPr>
      <t>/cac:AccountingCustomerParty/cac:Party/cac:PartyTaxScheme/cac:TaxScheme/cbc:ID</t>
    </r>
  </si>
  <si>
    <r>
      <rPr>
        <sz val="11"/>
        <rFont val="Arial"/>
        <family val="2"/>
      </rPr>
      <t>Valeur = VAT (UBL)
Valeur = VA (CII)</t>
    </r>
  </si>
  <si>
    <t>G1.66
G6.14
G6.05</t>
  </si>
  <si>
    <t>G6.14
G2.19
G6.05</t>
  </si>
  <si>
    <t>G2.01
G6.08
G6.05</t>
  </si>
  <si>
    <t>0.1</t>
  </si>
  <si>
    <t>CODE</t>
  </si>
  <si>
    <t>IDENTIFIER</t>
  </si>
  <si>
    <t>To be chosen from the UNCL 3035 list</t>
  </si>
  <si>
    <t>G1.74
G1.80</t>
  </si>
  <si>
    <t>G2.07</t>
  </si>
  <si>
    <t>G1.66</t>
  </si>
  <si>
    <t xml:space="preserve">ISO6523 (ICD) </t>
  </si>
  <si>
    <t>Identifier of an addressable group of properties, in compliance with the relevant postal service.</t>
  </si>
  <si>
    <t>E.g. postcode or postal routing number.</t>
  </si>
  <si>
    <t>Common name of the commune, town or village in which the address of the buyer's agent is located.</t>
  </si>
  <si>
    <t>G2.01</t>
  </si>
  <si>
    <t>G1.08
G2.07
G1.74
G1.80</t>
  </si>
  <si>
    <t>G6.19</t>
  </si>
  <si>
    <t>E.g. a person's name or identification of a contact, department or office</t>
  </si>
  <si>
    <t>G1.75</t>
  </si>
  <si>
    <t>Information on the entity that has to perform a validation (owner of the purchase order, authorized representative, private project manager)
This block is specific to B2G</t>
  </si>
  <si>
    <t>B2B extension of the standard so that a third party can validate the invoice before it reaches "SUBMITTED" status</t>
  </si>
  <si>
    <t>E.g. a person's name or identification of a contact, department or office:</t>
  </si>
  <si>
    <t>G1.75
G1.81</t>
  </si>
  <si>
    <t>EXT-FR-FE-92a</t>
  </si>
  <si>
    <r>
      <rPr>
        <sz val="11"/>
        <rFont val="Arial"/>
        <family val="2"/>
      </rPr>
      <t>Identification of the Buyer.</t>
    </r>
  </si>
  <si>
    <t>Identification of the Buyer.</t>
  </si>
  <si>
    <r>
      <rPr>
        <sz val="11"/>
        <rFont val="Arial"/>
        <family val="2"/>
      </rPr>
      <t>If no identification scheme is specified, it should be known to the Buyer and the Seller, for example a buyer’s identifier assigned by the Seller by prior agreement.</t>
    </r>
  </si>
  <si>
    <t>If no identification scheme is specified, it should be known to the Buyer and the Seller, for example a buyer’s identifier assigned by the Seller by prior agreement.</t>
  </si>
  <si>
    <t>A change in the cardinality of the standard must be requested</t>
  </si>
  <si>
    <r>
      <rPr>
        <sz val="11"/>
        <rFont val="Arial"/>
        <family val="2"/>
      </rPr>
      <t>EXT-FR-FE-92a-1</t>
    </r>
  </si>
  <si>
    <r>
      <rPr>
        <sz val="11"/>
        <rFont val="Arial"/>
        <family val="2"/>
      </rPr>
      <t>/cac:AccountingCustomerParty/cac:Party/cac:ServiceProviderParty/cac:Party/cac:PartyIdentification/cbc:ID/@schemeID</t>
    </r>
  </si>
  <si>
    <r>
      <rPr>
        <sz val="11"/>
        <rFont val="Arial"/>
        <family val="2"/>
      </rPr>
      <t>Scheme identifier of the buyer’s identifier</t>
    </r>
  </si>
  <si>
    <r>
      <rPr>
        <sz val="11"/>
        <rFont val="Arial"/>
        <family val="2"/>
      </rPr>
      <t>EXT-FR-FE-92b</t>
    </r>
  </si>
  <si>
    <r>
      <rPr>
        <sz val="11"/>
        <rFont val="Arial"/>
        <family val="2"/>
      </rPr>
      <t>/cac:AccountingCustomerParty/cac:Party/cac:ServiceProviderParty/cac:Party/cac:PartyIdentification/cbc:ID</t>
    </r>
  </si>
  <si>
    <r>
      <rPr>
        <sz val="11"/>
        <rFont val="Arial"/>
        <family val="2"/>
      </rPr>
      <t>EXT-FR-FE-92b-1</t>
    </r>
  </si>
  <si>
    <r>
      <rPr>
        <sz val="11"/>
        <rFont val="Arial"/>
        <family val="2"/>
      </rPr>
      <t>Value = 0009 for a SIRET number</t>
    </r>
  </si>
  <si>
    <r>
      <rPr>
        <sz val="11"/>
        <rFont val="Arial"/>
        <family val="2"/>
      </rPr>
      <t>EXT-FR-FE-92c</t>
    </r>
  </si>
  <si>
    <r>
      <rPr>
        <sz val="11"/>
        <rFont val="Arial"/>
        <family val="2"/>
      </rPr>
      <t>EXT-FR-FE-92c-1</t>
    </r>
  </si>
  <si>
    <t>Identifier issued by an official registration body, which identifies the entity to which the invoice is addressed as a legal entity or legal person.</t>
  </si>
  <si>
    <t>The VAT identifier is always prefixed with an "FR" in the context of electronic invoicing.</t>
  </si>
  <si>
    <t>The VAT identifier of the entity to which the invoice is sent (also called the VAT identification number of the entity to which the invoice is sent).</t>
  </si>
  <si>
    <t>Identifies the electronic address of the entity to which the invoice to which a sales document can be sent is addressed.</t>
  </si>
  <si>
    <t>G1.58</t>
  </si>
  <si>
    <t>/cac:AccountingCustomerParty/cac:Party/cac:ServiceProviderParty/cac:Party/cac:PostalAddress/cbc:CityName</t>
  </si>
  <si>
    <t>/cac:AccountingCustomerParty/cac:Party/cac:ServiceProviderParty/cac:Party/cac:PostalAddress/cbc:PostalZone</t>
  </si>
  <si>
    <t>/cac:AccountingSupplierParty/cac:Party/cac:ServiceProviderParty/cac:Party/cac:PostalAddress/cbc:CityName</t>
  </si>
  <si>
    <t>/cac:AccountingSupplierParty/cac:Party/cac:ServiceProviderParty/cac:Party/cac:PostalAddress/cbc:PostalZone</t>
  </si>
  <si>
    <r>
      <rPr>
        <sz val="11"/>
        <rFont val="Arial"/>
        <family val="2"/>
      </rPr>
      <t>BT-63-1</t>
    </r>
  </si>
  <si>
    <r>
      <rPr>
        <sz val="11"/>
        <rFont val="Arial"/>
        <family val="2"/>
      </rPr>
      <t>/cac:TaxRepresentativeParty/cac:Party/cac:PartyTaxScheme/cac:TaxScheme/cbc:ID</t>
    </r>
  </si>
  <si>
    <r>
      <rPr>
        <sz val="11"/>
        <rFont val="Arial"/>
        <family val="2"/>
      </rPr>
      <t>Value = VAT (UBL)
Value = VA (CII)</t>
    </r>
  </si>
  <si>
    <t>DELIVERY INFORMATION</t>
  </si>
  <si>
    <t>Scheme identifier of delivery establishment</t>
  </si>
  <si>
    <t xml:space="preserve">Effective delivery date </t>
  </si>
  <si>
    <t>G2.01
G1.49</t>
  </si>
  <si>
    <t>DELIVERY ADDRESS</t>
  </si>
  <si>
    <t>Delivery address - Line 1</t>
  </si>
  <si>
    <t>Delivery address - Line 2</t>
  </si>
  <si>
    <t>Delivery address - Line 3</t>
  </si>
  <si>
    <t>Town/City Delivery Address</t>
  </si>
  <si>
    <t>Postcode Delivery Address</t>
  </si>
  <si>
    <t>G1.09
G1.36
G1.39
G6.14
G6.05</t>
  </si>
  <si>
    <t>G1.09
G1.36
G6.14
G6.05</t>
  </si>
  <si>
    <t>3,2</t>
  </si>
  <si>
    <t>G6.15
G6.05</t>
  </si>
  <si>
    <t>G1.14
G6.15
G6.05</t>
  </si>
  <si>
    <t>G1.14</t>
  </si>
  <si>
    <t>G2.31
G6.15
G6.05</t>
  </si>
  <si>
    <t>G6.10
G6.15
G1.24
G6.05</t>
  </si>
  <si>
    <t>G6.15</t>
  </si>
  <si>
    <t>G1.14
G6.15</t>
  </si>
  <si>
    <t>G2.31
G6.15</t>
  </si>
  <si>
    <t>G1.24
G6.10
G6.15</t>
  </si>
  <si>
    <t>G1.29
G1.57</t>
  </si>
  <si>
    <t>G1.14
G6.08
G6.05</t>
  </si>
  <si>
    <t>G1.14
G1.53
G6.08
G6.05</t>
  </si>
  <si>
    <t xml:space="preserve">G1.14
G1.33 </t>
  </si>
  <si>
    <t>Breakdown of VAT by VAT type rate.</t>
  </si>
  <si>
    <t>G1.14
G1.54
G6.08
G6.05</t>
  </si>
  <si>
    <t>G2.31
G6.08
G6.05</t>
  </si>
  <si>
    <t>G1.24
G6.08
G6.05</t>
  </si>
  <si>
    <t>G1.40
G1.56
G6.14
G6.05</t>
  </si>
  <si>
    <t>G1.40
G6.14
G6.21
G6.05</t>
  </si>
  <si>
    <t xml:space="preserve">Mandatory only in case of eco-tax (DEEE) </t>
  </si>
  <si>
    <t>BT-127-00</t>
  </si>
  <si>
    <r>
      <rPr>
        <sz val="11"/>
        <rFont val="Arial"/>
        <family val="2"/>
      </rPr>
      <t>0.1</t>
    </r>
  </si>
  <si>
    <t>G1.15
G6.09
G6.05</t>
  </si>
  <si>
    <t>BT-127</t>
  </si>
  <si>
    <r>
      <rPr>
        <sz val="11"/>
        <rFont val="Arial"/>
        <family val="2"/>
      </rPr>
      <t>/cac:InvoiceLine/cbc:Note
/cac:CreditNoteLine/cbc:Note</t>
    </r>
  </si>
  <si>
    <t>TEXT</t>
  </si>
  <si>
    <t>Line note subject code</t>
  </si>
  <si>
    <t>G6.01
G6.09
G6.05</t>
  </si>
  <si>
    <t>G1.62
G6.09</t>
  </si>
  <si>
    <t>G1.52
G6.15</t>
  </si>
  <si>
    <t>G6.06
G6.15</t>
  </si>
  <si>
    <t>G6.09
G6.05</t>
  </si>
  <si>
    <t>G1.14
G6.09</t>
  </si>
  <si>
    <t>G1.31
G6.15
G6.05</t>
  </si>
  <si>
    <t>G1.01</t>
  </si>
  <si>
    <t>G1.09
G6.15
G6.05</t>
  </si>
  <si>
    <t>Details of delivery address lines (multi-delivery management)</t>
  </si>
  <si>
    <t>Delivery postcode (if different header)</t>
  </si>
  <si>
    <t>G6.16
G6.15
G6.05</t>
  </si>
  <si>
    <t>G2.01
G6.14
G6.05</t>
  </si>
  <si>
    <t>/cac:InvoiceLine/cac:AllowanceCharge
/cac:CreditNoteLine/cac:AllowanceCharge
with cbc:ChargeIndicator = 'false'</t>
  </si>
  <si>
    <t>G1.39
G6.14
G6.05</t>
  </si>
  <si>
    <t>G1.09
G1.36
G6.05</t>
  </si>
  <si>
    <t>BR-42
BR-CO-7
BR-CO-23</t>
  </si>
  <si>
    <t>G1.29</t>
  </si>
  <si>
    <t>/cac:InvoiceLine/cac:AllowanceCharge
/cac:CreditNoteLine/cac:AllowanceCharge
with cbc:ChargeIndicator = 'true'</t>
  </si>
  <si>
    <t>BR-44
BR-CO-8
BR-CO-24</t>
  </si>
  <si>
    <t>2,3</t>
  </si>
  <si>
    <r>
      <rPr>
        <sz val="11"/>
        <rFont val="Arial"/>
        <family val="2"/>
      </rPr>
      <t>Invoicee’s company name</t>
    </r>
  </si>
  <si>
    <r>
      <rPr>
        <sz val="11"/>
        <rFont val="Arial"/>
        <family val="2"/>
      </rPr>
      <t xml:space="preserve">Invoicee’s role code </t>
    </r>
  </si>
  <si>
    <r>
      <rPr>
        <sz val="11"/>
        <rFont val="Arial"/>
        <family val="2"/>
      </rPr>
      <t>Invoicee’s trading name</t>
    </r>
  </si>
  <si>
    <t>Private Identifier</t>
  </si>
  <si>
    <t>Scheme Identifier</t>
  </si>
  <si>
    <t>Private Identifier (SIRET)</t>
  </si>
  <si>
    <t>Scheme Identifier (SIRET)</t>
  </si>
  <si>
    <t>Identifier (routing code)</t>
  </si>
  <si>
    <t>Routing Code scheme Identifier</t>
  </si>
  <si>
    <r>
      <rPr>
        <sz val="11"/>
        <rFont val="Arial"/>
        <family val="2"/>
      </rPr>
      <t>Invoicee’s VAT identifier</t>
    </r>
  </si>
  <si>
    <r>
      <rPr>
        <sz val="11"/>
        <rFont val="Arial"/>
        <family val="2"/>
      </rPr>
      <t>Invoicee’s tax identification scheme</t>
    </r>
  </si>
  <si>
    <r>
      <rPr>
        <sz val="11"/>
        <rFont val="Arial"/>
        <family val="2"/>
      </rPr>
      <t>Invoicee’s electronic address (invoicing address)</t>
    </r>
  </si>
  <si>
    <r>
      <rPr>
        <sz val="11"/>
        <rFont val="Arial"/>
        <family val="2"/>
      </rPr>
      <t>Invoicee’s electronic address scheme identifier</t>
    </r>
  </si>
  <si>
    <r>
      <rPr>
        <sz val="11"/>
        <rFont val="Arial"/>
        <family val="2"/>
      </rPr>
      <t>INVOICEE’S POSTAL ADDRESS</t>
    </r>
  </si>
  <si>
    <t>Invoicee’s address - line 1</t>
  </si>
  <si>
    <r>
      <rPr>
        <sz val="11"/>
        <rFont val="Arial"/>
        <family val="2"/>
      </rPr>
      <t>Invoicee’s address - line 2</t>
    </r>
  </si>
  <si>
    <r>
      <rPr>
        <sz val="11"/>
        <rFont val="Arial"/>
        <family val="2"/>
      </rPr>
      <t>Invoicee’s address - line 3</t>
    </r>
  </si>
  <si>
    <r>
      <rPr>
        <sz val="11"/>
        <rFont val="Arial"/>
        <family val="2"/>
      </rPr>
      <t>Invoicee’s location</t>
    </r>
  </si>
  <si>
    <r>
      <rPr>
        <sz val="11"/>
        <rFont val="Arial"/>
        <family val="2"/>
      </rPr>
      <t>Invoicee’s postcode</t>
    </r>
  </si>
  <si>
    <r>
      <rPr>
        <sz val="11"/>
        <rFont val="Arial"/>
        <family val="2"/>
      </rPr>
      <t>Invoicee’s country subdivision</t>
    </r>
  </si>
  <si>
    <r>
      <rPr>
        <sz val="11"/>
        <rFont val="Arial"/>
        <family val="2"/>
      </rPr>
      <t>Invoicee’s country code</t>
    </r>
  </si>
  <si>
    <r>
      <rPr>
        <sz val="11"/>
        <rFont val="Arial"/>
        <family val="2"/>
      </rPr>
      <t>INVOICEE’S CONTACT</t>
    </r>
  </si>
  <si>
    <r>
      <rPr>
        <sz val="11"/>
        <rFont val="Arial"/>
        <family val="2"/>
      </rPr>
      <t>Invoicee contact point</t>
    </r>
  </si>
  <si>
    <r>
      <rPr>
        <sz val="11"/>
        <rFont val="Arial"/>
        <family val="2"/>
      </rPr>
      <t>Invoicee contact phone number</t>
    </r>
  </si>
  <si>
    <r>
      <rPr>
        <sz val="11"/>
        <rFont val="Arial"/>
        <family val="2"/>
      </rPr>
      <t>Invoicee contact electronic address</t>
    </r>
  </si>
  <si>
    <t>INVOICEE</t>
  </si>
  <si>
    <t>Seller's Identifier (SIRET)</t>
  </si>
  <si>
    <t>Seller’s identifier (Routing code)</t>
  </si>
  <si>
    <t>Buyer's tax identifier qualifier</t>
  </si>
  <si>
    <t>Correspondence with Flux 10</t>
  </si>
  <si>
    <t>Invoicer’s VAT identifier (invoicing service)</t>
  </si>
  <si>
    <t>TO BE DETERMINED: Awaiting syntax for UBL</t>
  </si>
  <si>
    <t>G1.09
G1.36</t>
  </si>
  <si>
    <t>G3.02</t>
  </si>
  <si>
    <t>G3.04</t>
  </si>
  <si>
    <t>G6.05
G1.17</t>
  </si>
  <si>
    <t>G1.08
G1.12
G1.80</t>
  </si>
  <si>
    <t>G2.27</t>
  </si>
  <si>
    <t>G6.18</t>
  </si>
  <si>
    <t>G6.17</t>
  </si>
  <si>
    <t>G6.13
G6.05</t>
  </si>
  <si>
    <t>G1.21</t>
  </si>
  <si>
    <t>G1.20
G1.21</t>
  </si>
  <si>
    <t>G1.56
G6.08
G6.05</t>
  </si>
  <si>
    <t>G1.15
G1.55</t>
  </si>
  <si>
    <t>G1.15
G6.15
G6.05</t>
  </si>
  <si>
    <t>G1.15</t>
  </si>
  <si>
    <t xml:space="preserve">G6.09
</t>
  </si>
  <si>
    <t>G2.31
G6.09</t>
  </si>
  <si>
    <t>G1.24
G6.09</t>
  </si>
  <si>
    <t>G8.03</t>
  </si>
  <si>
    <t>Invoice line note</t>
  </si>
  <si>
    <t>/cac:PayeeParty/cac:PartyLegalEntity/cbc:CompanyID</t>
  </si>
  <si>
    <t>/cac:PayeeParty/cac:PartyLegalEntity/cbc:CompanyID/@schemeID</t>
  </si>
  <si>
    <t>/cac:AccountingSupplierParty/cac:Party/cac:PartyTaxScheme/cac:TaxScheme/cbc:ID
with cac:TaxScheme/cbc:ID ! = “LOC”</t>
  </si>
  <si>
    <t>UNTDID 1001</t>
  </si>
  <si>
    <t>ISO 4217</t>
  </si>
  <si>
    <t>UNTDID 1153</t>
  </si>
  <si>
    <t>UNTDID 4451</t>
  </si>
  <si>
    <t>EN16931 Codelists</t>
  </si>
  <si>
    <t>ISO 3166</t>
  </si>
  <si>
    <t>UNCL 3035</t>
  </si>
  <si>
    <t>ISO6523 (ICD)</t>
  </si>
  <si>
    <t>Valeur = VAT (UBL)
Valeur = VA (CII)</t>
  </si>
  <si>
    <t xml:space="preserve">SIREN
</t>
  </si>
  <si>
    <t xml:space="preserve"> UNCL 3035</t>
  </si>
  <si>
    <t>ISO 6523 (ICD)</t>
  </si>
  <si>
    <t xml:space="preserve">EN16931 Codelists
ISO6523 (ICD) </t>
  </si>
  <si>
    <t>ISO 3166-1</t>
  </si>
  <si>
    <t>UNTDID 4461</t>
  </si>
  <si>
    <t xml:space="preserve">@schemeID = 'SE
PA' </t>
  </si>
  <si>
    <t>UNTDID 5305</t>
  </si>
  <si>
    <t>UNTDID 5189</t>
  </si>
  <si>
    <t>UNTDID 7161</t>
  </si>
  <si>
    <t>UNTDID 7143</t>
  </si>
  <si>
    <t>Value = VAT (UBL)
Value = VA (CII)</t>
  </si>
  <si>
    <t>Value = VAT (UBL)
Value = VA (CII)
ISO6523 (ICD)</t>
  </si>
  <si>
    <t>YYYY-MM-DD (UBL format)</t>
  </si>
  <si>
    <t>'UNTDID 5305</t>
  </si>
  <si>
    <t>/rsm:CrossIndustryInvoice/rsm:ExchangedDocument/ram:ID</t>
  </si>
  <si>
    <t>/rsm:CrossIndustryInvoice/rsm:ExchangedDocument/ram:IssueDateTime/udt:DateTimeString</t>
  </si>
  <si>
    <t>/rsm:CrossIndustryInvoice/rsm:ExchangedDocument/ram:TypeCode</t>
  </si>
  <si>
    <t>/rsm:CrossIndustryInvoice/rsm:SupplyChainTradeTransaction/ram:ApplicableHeaderTradeSettlement/ram:InvoiceCurrencyCode</t>
  </si>
  <si>
    <t>/rsm:CrossIndustryInvoice/rsm:SupplyChainTradeTransaction/ram:ApplicableHeaderTradeSettlement/ram:TaxCurrencyCode</t>
  </si>
  <si>
    <t>/rsm:CrossIndustryInvoice/rsm:SupplyChainTradeTransaction/ram:ApplicableHeaderTradeSettlement/ram:ApplicableTradeTax/ram:TaxPointDate/udt:DateString</t>
  </si>
  <si>
    <t>/rsm:CrossIndustryInvoice/rsm:SupplyChainTradeTransaction/ram:ApplicableHeaderTradeSettlement/ram:ApplicableTradeTax/ram:DueDateTypeCode</t>
  </si>
  <si>
    <t>/rsm:CrossIndustryInvoice/rsm:SupplyChainTradeTransaction/ram:ApplicableHeaderTradeSettlement/ram:SpecifiedTradePaymentTerms/ram:DueDateDateTime/udt:DateTimeString</t>
  </si>
  <si>
    <t>/rsm:CrossIndustryInvoice/rsm:SupplyChainTradeTransaction/ram:ApplicableHeaderTradeAgreement/ram:BuyerReference</t>
  </si>
  <si>
    <t>/rsm:CrossIndustryInvoice/rsm:SupplyChainTradeTransaction/ram:ApplicableHeaderTradeAgreement/ram:SpecifiedProcuringProject/ram:ID</t>
  </si>
  <si>
    <t>/rsm:CrossIndustryInvoice/rsm:SupplyChainTradeTransaction/ram:ApplicableHeaderTradeAgreement/ram:ContractReferencedDocument/ram:IssuerAssignedID</t>
  </si>
  <si>
    <t>/rsm:CrossIndustryInvoice/rsm:SupplyChainTradeTransaction/ram:ApplicableHeaderTradeAgreement/ram:ContractReferencedDocument/ram:ReferenceTypeCode</t>
  </si>
  <si>
    <t>/rsm:CrossIndustryInvoice/rsm:SupplyChainTradeTransaction/ram:ApplicableHeaderTradeAgreement/ram:BuyerOrderReferencedDocument/ram:IssuerAssignedID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</si>
  <si>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</si>
  <si>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</si>
  <si>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/rsm:CrossIndustryInvoice/rsm:SupplyChainTradeTransaction/ram:ApplicableHeaderTradeDelivery/ram:DespatchAdviceReferencedDocument/ram:IssuerAssignedID</t>
  </si>
  <si>
    <t>/rsm:CrossIndustryInvoice/rsm:SupplyChainTradeTransaction/ram:ApplicableHeaderTradeAgreement/ram:AdditionalReferencedDocument/ram:IssuerAssignedID</t>
  </si>
  <si>
    <t>/rsm:CrossIndustryInvoice/rsm:SupplyChainTradeTransaction/ram:ApplicableHeaderTradeAgreement/ram:AdditionalReferencedDocument/ram:ReferenceTypeCode</t>
  </si>
  <si>
    <t>/rsm:CrossIndustryInvoice/rsm:SupplyChainTradeTransaction/ram:ApplicableHeaderTradeSettlement/ram:ReceivableSpecifiedTradeAccountingAccount/ram:ID</t>
  </si>
  <si>
    <t>/rsm:CrossIndustryInvoice/rsm:SupplyChainTradeTransaction/ram:ApplicableHeaderTradeSettlement/ram:SpecifiedTradePaymentTerms/ram:Description</t>
  </si>
  <si>
    <t>/rsm:CrossIndustryInvoice/rsm:ExchangedDocument/ram:IncludedNote</t>
  </si>
  <si>
    <t>/rsm:CrossIndustryInvoice/rsm:ExchangedDocument/ram:IncludedNote/ram:SubjectCode</t>
  </si>
  <si>
    <t>/rsm:CrossIndustryInvoice/rsm:ExchangedDocument/ram:IncludedNote/ram:Content</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</si>
  <si>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</si>
  <si>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</si>
  <si>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</si>
  <si>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</si>
  <si>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</si>
  <si>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</si>
  <si>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/rsm:CrossIndustryInvoice/rsm:SupplyChainTradeTransaction/ram:ApplicableHeaderTradeSettlement/ram:InvoiceReferencedDocument/ram:TypeCode</t>
  </si>
  <si>
    <t>/rsm:CrossIndustryInvoice/rsm:SupplyChainTradeTransaction/ram:ApplicableHeaderTradeAgreement/ram:SellerTradeParty</t>
  </si>
  <si>
    <t>/rsm:CrossIndustryInvoice/rsm:SupplyChainTradeTransaction/ram:ApplicableHeaderTradeAgreement/ram:SellerTradeParty/ram:Name</t>
  </si>
  <si>
    <t>/rsm:CrossIndustryInvoice/rsm:SupplyChainTradeTransaction/ram:ApplicableHeaderTradeAgreement/ram:SellerTradeParty/ram:SpecifiedLegalOrganization/ram:TradingBusinessName</t>
  </si>
  <si>
    <t>/rsm:CrossIndustryInvoice/rsm:SupplyChainTradeTransaction/ram:ApplicableHeaderTradeAgreement/ram:SellerTradeParty/ram:GlobalID</t>
  </si>
  <si>
    <t>/rsm:CrossIndustryInvoice/rsm:SupplyChainTradeTransaction/ram:ApplicableHeaderTradeAgreement/ram:SellerTradeParty/ram:GlobalID/@schemeID</t>
  </si>
  <si>
    <t>/rsm:CrossIndustryInvoice/rsm:SupplyChainTradeTransaction/ram:ApplicableHeaderTradeAgreement/ram:SellerTradeParty/ram:SpecifiedLegalOrganization/ram:ID</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</si>
  <si>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</si>
  <si>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/rsm:CrossIndustryInvoice/rsm:SupplyChainTradeTransaction/ram:ApplicableHeaderTradeAgreement/ram:SellerTradeParty/ram:SpecifiedTaxRegistration/ram:ID</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</si>
  <si>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</si>
  <si>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/rsm:CrossIndustryInvoice/rsm:SupplyChainTradeTransaction/ram:ApplicableHeaderTradeAgreement/ram:SellerTradeParty/ram:SpecifiedTaxRegistration/ram:ID/@schemeID
with cac:TaxScheme/cbc:ID ! = “FC”</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</si>
  <si>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</si>
  <si>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</si>
  <si>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/rsm:CrossIndustryInvoice/rsm:SupplyChainTradeTransaction/ram:ApplicableHeaderTradeAgreement/ram:SellerTradeParty/ram:PostalTradeAddress</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</si>
  <si>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</si>
  <si>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</si>
  <si>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</si>
  <si>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</si>
  <si>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</si>
  <si>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/rsm:CrossIndustryInvoice/rsm:SupplyChainTradeTransaction/ram:ApplicableHeaderTradeAgreement/ram:SellerTradeParty/ram:PostalTradeAddress/ram:CountrySubDivisionName</t>
  </si>
  <si>
    <t>/rsm:CrossIndustryInvoice/rsm:SupplyChainTradeTransaction/ram:ApplicableHeaderTradeAgreement/ram:SellerTradeParty/ram:PostalTradeAddress/ram:CountryID</t>
  </si>
  <si>
    <t>/rsm:CrossIndustryInvoice/rsm:SupplyChainTradeTransaction/ram:ApplicableHeaderTradeAgreement/ram:SellerTradeParty/ram:DefinedTradeContact</t>
  </si>
  <si>
    <t>/rsm:CrossIndustryInvoice/rsm:SupplyChainTradeTransaction/ram:ApplicableHeaderTradeAgreement/ram:SellerTradeParty/ram:DefinedTradeContact/ram:DepartmentName
Ou
/rsm:CrossIndustryInvoice/rsm:SupplyChainTradeTransaction/ram:ApplicableHeaderTradeAgreement/ram:SellerTradeParty/ram:DefinedTradeContact/ram:PersonName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</si>
  <si>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</si>
  <si>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</si>
  <si>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/rsm:CrossIndustryInvoice/rsm:SupplyChainTradeTransaction/ram:ApplicableHeaderTradeAgreement/ram:BuyerTradeParty</t>
  </si>
  <si>
    <t>/rsm:CrossIndustryInvoice/rsm:SupplyChainTradeTransaction/ram:ApplicableHeaderTradeAgreement/ram:BuyerTradeParty/ram:Name</t>
  </si>
  <si>
    <t>/rsm:CrossIndustryInvoice/rsm:SupplyChainTradeTransaction/ram:ApplicableHeaderTradeAgreement/ram:BuyerTradeParty/ram:SpecifiedLegalOrganization/ram:TradingBusinessName</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</si>
  <si>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</si>
  <si>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</si>
  <si>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/rsm:CrossIndustryInvoice/rsm:SupplyChainTradeTransaction/ram:ApplicableHeaderTradeAgreement/ram:BuyerTradeParty/ram:GlobalID/@schemeID
SchemeID = 0009</t>
  </si>
  <si>
    <t>/rsm:CrossIndustryInvoice/rsm:SupplyChainTradeTransaction/ram:ApplicableHeaderTradeAgreement/ram:BuyerTradeParty/ram:GlobalID/@schemeID
SchemeID = 0205</t>
  </si>
  <si>
    <t>/rsm:CrossIndustryInvoice/rsm:SupplyChainTradeTransaction/ram:ApplicableHeaderTradeAgreement/ram:BuyerTradeParty/ram:SpecifiedLegalOrganization/ram:ID</t>
  </si>
  <si>
    <t>/rsm:CrossIndustryInvoice/rsm:SupplyChainTradeTransaction/ram:ApplicableHeaderTradeAgreement/ram:BuyerTradeParty/ram:SpecifiedLegalOrganization/ram:ID/@schemeID
SchemeID = 0002</t>
  </si>
  <si>
    <t>/rsm:CrossIndustryInvoice/rsm:SupplyChainTradeTransaction/ram:ApplicableHeaderTradeAgreement/ram:BuyerTradeParty/ram:SpecifiedTaxRegistration/ram:ID</t>
  </si>
  <si>
    <t>/rsm:CrossIndustryInvoice/rsm:SupplyChainTradeTransaction/ram:ApplicableHeaderTradeAgreement/ram:BuyerTradeParty/ram:SpecifiedTaxRegistration/ram:ID/@schemeID</t>
  </si>
  <si>
    <t>/rsm:CrossIndustryInvoice/rsm:SupplyChainTradeTransaction/ram:ApplicableHeaderTradeAgreement/ram:BuyerTradeParty/ram:URIUniversalCommunication/ram:URIID</t>
  </si>
  <si>
    <t>/rsm:CrossIndustryInvoice/rsm:SupplyChainTradeTransaction/ram:ApplicableHeaderTradeAgreement/ram:BuyerTradeParty/ram:URIUniversalCommunication/ram:URIID/@schemeID</t>
  </si>
  <si>
    <t>/rsm:CrossIndustryInvoice/rsm:SupplyChainTradeTransaction/ram:ApplicableHeaderTradeAgreement/ram:BuyerTradeParty/ram:PostalTradeAddress</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</si>
  <si>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</si>
  <si>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</si>
  <si>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</si>
  <si>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</si>
  <si>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</si>
  <si>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/rsm:CrossIndustryInvoice/rsm:SupplyChainTradeTransaction/ram:ApplicableHeaderTradeAgreement/ram:BuyerTradeParty/ram:PostalTradeAddress/ram:CountrySubDivisionName</t>
  </si>
  <si>
    <t>/rsm:CrossIndustryInvoice/rsm:SupplyChainTradeTransaction/ram:ApplicableHeaderTradeAgreement/ram:BuyerTradeParty/ram:PostalTradeAddress/ram:CountryID</t>
  </si>
  <si>
    <t>/rsm:CrossIndustryInvoice/rsm:SupplyChainTradeTransaction/ram:ApplicableHeaderTradeAgreement/ram:BuyerTradeParty/ram:DefinedTradeContact</t>
  </si>
  <si>
    <t xml:space="preserve">/rsm:CrossIndustryInvoice/rsm:SupplyChainTradeTransaction/ram:ApplicableHeaderTradeAgreement/ram:BuyerTradeParty/ram:DefinedTradeContact/ram:PersonName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 </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</si>
  <si>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</si>
  <si>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</si>
  <si>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/rsm:CrossIndustryInvoice/rsm:SupplyChainTradeTransaction/ram:ApplicableHeaderTradeAgreement/ram:BuyerAgentTradeParty</t>
  </si>
  <si>
    <t>/rsm:CrossIndustryInvoice/rsm:SupplyChainTradeTransaction/ram:ApplicableHeaderTradeAgreement/ram:BuyerAgentTradeParty/ram:Name</t>
  </si>
  <si>
    <t>/rsm:CrossIndustryInvoice/rsm:SupplyChainTradeTransaction/ram:ApplicableHeaderTradeAgreement/ram:BuyerAgentTradeParty/ram:RoleCode</t>
  </si>
  <si>
    <t>/rsm:CrossIndustryInvoice/rsm:SupplyChainTradeTransaction/ram:ApplicableHeaderTradeAgreement/ram:BuyerAgentTradeParty/ram:GlobalID</t>
  </si>
  <si>
    <t>/rsm:CrossIndustryInvoice/rsm:SupplyChainTradeTransaction/ram:ApplicableHeaderTradeAgreement/ram:BuyerAgentTradeParty/ram:GlobalID/@schemeID</t>
  </si>
  <si>
    <t>/rsm:CrossIndustryInvoice/rsm:SupplyChainTradeTransaction/ram:ApplicableHeaderTradeAgreement/ram:BuyerAgentTradeParty/ram:SpecifiedLegalOrganization/ram:ID</t>
  </si>
  <si>
    <t>/rsm:CrossIndustryInvoice/rsm:SupplyChainTradeTransaction/ram:ApplicableHeaderTradeAgreement/ram:BuyerAgentTradeParty/ram:SpecifiedLegalOrganization/ram:ID/@schemeID</t>
  </si>
  <si>
    <t>/rsm:CrossIndustryInvoice/rsm:SupplyChainTradeTransaction/ram:ApplicableHeaderTradeAgreement/ram:BuyerAgentTradeParty/ram:SpecifiedTaxRegistration/ram:ID</t>
  </si>
  <si>
    <t>/rsm:CrossIndustryInvoice/rsm:SupplyChainTradeTransaction/ram:ApplicableHeaderTradeAgreement/ram:BuyerAgentTradeParty/ram:SpecifiedTaxRegistration/ram:ID/@schemeID</t>
  </si>
  <si>
    <t>/rsm:CrossIndustryInvoice/rsm:SupplyChainTradeTransaction/ram:ApplicableHeaderTradeAgreement/ram:BuyerAgentTradeParty/ram:URIUniversalCommunication/ram:URIID</t>
  </si>
  <si>
    <t>/rsm:CrossIndustryInvoice/rsm:SupplyChainTradeTransaction/ram:ApplicableHeaderTradeAgreement/ram:BuyerAgentTradeParty/ram:URIUniversalCommunication/ramURIID/@schemeID</t>
  </si>
  <si>
    <t>/rsm:CrossIndustryInvoice/rsm:SupplyChainTradeTransaction/ram:ApplicableHeaderTradeAgreement/ram:BuyerAgentTradeParty/ram:PostalTradeAddress</t>
  </si>
  <si>
    <t>/rsm:CrossIndustryInvoice/rsm:SupplyChainTradeTransaction/ram:ApplicableHeaderTradeAgreement/ram:BuyerAgentTradeParty/ram:PostalTradeAddress/ram:LineOne</t>
  </si>
  <si>
    <t>/rsm:CrossIndustryInvoice/rsm:SupplyChainTradeTransaction/ram:ApplicableHeaderTradeAgreement/ram:BuyerAgentTradeParty/ram:PostalTradeAddress/ram:LineTwo</t>
  </si>
  <si>
    <t>/rsm:CrossIndustryInvoice/rsm:SupplyChainTradeTransaction/ram:ApplicableHeaderTradeAgreement/ram:BuyerAgentTradeParty/ram:PostalTradeAddress/ram:LineThree</t>
  </si>
  <si>
    <t>/rsm:CrossIndustryInvoice/rsm:SupplyChainTradeTransaction/ram:ApplicableHeaderTradeAgreement/ram:BuyerAgentTradeParty/ram:PostalTradeAddress/ram:PostcodeCode</t>
  </si>
  <si>
    <t>/rsm:CrossIndustryInvoice/rsm:SupplyChainTradeTransaction/ram:ApplicableHeaderTradeAgreement/ram:BuyerAgentTradeParty/ram:PostalTradeAddress/ram:CityName</t>
  </si>
  <si>
    <t>/rsm:CrossIndustryInvoice/rsm:SupplyChainTradeTransaction/ram:ApplicableHeaderTradeAgreement/ram:BuyerAgentTradeParty/ram:PostalTradeAddress/ram:CountrySubDivisionName</t>
  </si>
  <si>
    <t>/rsm:CrossIndustryInvoice/rsm:SupplyChainTradeTransaction/ram:ApplicableHeaderTradeAgreement/ram:BuyerAgentTradeParty/ram:PostalTradeAddress/ram:CountryID</t>
  </si>
  <si>
    <t>/rsm:CrossIndustryInvoice/rsm:SupplyChainTradeTransaction/ram:ApplicableHeaderTradeAgreement/ram:BuyerAgentTradeParty/ram:DefinedTradeContact</t>
  </si>
  <si>
    <t>/rsm:CrossIndustryInvoice/rsm:SupplyChainTradeTransaction/ram:ApplicableHeaderTradeAgreement/ram:BuyerAgentTradeParty/ram:DefinedTradeContact/ram:PersonName
ou
/rsm:CrossIndustryInvoice/rsm:SupplyChainTradeTransaction/ram:ApplicableHeaderTradeAgreement/ram:BuyerAgentTradeParty/ram:DefinedTradeContact/ram:DepartmentName</t>
  </si>
  <si>
    <t>/rsm:CrossIndustryInvoice/rsm:SupplyChainTradeTransaction/ram:ApplicableHeaderTradeAgreement/ram:BuyerAgentTradeParty/ram:DefinedTradeContact/ram:TelephoneUniversalCommunication/ram:CompleteNumber</t>
  </si>
  <si>
    <t>/rsm:CrossIndustryInvoice/rsm:SupplyChainTradeTransaction/ram:ApplicableHeaderTradeAgreement/ram:BuyerAgentTradeParty/ram:DefinedTradeContact/ram:EmailURIUniversalCommunication/ram:URIID</t>
  </si>
  <si>
    <t>/rsm:CrossIndustryInvoice/rsm:SupplyChainTradeTransaction/ram:ApplicableHeaderTradeAgreement/ram:BuyerTaxRepresentativeTradeParty</t>
  </si>
  <si>
    <t>/rsm:CrossIndustryInvoice/rsm:SupplyChainTradeTransaction/ram:ApplicableHeaderTradeAgreement/ram:BuyerTaxRepresentativeTradeParty/ram:Name</t>
  </si>
  <si>
    <t>/rsm:CrossIndustryInvoice/rsm:SupplyChainTradeTransaction/ram:ApplicableHeaderTradeAgreement/ram:BuyerTaxRepresentativeTradeParty/ram:RoleCode</t>
  </si>
  <si>
    <t>/rsm:CrossIndustryInvoice/rsm:SupplyChainTradeTransaction/ram:ApplicableHeaderTradeAgreement/ram:BuyerTaxRepresentativeTradeParty/ram:SpecifiedLegalOrganization/ram:TradingBusinessName</t>
  </si>
  <si>
    <t>/rsm:CrossIndustryInvoice/rsm:SupplyChainTradeTransaction/ram:ApplicableHeaderTradeAgreement/ram:BuyerTaxRepresentativeTradeParty/ram:GlobalID
ou /rsm:CrossIndustryInvoice/rsm:SupplyChainTradeTransaction/ram:ApplicableHeaderTradeSettlement/ram:InvoiceeTradeParty/ram:ID SANS @schemeID</t>
  </si>
  <si>
    <t>/rsm:CrossIndustryInvoice/rsm:SupplyChainTradeTransaction/ram:ApplicableHeaderTradeAgreement/ram:BuyerTaxRepresentativeTradeParty/ram:GlobalID/@schemeID</t>
  </si>
  <si>
    <t>/rsm:CrossIndustryInvoice/rsm:SupplyChainTradeTransaction/ram:ApplicableHeaderTradeAgreement/ram:BuyerTaxRepresentativeTradeParty/ram:SpecifiedLegalOrganization/ram:ID</t>
  </si>
  <si>
    <t>/rsm:CrossIndustryInvoice/rsm:SupplyChainTradeTransaction/ram:ApplicableHeaderTradeAgreement/ram:BuyerTaxRepresentativeTradeParty/ram:SpecifiedLegalOrganization/ram:ID/@schemeID = 0002</t>
  </si>
  <si>
    <t>/rsm:CrossIndustryInvoice/rsm:SupplyChainTradeTransaction/ram:ApplicableHeaderTradeAgreement/ram:BuyerTaxRepresentativeTradeParty/ram:SpecifiedTaxRegistration/ram:ID</t>
  </si>
  <si>
    <t>/rsm:CrossIndustryInvoice/rsm:SupplyChainTradeTransaction/ram:ApplicableHeaderTradeAgreement/ram:BuyerTaxRepresentativeTradeParty/ram:SpecifiedTaxRegistration/ram:ID/@schemeID =VA</t>
  </si>
  <si>
    <t>/rsm:CrossIndustryInvoice/rsm:SupplyChainTradeTransaction/ram:ApplicableHeaderTradeAgreement/ram:BuyerTaxRepresentativeTradeParty/ram:URIUniversalCommunication/ram:URIID</t>
  </si>
  <si>
    <t>/rsm:CrossIndustryInvoice/rsm:SupplyChainTradeTransaction/ram:ApplicableHeaderTradeAgreement/ram:BuyerTaxRepresentativeTradeParty/ram:URIUniversalCommunication/ram:URIID/@schemeID</t>
  </si>
  <si>
    <t>/rsm:CrossIndustryInvoice/rsm:SupplyChainTradeTransaction/ram:ApplicableHeaderTradeAgreement/ram:BuyerTaxRepresentativeTradeParty/ram:PostalTradeAddress</t>
  </si>
  <si>
    <t>/rsm:CrossIndustryInvoice/rsm:SupplyChainTradeTransaction/ram:ApplicableHeaderTradeAgreement/ram:BuyerTaxRepresentativeTradeParty/ram:PostalTradeAddress/ram:LineOne</t>
  </si>
  <si>
    <t>/rsm:CrossIndustryInvoice/rsm:SupplyChainTradeTransaction/ram:ApplicableHeaderTradeAgreement/ram:BuyerTaxRepresentativeTradeParty/ram:PostalTradeAddress/ram:LineTwo</t>
  </si>
  <si>
    <t>/rsm:CrossIndustryInvoice/rsm:SupplyChainTradeTransaction/ram:ApplicableHeaderTradeAgreement/ram:BuyerTaxRepresentativeTradeParty/ram:PostalTradeAddress/ram:LineThree</t>
  </si>
  <si>
    <t>/rsm:CrossIndustryInvoice/rsm:SupplyChainTradeTransaction/ram:ApplicableHeaderTradeAgreement/ram:BuyerTaxRepresentativeTradeParty/ram:PostalTradeAddress/ram:CityName</t>
  </si>
  <si>
    <t>/rsm:CrossIndustryInvoice/rsm:SupplyChainTradeTransaction/ram:ApplicableHeaderTradeAgreement/ram:BuyerTaxRepresentativeTradeParty/ram:PostalTradeAddress/ram:PostcodeCode</t>
  </si>
  <si>
    <t>/rsm:CrossIndustryInvoice/rsm:SupplyChainTradeTransaction/ram:ApplicableHeaderTradeAgreement/ram:BuyerTaxRepresentativeTradeParty/ram:PostalTradeAddress/ram:CountrySubDivisionName</t>
  </si>
  <si>
    <t>/rsm:CrossIndustryInvoice/rsm:SupplyChainTradeTransaction/ram:ApplicableHeaderTradeAgreement/ram:BuyerTaxRepresentativeTradeParty/ram:PostalTradeAddress/ram:CountryID</t>
  </si>
  <si>
    <t>/rsm:CrossIndustryInvoice/rsm:SupplyChainTradeTransaction/ram:ApplicableHeaderTradeAgreement/ram:BuyerTaxRepresentativeTradeParty/ram:DefinedTradeContact</t>
  </si>
  <si>
    <t>/rsm:CrossIndustryInvoice/rsm:SupplyChainTradeTransaction/ram:ApplicableHeaderTradeAgreement/ram:BuyerTaxRepresentativeTradeParty/ram:DefinedTradeContact/ram:PersonName
ou
/rsm:CrossIndustryInvoice/rsm:SupplyChainTradeTransaction/ram:ApplicableHeaderTradeAgreement/ram:BuyerTaxRepresentativeTradeParty/ram:DefinedTradeContact/ram:DepartmentName</t>
  </si>
  <si>
    <t>/rsm:CrossIndustryInvoice/rsm:SupplyChainTradeTransaction/ram:ApplicableHeaderTradeAgreement/ram:BuyerTaxRepresentativeTradeParty/ram:DefinedTradeContact/ram:TelephoneUniversalCommunication/ram:CompleteNumber</t>
  </si>
  <si>
    <t>/rsm:CrossIndustryInvoice/rsm:SupplyChainTradeTransaction/ram:ApplicableHeaderTradeAgreement/ram:BuyerTaxRepresentativeTradeParty/ram:DefinedTradeContact/ram:EmailURIUniversalCommunication/ram:URIID</t>
  </si>
  <si>
    <t>/rsm:CrossIndustryInvoice/rsm:SupplyChainTradeTransaction/ram:ApplicableHeaderTradeSettlement/ram:PayeeTradeParty</t>
  </si>
  <si>
    <t>/rsm:CrossIndustryInvoice/rsm:SupplyChainTradeTransaction/ram:ApplicableHeaderTradeSettlement/ram:PayeeTradeParty/ram:Name</t>
  </si>
  <si>
    <t>/rsm:CrossIndustryInvoice/rsm:SupplyChainTradeTransaction/ram:ApplicableHeaderTradeSettlement/ram:PayeeTradeParty/ram:RoleCode</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</si>
  <si>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</si>
  <si>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</si>
  <si>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/rsm:CrossIndustryInvoice/rsm:SupplyChainTradeTransaction/ram:ApplicableHeaderTradeSettlement/ram:PayeeTradeParty/ram:SpecifiedLegalOrganization/ram:ID/@schemeID</t>
  </si>
  <si>
    <t>/rsm:CrossIndustryInvoice/rsm:SupplyChainTradeTransaction/ram:ApplicableHeaderTradeSettlement/ram:PayeeTradeParty/ram:SpecifiedTaxRegistration/ram:ID</t>
  </si>
  <si>
    <t>/rsm:CrossIndustryInvoice/rsm:SupplyChainTradeTransaction/ram:ApplicableHeaderTradeSettlement/ram:PayeeTradeParty/ram:SpecifiedTaxRegistration/ram:ID/@schemeID</t>
  </si>
  <si>
    <t>/rsm:CrossIndustryInvoice/rsm:SupplyChainTradeTransaction/ram:ApplicableHeaderTradeSettlement/ram:PayeeTradeParty/ram:URIUniversalCommunication/ram:URIID</t>
  </si>
  <si>
    <t>/rsm:CrossIndustryInvoice/rsm:SupplyChainTradeTransaction/ram:ApplicableHeaderTradeSettlement/ram:PayeeTradeParty/ram:URIUniversalCommunication/ram:URIID/@schemeID</t>
  </si>
  <si>
    <t>/rsm:CrossIndustryInvoice/rsm:SupplyChainTradeTransaction/ram:ApplicableHeaderTradeSettlement/ram:PayeeTradeParty/ram:PostalTradeAddress</t>
  </si>
  <si>
    <t>/rsm:CrossIndustryInvoice/rsm:SupplyChainTradeTransaction/ram:ApplicableHeaderTradeSettlement/ram:PayeeTradeParty/ram:PostalTradeAddress/ram:LineOne</t>
  </si>
  <si>
    <t>/rsm:CrossIndustryInvoice/rsm:SupplyChainTradeTransaction/ram:ApplicableHeaderTradeSettlement/ram:PayeeTradeParty/ram:PostalTradeAddress/ram:LineTwo</t>
  </si>
  <si>
    <t>/rsm:CrossIndustryInvoice/rsm:SupplyChainTradeTransaction/ram:ApplicableHeaderTradeSettlement/ram:PayeeTradeParty/ram:PostalTradeAddress/ram:LineThree</t>
  </si>
  <si>
    <t>/rsm:CrossIndustryInvoice/rsm:SupplyChainTradeTransaction/ram:ApplicableHeaderTradeSettlement/ram:PayeeTradeParty/ram:PostalTradeAddress/ram:CityName</t>
  </si>
  <si>
    <t>/rsm:CrossIndustryInvoice/rsm:SupplyChainTradeTransaction/ram:ApplicableHeaderTradeSettlement/ram:PayeeTradeParty/ram:PostalTradeAddress/ram:PostcodeCode</t>
  </si>
  <si>
    <t>/rsm:CrossIndustryInvoice/rsm:SupplyChainTradeTransaction/ram:ApplicableHeaderTradeSettlement/ram:PayeeTradeParty/ram:PostalTradeAddress/ram:CountrySubDivisionName</t>
  </si>
  <si>
    <t>/rsm:CrossIndustryInvoice/rsm:SupplyChainTradeTransaction/ram:ApplicableHeaderTradeSettlement/ram:PayeeTradeParty/ram:PostalTradeAddress/ram:CountryID</t>
  </si>
  <si>
    <t>rsm:CrossIndustryInvoice/rsm:SupplyChainTradeTransaction/ram:ApplicableHeaderTradeSettlement/ram:PayeeTradeParty/ram:DefinedTradeContact</t>
  </si>
  <si>
    <t>/rsm:CrossIndustryInvoice/rsm:SupplyChainTradeTransaction/ram:ApplicableHeaderTradeSettlement/ram:PayeeTradeParty/ram:DefinedTradeContact/ram:PersonName
ou
/rsm:CrossIndustryInvoice/rsm:SupplyChainTradeTransaction/ram:ApplicableHeaderTradeSettlement/ram:PayeeTradeParty/ram:DefinedTradeContact/ram:DepartmentName</t>
  </si>
  <si>
    <t>/rsm:CrossIndustryInvoice/rsm:SupplyChainTradeTransaction/ram:ApplicableHeaderTradeSettlement/ram:PayeeTradeParty/ram:DefinedTradeContact/ram:TelephoneUniversalCommunication/ram:CompleteNumber</t>
  </si>
  <si>
    <t>/rsm:CrossIndustryInvoice/rsm:SupplyChainTradeTransaction/ram:ApplicableHeaderTradeSettlement/ram:PayeeTradeParty/ram:DefinedTradeContact/ram:EmailURIUniversalCommunication/ram:URIID</t>
  </si>
  <si>
    <r>
      <t>/rsm:CrossIndustryInvoice/rsm:SupplyChainTradeTransaction/ram:ApplicableHeaderTradeSettlement/</t>
    </r>
    <r>
      <rPr>
        <sz val="11"/>
        <rFont val="Calibri"/>
        <family val="2"/>
        <scheme val="minor"/>
      </rPr>
      <t>ram:PayerTradeParty</t>
    </r>
  </si>
  <si>
    <t>/rsm:CrossIndustryInvoice/rsm:SupplyChainTradeTransaction/ram:ApplicableHeaderTradeSettlement/ram:PayerTradeParty/ram:Name</t>
  </si>
  <si>
    <t>/rsm:CrossIndustryInvoice/rsm:SupplyChainTradeTransaction/ram:ApplicableHeaderTradeSettlement/ram:PayerTradeParty/ram:RoleCode</t>
  </si>
  <si>
    <t>/rsm:CrossIndustryInvoice/rsm:SupplyChainTradeTransaction/ram:ApplicableHeaderTradeSettlement/ram:PayerTradeParty/ram:SpecifiedLegalOrganization/ram:TradingBusinessName</t>
  </si>
  <si>
    <t>/rsm:CrossIndustryInvoice/rsm:SupplyChainTradeTransaction/ram:ApplicableHeaderTradeSettlement/ram:PayerTradeParty/ram:GlobalID</t>
  </si>
  <si>
    <t>/rsm:CrossIndustryInvoice/rsm:SupplyChainTradeTransaction/ram:ApplicableHeaderTradeSettlement/ram:PayerTradeParty/ram:GlobalID/@schemeID</t>
  </si>
  <si>
    <t>/rsm:CrossIndustryInvoice/rsm:SupplyChainTradeTransaction/ram:ApplicableHeaderTradeSettlement/ram:PayerTradeParty/ram:SpecifiedLegalOrganization/ram:ID</t>
  </si>
  <si>
    <t>/rsm:CrossIndustryInvoice/rsm:SupplyChainTradeTransaction/ram:ApplicableHeaderTradeSettlement/ram:PayerTradeParty/ram:SpecifiedLegalOrganization/ram:ID/schemeID</t>
  </si>
  <si>
    <t>/rsm:CrossIndustryInvoice/rsm:SupplyChainTradeTransaction/ram:ApplicableHeaderTradeSettlement/ram:PayerTradeParty/ram:SpecifiedTaxRegistration/ram:ID</t>
  </si>
  <si>
    <t>/rsm:CrossIndustryInvoice/rsm:SupplyChainTradeTransaction/ram:ApplicableHeaderTradeSettlement/ram:PayerTradeParty/ram:SpecifiedTaxRegistration/ram:ID/@schemeID</t>
  </si>
  <si>
    <t>/rsm:CrossIndustryInvoice/rsm:SupplyChainTradeTransaction/ram:ApplicableHeaderTradeSettlement/ram:PayerTradeParty/ram:URIUniversalCommunication/ram:URIID</t>
  </si>
  <si>
    <t>/rsm:CrossIndustryInvoice/rsm:SupplyChainTradeTransaction/ram:ApplicableHeaderTradeSettlement/ram:PayerTradeParty/ram:URIUniversalCommunication/ram:URIID/@schemeID</t>
  </si>
  <si>
    <t>rsm:CrossIndustryInvoice/rsm:SupplyChainTradeTransaction/ram:ApplicableHeaderTradeSettlement/ram:PayerTradeParty/ram:PostalTradeAddress</t>
  </si>
  <si>
    <t>/rsm:CrossIndustryInvoice/rsm:SupplyChainTradeTransaction/ram:ApplicableHeaderTradeSettlement/ram:PayerTradeParty/ram:PostalTradeAddress/ram:LineOne</t>
  </si>
  <si>
    <t>/rsm:CrossIndustryInvoice/rsm:SupplyChainTradeTransaction/ram:ApplicableHeaderTradeSettlement/ram:PayerTradeParty/ram:PostalTradeAddress/ram:LineTwo</t>
  </si>
  <si>
    <t>/rsm:CrossIndustryInvoice/rsm:SupplyChainTradeTransaction/ram:ApplicableHeaderTradeSettlement/ram:PayerTradeParty/ram:PostalTradeAddress/ram:LineThree</t>
  </si>
  <si>
    <t>/rsm:CrossIndustryInvoice/rsm:SupplyChainTradeTransaction/ram:ApplicableHeaderTradeSettlement/ram:PayerTradeParty/ram:PostalTradeAddress/ram:CityName</t>
  </si>
  <si>
    <t>/rsm:CrossIndustryInvoice/rsm:SupplyChainTradeTransaction/ram:ApplicableHeaderTradeSettlement/ram:PayerTradeParty/ram:PostalTradeAddress/ram:PostcodeCode</t>
  </si>
  <si>
    <t>/rsm:CrossIndustryInvoice/rsm:SupplyChainTradeTransaction/ram:ApplicableHeaderTradeSettlement/ram:PayerTradeParty/ram:PostalTradeAddress/ram:CountrySubDivisionName</t>
  </si>
  <si>
    <t>/rsm:CrossIndustryInvoice/rsm:SupplyChainTradeTransaction/ram:ApplicableHeaderTradeSettlement/ram:PayerTradeParty/ram:PostalTradeAddress/ram:CountryID</t>
  </si>
  <si>
    <t>/rsm:CrossIndustryInvoice/rsm:SupplyChainTradeTransaction/ram:ApplicableHeaderTradeSettlement/ram:PayerTradeParty/ram:DefinedTradeContact</t>
  </si>
  <si>
    <t>/rsm:CrossIndustryInvoice/rsm:SupplyChainTradeTransaction/ram:ApplicableHeaderTradeSettlement/ram:PayerTradeParty/ram:DefinedTradeContact/ram:PersonName
ou
/rsm:CrossIndustryInvoice/rsm:SupplyChainTradeTransaction/ram:ApplicableHeaderTradeSettlement/ram:PayerTradeParty/ram:DefinedTradeContact/ram:DepartmentName</t>
  </si>
  <si>
    <t>/rsm:CrossIndustryInvoice/rsm:SupplyChainTradeTransaction/ram:ApplicableHeaderTradeSettlement/ram:PayerTradeParty/ram:DefinedTradeContact/ram:TelephoneUniversalCommunication/ram:CompleteNumber</t>
  </si>
  <si>
    <t>/rsm:CrossIndustryInvoice/rsm:SupplyChainTradeTransaction/ram:ApplicableHeaderTradeSettlement/ram:PayerTradeParty/ram:DefinedTradeContact/ram:EmailURIUniversalCommunication/ram:URIID</t>
  </si>
  <si>
    <t>/rsm:CrossIndustryInvoice/rsm:SupplyChainTradeTransaction/ram:ApplicableHeaderTradeAgreement/ram:SalesAgentTradeParty</t>
  </si>
  <si>
    <t>/rsm:CrossIndustryInvoice/rsm:SupplyChainTradeTransaction/ram:ApplicableHeaderTradeAgreement/ram:SalesAgentTradeParty/ram:Name</t>
  </si>
  <si>
    <t>/rsm:CrossIndustryInvoice/rsm:SupplyChainTradeTransaction/ram:ApplicableHeaderTradeAgreement/ram:SalesAgentTradeParty/ram:RoleCode</t>
  </si>
  <si>
    <t>/rsm:CrossIndustryInvoice/rsm:SupplyChainTradeTransaction/ram:ApplicableHeaderTradeAgreement/ram:SalesAgentTradeParty/ram:GlobalID
ou
/rsm:CrossIndustryInvoice/rsm:SupplyChainTradeTransaction/ram:ApplicableHeaderTradeAgreement/ram:SalesAgentTradeParty/ram:ID SANS @schemeID</t>
  </si>
  <si>
    <t>/rsm:CrossIndustryInvoice/rsm:SupplyChainTradeTransaction/ram:ApplicableHeaderTradeAgreement/ram:SalesAgentTradeParty/ram:GlobalID/@schemeID</t>
  </si>
  <si>
    <t>/rsm:CrossIndustryInvoice/rsm:SupplyChainTradeTransaction/ram:ApplicableHeaderTradeAgreement/ram:SalesAgentTradeParty/ram:SpecifiedLegalOrganization/ram:ID</t>
  </si>
  <si>
    <t>/rsm:CrossIndustryInvoice/rsm:SupplyChainTradeTransaction/ram:ApplicableHeaderTradeAgreement/ram:SalesAgentTradeParty/ram:SpecifiedLegalOrganization/ram:ID/@schemeID</t>
  </si>
  <si>
    <t>/rsm:CrossIndustryInvoice/rsm:SupplyChainTradeTransaction/ram:ApplicableHeaderTradeAgreement/ram:SalesAgentTradeParty/ram:SpecifiedTaxRegistration/ram:ID</t>
  </si>
  <si>
    <t>/rsm:CrossIndustryInvoice/rsm:SupplyChainTradeTransaction/ram:ApplicableHeaderTradeAgreement/ram:SalesAgentTradeParty/ram:SpecifiedTaxRegistration/ram:ID/@schemeID</t>
  </si>
  <si>
    <t>/rsm:CrossIndustryInvoice/rsm:SupplyChainTradeTransaction/ram:ApplicableHeaderTradeAgreement/ram:SalesAgentTradeParty/ram:URIUniversalCommunication/ram:URIID</t>
  </si>
  <si>
    <t>/rsm:CrossIndustryInvoice/rsm:SupplyChainTradeTransaction/ram:ApplicableHeaderTradeAgreement/ram:SalesAgentTradeParty/ram:URIUniversalCommunication/ram:URIID/@schemeID</t>
  </si>
  <si>
    <t>/rsm:CrossIndustryInvoice/rsm:SupplyChainTradeTransaction/ram:ApplicableHeaderTradeAgreement/ram:SalesAgentTradeParty/ram:PostalTradeAddress</t>
  </si>
  <si>
    <t>/rsm:CrossIndustryInvoice/rsm:SupplyChainTradeTransaction/ram:ApplicableHeaderTradeAgreement/ram:SalesAgentTradeParty/ram:PostalTradeAddress/ram:LineOne</t>
  </si>
  <si>
    <t>/rsm:CrossIndustryInvoice/rsm:SupplyChainTradeTransaction/ram:ApplicableHeaderTradeAgreement/ram:SalesAgentTradeParty/ram:PostalTradeAddress/ram:LineTwo</t>
  </si>
  <si>
    <t>/rsm:CrossIndustryInvoice/rsm:SupplyChainTradeTransaction/ram:ApplicableHeaderTradeAgreement/ram:SalesAgentTradeParty/ram:PostalTradeAddress/ram:LineThree</t>
  </si>
  <si>
    <t>/rsm:CrossIndustryInvoice/rsm:SupplyChainTradeTransaction/ram:ApplicableHeaderTradeAgreement/ram:SalesAgentTradeParty/ram:PostalTradeAddress/ram:PostcodeCode</t>
  </si>
  <si>
    <t>/rsm:CrossIndustryInvoice/rsm:SupplyChainTradeTransaction/ram:ApplicableHeaderTradeAgreement/ram:SalesAgentTradeParty/ram:PostalTradeAddress/ram:CityName</t>
  </si>
  <si>
    <t>/rsm:CrossIndustryInvoice/rsm:SupplyChainTradeTransaction/ram:ApplicableHeaderTradeAgreement/ram:SalesAgentTradeParty/ram:PostalTradeAddress/ram:CountrySubDivisionName</t>
  </si>
  <si>
    <t>/rsm:CrossIndustryInvoice/rsm:SupplyChainTradeTransaction/ram:ApplicableHeaderTradeAgreement/ram:SalesAgentTradeParty/ram:PostalTradeAddress/ram:CountryID</t>
  </si>
  <si>
    <t>/rsm:CrossIndustryInvoice/rsm:SupplyChainTradeTransaction/ram:ApplicableHeaderTradeAgreement/ram:SalesAgentTradeParty/ram:DefinedTradeContact</t>
  </si>
  <si>
    <t>/rsm:CrossIndustryInvoice/rsm:SupplyChainTradeTransaction/ram:ApplicableHeaderTradeAgreement/ram:SalesAgentTradeParty/ram:DefinedTradeContact/ram:PersonName
ou
/rsm:CrossIndustryInvoice/rsm:SupplyChainTradeTransaction/ram:ApplicableHeaderTradeAgreement/ram:SalesAgentTradeParty/ram:DefinedTradeContact/ram:DepartmentName</t>
  </si>
  <si>
    <t>/rsm:CrossIndustryInvoice/rsm:SupplyChainTradeTransaction/ram:ApplicableHeaderTradeAgreement/ram:SalesAgentTradeParty/ram:DefinedTradeContact/ram:TelephoneUniversalCommunication/ram:CompleteNumber</t>
  </si>
  <si>
    <t>/rsm:CrossIndustryInvoice/rsm:SupplyChainTradeTransaction/ram:ApplicableHeaderTradeAgreement/ram:SalesAgentTradeParty/ram:DefinedTradeContact/ram:EmailURIUniversalCommunication/ram:URIID</t>
  </si>
  <si>
    <t>/rsm:CrossIndustryInvoice/rsm:SupplyChainTradeTransaction/ram:ApplicableHeaderTradeSettlement/ram:InvoiceeTradeParty</t>
  </si>
  <si>
    <t>/rsm:CrossIndustryInvoice/rsm:SupplyChainTradeTransaction/ram:ApplicableHeaderTradeSettlement/ram:InvoiceeTradeParty/ram:Name</t>
  </si>
  <si>
    <t>/rsm:CrossIndustryInvoice/rsm:SupplyChainTradeTransaction/ram:ApplicableHeaderTradeSettlement/ram:InvoiceeTradeParty/ram:RoleCode</t>
  </si>
  <si>
    <t>/rsm:CrossIndustryInvoice/rsm:SupplyChainTradeTransaction/ram:ApplicableHeaderTradeSettlement/ram:InvoiceeTradeParty/ram:SpecifiedLegalOrganization/ram:TradingBusinessName</t>
  </si>
  <si>
    <t>/rsm:CrossIndustryInvoice/rsm:SupplyChainTradeTransaction/ram:ApplicableHeaderTradeSettlement/ram:InvoiceeTradeParty/ram:SpecifiedLegalOrganization/ram:ID</t>
  </si>
  <si>
    <t>/rsm:CrossIndustryInvoice/rsm:SupplyChainTradeTransaction/ram:ApplicableHeaderTradeSettlement/ram:InvoiceeTradeParty/ram:SpecifiedLegalOrganization/ram:ID@schemeID</t>
  </si>
  <si>
    <t>/rsm:CrossIndustryInvoice/rsm:SupplyChainTradeTransaction/ram:ApplicableHeaderTradeSettlement/ram:InvoiceeTradeParty/ram:SpecifiedTaxRegistration/ram:ID</t>
  </si>
  <si>
    <t>/rsm:CrossIndustryInvoice/rsm:SupplyChainTradeTransaction/ram:ApplicableHeaderTradeSettlement/ram:InvoiceeTradeParty/ram:SpecifiedTaxRegistration/ram:ID/@schemeID</t>
  </si>
  <si>
    <t>/rsm:CrossIndustryInvoice/rsm:SupplyChainTradeTransaction/ram:ApplicableHeaderTradeSettlement/ram:InvoiceeTradeParty/ram:URIUniversalCommunication/ram:URIID</t>
  </si>
  <si>
    <t>/rsm:CrossIndustryInvoice/rsm:SupplyChainTradeTransaction/ram:ApplicableHeaderTradeSettlement/ram:InvoiceeTradeParty/ram:URIUniversalCommunication/ram:URIID/@schemeID</t>
  </si>
  <si>
    <t>/rsm:CrossIndustryInvoice/rsm:SupplyChainTradeTransaction/ram:ApplicableHeaderTradeSettlement/ram:InvoiceeTradeParty/ram:PostalTradeAddress</t>
  </si>
  <si>
    <t>/rsm:CrossIndustryInvoice/rsm:SupplyChainTradeTransaction/ram:ApplicableHeaderTradeSettlement/ram:InvoiceeTradeParty/ram:PostalTradeAddress/ram:LineOne</t>
  </si>
  <si>
    <t>/rsm:CrossIndustryInvoice/rsm:SupplyChainTradeTransaction/ram:ApplicableHeaderTradeSettlement/ram:InvoiceeTradeParty/ram:PostalTradeAddress/ram:LineTwo</t>
  </si>
  <si>
    <t>/rsm:CrossIndustryInvoice/rsm:SupplyChainTradeTransaction/ram:ApplicableHeaderTradeSettlement/ram:InvoiceeTradeParty/ram:PostalTradeAddress/ram:LineThree</t>
  </si>
  <si>
    <t>/rsm:CrossIndustryInvoice/rsm:SupplyChainTradeTransaction/ram:ApplicableHeaderTradeSettlement/ram:InvoiceeTradeParty/ram:PostalTradeAddress/ram:CityName</t>
  </si>
  <si>
    <t>/rsm:CrossIndustryInvoice/rsm:SupplyChainTradeTransaction/ram:ApplicableHeaderTradeSettlement/ram:InvoiceeTradeParty/ram:PostalTradeAddress/ram:PostcodeCode</t>
  </si>
  <si>
    <t>/rsm:CrossIndustryInvoice/rsm:SupplyChainTradeTransaction/ram:ApplicableHeaderTradeSettlement/ram:InvoiceeTradeParty/ram:PostalTradeAddress/ram:CountrySubDivisionName</t>
  </si>
  <si>
    <t>/rsm:CrossIndustryInvoice/rsm:SupplyChainTradeTransaction/ram:ApplicableHeaderTradeSettlement/ram:InvoiceeTradeParty/ram:PostalTradeAddress/ram:CountryID</t>
  </si>
  <si>
    <t>/rsm:CrossIndustryInvoice/rsm:SupplyChainTradeTransaction/ram:ApplicableHeaderTradeSettlement/ram:InvoiceeTradeParty/ram:DefinedTradeContact</t>
  </si>
  <si>
    <t>/rsm:CrossIndustryInvoice/rsm:SupplyChainTradeTransaction/ram:ApplicableHeaderTradeSettlement/ram:InvoiceeTradeParty/ram:DefinedTradeContact/ram:PersonName
ou
/rsm:CrossIndustryInvoice/rsm:SupplyChainTradeTransaction/ram:ApplicableHeaderTradeSettlement/ram:InvoiceeTradeParty/ram:DefinedTradeContact/ram:DepartmentName</t>
  </si>
  <si>
    <t>/rsm:CrossIndustryInvoice/rsm:SupplyChainTradeTransaction/ram:ApplicableHeaderTradeSettlement/ram:InvoiceeTradeParty/ram:DefinedTradeContact/ram:TelephoneUniversalCommunication/ram:CompleteNumber</t>
  </si>
  <si>
    <t>/rsm:CrossIndustryInvoice/rsm:SupplyChainTradeTransaction/ram:ApplicableHeaderTradeSettlement/ram:InvoiceeTradeParty/ram:DefinedTradeContact/ram:EmailURIUniversalCommunication/ram:URIID</t>
  </si>
  <si>
    <t>/rsm:CrossIndustryInvoice/rsm:SupplyChainTradeTransaction/ram:ApplicableHeaderTradeSettlement/ram:InvoicerTradeParty</t>
  </si>
  <si>
    <t>/rsm:CrossIndustryInvoice/rsm:SupplyChainTradeTransaction/ram:ApplicableHeaderTradeSettlement/ram:InvoicerTradeParty/ram:Name</t>
  </si>
  <si>
    <t>/rsm:CrossIndustryInvoice/rsm:SupplyChainTradeTransaction/ram:ApplicableHeaderTradeSettlement/ram:InvoicerTradeParty/ram:RoleCode</t>
  </si>
  <si>
    <t>/rsm:CrossIndustryInvoice/rsm:SupplyChainTradeTransaction/ram:ApplicableHeaderTradeSettlement/ram:InvoicerTradeParty/ram:SpecifiedLegalOrganization/ram:TradingBusinessName</t>
  </si>
  <si>
    <t>/rsm:CrossIndustryInvoice/rsm:SupplyChainTradeTransaction/ram:ApplicableHeaderTradeSettlement/ram:InvoicerTradeParty/ram:GlobalID
ou /rsm:CrossIndustryInvoice/rsm:SupplyChainTradeTransaction/ram:ApplicableHeaderTradeSettlement/ram:InvoiceeTradeParty/ram:ID SANS @schemeID</t>
  </si>
  <si>
    <t>/rsm:CrossIndustryInvoice/rsm:SupplyChainTradeTransaction/ram:ApplicableHeaderTradeSettlement/ram:InvoicerTradeParty/ram:GlobalID/@schemeID</t>
  </si>
  <si>
    <t>/rsm:CrossIndustryInvoice/rsm:SupplyChainTradeTransaction/ram:ApplicableHeaderTradeSettlement/ram:InvoicerTradeParty/ram:SpecifiedLegalOrganization/ram:ID</t>
  </si>
  <si>
    <t>/rsm:CrossIndustryInvoice/rsm:SupplyChainTradeTransaction/ram:ApplicableHeaderTradeSettlement/ram:InvoicerTradeParty/ram:SpecifiedLegalOrganization/ram:ID/@schemeID</t>
  </si>
  <si>
    <t>/rsm:CrossIndustryInvoice/rsm:SupplyChainTradeTransaction/ram:ApplicableHeaderTradeSettlement/ram:InvoicerTradeParty/ram:SpecifiedTaxRegistration/ram:ID</t>
  </si>
  <si>
    <t>/rsm:CrossIndustryInvoice/rsm:SupplyChainTradeTransaction/ram:ApplicableHeaderTradeSettlement/ram:InvoicerTradeParty/ram:SpecifiedTaxRegistration/ram:ID/@schemeID</t>
  </si>
  <si>
    <t>/rsm:CrossIndustryInvoice/rsm:SupplyChainTradeTransaction/ram:ApplicableHeaderTradeSettlement/ram:InvoicerTradeParty/ram:URIUniversalCommunication/ram:URIID</t>
  </si>
  <si>
    <t>/rsm:CrossIndustryInvoice/rsm:SupplyChainTradeTransaction/ram:ApplicableHeaderTradeSettlement/ram:InvoicerTradeParty/ram:URIUniversalCommunication/ram:URIID/@schemeID</t>
  </si>
  <si>
    <t>/rsm:CrossIndustryInvoice/rsm:SupplyChainTradeTransaction/ram:ApplicableHeaderTradeSettlement/ram:InvoicerTradeParty/ram:PostalTradeAddress</t>
  </si>
  <si>
    <t>/rsm:CrossIndustryInvoice/rsm:SupplyChainTradeTransaction/ram:ApplicableHeaderTradeSettlement/ram:InvoicerTradeParty/ram:PostalTradeAddress/ram:LineOne</t>
  </si>
  <si>
    <t>/rsm:CrossIndustryInvoice/rsm:SupplyChainTradeTransaction/ram:ApplicableHeaderTradeSettlement/ram:InvoicerTradeParty/ram:PostalTradeAddress/ram:LineTwo</t>
  </si>
  <si>
    <t>/rsm:CrossIndustryInvoice/rsm:SupplyChainTradeTransaction/ram:ApplicableHeaderTradeSettlement/ram:InvoicerTradeParty/ram:PostalTradeAddress/ram:LineThree</t>
  </si>
  <si>
    <t>/rsm:CrossIndustryInvoice/rsm:SupplyChainTradeTransaction/ram:ApplicableHeaderTradeSettlement/ram:InvoicerTradeParty/ram:PostalTradeAddress/ram:CityName</t>
  </si>
  <si>
    <t>/rsm:CrossIndustryInvoice/rsm:SupplyChainTradeTransaction/ram:ApplicableHeaderTradeSettlement/ram:InvoicerTradeParty/ram:PostalTradeAddress/ram:PostcodeCode</t>
  </si>
  <si>
    <t>/rsm:CrossIndustryInvoice/rsm:SupplyChainTradeTransaction/ram:ApplicableHeaderTradeSettlement/ram:InvoicerTradeParty/ram:PostalTradeAddress/ram:CountrySubDivisionName</t>
  </si>
  <si>
    <t>/rsm:CrossIndustryInvoice/rsm:SupplyChainTradeTransaction/ram:ApplicableHeaderTradeSettlement/ram:InvoicerTradeParty/ram:PostalTradeAddress/ram:CountryID</t>
  </si>
  <si>
    <t>/rsm:CrossIndustryInvoice/rsm:SupplyChainTradeTransaction/ram:ApplicableHeaderTradeSettlement/ram:InvoicerTradeParty/ram:DefinedTradeContact</t>
  </si>
  <si>
    <t>/rsm:CrossIndustryInvoice/rsm:SupplyChainTradeTransaction/ram:ApplicableHeaderTradeSettlement/ram:InvoicerTradeParty/ram:DefinedTradeContact/ram:PersonName
ou
/rsm:CrossIndustryInvoice/rsm:SupplyChainTradeTransaction/ram:ApplicableHeaderTradeSettlement/ram:InvoicerTradeParty/ram:DefinedTradeContact/ram:DepartmentName</t>
  </si>
  <si>
    <t>/rsm:CrossIndustryInvoice/rsm:SupplyChainTradeTransaction/ram:ApplicableHeaderTradeSettlement/ram:InvoicerTradeParty/ram:DefinedTradeContact/ram:TelephoneUniversalCommunication/ram:CompleteNumber</t>
  </si>
  <si>
    <t>/rsm:CrossIndustryInvoice/rsm:SupplyChainTradeTransaction/ram:ApplicableHeaderTradeSettlement/ram:InvoicerTradeParty/ram:DefinedTradeContact/ram:EmailURIUniversalCommunication/ram:URIID</t>
  </si>
  <si>
    <t>/rsm:CrossIndustryInvoice/rsm:SupplyChainTradeTransaction/ram:ApplicableHeaderTradeAgreement/ram:SellerTaxRepresentativeTradeParty</t>
  </si>
  <si>
    <t>/rsm:CrossIndustryInvoice/rsm:SupplyChainTradeTransaction/ram:ApplicableHeaderTradeAgreement/ram:SellerTaxRepresentativeTradeParty/ram:Name</t>
  </si>
  <si>
    <t>/rsm:CrossIndustryInvoice/rsm:SupplyChainTradeTransaction/ram:ApplicableHeaderTradeAgreement/ram:SellerTaxRepresentativeTradeParty/ram:SpecifiedTaxRegistration/ram:ID</t>
  </si>
  <si>
    <t>/rsm:CrossIndustryInvoice/rsm:SupplyChainTradeTransaction/ram:ApplicableHeaderTradeAgreement/ram:SellerTaxRepresentativeTradeParty/ram:SpecifiedTaxRegistration/ram:ID/@schemeID</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</si>
  <si>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</si>
  <si>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</si>
  <si>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</si>
  <si>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</si>
  <si>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</si>
  <si>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</si>
  <si>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</si>
  <si>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</si>
  <si>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</si>
  <si>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</si>
  <si>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/rsm:CrossIndustryInvoice/rsm:SupplyChainTradeTransaction/ram:ApplicableHeaderTradeDelivery/ram:ShipToTradeParty/ram:GlobalID</t>
  </si>
  <si>
    <t>/rsm:CrossIndustryInvoice/rsm:SupplyChainTradeTransaction/ram:ApplicableHeaderTradeDelivery/ram:ShipToTradeParty/ram:GlobalID/@schemeID</t>
  </si>
  <si>
    <t>/rsm:CrossIndustryInvoice/rsm:SupplyChainTradeTransaction/ram:ApplicableHeaderTradeDelivery/ram:ActualDeliverySupplyChainEvent/ram:OccurrenceDateTime/udt:DateTimeString</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</si>
  <si>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</si>
  <si>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</si>
  <si>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/rsm:CrossIndustryInvoice/rsm:SupplyChainTradeTransaction/ram:ApplicableHeaderTradeSettlement/ram:BillingSpecifiedPeriod/ram:EndDateTime/udt:DateTimeString</t>
  </si>
  <si>
    <t>/rsm:CrossIndustryInvoice/rsm:SupplyChainTradeTransaction/ram:ApplicableHeaderTradeDelivery/ram:ShipToTradeParty/ram:PostalTradeAddress</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</si>
  <si>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</si>
  <si>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</si>
  <si>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</si>
  <si>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</si>
  <si>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</si>
  <si>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/rsm:CrossIndustryInvoice/rsm:SupplyChainTradeTransaction/ram:ApplicableHeaderTradeDelivery/ram:ShipToTradeParty/ram:PostalTradeAddress/ram:CountrySubDivisionName</t>
  </si>
  <si>
    <t>/rsm:CrossIndustryInvoice/rsm:SupplyChainTradeTransaction/ram:ApplicableHeaderTradeDelivery/ram:ShipToTradeParty/ram:PostalTradeAddress/ram:CountryID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</si>
  <si>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</si>
  <si>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</si>
  <si>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</si>
  <si>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/rsm:CrossIndustryInvoice/rsm:SupplyChainTradeTransaction/ram:ApplicableHeaderTradeSettlement/ram:PaymentReference</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</si>
  <si>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</si>
  <si>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</si>
  <si>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/rsm:CrossIndustryInvoice/rsm:SupplyChainTradeTransaction/ram:ApplicableHeaderTradeSettlement/ram:SpecifiedTradeSettlementPaymentMeans/ram:PayeePartyCreditorFinancialAccount/ram:AccountName</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</si>
  <si>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</si>
  <si>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</si>
  <si>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</si>
  <si>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</si>
  <si>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</si>
  <si>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</si>
  <si>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/rsm:CrossIndustryInvoice/rsm:SupplyChainTradeTransaction/ram:ApplicableHeaderTradeSettlement/ram:CreditorReferenceID</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</si>
  <si>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</si>
  <si>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/rsm:CrossIndustryInvoice/rsm:SupplyChainTradeTransaction/ram:ApplicableHeaderTradeSettlement/ram:SpecifiedTradeAllowanceCharge
ChargeIndicator=false</t>
  </si>
  <si>
    <t>/rsm:CrossIndustryInvoice/rsm:SupplyChainTradeTransaction/ram:ApplicableHeaderTradeSettlement/ram:SpecifiedTradeAllowanceCharge/ram:ActualAmount</t>
  </si>
  <si>
    <t>/rsm:CrossIndustryInvoice/rsm:SupplyChainTradeTransaction/ram:ApplicableHeaderTradeSettlement/ram:SpecifiedTradeAllowanceCharge/ram:BasisAmount</t>
  </si>
  <si>
    <t>/rsm:CrossIndustryInvoice/rsm:SupplyChainTradeTransaction/ram:ApplicableHeaderTradeSettlement/ram:SpecifiedTradeAllowanceCharge/ram:CalculationPercent</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</si>
  <si>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</si>
  <si>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</si>
  <si>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/rsm:CrossIndustryInvoice/rsm:SupplyChainTradeTransaction/ram:ApplicableHeaderTradeSettlement/ram:SpecifiedTradeAllowanceCharge/ram:Reason</t>
  </si>
  <si>
    <t>/rsm:CrossIndustryInvoice/rsm:SupplyChainTradeTransaction/ram:ApplicableHeaderTradeSettlement/ram:SpecifiedTradeAllowanceCharge/ram:ReasonCode</t>
  </si>
  <si>
    <t>/rsm:CrossIndustryInvoice/rsm:SupplyChainTradeTransaction/ram:ApplicableHeaderTradeSettlement/ram:SpecifiedTradeAllowanceCharge
ChargeIndicator=true</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</si>
  <si>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</si>
  <si>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/rsm:CrossIndustryInvoice/rsm:SupplyChainTradeTransaction/ram:ApplicableHeaderTradeSettlement/ram:SpecifiedTradeSettlementHeaderMonetarySummation/ram:LineTotalAmount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</si>
  <si>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</si>
  <si>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</si>
  <si>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</si>
  <si>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</si>
  <si>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</si>
  <si>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</si>
  <si>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</si>
  <si>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/rsm:CrossIndustryInvoice/rsm:SupplyChainTradeTransaction/ram:ApplicableHeaderTradeSettlement/ram:SpecifiedTradeSettlementHeaderMonetarySummation/ram:DuePayableAmount</t>
  </si>
  <si>
    <t>/rsm:CrossIndustryInvoice/rsm:SupplyChainTradeTransaction/ram:ApplicableHeaderTradeSettlement/ram:ApplicableTradeTax</t>
  </si>
  <si>
    <t>/rsm:CrossIndustryInvoice/rsm:SupplyChainTradeTransaction/ram:ApplicableHeaderTradeSettlement/ram:ApplicableTradeTax/ram:BasisAmount</t>
  </si>
  <si>
    <t>/rsm:CrossIndustryInvoice/rsm:SupplyChainTradeTransaction/ram:ApplicableHeaderTradeSettlement/ram:ApplicableTradeTax/ram:CalculatedAmount</t>
  </si>
  <si>
    <t>/rsm:CrossIndustryInvoice/rsm:SupplyChainTradeTransaction/ram:ApplicableHeaderTradeSettlement/ram:ApplicableTradeTax/ram:CategoryCode</t>
  </si>
  <si>
    <t>/rsm:CrossIndustryInvoice/rsm:SupplyChainTradeTransaction/ram:ApplicableHeaderTradeSettlement/ram:ApplicableTradeTax/ram:RateApplicablePercent</t>
  </si>
  <si>
    <t>/rsm:CrossIndustryInvoice/rsm:SupplyChainTradeTransaction/ram:ApplicableHeaderTradeSettlement/ram:ApplicableTradeTax/ram:ExemptionReason</t>
  </si>
  <si>
    <t>/rsm:CrossIndustryInvoice/rsm:SupplyChainTradeTransaction/ram:ApplicableHeaderTradeSettlement/ram:ApplicableTradeTax/ram:ExemptionReasonCode</t>
  </si>
  <si>
    <t>/rsm:CrossIndustryInvoice/rsm:SupplyChainTradeTransaction/ram:IncludedSupplyChainTradeLineItem</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</si>
  <si>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</si>
  <si>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t>
  </si>
  <si>
    <t>/rsm:CrossIndustryInvoice/rsm:SupplyChainTradeTransaction/ram:IncludedSupplyChainTradeLineItem/ram:AssociatedDocumentLineDocument/ram:IncludedNote/ram:SubjectCode</t>
  </si>
  <si>
    <t>/rsm:CrossIndustryInvoice/rsm:SupplyChainTradeTransaction/ram:IncludedSupplyChainTradeLineItem/ram:AssociatedDocumentLineDocument/ram:IncludedNote/ram:Content</t>
  </si>
  <si>
    <t>/rsm:CrossIndustryInvoice/rsm:SupplyChainTradeTransaction/ram:IncludedSupplyChainTradeLineItem/ram:SpecifiedLineTradeSettlement/ram:AdditionalReferencedDocument/ram:IssuerAssignedID</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</si>
  <si>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</si>
  <si>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</si>
  <si>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</si>
  <si>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/rsm:CrossIndustryInvoice/rsm:SupplyChainTradeTransaction/ram:IncludedSupplyChainTradeLineItem/ram:SpecifiedLineTradeAgreement/ram:BuyerOrderReferencedDocument/ram:IssuerAssignedID</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</si>
  <si>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</si>
  <si>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/rsm:CrossIndustryInvoice/rsm:SupplyChainTradeTransaction/ram:IncludedSupplyChainTradeLineItem/ram:SpecifiedLineTradeSettlement/ram:ReceivableSpecifiedTradeAccountingAccount/ram:ID</t>
  </si>
  <si>
    <t>/rsm:CrossIndustryInvoice/rsm:SupplyChainTradeTransaction/ram:IncludedSupplyChainTradeLineItem/ram:SpecifiedLineTradeSettlement/ram:InvoiceReferencedDocument</t>
  </si>
  <si>
    <t>/rsm:CrossIndustryInvoice/rsm:SupplyChainTradeTransaction/ram:IncludedSupplyChainTradeLineItem/ram:SpecifiedLineTradeSettlement/ram:InvoiceReferencedDocument/ram:IssuerAssignedID</t>
  </si>
  <si>
    <t>/rsm:CrossIndustryInvoice/rsm:SupplyChainTradeTransaction/ram:IncludedSupplyChainTradeLineItem/ram:SpecifiedLineTradeSettlement/ram:InvoiceReferencedDocument/ram:TypeCode</t>
  </si>
  <si>
    <t>/rsm:CrossIndustryInvoice/rsm:SupplyChainTradeTransaction/ram:IncludedSupplyChainTradeLineItem/ram:SpecifiedLineTradeSettlement/ram:InvoiceReferencedDocument/ram:FormattedIssueDateTime/qdt:DateTimeString</t>
  </si>
  <si>
    <t>/rsm:CrossIndustryInvoice/rsm:SupplyChainTradeTransaction/ram:IncludedSupplyChainTradeLineItem/ram:SpecifiedLineTradeSettlement/ram:InvoiceReferencedDocument/ram:LineID</t>
  </si>
  <si>
    <t>/rsm:CrossIndustryInvoice/rsm:SupplyChainTradeTransaction/ram:IncludedSupplyChainTradeLineItem/ram:SpecifiedLineTradeDelivery/ram:ReceivingAdviceReferencedDocument</t>
  </si>
  <si>
    <t>/rsm:CrossIndustryInvoice/rsm:SupplyChainTradeTransaction/ram:IncludedSupplyChainTradeLineItem/ram:SpecifiedLineTradeDelivery/ram:ReceivingAdviceReferencedDocument/ram:IssuerAssignedID</t>
  </si>
  <si>
    <t>/rsm:CrossIndustryInvoice/rsm:SupplyChainTradeTransaction/ram:IncludedSupplyChainTradeLineItem/ram:SpecifiedLineTradeDelivery/ram:ReceivingAdviceReferencedDocument/ram:LineID</t>
  </si>
  <si>
    <t>/rsm:CrossIndustryInvoice/rsm:SupplyChainTradeTransaction/ram:IncludedSupplyChainTradeLineItem/ram:SpecifiedLineTradeDelivery/ram:DespatchAdviceReferencedDocument</t>
  </si>
  <si>
    <t>/rsm:CrossIndustryInvoice/rsm:SupplyChainTradeTransaction/ram:IncludedSupplyChainTradeLineItem/ram:SpecifiedLineTradeDelivery/ram:DespatchAdviceReferencedDocument/ram:IssuerAssignedID</t>
  </si>
  <si>
    <t>/rsm:CrossIndustryInvoice/rsm:SupplyChainTradeTransaction/ram:IncludedSupplyChainTradeLineItem/ram:SpecifiedLineTradeDelivery/ram:DespatchAdviceReferencedDocument/ram:LineID</t>
  </si>
  <si>
    <t>/rsm:CrossIndustryInvoice/rsm:SupplyChainTradeTransaction/ram:IncludedSupplyChainTradeLineItem/ram:SpecifiedLineTradeAgreement/ram:SellerOrderReferencedDocument</t>
  </si>
  <si>
    <t>/rsm:CrossIndustryInvoice/rsm:SupplyChainTradeTransaction/ram:IncludedSupplyChainTradeLineItem/ram:SpecifiedLineTradeAgreement/ram:SellerOrderReferencedDocument/ram:IssuerAssignedID</t>
  </si>
  <si>
    <t>/rsm:CrossIndustryInvoice/rsm:SupplyChainTradeTransaction/ram:IncludedSupplyChainTradeLineItem/ram:SpecifiedLineTradeAgreement/ram:SellerOrderReferencedDocument/ram:LineID</t>
  </si>
  <si>
    <t>/rsm:CrossIndustryInvoice/rsm:SupplyChainTradeTransaction/ram:IncludedSupplyChainTradeLineItem/ram:SpecifiedLineTradeDelivery/ram:ShipToTradeParty</t>
  </si>
  <si>
    <t>/rsm:CrossIndustryInvoice/rsm:SupplyChainTradeTransaction/ram:IncludedSupplyChainTradeLineItem/ram:SpecifiedLineTradeDelivery/ram:ShipToTradeParty/ram:GlobalID/@schemeID</t>
  </si>
  <si>
    <t>/rsm:CrossIndustryInvoice/rsm:SupplyChainTradeTransaction/ram:IncludedSupplyChainTradeLineItem/ram:SpecifiedLineTradeDelivery/ram:ShipToTradeParty/ram:Name</t>
  </si>
  <si>
    <t>/rsm:CrossIndustryInvoice/rsm:SupplyChainTradeTransaction/ram:IncludedSupplyChainTradeLineItem/ram:SpecifiedLineTradeDelivery/ram:ShipToTradeParty/ram:PostalTradeAddress</t>
  </si>
  <si>
    <t>/rsm:CrossIndustryInvoice/rsm:SupplyChainTradeTransaction/ram:IncludedSupplyChainTradeLineItem/ram:SpecifiedLineTradeDelivery/ram:ShipToTradeParty/ram:PostalTradeAddress/ram:LineOne</t>
  </si>
  <si>
    <t>/rsm:CrossIndustryInvoice/rsm:SupplyChainTradeTransaction/ram:IncludedSupplyChainTradeLineItem/ram:SpecifiedLineTradeDelivery/ram:ShipToTradeParty/ram:PostalTradeAddress/ram:LineTwo</t>
  </si>
  <si>
    <t>/rsm:CrossIndustryInvoice/rsm:SupplyChainTradeTransaction/ram:IncludedSupplyChainTradeLineItem/ram:SpecifiedLineTradeDelivery/ram:ShipToTradeParty/ram:PostalTradeAddress/ram:LineThree</t>
  </si>
  <si>
    <t>/rsm:CrossIndustryInvoice/rsm:SupplyChainTradeTransaction/ram:IncludedSupplyChainTradeLineItem/ram:SpecifiedLineTradeDelivery/ram:ShipToTradeParty/ram:PostalTradeAddress/ram:CityName</t>
  </si>
  <si>
    <t>/rsm:CrossIndustryInvoice/rsm:SupplyChainTradeTransaction/ram:IncludedSupplyChainTradeLineItem/ram:SpecifiedLineTradeDelivery/ram:ShipToTradeParty/ram:PostalTradeAddress/ram:PostcodeCode</t>
  </si>
  <si>
    <t>/rsm:CrossIndustryInvoice/rsm:SupplyChainTradeTransaction/ram:IncludedSupplyChainTradeLineItem/ram:SpecifiedLineTradeDelivery/ram:ShipToTradeParty/ram:PostalTradeAddress/ram:CountrySubDivisionName</t>
  </si>
  <si>
    <t>/rsm:CrossIndustryInvoice/rsm:SupplyChainTradeTransaction/ram:IncludedSupplyChainTradeLineItem/ram:SpecifiedLineTradeDelivery/ram:ShipToTradeParty/ram:PostalTradeAddress/ram:CountryID</t>
  </si>
  <si>
    <t>/rsm:CrossIndustryInvoice/rsm:SupplyChainTradeTransaction/ram:IncludedSupplyChainTradeLineItem/ram:SpecifiedLineTradeDelivery/ram:ActualDeliverySupplyChainEvent</t>
  </si>
  <si>
    <t>/rsm:CrossIndustryInvoice/rsm:SupplyChainTradeTransaction/ram:IncludedSupplyChainTradeLineItem/ram:SpecifiedLineTradeDelivery/ram:ActualDeliverySupplyChainEvent/ram:OccurrenceDateTime</t>
  </si>
  <si>
    <t>/rsm:CrossIndustryInvoice/rsm:SupplyChainTradeTransaction/ram:IncludedSupplyChainTradeLineItem/ram:SpecifiedLineTradeDelivery/ram:ActualDeliverySupplyChainEvent/ram:OccurrenceDateTime/udt:DateTimeString</t>
  </si>
  <si>
    <t>/rsm:CrossIndustryInvoice/rsm:SupplyChainTradeTransaction/ram:IncludedSupplyChainTradeLineItem/ram:SpecifiedLineTradeDelivery/ram:ActualDeliverySupplyChainEvent/ram:OccurrenceDateTime/udt:DateTimeString/@format</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</si>
  <si>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</si>
  <si>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</si>
  <si>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</si>
  <si>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/rsm:CrossIndustryInvoice/rsm:SupplyChainTradeTransaction/ram:IncludedSupplyChainTradeLineItem/ram:SpecifiedLineTradeSettlement/ram:SpecifiedTradeAllowanceCharge
with cbc:ChargeIndicator = 'false'</t>
  </si>
  <si>
    <t>/rsm:CrossIndustryInvoice/rsm:SupplyChainTradeTransaction/ram:IncludedSupplyChainTradeLineItem/ram:SpecifiedLineTradeSettlement/ram:SpecifiedTradeAllowanceCharge/ram:ActualAmount</t>
  </si>
  <si>
    <t>/rsm:CrossIndustryInvoice/rsm:SupplyChainTradeTransaction/ram:IncludedSupplyChainTradeLineItem/ram:SpecifiedLineTradeSettlement/ram:SpecifiedTradeAllowanceCharge/ram:BasisAmount</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</si>
  <si>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</si>
  <si>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</si>
  <si>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/rsm:CrossIndustryInvoice/rsm:SupplyChainTradeTransaction/ram:IncludedSupplyChainTradeLineItem/ram:SpecifiedLineTradeSettlement/ram:SpecifiedTradeAllowanceCharge/ram:ReasonCode</t>
  </si>
  <si>
    <t>/rsm:CrossIndustryInvoice/rsm:SupplyChainTradeTransaction/ram:IncludedSupplyChainTradeLineItem/ram:SpecifiedLineTradeSettlement/ram:SpecifiedTradeAllowanceCharge
with cbc:ChargeIndicator = 'true'</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</si>
  <si>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</si>
  <si>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</si>
  <si>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</si>
  <si>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</si>
  <si>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</si>
  <si>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</si>
  <si>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</si>
  <si>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</si>
  <si>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</si>
  <si>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/rsm:CrossIndustryInvoice/rsm:SupplyChainTradeTransaction/ram:IncludedSupplyChainTradeLineItem/ram:SpecifiedTradeProduct</t>
  </si>
  <si>
    <t>/rsm:CrossIndustryInvoice/rsm:SupplyChainTradeTransaction/ram:IncludedSupplyChainTradeLineItem/ram:SpecifiedTradeProduct/ram:Name</t>
  </si>
  <si>
    <t>/rsm:CrossIndustryInvoice/rsm:SupplyChainTradeTransaction/ram:IncludedSupplyChainTradeLineItem/ram:SpecifiedTradeProduct/ram:Description</t>
  </si>
  <si>
    <t>/rsm:CrossIndustryInvoice/rsm:SupplyChainTradeTransaction/ram:IncludedSupplyChainTradeLineItem/ram:SpecifiedTradeProduct/ram:SellerAssignedID</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</si>
  <si>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</si>
  <si>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</si>
  <si>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/rsm:CrossIndustryInvoice/rsm:SupplyChainTradeTransaction/ram:IncludedSupplyChainTradeLineItem/ram:SpecifiedTradeProduct/ram:GlobalID/SchemeID</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</si>
  <si>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</si>
  <si>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/rsm:CrossIndustryInvoice/rsm:SupplyChainTradeTransaction/ram:IncludedSupplyChainTradeLineItem/ram:SpecifiedTradeProduct/ram:DesignatedProductClassification/ram:ClassCode/@listID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</si>
  <si>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</si>
  <si>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</si>
  <si>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</si>
  <si>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</si>
  <si>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</si>
  <si>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r>
      <rPr>
        <sz val="11"/>
        <color indexed="64"/>
        <rFont val="Arial"/>
        <family val="2"/>
      </rPr>
      <t>/rsm:CrossIndustryInvoice/rsm:SupplyChainTradeTransaction/ram:ApplicableHeaderTradeSettlement/ram:InvoiceeTradeParty/ram:GlobalID</t>
    </r>
  </si>
  <si>
    <r>
      <rPr>
        <sz val="11"/>
        <color indexed="64"/>
        <rFont val="Arial"/>
        <family val="2"/>
      </rPr>
      <t>/rsm:CrossIndustryInvoice/rsm:SupplyChainTradeTransaction/ram:ApplicableHeaderTradeSettlement/ram:InvoiceeTradeParty/ram:GlobalID/@schemeID</t>
    </r>
  </si>
  <si>
    <t>V1.5</t>
  </si>
  <si>
    <t>July 2023</t>
  </si>
  <si>
    <t xml:space="preserve">- Addition of RG G6.14 on the following tags : BT-8, BT-9, BG-1, BT-21, BT-22, BT-25, BT-30, BT-31, BT-32, BT-47, BT-47-1, BT-48, BT-72, BG-14, BT-73, BT-74, BT-120, BT-121, EXT-FR-FE-157, EXT-FR-FE-BG-11, BG-26, BT-134, BT-135
- Addition of RG G6.15 on the following beacons : BT-26, BG-20, BT-92, BT-95, BT-96, BG-21, BT-99, BT-102, BT-103, BT-127-00, EXT-FR-FE-183, BT-127, EXT-FR-FE-BG-06 ,EXT-FR-FE-136, EXT-FR-FE-138, EXT-FR-FE-149, BG-27, BT-136, BG-28, BT-141, BT-147, BT-148, 
- Addition of RG G1.14 on the following beacons : BT-92, BT-93, BT-99, BT-100, BT-106, BT-107, BT-108, BT-109, BT-110, BT-111, BT-112, BT-113, BT-114, BT-115, BT-116, BT-117, BT-131, BT-136, BT-137, BT-141, BT-142 
- Addition of RG G1.15 on the following beacons: BT-129, BT-146, BT-147, BT-148, BT-149
- Addition of G6.08 on the following tags : BT-1, BT-2, BT-3, BT-5, BG-2, BT-24, BT-40, BT-55, BT-80, BG-22 BT-109, BG-23, BT-116, BT-117, BT-118
- Addition of G6.09 on the following tags : BT-126, BT-129, BT-130, BT-131, BT-151, BT-153, BG-25, BG-29, BG-30, BG-31 
- Addition of G6.05 on the following tags: BT-1, BT-2, BT-3, BT-5, BT-8, BG-1, BT-21, BT-22, BG-2, BT-23, BG-3, BT-25, BT-26, BG-4, BT-30, BT-30-1, BT-31, BT-31-0, BG-5, BT-40, BG-7, BT-47, BT-47-1, BT-48, BT-48-0, BG-8, BT-55, BG-11, BT-63, BT-63-1, BG-13, BT-72, BG-14, BT-73, BT-74, BG-15, BT-75, BT-76, BT-165, BT-77, BT-78, BT-79, BT-80, BG-20, BT-92, BT-95, BT-96, BG-21, BT-99, BT-102, BT-103, BG-22, BT-109, BT-110, BG-23, BT-116, BT-117, BT-118, BT-119, BT-120, BT-121, BG-25, BT-129, BT-130, BG-26, BT-134, BT-135, BG-27, BT-136, BG-28, BT-141, BG-29, BT-147, BT-148, BG-31, BT-153, EXT-FR-FE-BG-06 to EXT-FR-FE-BG-11, EXT-FR-FE-158, EXT-FR-FE-158-0
- BT-8 : addition of RG S1.13
- BT-9 : addition of RG G1.18, G6.05
- BT-10 : addition of G2.29
- BT-24 : addition of RG G6.05
- BT-25 : addition of RG G1.06 
- BT-30 : addition of G1.61 / G1.70 
- BT-31 : addition G1.12 
- BT-32 : added G1.12   
- BT-46b : added rule G1.80 / G1.74 
- BT-48 : addition of G2.19 
- BT-60 : added G1.74 / G1.80
- BT-96 : added G1.24 
- BT-103 : added G1.24 
- BT-105 : add G1.29 
- BT-120 : add G1.56 
- BT-121 : add RG G6.21 
- BT-140 : added G1.29 
- BT-149 : G1.15 added 
- BT-154 : addition of G8.03 
- EXT-FR-FE-01: added RG G1.03
- EXT-FR-FE-06: addition of RG G1.80 / G1.74
- EXT-FR-FE-07: addition of G2.07 
- EXT-FR-FE-08: addition of RG G1.66 
- EXT-FR-FE-21: RG G2.01 added
- EXT-FR-FE-30: G6.19 added 
- EXT-FR-FE-46: addition of G1.74 / G1.80 
- EXT-FR-FE-48: G1.75 added 
- EXT-FR-FE-53: G6.19 added 
- EXT-FR-FE-69: addition of G1.80 / G1.74 
- EXT-FR-FE-71: addition of RG G1.75 
- EXT-FR-FE-76: addition of G6.19 
- EXT-FR-FE-98 : added G1.58
- EXT-FR-FE-94: addition of RG G1.75 
- EXT-FR-FE-99: G6.19 added 
- EXT-FR-FE-115 : added G1.80 / G1.74 
- EXT-FR-FE-117: addition of G1.75 
- EXT-FR-FE-149: G6.16 added 
- EXT-FR-FE-183: G1.52 added 
- EXT-FR-FE-BG-06 : added G1.31 
- BG-11 : added G6.13 
- BG-26 : added RG G1.39 
'- Removal of RG G6.08 on the following beacons: BT-6, BT-8, BG-1, BT-21, BT-22, BT-47-1, BT-48, BG-13, BG-14, BT-73, BT-74, BT-111, BT-119
- Deletion of RG G6.09 on the following beacons: BT-20, BT-26, BT-127, BG-26, BT-134, BT-135, BT-148, BT-149, BT-150
- Deletion of RG G1.13 on the following beacons : BT-92, BT-93, BT-99, BT-100,BT-106, BT-107, BT-108, BT-109, BT-110, BT-111, BT-112, BT-113, BT-114, BT-115, BT-116, BT-117, BT-129, BT-131, BT-136, BT-137, BT-141, BT-142, BT-146, BT-147, BT-148 
- Deletion of G1.11 on the following beacons:  BT-60 
- Deletion of G2.03 on the following beacons : BT-40, BT-55, BT-69, BT-80, BT-159, EXT-FR-FE-38, EXT-FR-FE-61, EXT-FR-FE-84, EXT-FR-FE-107, EXT-FR-FE-130, EXT-FR-FE-157  
- Removal of G2.04 on the following tags: EXT-FR-FE-38, EXT-FR-FE-61, EXT-FR-FE-84, EXT-FR-FE-107, EXT-FR-FE-130, 
- Removal of P1.08 on the following beacons : BT-20, BT-22, BT-33, BT-97, BT-104, BT-120, BT-127, BT-128, BT-139, BT-144, BT-154 
- BT-23 : deletion of RG G1.64 
- BT-31 : Deletion of RG G1.46 / G1.47 
- BT-60 : deletion of RG S1.11 
- BT-70 : deletion of G6.07 
- BT-71 : delete P1.04 
- BT-109 : deletion of G1.54 
- BT-129 : deletion of RG P1.03 
- BT-130 : deletion of S1.03
- BT-157 : deletion of P1.01 
- EXT-FR-FE-01 : deletion of RG G1.01
- EXT-FR-FE-30 : deletion of G6.20 
- EXT-FR-FE-52: deletion of G6.19 
- EXT-FR-FE-52: G6.19 deleted 
- EXT-FR-FE-75: deletion of G6.19 
- EXT-FR-FE-96: deletion of G6.17 
- EXT-FR-FE-98: deletion of G6.19 
- BG-14 : deletion of G1.39
Length change : 
BT-18 
- BT-18-1 
- BT-24 : field length 255 
- BT-32 
- BT-34-1 
- BT-46a : change field length 80 --&gt; 100 
- BT-46a-1  
- BT-46b : change field length 80 --&gt; 100 
- BT-46b-1 
- BT-46c-1 
- BT-47-1 : modification of field length 5 --&gt; 4 
- BT-48 : modification of field length 20 --&gt; 18
- BT-49 : change field length 40 --&gt; 50 
- BT-49-1 
- BT-60-1  
- BT-61-1 
- BT-63 : modification of field length 13 --&gt; 15 
- BT-71-1 
- BT-84 
- BT-86 
- BT-87 
- BT-89 
- BT-91 
- BT-94 
- BT-96 
- BT-98 
- BT-101 
- BT-103 
- BT-119 
- BT-126 --&gt; 6 characters 
- BT-128-1 
- BT-129 : change field length 19.6 --&gt; 19.4 
- BT-131 : modification of field length 19.6 --&gt; 19.2 
- BT-136 : modification of field length 19.6 --&gt; 19.2 
- BT-137 : modification of field length 19.6 --&gt; 19.2 
- BT-138 
- BT-141 : modification of field length 19.6 --&gt; 19.2 
- BT-142 : modification of field length 19.6 --&gt; 19.2 
- BT-143 
- BT-146 : modification of field length 19.6 --&gt; 19.4 
- BT-147 : modification of field length 19.6 --&gt; 19.4 
- BT-148 : modification of field length 19.6 --&gt; 19.4 
- BT-149 : modification of field length 19.6 --&gt; 19.4 
- BT-151 
- BT-152 
- BT-153 --&gt; 40 to 255 characters 
- BT-155 
- BT-156 
- BT-157-1 
- BT-158 
- BT-158-1 
- BT-158-2 
- EXT-FR-FE-06: change field length 80 --&gt; 100 
- EXT-FR-FE-07: change length of field 5 --&gt; 4 
- EXT-FR-FE-09: change length of field 5 --&gt; 4 
- EXT-FR-FE-13 
- EXT-FR-FE-18: modify length of field 10 --&gt; 255 
- EXT-FR-FE-19 : modify field length 255 --&gt; 10 
- EXT-FR-FE-30  
- EXT-FR-FE-46 : modify field length 80 --&gt; 100 
- EXT-FR-FE-47  
- EXT-FR-FE-49 
- EXT-FR-FE-50 : change field length 14 --&gt; 15 
- EXT-FR-FE-53  
- EXT-FR-FE-69 : change field length 80 --&gt; 100 
- EXT-FR-FE-70  
- EXT-FR-FE-72  
- EXT-FR-FE-76  
- EXT-FR-FE-92a : change field length 
- EXT-FR-FE-93  
- EXT-FR-FE-95  
- EXT-FR-FE-99  
- EXT-FR-FE-115: change field length 80 --&gt; 100 
- EXT-FR-FE-116  
- EXT-FR-FE-118  
- EXT-FR-FE-122 
- EXT-FR-FE-139 
- EXT-FR-FE-146: change length of field 6 --&gt; 50 
- EXT-FR-FE-148  
Logical type : 
BT-30-1 : CODE --&gt; IDENTIFIER
- BT-34-1 : CODE ---&gt; IDENTIFIER
- BT-60-1 : add logical type IDENTIFIER
- BT-61-1 : add logical type IDENTIFIER
- EXT-FR-FE-04 : TEXT --&gt; CODE
- EXT-FR-FE-09 : CODE --&gt; IDENTIFIER
- EXT-FR-FE-13 : add logical type IDENTIFIER
- EXT-FR-FE-30 : add logical type IDENTIFIER
- EXT-FR-FE-44: TEXT --&gt; CODE
- EXT-FR-FE-47: add logical type IDENTIFIER
- EXT-FR-FE-49: add logical type IDENTIFIER
- EXT-FR-FE-53: add logical type IDENTIFIER
- EXT-FR-FE-67: TEXT --&gt; CODE
- EXT-FR-FE-70: add logical type IDENTIFIER
- EXT-FR-FE-72: add logical type IDENTIFIER
- EXT-FR-FE-76: add logical type IDENTIFIER
- EXT-FR-FE-90: TEXT --&gt; CODE
- EXT-FR-FE-93: add logical type IDENTIFIER
- EXT-FR-FE-95: add logical type IDENTIFIER
- EXT-FR-FE-99: add logical type IDENTIFIER
- EXT-FR-FE-113: TEXT --&gt; CODE
- EXT-FR-FE-116: add logical type IDENTIFIER
- EXT-FR-FE-118 : add logical type IDENTIFIER
- EXT-FR-FE-122: add logical type IDENTIFIER
- EXT-FR-FE-146: logical type IDENTIFIER added
Cardinality : 
BT-18-1 : change of cardinality from 0.1 --&gt; 1.1 
- BT-29-1 : change cardinality to 1.1
- BT-60-1 : change cardinality to 1.1
- BT-95 : change cardinality to 1.1
- BT-128 : change cardinality from 0.1 to 0.n 
- BT-128-1 : change cardinality from 1.1 to 0.1
- EXT-FR-FE-01 (Contract type) : change cardinality from 0.1 to 1.1
- EXT-FR-FE-05: change cardinality 0.N --&gt; 0.1
- EXT-FR-FE-47: change cardinality to 1.1
- EXT-FR-FE-70: change cardinality from 1.1 to 0.1
- EXT-FR-FE-107: change cardinality from 0.1 to 1.1
- EXT-FR-FE-130: change cardinality from 0.1 --&gt; 1.1
- EXT-FR-FE-157: change cardinality to 1.1
Added, changed or deleted tags : 
'- Addition of the following tags: BT-29a, BT-29a-1, BT-29b, BT-29b-1, BT-29c, BT-29c-1 
- Added BT-30-1 --&gt; "Schematic identifier".
- Added BT-31-0 --&gt; "Seller's VAT identifier qualifier".
- Add BT-32-0 --&gt;"Seller's tax identifier qualifier".
- Added BT-48-0 --&gt;"Buyer's tax identifier qualifier".
- Addition BT-63-1 --&gt; "VAT identifier of the Invoicing party (Invoicing department)".
- Added BT-127-00 --&gt; "Invoice line note".
- EXT-FR-FE-92a: new tag numbering, name change, business definition and usage note change
- Creation of new tags: EXT-FR-FE-92a-1, EXT-FR-FE-92b, EXT-FR-FE-92b-1, EXT-FR-FE-92c, EXT-FR-FE-92c-1
Path added or changed : 
'- BG-27 : Ajout de "with cbc:ChargeIndicator = 'false'"
- BG-28 : Ajout de "avec cbc:ChargeIndicator = 'true'"
- BT-32-0 --&gt; Ajout de "with cac:TaxScheme/cbc:ID != "LOC"" pour UBL et "with cac:TaxScheme/cbc:ID != "FC"" pour CII
- EXT-FR-FE-104
- EXT-FR-FE-105
- EXT-FR-FE-127
- EXT-FR-FE-128
</t>
  </si>
  <si>
    <t>Modification of the tag name : 
	BT-49
-	BT-49-1
-	BT-71-1
-	BT-72
-	BT-75
-	BT-76
-	BT-77
-	BT-78
-	BT-165
-	BG-13
-	BG-15
-	EXT-FR-FE-14
-	EXT-FR-FE-22
-	EXT-FR-FE-89
-	EXT-FR-FE-90
-	EXT-FR-FE-91
-	EXT-FR-FE-93
-	EXT-FR-FE-96
-	EXT-FR-FE-97
-	EXT-FR-FE-98
-	EXT-FR-FE-99
-	EXT-FR-FE-100
-	EXT-FR-FE-101
-	EXT-FR-FE-102
-	EXT-FR-FE-103
-	-EXT-FR-FE-104
-	EXT-FR-FE-105
-	EXT-FR-FE-106
-	EXT-FR-FE-107
-	EXT-FR-FE-108
-	EXT-FR-FE-109
-	EXT-FR-FE-110
-	EXT-FR-FE-111
-	EXT-FR-FE-155
-	EXT-FR-FE-BG-04
-	EXT-FR-FE-BG-10
'- Addition of correspondence column with flow 10.1
- BT-29c : S1.11 offset from RG to RS 
- BT-139 and BT-140 : BR-42 rule added
- BT-144 and BT-145: BR-44 rule added
- EXT-FR-FE-183: deletion of business rule for CII and Factur-X formats
Modification of "values and nomenclatures" :
- BT-2
- BT-7
- BT-8 
- BT-9
- BT-26
- BT-30
- BT-46b-1
- BT-46c-1
- BT-49-1
- BT-60-1
- BT-61-1
- BT-63
- BT-72
- BT-73
- BT-74
- BT-90
- BT-134
- BT-135
- BT-157-1
- EXT-FR-FE-138
- EXT-FR-FE-148
- EXT-FR-FE-158
- EXT-FR-FE-158-1
- Addition of the "ISO6523 (ICD)" reference in the "list of values and nomenclatures" column for the following tags: BT-46a-1, BT-49-1, EXT-FR-FE-13, EXT-FR-FE-30, EXT-FR-FE-53, EXT-FR-FE-76, EXT-FR-FE-99, EXT-FR-FE-122
Modification of the business definition :  
- BT-7
- BT-8
-EXT-FR-FE-04 : modification of the business definition
- EXT-FR-FE-18 --&gt; Business definition : "Identifier of an addressable group of properties, conforming to the postal service concerned." and usage note : "Example : postal code or postal routing number."
- EXT-FR-FE-19 --&gt; Business definition: "Common name of the municipality, town or village, in which the buyer's agent's address is located." and deletion of usage note
- EXT-FR-FE-89 : modification of the business definition
- EXT-FR-FE-91: modification of business definition
- EXT-FR-FE-94: modification of the business definition
- EXT-FR-FE-96: business definition modified
- EXT-FR-FE-98: business definition modified
- EXT-FR-FE-BG-03: business definition modified
- BG-10 : business definition modification
Add, modify and create comment :
- BT-21 : add comment
- BT-127-00 --&gt; "Mandatory only in case of eco-tax (WEEE)".
- EXT-FR-FE-01
- EXT-FR-FE-183 : comment modification
Modification of the usage note :  
- BT-41 / BT-56 / EXT-FR-FE-23 / EXT-FR-FE-40 / EXT-FR-FE-86 / EXT-FR-FE-109 / EXT-FR-FE-132: Modification of usage note (removal of the term "PERSON")
- BT-23 : addition of the usage note : Fill in the billing frame by the seller
- BT-95: change of usage note, French version of VAT type codes as in BT-102, BT-118 and BT-151 tags.
- EXT-FR-FE-44 / EXT-FR-FE-67 : modification of the usage note
- EXT-FR-FE-63 : modification of the usage note
- EXT-FR-FE-91 : modification of the usage note
- EXT-FR-FE-113: modification of usage note
- EXT-FR-FE-132: modification of usage note
- EXT-FR-FE-BG-03: modification of usage note
Modification of the management rules column :  
- Modification of BT-7 --&gt; Modification of the content of cell column L (Management rule to be respected): "This data is not generally used in France. It is BT-8, which indicates the plan, that is normally used".
- EXT-FR-FE-96: business rule added
- EXT-FR-FE-183: business rule deleted</t>
  </si>
  <si>
    <r>
      <rPr>
        <b/>
        <sz val="10"/>
        <color rgb="FF2F5597"/>
        <rFont val="Calibri"/>
        <family val="2"/>
      </rPr>
      <t>Column S</t>
    </r>
    <r>
      <rPr>
        <sz val="10"/>
        <color rgb="FF2F5597"/>
        <rFont val="Calibri"/>
        <family val="2"/>
        <charset val="1"/>
      </rPr>
      <t>: "Flow 10 correspondence": identification of fields in flow 8 that are also present in flow 10. This column is only present on the "FE - Flow 8 - UBL" tab, but concerns all formats (UBL, CII, Factur-X).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</si>
</sst>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1"/>
      <color indexed="64"/>
      <name val="Calibri"/>
    </font>
    <font>
      <sz val="11"/>
      <color theme="1"/>
      <name val="Calibri"/>
      <family val="2"/>
      <scheme val="minor"/>
    </font>
    <font>
      <sz val="10"/>
      <color indexed="65"/>
      <name val="Arial"/>
    </font>
    <font>
      <b/>
      <sz val="10"/>
      <color indexed="64"/>
      <name val="Arial"/>
    </font>
    <font>
      <sz val="10"/>
      <color rgb="FFCC0000"/>
      <name val="Arial"/>
    </font>
    <font>
      <sz val="10"/>
      <color indexed="63"/>
      <name val="Arial"/>
    </font>
    <font>
      <b/>
      <sz val="10"/>
      <color indexed="65"/>
      <name val="Arial"/>
    </font>
    <font>
      <i/>
      <sz val="10"/>
      <color indexed="23"/>
      <name val="Arial"/>
    </font>
    <font>
      <sz val="10"/>
      <color rgb="FF006600"/>
      <name val="Arial"/>
    </font>
    <font>
      <b/>
      <sz val="24"/>
      <color indexed="64"/>
      <name val="Arial"/>
    </font>
    <font>
      <sz val="18"/>
      <color indexed="64"/>
      <name val="Arial"/>
    </font>
    <font>
      <sz val="12"/>
      <color indexed="64"/>
      <name val="Arial"/>
    </font>
    <font>
      <u/>
      <sz val="10"/>
      <color rgb="FF0000EE"/>
      <name val="Arial"/>
    </font>
    <font>
      <u/>
      <sz val="11"/>
      <color rgb="FF0563C1"/>
      <name val="Calibri"/>
    </font>
    <font>
      <u/>
      <sz val="11"/>
      <color theme="10"/>
      <name val="Calibri"/>
      <scheme val="minor"/>
    </font>
    <font>
      <sz val="10"/>
      <color rgb="FF996600"/>
      <name val="Arial"/>
    </font>
    <font>
      <sz val="11"/>
      <color theme="1"/>
      <name val="Calibri"/>
      <scheme val="minor"/>
    </font>
    <font>
      <sz val="10"/>
      <color theme="1"/>
      <name val="Calibri"/>
    </font>
    <font>
      <sz val="10"/>
      <color indexed="64"/>
      <name val="Times New Roman"/>
    </font>
    <font>
      <sz val="10"/>
      <name val="Arial"/>
    </font>
    <font>
      <b/>
      <sz val="20"/>
      <color indexed="64"/>
      <name val="Calibri"/>
    </font>
    <font>
      <b/>
      <sz val="14"/>
      <color theme="0"/>
      <name val="Calibri"/>
      <scheme val="minor"/>
    </font>
    <font>
      <sz val="11"/>
      <name val="Calibri"/>
    </font>
    <font>
      <b/>
      <sz val="11"/>
      <color indexed="64"/>
      <name val="Calibri"/>
    </font>
    <font>
      <sz val="11"/>
      <color indexed="2"/>
      <name val="Calibri"/>
    </font>
    <font>
      <sz val="11"/>
      <name val="Arial"/>
    </font>
    <font>
      <sz val="8"/>
      <name val="Arial"/>
    </font>
    <font>
      <sz val="8"/>
      <color indexed="64"/>
      <name val="Arial"/>
    </font>
    <font>
      <sz val="11"/>
      <color indexed="64"/>
      <name val="Arial"/>
    </font>
    <font>
      <sz val="11"/>
      <color indexed="2"/>
      <name val="Arial"/>
    </font>
    <font>
      <sz val="11"/>
      <color theme="1"/>
      <name val="Calibri Light"/>
    </font>
    <font>
      <sz val="11"/>
      <color indexed="64"/>
      <name val="Calibri"/>
      <scheme val="minor"/>
    </font>
    <font>
      <sz val="11"/>
      <name val="Calibri"/>
      <scheme val="minor"/>
    </font>
    <font>
      <b/>
      <sz val="11"/>
      <name val="Calibri"/>
      <scheme val="minor"/>
    </font>
    <font>
      <b/>
      <sz val="11"/>
      <name val="Arial"/>
    </font>
    <font>
      <strike/>
      <sz val="11"/>
      <color indexed="64"/>
      <name val="Calibri Light"/>
    </font>
    <font>
      <sz val="11"/>
      <color indexed="64"/>
      <name val="Calibri"/>
    </font>
    <font>
      <sz val="20"/>
      <color indexed="64"/>
      <name val="Calibri"/>
    </font>
    <font>
      <sz val="11"/>
      <color rgb="FF2F5597"/>
      <name val="Calibri"/>
      <family val="2"/>
      <charset val="1"/>
    </font>
    <font>
      <b/>
      <sz val="18"/>
      <color rgb="FF2F5597"/>
      <name val="Calibri"/>
      <family val="2"/>
      <charset val="1"/>
    </font>
    <font>
      <sz val="10"/>
      <color rgb="FF2F5597"/>
      <name val="Calibri"/>
      <family val="2"/>
      <charset val="1"/>
    </font>
    <font>
      <sz val="11"/>
      <color rgb="FFFFFFFF"/>
      <name val="Calibri"/>
      <family val="2"/>
      <charset val="1"/>
    </font>
    <font>
      <b/>
      <i/>
      <sz val="10"/>
      <color rgb="FF2F5597"/>
      <name val="Calibri"/>
      <family val="2"/>
    </font>
    <font>
      <b/>
      <sz val="10"/>
      <color rgb="FF2F5597"/>
      <name val="Calibri"/>
      <family val="2"/>
    </font>
    <font>
      <b/>
      <sz val="10"/>
      <color rgb="FF2F5597"/>
      <name val="Calibri"/>
      <family val="2"/>
      <charset val="1"/>
    </font>
    <font>
      <sz val="10"/>
      <color rgb="FF2F5597"/>
      <name val="Calibri"/>
      <family val="2"/>
    </font>
    <font>
      <sz val="11"/>
      <color rgb="FF9C0006"/>
      <name val="Calibri"/>
      <family val="2"/>
      <scheme val="minor"/>
    </font>
    <font>
      <sz val="11"/>
      <color theme="1"/>
      <name val="Calibri"/>
      <family val="2"/>
    </font>
    <font>
      <sz val="11"/>
      <name val="Arial"/>
      <family val="2"/>
    </font>
    <font>
      <sz val="8"/>
      <name val="Arial"/>
      <family val="2"/>
    </font>
    <font>
      <sz val="11"/>
      <color indexed="64"/>
      <name val="Arial"/>
      <family val="2"/>
    </font>
    <font>
      <sz val="11"/>
      <color theme="1"/>
      <name val="Calibri Light"/>
      <family val="2"/>
    </font>
    <font>
      <b/>
      <sz val="11"/>
      <name val="Arial"/>
      <family val="2"/>
    </font>
    <font>
      <sz val="11"/>
      <name val="Calibri"/>
      <family val="2"/>
    </font>
    <font>
      <sz val="11"/>
      <color indexed="2"/>
      <name val="Arial"/>
      <family val="2"/>
    </font>
    <font>
      <sz val="11"/>
      <color indexed="64"/>
      <name val="Calibri"/>
      <family val="2"/>
    </font>
    <font>
      <sz val="11"/>
      <name val="Calibri"/>
      <family val="2"/>
      <scheme val="minor"/>
    </font>
  </fonts>
  <fills count="42">
    <fill>
      <patternFill patternType="none"/>
    </fill>
    <fill>
      <patternFill patternType="gray125"/>
    </fill>
    <fill>
      <patternFill patternType="solid">
        <bgColor indexed="58"/>
      </patternFill>
    </fill>
    <fill>
      <patternFill patternType="solid">
        <fgColor indexed="23"/>
        <bgColor rgb="FF8FAADC"/>
      </patternFill>
    </fill>
    <fill>
      <patternFill patternType="solid">
        <fgColor rgb="FFDDDDDD"/>
        <bgColor rgb="FFD9D9D9"/>
      </patternFill>
    </fill>
    <fill>
      <patternFill patternType="solid">
        <fgColor rgb="FFFFCCCC"/>
        <bgColor rgb="FFF8CBAD"/>
      </patternFill>
    </fill>
    <fill>
      <patternFill patternType="solid">
        <fgColor indexed="26"/>
      </patternFill>
    </fill>
    <fill>
      <patternFill patternType="solid">
        <fgColor rgb="FFCC0000"/>
        <bgColor indexed="2"/>
      </patternFill>
    </fill>
    <fill>
      <patternFill patternType="solid">
        <fgColor indexed="42"/>
        <bgColor rgb="FFDEEBF7"/>
      </patternFill>
    </fill>
    <fill>
      <patternFill patternType="solid">
        <fgColor theme="0"/>
        <bgColor theme="0"/>
      </patternFill>
    </fill>
    <fill>
      <patternFill patternType="solid">
        <fgColor theme="0" tint="-0.34998626667073579"/>
        <bgColor theme="0" tint="-0.34998626667073579"/>
      </patternFill>
    </fill>
    <fill>
      <patternFill patternType="solid">
        <fgColor theme="0" tint="-0.499984740745262"/>
        <bgColor theme="0" tint="-0.499984740745262"/>
      </patternFill>
    </fill>
    <fill>
      <patternFill patternType="solid">
        <fgColor rgb="FFECECEC"/>
        <bgColor rgb="FFECECEC"/>
      </patternFill>
    </fill>
    <fill>
      <patternFill patternType="solid">
        <fgColor rgb="FFECECEC"/>
        <bgColor rgb="FFF2F2F2"/>
      </patternFill>
    </fill>
    <fill>
      <patternFill patternType="solid">
        <fgColor indexed="65"/>
        <bgColor rgb="FFF2F2F2"/>
      </patternFill>
    </fill>
    <fill>
      <patternFill patternType="solid">
        <fgColor rgb="FF2F5597"/>
        <bgColor rgb="FF1F4E79"/>
      </patternFill>
    </fill>
    <fill>
      <patternFill patternType="solid">
        <fgColor rgb="FFF2F2F2"/>
        <bgColor rgb="FFECECEC"/>
      </patternFill>
    </fill>
    <fill>
      <patternFill patternType="solid">
        <fgColor rgb="FFD9D9D9"/>
        <bgColor rgb="FFDDDDDD"/>
      </patternFill>
    </fill>
    <fill>
      <patternFill patternType="solid">
        <fgColor rgb="FFF4B183"/>
        <bgColor rgb="FFF8CBAD"/>
      </patternFill>
    </fill>
    <fill>
      <patternFill patternType="solid">
        <fgColor rgb="FF8FAADC"/>
        <bgColor rgb="FFB4C7E7"/>
      </patternFill>
    </fill>
    <fill>
      <patternFill patternType="solid">
        <fgColor rgb="FFF8CBAD"/>
        <bgColor rgb="FFFFCCCC"/>
      </patternFill>
    </fill>
    <fill>
      <patternFill patternType="solid">
        <fgColor rgb="FFB4C7E7"/>
        <bgColor rgb="FFBDD7EE"/>
      </patternFill>
    </fill>
    <fill>
      <patternFill patternType="solid">
        <fgColor rgb="FFFBE5D6"/>
        <bgColor rgb="FFE7E6E6"/>
      </patternFill>
    </fill>
    <fill>
      <patternFill patternType="solid">
        <fgColor rgb="FFDAE3F3"/>
        <bgColor rgb="FFDEEBF7"/>
      </patternFill>
    </fill>
    <fill>
      <patternFill patternType="solid">
        <fgColor theme="4" tint="0.79998168889431442"/>
        <bgColor rgb="FFBDD7EE"/>
      </patternFill>
    </fill>
    <fill>
      <patternFill patternType="solid">
        <fgColor rgb="FFFFFFFF"/>
        <bgColor rgb="FFF2F2F2"/>
      </patternFill>
    </fill>
    <fill>
      <patternFill patternType="solid">
        <fgColor rgb="FFFFC7CE"/>
      </patternFill>
    </fill>
    <fill>
      <patternFill patternType="solid">
        <fgColor theme="8" tint="0.59999389629810485"/>
        <bgColor theme="8" tint="0.59999389629810485"/>
      </patternFill>
    </fill>
    <fill>
      <patternFill patternType="solid">
        <fgColor theme="5" tint="0.59999389629810485"/>
        <bgColor rgb="FFFFCCCC"/>
      </patternFill>
    </fill>
    <fill>
      <patternFill patternType="solid">
        <fgColor theme="5" tint="0.79998168889431442"/>
        <bgColor rgb="FFFFCCCC"/>
      </patternFill>
    </fill>
    <fill>
      <patternFill patternType="solid">
        <fgColor theme="4" tint="0.59999389629810485"/>
        <bgColor theme="8" tint="0.59999389629810485"/>
      </patternFill>
    </fill>
    <fill>
      <patternFill patternType="solid">
        <fgColor theme="4" tint="0.79998168889431442"/>
        <bgColor rgb="FFDEEBF7"/>
      </patternFill>
    </fill>
    <fill>
      <patternFill patternType="solid">
        <fgColor theme="8" tint="0.59999389629810485"/>
        <bgColor rgb="FFBDD7EE"/>
      </patternFill>
    </fill>
    <fill>
      <patternFill patternType="solid">
        <fgColor theme="8" tint="0.59999389629810485"/>
        <bgColor rgb="FFDEEBF7"/>
      </patternFill>
    </fill>
    <fill>
      <patternFill patternType="solid">
        <fgColor theme="5" tint="0.79998168889431442"/>
        <bgColor indexed="5"/>
      </patternFill>
    </fill>
    <fill>
      <patternFill patternType="solid">
        <fgColor theme="5" tint="0.59999389629810485"/>
        <bgColor rgb="FFE7E6E6"/>
      </patternFill>
    </fill>
    <fill>
      <patternFill patternType="solid">
        <fgColor theme="5" tint="0.79998168889431442"/>
        <bgColor rgb="FFE7E6E6"/>
      </patternFill>
    </fill>
    <fill>
      <patternFill patternType="solid">
        <fgColor theme="8" tint="0.79998168889431442"/>
        <bgColor rgb="FFDEEBF7"/>
      </patternFill>
    </fill>
    <fill>
      <patternFill patternType="solid">
        <fgColor theme="8" tint="0.79998168889431442"/>
        <bgColor rgb="FFB4C7E7"/>
      </patternFill>
    </fill>
    <fill>
      <patternFill patternType="solid">
        <fgColor theme="5" tint="0.79998168889431442"/>
        <bgColor rgb="FFF8CBAD"/>
      </patternFill>
    </fill>
    <fill>
      <patternFill patternType="solid">
        <fgColor theme="5" tint="0.39997558519241921"/>
        <bgColor rgb="FFE7E6E6"/>
      </patternFill>
    </fill>
    <fill>
      <patternFill patternType="solid">
        <fgColor theme="5" tint="0.79998168889431442"/>
        <bgColor theme="0"/>
      </patternFill>
    </fill>
  </fills>
  <borders count="32">
    <border>
      <left/>
      <right/>
      <top/>
      <bottom/>
      <diagonal/>
    </border>
    <border>
      <left style="thin">
        <color indexed="23"/>
      </left>
      <right style="thin">
        <color indexed="23"/>
      </right>
      <top style="thin">
        <color indexed="23"/>
      </top>
      <bottom style="thin">
        <color indexed="23"/>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top/>
      <bottom style="thin">
        <color auto="1"/>
      </bottom>
      <diagonal/>
    </border>
    <border>
      <left style="thin">
        <color theme="1"/>
      </left>
      <right style="thin">
        <color theme="1"/>
      </right>
      <top/>
      <bottom style="thin">
        <color theme="1"/>
      </bottom>
      <diagonal/>
    </border>
    <border>
      <left style="thin">
        <color auto="1"/>
      </left>
      <right style="thin">
        <color theme="1"/>
      </right>
      <top/>
      <bottom/>
      <diagonal/>
    </border>
    <border>
      <left style="thin">
        <color theme="1"/>
      </left>
      <right style="thin">
        <color auto="1"/>
      </right>
      <top style="thin">
        <color auto="1"/>
      </top>
      <bottom style="thin">
        <color auto="1"/>
      </bottom>
      <diagonal/>
    </border>
    <border>
      <left style="thin">
        <color auto="1"/>
      </left>
      <right/>
      <top style="thin">
        <color theme="1"/>
      </top>
      <bottom/>
      <diagonal/>
    </border>
    <border>
      <left style="thin">
        <color theme="1"/>
      </left>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1">
    <xf numFmtId="0" fontId="0" fillId="0" borderId="0"/>
    <xf numFmtId="0" fontId="2" fillId="2" borderId="0"/>
    <xf numFmtId="0" fontId="2" fillId="3" borderId="0"/>
    <xf numFmtId="0" fontId="3" fillId="4" borderId="0"/>
    <xf numFmtId="0" fontId="3" fillId="0" borderId="0"/>
    <xf numFmtId="0" fontId="4" fillId="5" borderId="0"/>
    <xf numFmtId="0" fontId="5" fillId="6" borderId="1"/>
    <xf numFmtId="0" fontId="6" fillId="7" borderId="0"/>
    <xf numFmtId="0" fontId="7" fillId="0" borderId="0"/>
    <xf numFmtId="0" fontId="8" fillId="8" borderId="0"/>
    <xf numFmtId="0" fontId="9" fillId="0" borderId="0"/>
    <xf numFmtId="0" fontId="10" fillId="0" borderId="0"/>
    <xf numFmtId="0" fontId="11" fillId="0" borderId="0"/>
    <xf numFmtId="0" fontId="12" fillId="0" borderId="0"/>
    <xf numFmtId="0" fontId="13" fillId="0" borderId="0" applyBorder="0" applyProtection="0"/>
    <xf numFmtId="0" fontId="14" fillId="0" borderId="0" applyNumberFormat="0" applyFill="0" applyBorder="0" applyProtection="0"/>
    <xf numFmtId="0" fontId="15" fillId="6" borderId="0"/>
    <xf numFmtId="0" fontId="36" fillId="0" borderId="0"/>
    <xf numFmtId="0" fontId="16" fillId="0" borderId="0"/>
    <xf numFmtId="0" fontId="17" fillId="0" borderId="0"/>
    <xf numFmtId="0" fontId="16" fillId="0" borderId="0"/>
    <xf numFmtId="0" fontId="16" fillId="0" borderId="0"/>
    <xf numFmtId="0" fontId="11" fillId="0" borderId="0"/>
    <xf numFmtId="0" fontId="18" fillId="0" borderId="0"/>
    <xf numFmtId="0" fontId="18" fillId="0" borderId="0"/>
    <xf numFmtId="0" fontId="19" fillId="0" borderId="0"/>
    <xf numFmtId="0" fontId="11" fillId="0" borderId="0"/>
    <xf numFmtId="0" fontId="11" fillId="0" borderId="0"/>
    <xf numFmtId="0" fontId="4" fillId="0" borderId="0"/>
    <xf numFmtId="0" fontId="1" fillId="0" borderId="0"/>
    <xf numFmtId="0" fontId="46" fillId="26" borderId="0" applyNumberFormat="0" applyBorder="0" applyAlignment="0" applyProtection="0"/>
  </cellStyleXfs>
  <cellXfs count="360">
    <xf numFmtId="0" fontId="0" fillId="0" borderId="0" xfId="0"/>
    <xf numFmtId="0" fontId="0" fillId="9" borderId="0" xfId="0" applyFill="1"/>
    <xf numFmtId="0" fontId="0" fillId="10" borderId="0" xfId="0" applyFill="1"/>
    <xf numFmtId="0" fontId="0" fillId="9" borderId="2" xfId="0" applyFill="1" applyBorder="1"/>
    <xf numFmtId="0" fontId="0" fillId="9" borderId="3" xfId="0" applyFill="1" applyBorder="1"/>
    <xf numFmtId="0" fontId="0" fillId="9" borderId="4" xfId="0" applyFill="1" applyBorder="1"/>
    <xf numFmtId="0" fontId="0" fillId="9" borderId="5" xfId="0" applyFill="1" applyBorder="1"/>
    <xf numFmtId="0" fontId="0" fillId="9" borderId="6" xfId="0" applyFill="1" applyBorder="1"/>
    <xf numFmtId="0" fontId="0" fillId="9" borderId="0" xfId="0" applyFill="1" applyAlignment="1">
      <alignment horizontal="left" wrapText="1"/>
    </xf>
    <xf numFmtId="0" fontId="0" fillId="9" borderId="0" xfId="0" applyFill="1" applyAlignment="1">
      <alignment horizontal="left"/>
    </xf>
    <xf numFmtId="0" fontId="21" fillId="11" borderId="7" xfId="25" applyFont="1" applyFill="1" applyBorder="1" applyAlignment="1">
      <alignment horizontal="center" vertical="center"/>
    </xf>
    <xf numFmtId="0" fontId="0" fillId="12" borderId="7" xfId="0" applyFill="1" applyBorder="1" applyAlignment="1">
      <alignment horizontal="center" vertical="center"/>
    </xf>
    <xf numFmtId="0" fontId="0" fillId="12" borderId="7" xfId="0" applyFill="1" applyBorder="1" applyAlignment="1">
      <alignment vertical="center"/>
    </xf>
    <xf numFmtId="0" fontId="0" fillId="9" borderId="10" xfId="0" applyFill="1" applyBorder="1"/>
    <xf numFmtId="0" fontId="0" fillId="9" borderId="11" xfId="0" applyFill="1" applyBorder="1"/>
    <xf numFmtId="0" fontId="0" fillId="9" borderId="12" xfId="0" applyFill="1" applyBorder="1"/>
    <xf numFmtId="0" fontId="0" fillId="0" borderId="0" xfId="0" applyAlignment="1">
      <alignment horizontal="center" vertical="center"/>
    </xf>
    <xf numFmtId="0" fontId="0" fillId="0" borderId="0" xfId="0" applyAlignment="1">
      <alignment wrapText="1"/>
    </xf>
    <xf numFmtId="0" fontId="22" fillId="0" borderId="0" xfId="0" applyFont="1" applyAlignment="1">
      <alignment horizontal="center" vertical="center" wrapText="1"/>
    </xf>
    <xf numFmtId="0" fontId="22" fillId="0" borderId="0" xfId="0" applyFont="1" applyAlignment="1">
      <alignment horizontal="center"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wrapText="1"/>
    </xf>
    <xf numFmtId="0" fontId="0" fillId="14" borderId="0" xfId="0" applyFill="1"/>
    <xf numFmtId="0" fontId="0" fillId="14" borderId="0" xfId="0" applyFill="1" applyAlignment="1">
      <alignment wrapText="1"/>
    </xf>
    <xf numFmtId="0" fontId="22" fillId="14" borderId="0" xfId="0" applyFont="1" applyFill="1" applyAlignment="1">
      <alignment horizontal="center" vertical="center" wrapText="1"/>
    </xf>
    <xf numFmtId="0" fontId="22" fillId="14" borderId="0" xfId="0" applyFont="1" applyFill="1" applyAlignment="1">
      <alignment horizontal="center" vertical="center"/>
    </xf>
    <xf numFmtId="0" fontId="0" fillId="14" borderId="0" xfId="0" applyFill="1" applyAlignment="1">
      <alignment vertical="top" wrapText="1"/>
    </xf>
    <xf numFmtId="0" fontId="0" fillId="14" borderId="0" xfId="0" applyFill="1" applyAlignment="1">
      <alignment horizontal="center" vertical="center" wrapText="1"/>
    </xf>
    <xf numFmtId="0" fontId="23" fillId="14" borderId="0" xfId="0" applyFont="1" applyFill="1" applyAlignment="1">
      <alignment horizontal="center" vertical="center"/>
    </xf>
    <xf numFmtId="0" fontId="0" fillId="14" borderId="0" xfId="0" applyFill="1" applyAlignment="1">
      <alignment horizontal="center" vertical="center"/>
    </xf>
    <xf numFmtId="0" fontId="0" fillId="14" borderId="0" xfId="0" applyFill="1" applyAlignment="1">
      <alignment vertical="top"/>
    </xf>
    <xf numFmtId="0" fontId="25" fillId="17" borderId="7" xfId="0"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5" fillId="17" borderId="16" xfId="0" applyFont="1" applyFill="1" applyBorder="1" applyAlignment="1">
      <alignment horizontal="center" vertical="center" wrapText="1"/>
    </xf>
    <xf numFmtId="0" fontId="26" fillId="17" borderId="8" xfId="0" applyFont="1" applyFill="1" applyBorder="1" applyAlignment="1">
      <alignment horizontal="center" vertical="center"/>
    </xf>
    <xf numFmtId="0" fontId="27" fillId="17" borderId="8" xfId="0" applyFont="1" applyFill="1" applyBorder="1" applyAlignment="1">
      <alignment horizontal="left" vertical="top"/>
    </xf>
    <xf numFmtId="0" fontId="27" fillId="17" borderId="8" xfId="0" applyFont="1" applyFill="1" applyBorder="1" applyAlignment="1">
      <alignment horizontal="left" vertical="top" wrapText="1"/>
    </xf>
    <xf numFmtId="0" fontId="27" fillId="17" borderId="8" xfId="0" applyFont="1" applyFill="1" applyBorder="1" applyAlignment="1">
      <alignment horizontal="center" vertical="top" wrapText="1"/>
    </xf>
    <xf numFmtId="0" fontId="27" fillId="17" borderId="8" xfId="0" applyFont="1" applyFill="1" applyBorder="1" applyAlignment="1">
      <alignment horizontal="center" vertical="center" wrapText="1"/>
    </xf>
    <xf numFmtId="0" fontId="25" fillId="18" borderId="7" xfId="0" applyFont="1" applyFill="1" applyBorder="1" applyAlignment="1">
      <alignment horizontal="center" vertical="center" wrapText="1"/>
    </xf>
    <xf numFmtId="0" fontId="25" fillId="9" borderId="7" xfId="0" applyFont="1" applyFill="1" applyBorder="1" applyAlignment="1">
      <alignment horizontal="center" vertical="center" wrapText="1"/>
    </xf>
    <xf numFmtId="0" fontId="25" fillId="19" borderId="14" xfId="0" applyFont="1" applyFill="1" applyBorder="1" applyAlignment="1">
      <alignment horizontal="left" vertical="center"/>
    </xf>
    <xf numFmtId="0" fontId="28" fillId="0" borderId="7" xfId="0" applyFont="1" applyBorder="1" applyAlignment="1">
      <alignment horizontal="left" vertical="center" wrapText="1"/>
    </xf>
    <xf numFmtId="0" fontId="28" fillId="0" borderId="7" xfId="0" applyFont="1" applyBorder="1" applyAlignment="1">
      <alignment horizontal="center" vertical="center" wrapText="1"/>
    </xf>
    <xf numFmtId="0" fontId="28" fillId="0" borderId="7" xfId="0" applyFont="1" applyBorder="1" applyAlignment="1">
      <alignment horizontal="center" vertical="center"/>
    </xf>
    <xf numFmtId="0" fontId="28" fillId="14" borderId="7" xfId="0" applyFont="1" applyFill="1" applyBorder="1" applyAlignment="1">
      <alignment vertical="top" wrapText="1"/>
    </xf>
    <xf numFmtId="0" fontId="25" fillId="0" borderId="7" xfId="0" applyFont="1" applyBorder="1" applyAlignment="1">
      <alignment horizontal="left" vertical="top" wrapText="1"/>
    </xf>
    <xf numFmtId="0" fontId="25" fillId="0" borderId="7" xfId="0" applyFont="1" applyBorder="1" applyAlignment="1">
      <alignment horizontal="center" vertical="center" wrapText="1"/>
    </xf>
    <xf numFmtId="0" fontId="25" fillId="0" borderId="13" xfId="0" applyFont="1" applyBorder="1" applyAlignment="1">
      <alignment horizontal="center" vertical="center" wrapText="1"/>
    </xf>
    <xf numFmtId="0" fontId="25" fillId="19" borderId="17" xfId="0" applyFont="1" applyFill="1" applyBorder="1" applyAlignment="1">
      <alignment horizontal="left" vertical="center"/>
    </xf>
    <xf numFmtId="0" fontId="25" fillId="20" borderId="7" xfId="0" applyFont="1" applyFill="1" applyBorder="1" applyAlignment="1">
      <alignment horizontal="center" vertical="center" wrapText="1"/>
    </xf>
    <xf numFmtId="0" fontId="25" fillId="19" borderId="18" xfId="0" applyFont="1" applyFill="1" applyBorder="1" applyAlignment="1">
      <alignment horizontal="left" vertical="center"/>
    </xf>
    <xf numFmtId="0" fontId="25" fillId="19" borderId="17" xfId="0" applyFont="1" applyFill="1" applyBorder="1" applyAlignment="1">
      <alignment horizontal="left" vertical="top"/>
    </xf>
    <xf numFmtId="0" fontId="25" fillId="19" borderId="0" xfId="0" applyFont="1" applyFill="1" applyAlignment="1">
      <alignment horizontal="left" vertical="center"/>
    </xf>
    <xf numFmtId="0" fontId="25" fillId="19" borderId="9" xfId="0" applyFont="1" applyFill="1" applyBorder="1" applyAlignment="1">
      <alignment horizontal="left" vertical="center"/>
    </xf>
    <xf numFmtId="0" fontId="25" fillId="19" borderId="19" xfId="0" applyFont="1" applyFill="1" applyBorder="1" applyAlignment="1">
      <alignment horizontal="left" vertical="center"/>
    </xf>
    <xf numFmtId="0" fontId="25" fillId="22" borderId="14" xfId="0" applyFont="1" applyFill="1" applyBorder="1" applyAlignment="1">
      <alignment horizontal="center" vertical="center" wrapText="1"/>
    </xf>
    <xf numFmtId="0" fontId="25" fillId="21" borderId="18" xfId="0" applyFont="1" applyFill="1" applyBorder="1" applyAlignment="1">
      <alignment vertical="center"/>
    </xf>
    <xf numFmtId="0" fontId="25" fillId="23" borderId="15" xfId="0" applyFont="1" applyFill="1" applyBorder="1" applyAlignment="1">
      <alignment vertical="center"/>
    </xf>
    <xf numFmtId="0" fontId="25" fillId="23" borderId="14" xfId="0" applyFont="1" applyFill="1" applyBorder="1" applyAlignment="1">
      <alignment vertical="center"/>
    </xf>
    <xf numFmtId="0" fontId="25" fillId="23" borderId="15" xfId="0" applyFont="1" applyFill="1" applyBorder="1"/>
    <xf numFmtId="0" fontId="25" fillId="21" borderId="19" xfId="0" applyFont="1" applyFill="1" applyBorder="1" applyAlignment="1">
      <alignment vertical="center"/>
    </xf>
    <xf numFmtId="0" fontId="25" fillId="23" borderId="13" xfId="0" applyFont="1" applyFill="1" applyBorder="1" applyAlignment="1">
      <alignment vertical="center"/>
    </xf>
    <xf numFmtId="0" fontId="25" fillId="23" borderId="14" xfId="0" applyFont="1" applyFill="1" applyBorder="1"/>
    <xf numFmtId="0" fontId="25" fillId="19" borderId="16" xfId="0" applyFont="1" applyFill="1" applyBorder="1" applyAlignment="1">
      <alignment horizontal="left" vertical="top"/>
    </xf>
    <xf numFmtId="0" fontId="25" fillId="19" borderId="14" xfId="0" applyFont="1" applyFill="1" applyBorder="1" applyAlignment="1">
      <alignment horizontal="left" vertical="top"/>
    </xf>
    <xf numFmtId="0" fontId="30" fillId="0" borderId="0" xfId="0" applyFont="1"/>
    <xf numFmtId="0" fontId="30" fillId="19" borderId="18" xfId="0" applyFont="1" applyFill="1" applyBorder="1" applyAlignment="1">
      <alignment horizontal="left" vertical="center"/>
    </xf>
    <xf numFmtId="0" fontId="30" fillId="21" borderId="13" xfId="0" applyFont="1" applyFill="1" applyBorder="1" applyAlignment="1">
      <alignment horizontal="left" vertical="center"/>
    </xf>
    <xf numFmtId="0" fontId="30" fillId="21" borderId="15" xfId="0" applyFont="1" applyFill="1" applyBorder="1" applyAlignment="1">
      <alignment horizontal="left" vertical="center"/>
    </xf>
    <xf numFmtId="0" fontId="25" fillId="21" borderId="9" xfId="0" applyFont="1" applyFill="1" applyBorder="1" applyAlignment="1">
      <alignment vertical="center"/>
    </xf>
    <xf numFmtId="0" fontId="25" fillId="19" borderId="19" xfId="0" applyFont="1" applyFill="1" applyBorder="1" applyAlignment="1">
      <alignment horizontal="left" vertical="top"/>
    </xf>
    <xf numFmtId="0" fontId="25" fillId="23" borderId="16" xfId="0" applyFont="1" applyFill="1" applyBorder="1" applyAlignment="1">
      <alignment vertical="center"/>
    </xf>
    <xf numFmtId="0" fontId="25" fillId="23" borderId="17" xfId="0" applyFont="1" applyFill="1" applyBorder="1"/>
    <xf numFmtId="0" fontId="25" fillId="22" borderId="15" xfId="0" applyFont="1" applyFill="1" applyBorder="1" applyAlignment="1">
      <alignment horizontal="center" vertical="center" wrapText="1"/>
    </xf>
    <xf numFmtId="0" fontId="25" fillId="19" borderId="20" xfId="0" applyFont="1" applyFill="1" applyBorder="1" applyAlignment="1">
      <alignment horizontal="left" vertical="center"/>
    </xf>
    <xf numFmtId="0" fontId="25" fillId="21" borderId="9" xfId="0" applyFont="1" applyFill="1" applyBorder="1" applyAlignment="1">
      <alignment horizontal="left" vertical="center"/>
    </xf>
    <xf numFmtId="0" fontId="25" fillId="21" borderId="21" xfId="0" applyFont="1" applyFill="1" applyBorder="1" applyAlignment="1">
      <alignment vertical="center"/>
    </xf>
    <xf numFmtId="0" fontId="25" fillId="19" borderId="0" xfId="0" applyFont="1" applyFill="1" applyAlignment="1">
      <alignment vertical="center"/>
    </xf>
    <xf numFmtId="0" fontId="25" fillId="21" borderId="16" xfId="0" applyFont="1" applyFill="1" applyBorder="1" applyAlignment="1">
      <alignment vertical="center"/>
    </xf>
    <xf numFmtId="0" fontId="25" fillId="22" borderId="7" xfId="0" applyFont="1" applyFill="1" applyBorder="1" applyAlignment="1">
      <alignment horizontal="center" vertical="center" wrapText="1"/>
    </xf>
    <xf numFmtId="0" fontId="32" fillId="21" borderId="9" xfId="0" applyFont="1" applyFill="1" applyBorder="1" applyAlignment="1">
      <alignment vertical="center" wrapText="1"/>
    </xf>
    <xf numFmtId="0" fontId="32" fillId="21" borderId="9" xfId="0" applyFont="1" applyFill="1" applyBorder="1" applyAlignment="1">
      <alignment horizontal="left" vertical="center" wrapText="1"/>
    </xf>
    <xf numFmtId="0" fontId="33" fillId="21" borderId="16" xfId="0" applyFont="1" applyFill="1" applyBorder="1" applyAlignment="1">
      <alignment horizontal="left" vertical="center"/>
    </xf>
    <xf numFmtId="0" fontId="33" fillId="21" borderId="13" xfId="0" applyFont="1" applyFill="1" applyBorder="1" applyAlignment="1">
      <alignment horizontal="left" vertical="center"/>
    </xf>
    <xf numFmtId="0" fontId="32" fillId="21" borderId="18" xfId="0" applyFont="1" applyFill="1" applyBorder="1" applyAlignment="1">
      <alignment vertical="center" wrapText="1"/>
    </xf>
    <xf numFmtId="0" fontId="33" fillId="21" borderId="14" xfId="0" applyFont="1" applyFill="1" applyBorder="1" applyAlignment="1">
      <alignment horizontal="left" vertical="center"/>
    </xf>
    <xf numFmtId="0" fontId="25" fillId="21" borderId="19" xfId="0" applyFont="1" applyFill="1" applyBorder="1" applyAlignment="1">
      <alignment vertical="center" wrapText="1"/>
    </xf>
    <xf numFmtId="0" fontId="25" fillId="19" borderId="22" xfId="0" applyFont="1" applyFill="1" applyBorder="1" applyAlignment="1">
      <alignment horizontal="left" vertical="center"/>
    </xf>
    <xf numFmtId="0" fontId="25" fillId="21" borderId="22" xfId="0" applyFont="1" applyFill="1" applyBorder="1" applyAlignment="1">
      <alignment vertical="center" wrapText="1"/>
    </xf>
    <xf numFmtId="0" fontId="25" fillId="19" borderId="16" xfId="0" applyFont="1" applyFill="1" applyBorder="1" applyAlignment="1">
      <alignment horizontal="left" vertical="center"/>
    </xf>
    <xf numFmtId="0" fontId="25" fillId="19" borderId="23" xfId="0" applyFont="1" applyFill="1" applyBorder="1" applyAlignment="1">
      <alignment horizontal="left" vertical="center"/>
    </xf>
    <xf numFmtId="0" fontId="25" fillId="21" borderId="13" xfId="0" applyFont="1" applyFill="1" applyBorder="1" applyAlignment="1">
      <alignment vertical="center"/>
    </xf>
    <xf numFmtId="0" fontId="25" fillId="21" borderId="14" xfId="0" applyFont="1" applyFill="1" applyBorder="1" applyAlignment="1">
      <alignment vertical="center"/>
    </xf>
    <xf numFmtId="0" fontId="25" fillId="21" borderId="15" xfId="0" applyFont="1" applyFill="1" applyBorder="1" applyAlignment="1">
      <alignment vertical="center"/>
    </xf>
    <xf numFmtId="0" fontId="34" fillId="21" borderId="13" xfId="0" applyFont="1" applyFill="1" applyBorder="1" applyAlignment="1">
      <alignment horizontal="left" vertical="center"/>
    </xf>
    <xf numFmtId="0" fontId="34" fillId="21" borderId="14" xfId="0" applyFont="1" applyFill="1" applyBorder="1" applyAlignment="1">
      <alignment horizontal="left" vertical="center"/>
    </xf>
    <xf numFmtId="0" fontId="25" fillId="20" borderId="15" xfId="0" applyFont="1" applyFill="1" applyBorder="1" applyAlignment="1">
      <alignment horizontal="center" vertical="center" wrapText="1"/>
    </xf>
    <xf numFmtId="0" fontId="25" fillId="21" borderId="22" xfId="0" applyFont="1" applyFill="1" applyBorder="1" applyAlignment="1">
      <alignment vertical="center"/>
    </xf>
    <xf numFmtId="0" fontId="25" fillId="19" borderId="16" xfId="0" applyFont="1" applyFill="1" applyBorder="1" applyAlignment="1">
      <alignment vertical="center"/>
    </xf>
    <xf numFmtId="0" fontId="25" fillId="19" borderId="13" xfId="0" applyFont="1" applyFill="1" applyBorder="1" applyAlignment="1">
      <alignment horizontal="left" vertical="center"/>
    </xf>
    <xf numFmtId="0" fontId="25" fillId="21" borderId="0" xfId="0" applyFont="1" applyFill="1" applyAlignment="1">
      <alignment vertical="center"/>
    </xf>
    <xf numFmtId="0" fontId="25" fillId="19" borderId="18" xfId="0" applyFont="1" applyFill="1" applyBorder="1" applyAlignment="1">
      <alignment horizontal="left" vertical="top"/>
    </xf>
    <xf numFmtId="0" fontId="25" fillId="19" borderId="0" xfId="0" applyFont="1" applyFill="1" applyAlignment="1">
      <alignment horizontal="left" vertical="top"/>
    </xf>
    <xf numFmtId="0" fontId="25" fillId="21" borderId="24" xfId="0" applyFont="1" applyFill="1" applyBorder="1" applyAlignment="1">
      <alignment horizontal="left" vertical="center"/>
    </xf>
    <xf numFmtId="0" fontId="25" fillId="21" borderId="19" xfId="0" applyFont="1" applyFill="1" applyBorder="1" applyAlignment="1">
      <alignment horizontal="left" vertical="center"/>
    </xf>
    <xf numFmtId="0" fontId="25" fillId="23" borderId="7" xfId="0" applyFont="1" applyFill="1" applyBorder="1" applyAlignment="1">
      <alignment vertical="center"/>
    </xf>
    <xf numFmtId="0" fontId="25" fillId="21" borderId="22" xfId="0" applyFont="1" applyFill="1" applyBorder="1" applyAlignment="1">
      <alignment horizontal="left" vertical="center"/>
    </xf>
    <xf numFmtId="0" fontId="32" fillId="23" borderId="7" xfId="0" applyFont="1" applyFill="1" applyBorder="1" applyAlignment="1">
      <alignment vertical="center"/>
    </xf>
    <xf numFmtId="0" fontId="35" fillId="0" borderId="0" xfId="0" applyFont="1"/>
    <xf numFmtId="0" fontId="25" fillId="21" borderId="18" xfId="0" applyFont="1" applyFill="1" applyBorder="1" applyAlignment="1">
      <alignment horizontal="left" vertical="center"/>
    </xf>
    <xf numFmtId="0" fontId="25" fillId="24" borderId="15" xfId="0" applyFont="1" applyFill="1" applyBorder="1" applyAlignment="1">
      <alignment horizontal="left" vertical="center"/>
    </xf>
    <xf numFmtId="0" fontId="25" fillId="23" borderId="7" xfId="0" applyFont="1" applyFill="1" applyBorder="1" applyAlignment="1">
      <alignment horizontal="left" vertical="center"/>
    </xf>
    <xf numFmtId="0" fontId="25" fillId="9" borderId="13" xfId="0" applyFont="1" applyFill="1" applyBorder="1" applyAlignment="1">
      <alignment horizontal="center" vertical="center" wrapText="1"/>
    </xf>
    <xf numFmtId="0" fontId="25" fillId="23" borderId="9" xfId="0" applyFont="1" applyFill="1" applyBorder="1" applyAlignment="1">
      <alignment horizontal="left" vertical="center"/>
    </xf>
    <xf numFmtId="0" fontId="25" fillId="0" borderId="7" xfId="0" applyFont="1" applyBorder="1" applyAlignment="1">
      <alignment horizontal="left" vertical="center"/>
    </xf>
    <xf numFmtId="0" fontId="25" fillId="23" borderId="19" xfId="0" applyFont="1" applyFill="1" applyBorder="1" applyAlignment="1">
      <alignment horizontal="left" vertical="center"/>
    </xf>
    <xf numFmtId="0" fontId="25" fillId="23" borderId="22" xfId="0" applyFont="1" applyFill="1" applyBorder="1" applyAlignment="1">
      <alignment horizontal="left" vertical="center"/>
    </xf>
    <xf numFmtId="0" fontId="25" fillId="21" borderId="8" xfId="0" applyFont="1" applyFill="1" applyBorder="1" applyAlignment="1">
      <alignment horizontal="left" vertical="center"/>
    </xf>
    <xf numFmtId="0" fontId="25" fillId="23" borderId="22" xfId="0" applyFont="1" applyFill="1" applyBorder="1" applyAlignment="1">
      <alignment vertical="center"/>
    </xf>
    <xf numFmtId="0" fontId="25" fillId="23" borderId="21" xfId="0" applyFont="1" applyFill="1" applyBorder="1" applyAlignment="1">
      <alignment vertical="center"/>
    </xf>
    <xf numFmtId="0" fontId="25" fillId="21" borderId="21" xfId="0" applyFont="1" applyFill="1" applyBorder="1" applyAlignment="1">
      <alignment horizontal="left" vertical="center"/>
    </xf>
    <xf numFmtId="0" fontId="25" fillId="23" borderId="17" xfId="0" applyFont="1" applyFill="1" applyBorder="1" applyAlignment="1">
      <alignment vertical="center"/>
    </xf>
    <xf numFmtId="0" fontId="25" fillId="23" borderId="18" xfId="0" applyFont="1" applyFill="1" applyBorder="1" applyAlignment="1">
      <alignment vertical="center"/>
    </xf>
    <xf numFmtId="0" fontId="25" fillId="23" borderId="9" xfId="0" applyFont="1" applyFill="1" applyBorder="1" applyAlignment="1">
      <alignment vertical="center"/>
    </xf>
    <xf numFmtId="0" fontId="0" fillId="0" borderId="0" xfId="0" applyAlignment="1">
      <alignment horizontal="left" vertical="top" wrapText="1"/>
    </xf>
    <xf numFmtId="0" fontId="28" fillId="0" borderId="0" xfId="0" applyFont="1" applyAlignment="1">
      <alignment horizontal="center" vertical="center" wrapText="1"/>
    </xf>
    <xf numFmtId="0" fontId="0" fillId="14" borderId="0" xfId="0" applyFill="1" applyAlignment="1">
      <alignment horizontal="left" vertical="top" wrapText="1"/>
    </xf>
    <xf numFmtId="0" fontId="28" fillId="14" borderId="0" xfId="0" applyFont="1" applyFill="1" applyAlignment="1">
      <alignment horizontal="center" vertical="center" wrapText="1"/>
    </xf>
    <xf numFmtId="0" fontId="29" fillId="14" borderId="0" xfId="0" applyFont="1" applyFill="1" applyAlignment="1">
      <alignment horizontal="left" vertical="center" wrapText="1"/>
    </xf>
    <xf numFmtId="0" fontId="25" fillId="0" borderId="0" xfId="0" applyFont="1" applyAlignment="1">
      <alignment horizontal="center" vertical="center" wrapText="1"/>
    </xf>
    <xf numFmtId="0" fontId="25" fillId="14" borderId="0" xfId="0" applyFont="1" applyFill="1" applyAlignment="1">
      <alignment horizontal="center" vertical="center" wrapText="1"/>
    </xf>
    <xf numFmtId="0" fontId="25" fillId="14" borderId="0" xfId="0" applyFont="1" applyFill="1" applyAlignment="1">
      <alignment horizontal="left" vertical="center" wrapText="1"/>
    </xf>
    <xf numFmtId="0" fontId="27" fillId="17" borderId="8" xfId="0" applyFont="1" applyFill="1" applyBorder="1" applyAlignment="1">
      <alignment horizontal="center" vertical="center"/>
    </xf>
    <xf numFmtId="0" fontId="38" fillId="0" borderId="0" xfId="18" applyFont="1"/>
    <xf numFmtId="0" fontId="16" fillId="0" borderId="0" xfId="18"/>
    <xf numFmtId="0" fontId="38" fillId="0" borderId="0" xfId="18" applyFont="1" applyAlignment="1">
      <alignment horizontal="right"/>
    </xf>
    <xf numFmtId="0" fontId="41" fillId="15" borderId="0" xfId="18" applyFont="1" applyFill="1" applyAlignment="1">
      <alignment horizontal="center" vertical="top"/>
    </xf>
    <xf numFmtId="0" fontId="40" fillId="25" borderId="0" xfId="18" applyFont="1" applyFill="1" applyAlignment="1">
      <alignment vertical="top" wrapText="1"/>
    </xf>
    <xf numFmtId="0" fontId="40" fillId="0" borderId="0" xfId="18" applyFont="1" applyAlignment="1">
      <alignment vertical="top" wrapText="1"/>
    </xf>
    <xf numFmtId="0" fontId="40" fillId="25" borderId="0" xfId="18" applyFont="1" applyFill="1" applyAlignment="1">
      <alignment horizontal="left" vertical="top" wrapText="1"/>
    </xf>
    <xf numFmtId="0" fontId="38" fillId="25" borderId="0" xfId="18" applyFont="1" applyFill="1"/>
    <xf numFmtId="0" fontId="44" fillId="25" borderId="0" xfId="29" applyFont="1" applyFill="1" applyAlignment="1">
      <alignment horizontal="left" vertical="top"/>
    </xf>
    <xf numFmtId="0" fontId="48" fillId="9" borderId="7" xfId="0" applyFont="1" applyFill="1" applyBorder="1" applyAlignment="1">
      <alignment horizontal="center" vertical="center" wrapText="1"/>
    </xf>
    <xf numFmtId="0" fontId="48" fillId="19" borderId="18" xfId="0" applyFont="1" applyFill="1" applyBorder="1" applyAlignment="1">
      <alignment horizontal="left" vertical="center"/>
    </xf>
    <xf numFmtId="0" fontId="48" fillId="19" borderId="19" xfId="0" applyFont="1" applyFill="1" applyBorder="1" applyAlignment="1">
      <alignment horizontal="left" vertical="center"/>
    </xf>
    <xf numFmtId="0" fontId="48" fillId="0" borderId="13" xfId="0" applyFont="1" applyBorder="1" applyAlignment="1">
      <alignment horizontal="center" vertical="center" wrapText="1"/>
    </xf>
    <xf numFmtId="0" fontId="48" fillId="19" borderId="0" xfId="0" applyFont="1" applyFill="1" applyAlignment="1">
      <alignment horizontal="left" vertical="center"/>
    </xf>
    <xf numFmtId="0" fontId="48" fillId="21" borderId="25" xfId="0" applyFont="1" applyFill="1" applyBorder="1" applyAlignment="1">
      <alignment horizontal="left" vertical="center"/>
    </xf>
    <xf numFmtId="0" fontId="48" fillId="0" borderId="7" xfId="0" applyFont="1" applyBorder="1" applyAlignment="1">
      <alignment horizontal="center" vertical="center" wrapText="1"/>
    </xf>
    <xf numFmtId="0" fontId="48" fillId="20" borderId="7" xfId="0" applyFont="1" applyFill="1" applyBorder="1" applyAlignment="1">
      <alignment horizontal="center" vertical="center" wrapText="1"/>
    </xf>
    <xf numFmtId="0" fontId="48" fillId="19" borderId="26" xfId="0" applyFont="1" applyFill="1" applyBorder="1" applyAlignment="1">
      <alignment horizontal="left" vertical="center"/>
    </xf>
    <xf numFmtId="0" fontId="48" fillId="23" borderId="27" xfId="0" applyFont="1" applyFill="1" applyBorder="1" applyAlignment="1">
      <alignment vertical="center"/>
    </xf>
    <xf numFmtId="0" fontId="48" fillId="23" borderId="13" xfId="0" applyFont="1" applyFill="1" applyBorder="1" applyAlignment="1">
      <alignment vertical="center"/>
    </xf>
    <xf numFmtId="0" fontId="48" fillId="21" borderId="28" xfId="0" applyFont="1" applyFill="1" applyBorder="1" applyAlignment="1">
      <alignment horizontal="left" vertical="center"/>
    </xf>
    <xf numFmtId="0" fontId="48" fillId="19" borderId="20" xfId="0" applyFont="1" applyFill="1" applyBorder="1" applyAlignment="1">
      <alignment horizontal="left" vertical="center"/>
    </xf>
    <xf numFmtId="0" fontId="25" fillId="21" borderId="0" xfId="0" applyFont="1" applyFill="1" applyAlignment="1">
      <alignment horizontal="left" vertical="center"/>
    </xf>
    <xf numFmtId="0" fontId="48" fillId="19" borderId="0" xfId="0" applyFont="1" applyFill="1" applyAlignment="1">
      <alignment horizontal="left" vertical="top"/>
    </xf>
    <xf numFmtId="0" fontId="0" fillId="27" borderId="9" xfId="0" applyFill="1" applyBorder="1"/>
    <xf numFmtId="0" fontId="48" fillId="24" borderId="14" xfId="0" applyFont="1" applyFill="1" applyBorder="1" applyAlignment="1">
      <alignment horizontal="left" vertical="center"/>
    </xf>
    <xf numFmtId="0" fontId="48" fillId="24" borderId="15" xfId="0" applyFont="1" applyFill="1" applyBorder="1" applyAlignment="1">
      <alignment horizontal="left" vertical="center"/>
    </xf>
    <xf numFmtId="0" fontId="24" fillId="0" borderId="0" xfId="0" applyFont="1" applyAlignment="1">
      <alignment horizontal="center" vertical="center"/>
    </xf>
    <xf numFmtId="0" fontId="27" fillId="0" borderId="8" xfId="0" applyFont="1" applyBorder="1" applyAlignment="1">
      <alignment horizontal="center" vertical="center" wrapText="1"/>
    </xf>
    <xf numFmtId="0" fontId="25" fillId="0" borderId="7" xfId="0" applyFont="1" applyBorder="1" applyAlignment="1">
      <alignment horizontal="center" vertical="center"/>
    </xf>
    <xf numFmtId="0" fontId="28" fillId="0" borderId="7" xfId="0" applyFont="1" applyBorder="1" applyAlignment="1">
      <alignment vertical="center"/>
    </xf>
    <xf numFmtId="0" fontId="29" fillId="0" borderId="7" xfId="0" applyFont="1" applyBorder="1" applyAlignment="1">
      <alignment horizontal="center" vertical="center" wrapText="1"/>
    </xf>
    <xf numFmtId="0" fontId="48" fillId="0" borderId="7" xfId="0" applyFont="1" applyBorder="1" applyAlignment="1">
      <alignment horizontal="left" vertical="top" wrapText="1"/>
    </xf>
    <xf numFmtId="0" fontId="30" fillId="0" borderId="7" xfId="0" applyFont="1" applyBorder="1" applyAlignment="1">
      <alignment horizontal="center" vertical="center" wrapText="1"/>
    </xf>
    <xf numFmtId="0" fontId="0" fillId="0" borderId="7" xfId="0" applyBorder="1" applyAlignment="1">
      <alignment horizontal="center" vertical="center" wrapText="1"/>
    </xf>
    <xf numFmtId="0" fontId="48" fillId="0" borderId="7" xfId="0" applyFont="1" applyBorder="1" applyAlignment="1">
      <alignment horizontal="left" vertical="center" wrapText="1"/>
    </xf>
    <xf numFmtId="0" fontId="48" fillId="0" borderId="7" xfId="0" applyFont="1" applyBorder="1" applyAlignment="1">
      <alignment horizontal="center" vertical="center"/>
    </xf>
    <xf numFmtId="0" fontId="48" fillId="0" borderId="7" xfId="0" applyFont="1" applyBorder="1" applyAlignment="1">
      <alignment vertical="top" wrapText="1"/>
    </xf>
    <xf numFmtId="0" fontId="48" fillId="0" borderId="13" xfId="0" applyFont="1" applyBorder="1" applyAlignment="1">
      <alignment horizontal="left" vertical="top" wrapText="1"/>
    </xf>
    <xf numFmtId="0" fontId="0" fillId="0" borderId="7" xfId="0" applyBorder="1" applyAlignment="1">
      <alignment horizontal="center" vertical="center"/>
    </xf>
    <xf numFmtId="0" fontId="46" fillId="0" borderId="7" xfId="30" applyFill="1" applyBorder="1" applyAlignment="1">
      <alignment horizontal="center" vertical="center"/>
    </xf>
    <xf numFmtId="0" fontId="26" fillId="0" borderId="8" xfId="0" applyFont="1" applyBorder="1" applyAlignment="1">
      <alignment horizontal="center" vertical="center" wrapText="1"/>
    </xf>
    <xf numFmtId="0" fontId="28" fillId="0" borderId="7" xfId="0" applyFont="1" applyBorder="1" applyAlignment="1">
      <alignment vertical="center" wrapText="1"/>
    </xf>
    <xf numFmtId="0" fontId="25" fillId="0" borderId="8" xfId="0" applyFont="1" applyBorder="1" applyAlignment="1">
      <alignment horizontal="center" wrapText="1"/>
    </xf>
    <xf numFmtId="0" fontId="25" fillId="0" borderId="8" xfId="0" applyFont="1" applyBorder="1" applyAlignment="1">
      <alignment horizontal="center" vertical="center" wrapText="1"/>
    </xf>
    <xf numFmtId="0" fontId="26" fillId="0" borderId="8" xfId="0" applyFont="1" applyBorder="1" applyAlignment="1">
      <alignment horizontal="center" vertical="center"/>
    </xf>
    <xf numFmtId="0" fontId="27" fillId="0" borderId="8" xfId="0" applyFont="1" applyBorder="1" applyAlignment="1">
      <alignment horizontal="left" vertical="top" wrapText="1"/>
    </xf>
    <xf numFmtId="0" fontId="27" fillId="0" borderId="8" xfId="0" applyFont="1" applyBorder="1" applyAlignment="1">
      <alignment horizontal="center" vertical="top" wrapText="1"/>
    </xf>
    <xf numFmtId="0" fontId="28" fillId="0" borderId="7" xfId="0" applyFont="1" applyBorder="1" applyAlignment="1">
      <alignment horizontal="left" vertical="center"/>
    </xf>
    <xf numFmtId="0" fontId="28" fillId="0" borderId="7" xfId="0" applyFont="1" applyBorder="1" applyAlignment="1">
      <alignment vertical="top" wrapText="1"/>
    </xf>
    <xf numFmtId="0" fontId="28" fillId="0" borderId="7" xfId="0" applyFont="1" applyBorder="1" applyAlignment="1">
      <alignment horizontal="left" vertical="top" wrapText="1"/>
    </xf>
    <xf numFmtId="0" fontId="29" fillId="0" borderId="7" xfId="0" applyFont="1" applyBorder="1" applyAlignment="1">
      <alignment vertical="top" wrapText="1"/>
    </xf>
    <xf numFmtId="0" fontId="25" fillId="0" borderId="7" xfId="0" applyFont="1" applyBorder="1" applyAlignment="1">
      <alignment horizontal="left" vertical="center" wrapText="1"/>
    </xf>
    <xf numFmtId="0" fontId="26" fillId="0" borderId="7" xfId="0" applyFont="1" applyBorder="1" applyAlignment="1">
      <alignment vertical="top" wrapText="1"/>
    </xf>
    <xf numFmtId="0" fontId="26" fillId="0" borderId="7" xfId="0" applyFont="1" applyBorder="1" applyAlignment="1">
      <alignment horizontal="center" vertical="center" wrapText="1"/>
    </xf>
    <xf numFmtId="0" fontId="28" fillId="0" borderId="7" xfId="0" quotePrefix="1" applyFont="1" applyBorder="1" applyAlignment="1">
      <alignment vertical="top" wrapText="1"/>
    </xf>
    <xf numFmtId="0" fontId="49" fillId="0" borderId="7" xfId="0" applyFont="1" applyBorder="1" applyAlignment="1">
      <alignment horizontal="center" vertical="center" wrapText="1"/>
    </xf>
    <xf numFmtId="0" fontId="48" fillId="0" borderId="7" xfId="0" quotePrefix="1" applyFont="1" applyBorder="1" applyAlignment="1">
      <alignment horizontal="center" vertical="center" wrapText="1"/>
    </xf>
    <xf numFmtId="0" fontId="49" fillId="0" borderId="13" xfId="0" applyFont="1" applyBorder="1" applyAlignment="1">
      <alignment vertical="top" wrapText="1"/>
    </xf>
    <xf numFmtId="0" fontId="50" fillId="0" borderId="7" xfId="0" applyFont="1" applyBorder="1" applyAlignment="1">
      <alignment horizontal="center" vertical="center"/>
    </xf>
    <xf numFmtId="0" fontId="25" fillId="0" borderId="7" xfId="0" applyFont="1" applyBorder="1" applyAlignment="1">
      <alignment vertical="top" wrapText="1"/>
    </xf>
    <xf numFmtId="0" fontId="48" fillId="0" borderId="7" xfId="0" applyFont="1" applyBorder="1" applyAlignment="1">
      <alignment horizontal="left" vertical="center"/>
    </xf>
    <xf numFmtId="0" fontId="47" fillId="0" borderId="7" xfId="0" applyFont="1" applyBorder="1" applyAlignment="1">
      <alignment horizontal="center" vertical="center"/>
    </xf>
    <xf numFmtId="0" fontId="30" fillId="0" borderId="7" xfId="0" applyFont="1" applyBorder="1" applyAlignment="1">
      <alignment vertical="top" wrapText="1"/>
    </xf>
    <xf numFmtId="0" fontId="30" fillId="0" borderId="7" xfId="0" applyFont="1" applyBorder="1" applyAlignment="1">
      <alignment horizontal="left" vertical="top" wrapText="1"/>
    </xf>
    <xf numFmtId="0" fontId="51" fillId="0" borderId="7" xfId="0" applyFont="1" applyBorder="1" applyAlignment="1">
      <alignment horizontal="center" vertical="center" wrapText="1"/>
    </xf>
    <xf numFmtId="0" fontId="31" fillId="0" borderId="7" xfId="0" applyFont="1" applyBorder="1" applyAlignment="1">
      <alignment horizontal="left" vertical="center" wrapText="1"/>
    </xf>
    <xf numFmtId="0" fontId="28" fillId="0" borderId="7" xfId="0" applyFont="1" applyBorder="1" applyAlignment="1">
      <alignment vertical="top"/>
    </xf>
    <xf numFmtId="0" fontId="0" fillId="0" borderId="8" xfId="0" applyBorder="1" applyAlignment="1">
      <alignment vertical="top" wrapText="1"/>
    </xf>
    <xf numFmtId="0" fontId="0" fillId="0" borderId="9" xfId="0" applyBorder="1" applyAlignment="1">
      <alignment vertical="top" wrapText="1"/>
    </xf>
    <xf numFmtId="0" fontId="48" fillId="0" borderId="7" xfId="0" applyFont="1" applyBorder="1" applyAlignment="1">
      <alignment vertical="center" wrapText="1"/>
    </xf>
    <xf numFmtId="0" fontId="28" fillId="0" borderId="9" xfId="0" applyFont="1" applyBorder="1" applyAlignment="1">
      <alignment vertical="center" wrapText="1"/>
    </xf>
    <xf numFmtId="0" fontId="0" fillId="0" borderId="7" xfId="0" applyBorder="1" applyAlignment="1">
      <alignment vertical="top" wrapText="1"/>
    </xf>
    <xf numFmtId="0" fontId="0" fillId="0" borderId="29" xfId="0" applyBorder="1" applyAlignment="1">
      <alignment vertical="top" wrapText="1"/>
    </xf>
    <xf numFmtId="0" fontId="0" fillId="0" borderId="7" xfId="0" applyBorder="1"/>
    <xf numFmtId="0" fontId="24" fillId="0" borderId="7" xfId="0" applyFont="1" applyBorder="1" applyAlignment="1">
      <alignment vertical="top" wrapText="1"/>
    </xf>
    <xf numFmtId="0" fontId="25" fillId="23" borderId="13" xfId="0" applyFont="1" applyFill="1" applyBorder="1" applyAlignment="1">
      <alignment horizontal="left" vertical="center"/>
    </xf>
    <xf numFmtId="0" fontId="25" fillId="23" borderId="15" xfId="0" applyFont="1" applyFill="1" applyBorder="1" applyAlignment="1">
      <alignment horizontal="left" vertical="center"/>
    </xf>
    <xf numFmtId="0" fontId="32" fillId="23" borderId="13" xfId="0" applyFont="1" applyFill="1" applyBorder="1" applyAlignment="1">
      <alignment horizontal="left" vertical="center"/>
    </xf>
    <xf numFmtId="0" fontId="32" fillId="23" borderId="15" xfId="0" applyFont="1" applyFill="1" applyBorder="1" applyAlignment="1">
      <alignment horizontal="left" vertical="center"/>
    </xf>
    <xf numFmtId="0" fontId="25" fillId="21" borderId="13" xfId="0" applyFont="1" applyFill="1" applyBorder="1" applyAlignment="1">
      <alignment horizontal="left" vertical="center"/>
    </xf>
    <xf numFmtId="0" fontId="25" fillId="21" borderId="14" xfId="0" applyFont="1" applyFill="1" applyBorder="1" applyAlignment="1">
      <alignment horizontal="left" vertical="center"/>
    </xf>
    <xf numFmtId="0" fontId="25" fillId="21" borderId="15" xfId="0" applyFont="1" applyFill="1" applyBorder="1" applyAlignment="1">
      <alignment horizontal="left" vertical="center"/>
    </xf>
    <xf numFmtId="0" fontId="25" fillId="21" borderId="16" xfId="0" applyFont="1" applyFill="1" applyBorder="1" applyAlignment="1">
      <alignment horizontal="left" vertical="top" wrapText="1"/>
    </xf>
    <xf numFmtId="0" fontId="25" fillId="21" borderId="14" xfId="0" applyFont="1" applyFill="1" applyBorder="1" applyAlignment="1">
      <alignment horizontal="left" vertical="top" wrapText="1"/>
    </xf>
    <xf numFmtId="0" fontId="25" fillId="21" borderId="15" xfId="0" applyFont="1" applyFill="1" applyBorder="1" applyAlignment="1">
      <alignment horizontal="left" vertical="top" wrapText="1"/>
    </xf>
    <xf numFmtId="0" fontId="25" fillId="21" borderId="16" xfId="0" applyFont="1" applyFill="1" applyBorder="1" applyAlignment="1">
      <alignment horizontal="left" vertical="center"/>
    </xf>
    <xf numFmtId="0" fontId="48" fillId="23" borderId="14" xfId="0" applyFont="1" applyFill="1" applyBorder="1" applyAlignment="1">
      <alignment horizontal="left" vertical="center" wrapText="1"/>
    </xf>
    <xf numFmtId="0" fontId="48" fillId="23" borderId="15" xfId="0" applyFont="1" applyFill="1" applyBorder="1" applyAlignment="1">
      <alignment horizontal="left" vertical="center" wrapText="1"/>
    </xf>
    <xf numFmtId="0" fontId="25" fillId="21" borderId="17" xfId="0" applyFont="1" applyFill="1" applyBorder="1" applyAlignment="1">
      <alignment horizontal="left" vertical="center"/>
    </xf>
    <xf numFmtId="0" fontId="25" fillId="21" borderId="23" xfId="0" applyFont="1" applyFill="1" applyBorder="1" applyAlignment="1">
      <alignment horizontal="left" vertical="center"/>
    </xf>
    <xf numFmtId="0" fontId="25" fillId="23" borderId="16" xfId="0" applyFont="1" applyFill="1" applyBorder="1" applyAlignment="1">
      <alignment horizontal="left" vertical="center"/>
    </xf>
    <xf numFmtId="0" fontId="25" fillId="23" borderId="23" xfId="0" applyFont="1" applyFill="1" applyBorder="1" applyAlignment="1">
      <alignment horizontal="left" vertical="center"/>
    </xf>
    <xf numFmtId="0" fontId="25" fillId="19" borderId="17" xfId="0" applyFont="1" applyFill="1" applyBorder="1" applyAlignment="1">
      <alignment horizontal="left" vertical="center" wrapText="1"/>
    </xf>
    <xf numFmtId="0" fontId="25" fillId="19" borderId="14" xfId="0" applyFont="1" applyFill="1" applyBorder="1" applyAlignment="1">
      <alignment horizontal="left" vertical="center" wrapText="1"/>
    </xf>
    <xf numFmtId="0" fontId="25" fillId="19" borderId="15" xfId="0" applyFont="1" applyFill="1" applyBorder="1" applyAlignment="1">
      <alignment horizontal="left" vertical="center" wrapText="1"/>
    </xf>
    <xf numFmtId="0" fontId="25" fillId="23" borderId="13" xfId="0" applyFont="1" applyFill="1" applyBorder="1" applyAlignment="1">
      <alignment horizontal="left" vertical="center" wrapText="1"/>
    </xf>
    <xf numFmtId="0" fontId="25" fillId="23" borderId="15" xfId="0" applyFont="1" applyFill="1" applyBorder="1" applyAlignment="1">
      <alignment horizontal="left" vertical="center" wrapText="1"/>
    </xf>
    <xf numFmtId="0" fontId="32" fillId="23" borderId="13" xfId="0" applyFont="1" applyFill="1" applyBorder="1" applyAlignment="1">
      <alignment horizontal="left" vertical="center" wrapText="1"/>
    </xf>
    <xf numFmtId="0" fontId="32" fillId="23" borderId="15" xfId="0" applyFont="1" applyFill="1" applyBorder="1" applyAlignment="1">
      <alignment horizontal="left" vertical="center" wrapText="1"/>
    </xf>
    <xf numFmtId="0" fontId="25" fillId="23" borderId="14" xfId="0" applyFont="1" applyFill="1" applyBorder="1" applyAlignment="1">
      <alignment horizontal="left" vertical="center"/>
    </xf>
    <xf numFmtId="0" fontId="32" fillId="21" borderId="16" xfId="0" applyFont="1" applyFill="1" applyBorder="1" applyAlignment="1">
      <alignment horizontal="left" vertical="center" wrapText="1"/>
    </xf>
    <xf numFmtId="0" fontId="32" fillId="21" borderId="14" xfId="0" applyFont="1" applyFill="1" applyBorder="1" applyAlignment="1">
      <alignment horizontal="left" vertical="center" wrapText="1"/>
    </xf>
    <xf numFmtId="0" fontId="32" fillId="21" borderId="15" xfId="0" applyFont="1" applyFill="1" applyBorder="1" applyAlignment="1">
      <alignment horizontal="left" vertical="center" wrapText="1"/>
    </xf>
    <xf numFmtId="0" fontId="32" fillId="21" borderId="13" xfId="0" applyFont="1" applyFill="1" applyBorder="1" applyAlignment="1">
      <alignment horizontal="left" vertical="center" wrapText="1"/>
    </xf>
    <xf numFmtId="0" fontId="25" fillId="0" borderId="13" xfId="0" applyFont="1" applyBorder="1" applyAlignment="1">
      <alignment horizontal="center" vertical="center" wrapText="1"/>
    </xf>
    <xf numFmtId="0" fontId="48" fillId="23" borderId="14" xfId="0" applyFont="1" applyFill="1" applyBorder="1" applyAlignment="1">
      <alignment horizontal="left" vertical="center"/>
    </xf>
    <xf numFmtId="0" fontId="48" fillId="23" borderId="15" xfId="0" applyFont="1" applyFill="1" applyBorder="1" applyAlignment="1">
      <alignment horizontal="left" vertical="center"/>
    </xf>
    <xf numFmtId="0" fontId="48" fillId="21" borderId="13" xfId="0" applyFont="1" applyFill="1" applyBorder="1" applyAlignment="1">
      <alignment horizontal="left" vertical="center"/>
    </xf>
    <xf numFmtId="0" fontId="48" fillId="21" borderId="14" xfId="0" applyFont="1" applyFill="1" applyBorder="1" applyAlignment="1">
      <alignment horizontal="left" vertical="center"/>
    </xf>
    <xf numFmtId="0" fontId="48" fillId="21" borderId="15" xfId="0" applyFont="1" applyFill="1" applyBorder="1" applyAlignment="1">
      <alignment horizontal="left" vertical="center"/>
    </xf>
    <xf numFmtId="0" fontId="48" fillId="21" borderId="16" xfId="0" applyFont="1" applyFill="1" applyBorder="1" applyAlignment="1">
      <alignment horizontal="left" vertical="center"/>
    </xf>
    <xf numFmtId="0" fontId="48" fillId="21" borderId="9" xfId="0" applyFont="1" applyFill="1" applyBorder="1" applyAlignment="1">
      <alignment horizontal="left" vertical="center"/>
    </xf>
    <xf numFmtId="0" fontId="48" fillId="23" borderId="13" xfId="0" applyFont="1" applyFill="1" applyBorder="1" applyAlignment="1">
      <alignment horizontal="left" vertical="center"/>
    </xf>
    <xf numFmtId="0" fontId="48" fillId="21" borderId="9" xfId="0" applyFont="1" applyFill="1" applyBorder="1" applyAlignment="1">
      <alignment vertical="center"/>
    </xf>
    <xf numFmtId="0" fontId="52" fillId="21" borderId="13" xfId="0" applyFont="1" applyFill="1" applyBorder="1" applyAlignment="1">
      <alignment horizontal="left" vertical="center"/>
    </xf>
    <xf numFmtId="0" fontId="48" fillId="21" borderId="18" xfId="0" applyFont="1" applyFill="1" applyBorder="1" applyAlignment="1">
      <alignment vertical="center"/>
    </xf>
    <xf numFmtId="0" fontId="52" fillId="21" borderId="14" xfId="0" applyFont="1" applyFill="1" applyBorder="1" applyAlignment="1">
      <alignment horizontal="left" vertical="center"/>
    </xf>
    <xf numFmtId="0" fontId="48" fillId="21" borderId="19" xfId="0" applyFont="1" applyFill="1" applyBorder="1" applyAlignment="1">
      <alignment vertical="center"/>
    </xf>
    <xf numFmtId="0" fontId="48" fillId="23" borderId="16" xfId="0" applyFont="1" applyFill="1" applyBorder="1" applyAlignment="1">
      <alignment horizontal="left" vertical="center"/>
    </xf>
    <xf numFmtId="0" fontId="48" fillId="23" borderId="23" xfId="0" applyFont="1" applyFill="1" applyBorder="1" applyAlignment="1">
      <alignment horizontal="left" vertical="center"/>
    </xf>
    <xf numFmtId="0" fontId="44" fillId="0" borderId="0" xfId="18" applyFont="1" applyAlignment="1">
      <alignment horizontal="left" vertical="top" wrapText="1"/>
    </xf>
    <xf numFmtId="0" fontId="25" fillId="0" borderId="7" xfId="0" applyFont="1" applyFill="1" applyBorder="1" applyAlignment="1">
      <alignment horizontal="center" vertical="center" wrapText="1"/>
    </xf>
    <xf numFmtId="0" fontId="48" fillId="0" borderId="30" xfId="0" applyFont="1" applyBorder="1" applyAlignment="1">
      <alignment horizontal="left" vertical="top" wrapText="1"/>
    </xf>
    <xf numFmtId="0" fontId="0" fillId="0" borderId="30" xfId="0" applyBorder="1" applyAlignment="1">
      <alignment horizontal="center" vertical="center" wrapText="1"/>
    </xf>
    <xf numFmtId="0" fontId="0" fillId="0" borderId="30" xfId="0" applyBorder="1" applyAlignment="1">
      <alignment vertical="top" wrapText="1"/>
    </xf>
    <xf numFmtId="0" fontId="0" fillId="0" borderId="30" xfId="0" applyBorder="1" applyAlignment="1">
      <alignment horizontal="center" vertical="center"/>
    </xf>
    <xf numFmtId="0" fontId="48" fillId="28" borderId="7" xfId="0" applyFont="1" applyFill="1" applyBorder="1" applyAlignment="1">
      <alignment horizontal="center" vertical="center" wrapText="1"/>
    </xf>
    <xf numFmtId="0" fontId="48" fillId="29" borderId="7"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15" xfId="0" applyFont="1" applyBorder="1" applyAlignment="1">
      <alignment horizontal="left" vertical="center" wrapText="1"/>
    </xf>
    <xf numFmtId="0" fontId="53" fillId="30" borderId="30" xfId="0" applyFont="1" applyFill="1" applyBorder="1" applyAlignment="1">
      <alignment wrapText="1"/>
    </xf>
    <xf numFmtId="0" fontId="48" fillId="31" borderId="14" xfId="0" applyFont="1" applyFill="1" applyBorder="1" applyAlignment="1">
      <alignment vertical="center"/>
    </xf>
    <xf numFmtId="0" fontId="48" fillId="32" borderId="14" xfId="0" applyFont="1" applyFill="1" applyBorder="1" applyAlignment="1">
      <alignment horizontal="left" vertical="center"/>
    </xf>
    <xf numFmtId="0" fontId="48" fillId="33" borderId="15" xfId="0" applyFont="1" applyFill="1" applyBorder="1" applyAlignment="1">
      <alignment vertical="center"/>
    </xf>
    <xf numFmtId="0" fontId="48" fillId="32" borderId="19" xfId="0" applyFont="1" applyFill="1" applyBorder="1" applyAlignment="1">
      <alignment horizontal="left" vertical="center"/>
    </xf>
    <xf numFmtId="0" fontId="48" fillId="31" borderId="21" xfId="0" applyFont="1" applyFill="1" applyBorder="1" applyAlignment="1">
      <alignment vertical="center"/>
    </xf>
    <xf numFmtId="0" fontId="53" fillId="27" borderId="9" xfId="0" applyFont="1" applyFill="1" applyBorder="1" applyAlignment="1">
      <alignment wrapText="1"/>
    </xf>
    <xf numFmtId="0" fontId="48" fillId="34" borderId="7" xfId="0" applyFont="1" applyFill="1" applyBorder="1" applyAlignment="1">
      <alignment horizontal="center" vertical="center" wrapText="1"/>
    </xf>
    <xf numFmtId="0" fontId="48" fillId="35" borderId="14" xfId="0" applyFont="1" applyFill="1" applyBorder="1" applyAlignment="1">
      <alignment horizontal="center" vertical="center" wrapText="1"/>
    </xf>
    <xf numFmtId="0" fontId="25" fillId="28" borderId="7" xfId="0" applyFont="1" applyFill="1" applyBorder="1" applyAlignment="1">
      <alignment horizontal="center" vertical="center" wrapText="1"/>
    </xf>
    <xf numFmtId="0" fontId="48" fillId="36" borderId="14" xfId="0" applyFont="1" applyFill="1" applyBorder="1" applyAlignment="1">
      <alignment horizontal="center" vertical="center" wrapText="1"/>
    </xf>
    <xf numFmtId="0" fontId="48" fillId="32" borderId="16" xfId="0" applyFont="1" applyFill="1" applyBorder="1" applyAlignment="1">
      <alignment vertical="center"/>
    </xf>
    <xf numFmtId="0" fontId="48" fillId="32" borderId="14" xfId="0" applyFont="1" applyFill="1" applyBorder="1" applyAlignment="1">
      <alignment vertical="center"/>
    </xf>
    <xf numFmtId="0" fontId="48" fillId="32" borderId="15" xfId="0" applyFont="1" applyFill="1" applyBorder="1" applyAlignment="1">
      <alignment vertical="center"/>
    </xf>
    <xf numFmtId="0" fontId="48" fillId="32" borderId="9" xfId="0" applyFont="1" applyFill="1" applyBorder="1" applyAlignment="1">
      <alignment vertical="center"/>
    </xf>
    <xf numFmtId="0" fontId="48" fillId="32" borderId="16" xfId="0" applyFont="1" applyFill="1" applyBorder="1" applyAlignment="1">
      <alignment horizontal="left" vertical="center"/>
    </xf>
    <xf numFmtId="0" fontId="48" fillId="33" borderId="14" xfId="0" applyFont="1" applyFill="1" applyBorder="1" applyAlignment="1">
      <alignment vertical="center"/>
    </xf>
    <xf numFmtId="0" fontId="48" fillId="32" borderId="19" xfId="0" applyFont="1" applyFill="1" applyBorder="1" applyAlignment="1">
      <alignment vertical="center"/>
    </xf>
    <xf numFmtId="0" fontId="48" fillId="37" borderId="13" xfId="0" applyFont="1" applyFill="1" applyBorder="1" applyAlignment="1">
      <alignment vertical="center"/>
    </xf>
    <xf numFmtId="0" fontId="48" fillId="37" borderId="15" xfId="0" applyFont="1" applyFill="1" applyBorder="1" applyAlignment="1">
      <alignment vertical="center"/>
    </xf>
    <xf numFmtId="0" fontId="54" fillId="0" borderId="7" xfId="0" applyFont="1" applyBorder="1" applyAlignment="1">
      <alignment horizontal="left" vertical="center" wrapText="1"/>
    </xf>
    <xf numFmtId="0" fontId="48" fillId="9" borderId="31" xfId="0" applyFont="1" applyFill="1" applyBorder="1" applyAlignment="1">
      <alignment horizontal="center" vertical="center" wrapText="1"/>
    </xf>
    <xf numFmtId="0" fontId="25" fillId="19" borderId="24" xfId="0" applyFont="1" applyFill="1" applyBorder="1" applyAlignment="1">
      <alignment horizontal="left" vertical="center"/>
    </xf>
    <xf numFmtId="0" fontId="25" fillId="39" borderId="7" xfId="0" applyFont="1" applyFill="1" applyBorder="1" applyAlignment="1">
      <alignment horizontal="center" vertical="center" wrapText="1"/>
    </xf>
    <xf numFmtId="0" fontId="48" fillId="0" borderId="30" xfId="0" applyFont="1" applyBorder="1" applyAlignment="1">
      <alignment horizontal="center" vertical="center" wrapText="1"/>
    </xf>
    <xf numFmtId="0" fontId="48" fillId="0" borderId="30" xfId="0" applyFont="1" applyBorder="1" applyAlignment="1">
      <alignment horizontal="center" vertical="center"/>
    </xf>
    <xf numFmtId="0" fontId="53" fillId="0" borderId="0" xfId="0" applyFont="1" applyAlignment="1">
      <alignment horizontal="center" vertical="center"/>
    </xf>
    <xf numFmtId="0" fontId="53" fillId="0" borderId="0" xfId="0" applyFont="1" applyAlignment="1">
      <alignment horizontal="center" vertical="center" wrapText="1"/>
    </xf>
    <xf numFmtId="0" fontId="53" fillId="0" borderId="30" xfId="0" applyFont="1" applyBorder="1" applyAlignment="1">
      <alignment horizontal="center" vertical="center" wrapText="1"/>
    </xf>
    <xf numFmtId="0" fontId="48" fillId="0" borderId="30" xfId="0" applyFont="1" applyBorder="1" applyAlignment="1">
      <alignment horizontal="left" vertical="center" wrapText="1"/>
    </xf>
    <xf numFmtId="0" fontId="50" fillId="0" borderId="7" xfId="0" applyFont="1" applyBorder="1" applyAlignment="1">
      <alignment horizontal="left" vertical="center" wrapText="1"/>
    </xf>
    <xf numFmtId="0" fontId="48" fillId="0" borderId="30" xfId="0" applyFont="1" applyBorder="1" applyAlignment="1">
      <alignment vertical="top"/>
    </xf>
    <xf numFmtId="0" fontId="28" fillId="0" borderId="7" xfId="0" applyNumberFormat="1" applyFont="1" applyBorder="1" applyAlignment="1">
      <alignment horizontal="center" vertical="center"/>
    </xf>
    <xf numFmtId="0" fontId="25" fillId="0" borderId="30" xfId="0" applyFont="1" applyBorder="1" applyAlignment="1">
      <alignment horizontal="center" vertical="center" wrapText="1"/>
    </xf>
    <xf numFmtId="0" fontId="27" fillId="0" borderId="30" xfId="0" applyFont="1" applyBorder="1" applyAlignment="1">
      <alignment horizontal="left" vertical="top"/>
    </xf>
    <xf numFmtId="0" fontId="28" fillId="0" borderId="30" xfId="0" applyFont="1" applyBorder="1" applyAlignment="1">
      <alignment horizontal="center" vertical="center"/>
    </xf>
    <xf numFmtId="0" fontId="28" fillId="0" borderId="30" xfId="0" applyFont="1" applyBorder="1" applyAlignment="1">
      <alignment horizontal="center" vertical="center" wrapText="1"/>
    </xf>
    <xf numFmtId="0" fontId="50" fillId="0" borderId="30" xfId="0" applyFont="1" applyBorder="1" applyAlignment="1">
      <alignment horizontal="center" vertical="center" wrapText="1"/>
    </xf>
    <xf numFmtId="0" fontId="50" fillId="0" borderId="30" xfId="0" applyFont="1" applyBorder="1" applyAlignment="1">
      <alignment horizontal="center" vertical="center"/>
    </xf>
    <xf numFmtId="0" fontId="0" fillId="0" borderId="30" xfId="0" applyBorder="1" applyAlignment="1">
      <alignment vertical="top"/>
    </xf>
    <xf numFmtId="0" fontId="50" fillId="0" borderId="30" xfId="0" quotePrefix="1" applyFont="1" applyBorder="1" applyAlignment="1">
      <alignment horizontal="center" vertical="center" wrapText="1"/>
    </xf>
    <xf numFmtId="0" fontId="50" fillId="0" borderId="30" xfId="0" quotePrefix="1" applyFont="1" applyBorder="1" applyAlignment="1">
      <alignment horizontal="center" vertical="center"/>
    </xf>
    <xf numFmtId="0" fontId="55" fillId="0" borderId="30" xfId="0" applyFont="1" applyBorder="1" applyAlignment="1">
      <alignment horizontal="center" vertical="center"/>
    </xf>
    <xf numFmtId="0" fontId="25" fillId="38" borderId="14" xfId="0" applyFont="1" applyFill="1" applyBorder="1" applyAlignment="1">
      <alignment horizontal="left" vertical="center"/>
    </xf>
    <xf numFmtId="0" fontId="25" fillId="38" borderId="15" xfId="0" applyFont="1" applyFill="1" applyBorder="1" applyAlignment="1">
      <alignment horizontal="left" vertical="center"/>
    </xf>
    <xf numFmtId="0" fontId="48" fillId="0" borderId="31" xfId="0" applyFont="1" applyBorder="1" applyAlignment="1">
      <alignment horizontal="left" vertical="center" wrapText="1"/>
    </xf>
    <xf numFmtId="0" fontId="25" fillId="21" borderId="16" xfId="0" applyFont="1" applyFill="1" applyBorder="1" applyAlignment="1">
      <alignment horizontal="left" vertical="top"/>
    </xf>
    <xf numFmtId="0" fontId="25" fillId="40" borderId="14" xfId="0" applyFont="1" applyFill="1" applyBorder="1" applyAlignment="1">
      <alignment horizontal="center" vertical="center" wrapText="1"/>
    </xf>
    <xf numFmtId="0" fontId="25" fillId="41" borderId="13" xfId="0" applyFont="1" applyFill="1" applyBorder="1" applyAlignment="1">
      <alignment horizontal="center" vertical="center" wrapText="1"/>
    </xf>
    <xf numFmtId="17" fontId="55" fillId="12" borderId="16" xfId="0" quotePrefix="1" applyNumberFormat="1" applyFont="1" applyFill="1" applyBorder="1" applyAlignment="1">
      <alignment horizontal="left" vertical="top" wrapText="1"/>
    </xf>
    <xf numFmtId="17" fontId="55" fillId="12" borderId="17" xfId="0" quotePrefix="1" applyNumberFormat="1" applyFont="1" applyFill="1" applyBorder="1" applyAlignment="1">
      <alignment horizontal="left" vertical="top" wrapText="1"/>
    </xf>
    <xf numFmtId="17" fontId="55" fillId="12" borderId="23" xfId="0" quotePrefix="1" applyNumberFormat="1" applyFont="1" applyFill="1" applyBorder="1" applyAlignment="1">
      <alignment horizontal="left" vertical="top" wrapText="1"/>
    </xf>
    <xf numFmtId="17" fontId="55" fillId="12" borderId="19" xfId="0" quotePrefix="1" applyNumberFormat="1" applyFont="1" applyFill="1" applyBorder="1" applyAlignment="1">
      <alignment horizontal="left" vertical="top" wrapText="1"/>
    </xf>
    <xf numFmtId="17" fontId="55" fillId="12" borderId="0" xfId="0" quotePrefix="1" applyNumberFormat="1" applyFont="1" applyFill="1" applyBorder="1" applyAlignment="1">
      <alignment horizontal="left" vertical="top" wrapText="1"/>
    </xf>
    <xf numFmtId="17" fontId="55" fillId="12" borderId="20" xfId="0" quotePrefix="1" applyNumberFormat="1" applyFont="1" applyFill="1" applyBorder="1" applyAlignment="1">
      <alignment horizontal="left" vertical="top" wrapText="1"/>
    </xf>
    <xf numFmtId="17" fontId="55" fillId="12" borderId="22" xfId="0" quotePrefix="1" applyNumberFormat="1" applyFont="1" applyFill="1" applyBorder="1" applyAlignment="1">
      <alignment horizontal="left" vertical="top" wrapText="1"/>
    </xf>
    <xf numFmtId="17" fontId="55" fillId="12" borderId="24" xfId="0" quotePrefix="1" applyNumberFormat="1" applyFont="1" applyFill="1" applyBorder="1" applyAlignment="1">
      <alignment horizontal="left" vertical="top" wrapText="1"/>
    </xf>
    <xf numFmtId="17" fontId="55" fillId="12" borderId="21" xfId="0" quotePrefix="1" applyNumberFormat="1" applyFont="1" applyFill="1" applyBorder="1" applyAlignment="1">
      <alignment horizontal="left" vertical="top" wrapText="1"/>
    </xf>
    <xf numFmtId="17" fontId="0" fillId="12" borderId="8" xfId="0" applyNumberFormat="1" applyFill="1" applyBorder="1" applyAlignment="1">
      <alignment horizontal="center" vertical="center"/>
    </xf>
    <xf numFmtId="17" fontId="0" fillId="12" borderId="18" xfId="0" applyNumberFormat="1" applyFill="1" applyBorder="1" applyAlignment="1">
      <alignment horizontal="center" vertical="center"/>
    </xf>
    <xf numFmtId="17" fontId="0" fillId="12" borderId="9" xfId="0" applyNumberFormat="1" applyFill="1" applyBorder="1" applyAlignment="1">
      <alignment horizontal="center" vertical="center"/>
    </xf>
    <xf numFmtId="0" fontId="0" fillId="12" borderId="8" xfId="0" applyFill="1" applyBorder="1" applyAlignment="1">
      <alignment horizontal="center" vertical="center"/>
    </xf>
    <xf numFmtId="0" fontId="0" fillId="12" borderId="18" xfId="0" applyFill="1" applyBorder="1" applyAlignment="1">
      <alignment horizontal="center" vertical="center"/>
    </xf>
    <xf numFmtId="0" fontId="0" fillId="12" borderId="9" xfId="0" applyFill="1" applyBorder="1" applyAlignment="1">
      <alignment horizontal="center" vertical="center"/>
    </xf>
    <xf numFmtId="0" fontId="0" fillId="9" borderId="0" xfId="0" applyFill="1" applyAlignment="1">
      <alignment horizontal="left"/>
    </xf>
    <xf numFmtId="0" fontId="0" fillId="13" borderId="7" xfId="0" quotePrefix="1" applyFill="1" applyBorder="1" applyAlignment="1">
      <alignment horizontal="left" vertical="top" wrapText="1"/>
    </xf>
    <xf numFmtId="0" fontId="0" fillId="13" borderId="7" xfId="0" applyFill="1" applyBorder="1" applyAlignment="1">
      <alignment horizontal="left" vertical="top"/>
    </xf>
    <xf numFmtId="0" fontId="0" fillId="12" borderId="7" xfId="0" applyFill="1" applyBorder="1" applyAlignment="1">
      <alignment horizontal="left"/>
    </xf>
    <xf numFmtId="0" fontId="20" fillId="9" borderId="0" xfId="0" applyFont="1" applyFill="1" applyAlignment="1">
      <alignment horizontal="center" wrapText="1"/>
    </xf>
    <xf numFmtId="0" fontId="21" fillId="11" borderId="7" xfId="25" applyFont="1" applyFill="1" applyBorder="1" applyAlignment="1">
      <alignment horizontal="center" vertical="center"/>
    </xf>
    <xf numFmtId="0" fontId="22" fillId="12" borderId="7" xfId="0" applyFont="1" applyFill="1" applyBorder="1" applyAlignment="1">
      <alignment horizontal="left" vertical="top" wrapText="1"/>
    </xf>
    <xf numFmtId="0" fontId="22" fillId="12" borderId="7" xfId="0" applyFont="1" applyFill="1" applyBorder="1" applyAlignment="1">
      <alignment horizontal="left" vertical="top"/>
    </xf>
    <xf numFmtId="0" fontId="44" fillId="0" borderId="0" xfId="18" applyFont="1" applyAlignment="1">
      <alignment horizontal="left" vertical="top" wrapText="1"/>
    </xf>
    <xf numFmtId="0" fontId="44" fillId="0" borderId="0" xfId="29" applyFont="1" applyAlignment="1">
      <alignment horizontal="left" vertical="top" wrapText="1"/>
    </xf>
    <xf numFmtId="0" fontId="40" fillId="0" borderId="0" xfId="29" applyFont="1" applyAlignment="1">
      <alignment horizontal="left" vertical="top" wrapText="1"/>
    </xf>
    <xf numFmtId="0" fontId="40" fillId="0" borderId="0" xfId="29" applyFont="1" applyAlignment="1">
      <alignment horizontal="left" vertical="center" wrapText="1"/>
    </xf>
    <xf numFmtId="0" fontId="39" fillId="0" borderId="0" xfId="18" applyFont="1" applyAlignment="1">
      <alignment horizontal="left"/>
    </xf>
    <xf numFmtId="0" fontId="40" fillId="25" borderId="0" xfId="18" applyFont="1" applyFill="1" applyAlignment="1">
      <alignment horizontal="center" vertical="top" wrapText="1"/>
    </xf>
    <xf numFmtId="0" fontId="41" fillId="15" borderId="0" xfId="18" applyFont="1" applyFill="1" applyAlignment="1">
      <alignment horizontal="center" vertical="top"/>
    </xf>
    <xf numFmtId="0" fontId="40" fillId="16" borderId="0" xfId="18" applyFont="1" applyFill="1" applyAlignment="1">
      <alignment horizontal="left" vertical="top" wrapText="1"/>
    </xf>
    <xf numFmtId="0" fontId="25" fillId="17" borderId="31" xfId="0" applyFont="1" applyFill="1" applyBorder="1" applyAlignment="1">
      <alignment horizontal="center" vertical="center" wrapText="1"/>
    </xf>
    <xf numFmtId="0" fontId="25" fillId="17" borderId="14" xfId="0" applyFont="1" applyFill="1" applyBorder="1" applyAlignment="1">
      <alignment horizontal="center" vertical="center" wrapText="1"/>
    </xf>
    <xf numFmtId="0" fontId="25" fillId="17" borderId="15" xfId="0" applyFont="1" applyFill="1" applyBorder="1" applyAlignment="1">
      <alignment horizontal="center" vertical="center" wrapText="1"/>
    </xf>
    <xf numFmtId="0" fontId="25" fillId="0" borderId="13" xfId="0" applyFont="1" applyBorder="1" applyAlignment="1">
      <alignment horizontal="center" vertical="center" wrapText="1"/>
    </xf>
    <xf numFmtId="0" fontId="25" fillId="0" borderId="15" xfId="0" applyFont="1" applyBorder="1" applyAlignment="1">
      <alignment horizontal="center" vertical="center" wrapText="1"/>
    </xf>
    <xf numFmtId="0" fontId="48" fillId="0" borderId="31" xfId="0" applyFont="1" applyBorder="1" applyAlignment="1">
      <alignment horizontal="left" vertical="center" wrapText="1"/>
    </xf>
    <xf numFmtId="0" fontId="48" fillId="0" borderId="15" xfId="0" applyFont="1" applyBorder="1" applyAlignment="1">
      <alignment horizontal="left" vertical="center" wrapText="1"/>
    </xf>
    <xf numFmtId="0" fontId="50" fillId="0" borderId="31" xfId="0" applyFont="1" applyBorder="1" applyAlignment="1">
      <alignment horizontal="left" vertical="center" wrapText="1"/>
    </xf>
    <xf numFmtId="0" fontId="50" fillId="0" borderId="15" xfId="0" applyFont="1" applyBorder="1" applyAlignment="1">
      <alignment horizontal="left" vertical="center" wrapText="1"/>
    </xf>
    <xf numFmtId="0" fontId="48" fillId="0" borderId="31" xfId="0" applyFont="1" applyBorder="1" applyAlignment="1">
      <alignment vertical="center" wrapText="1"/>
    </xf>
    <xf numFmtId="0" fontId="48" fillId="0" borderId="15" xfId="0" applyFont="1" applyBorder="1" applyAlignment="1">
      <alignment vertical="center" wrapText="1"/>
    </xf>
    <xf numFmtId="0" fontId="25" fillId="17" borderId="13" xfId="0" applyFont="1" applyFill="1" applyBorder="1" applyAlignment="1">
      <alignment horizontal="center" vertical="center" wrapText="1"/>
    </xf>
    <xf numFmtId="0" fontId="40" fillId="25" borderId="0" xfId="18" applyFont="1" applyFill="1" applyAlignment="1">
      <alignment horizontal="left" vertical="top" wrapText="1"/>
    </xf>
    <xf numFmtId="0" fontId="45" fillId="25" borderId="0" xfId="18" applyFont="1" applyFill="1" applyAlignment="1">
      <alignment horizontal="left" vertical="top" wrapText="1"/>
    </xf>
  </cellXfs>
  <cellStyles count="31">
    <cellStyle name="Accent 1 5" xfId="1"/>
    <cellStyle name="Accent 2 6" xfId="2"/>
    <cellStyle name="Accent 3 7" xfId="3"/>
    <cellStyle name="Accent 4" xfId="4"/>
    <cellStyle name="Bad 8" xfId="5"/>
    <cellStyle name="Commentaire 2" xfId="6"/>
    <cellStyle name="Error 9" xfId="7"/>
    <cellStyle name="Footnote 10" xfId="8"/>
    <cellStyle name="Good 11" xfId="9"/>
    <cellStyle name="Heading (user) 12" xfId="10"/>
    <cellStyle name="Heading 1 13" xfId="11"/>
    <cellStyle name="Heading 2 14" xfId="12"/>
    <cellStyle name="Hyperlink 15" xfId="13"/>
    <cellStyle name="Insatisfaisant" xfId="30" builtinId="27"/>
    <cellStyle name="Lien hypertexte 2" xfId="14"/>
    <cellStyle name="Lien hypertexte 2 2" xfId="15"/>
    <cellStyle name="Neutral 16" xfId="16"/>
    <cellStyle name="Normal" xfId="0" builtinId="0"/>
    <cellStyle name="Normal 2" xfId="17"/>
    <cellStyle name="Normal 2 2" xfId="18"/>
    <cellStyle name="Normal 2 2 2" xfId="19"/>
    <cellStyle name="Normal 2 3" xfId="20"/>
    <cellStyle name="Normal 2 3 2" xfId="21"/>
    <cellStyle name="Normal 3" xfId="22"/>
    <cellStyle name="Normal 4" xfId="23"/>
    <cellStyle name="Normal 4 2" xfId="24"/>
    <cellStyle name="Normal 5" xfId="25"/>
    <cellStyle name="Normal 6" xfId="29"/>
    <cellStyle name="Status 17" xfId="26"/>
    <cellStyle name="Text 18" xfId="27"/>
    <cellStyle name="Warning 19"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12888</xdr:colOff>
      <xdr:row>12</xdr:row>
      <xdr:rowOff>96930</xdr:rowOff>
    </xdr:from>
    <xdr:to>
      <xdr:col>12</xdr:col>
      <xdr:colOff>22412</xdr:colOff>
      <xdr:row>19</xdr:row>
      <xdr:rowOff>21789</xdr:rowOff>
    </xdr:to>
    <xdr:sp macro="" textlink="">
      <xdr:nvSpPr>
        <xdr:cNvPr id="2" name="AutoShape 13" descr="[NOM COMITE (A RENSEIGNER DANS &quot;FICHIER&quot;/&quot;PROPRIETE&quot;/&quot;PERSONNALISATION&quot;)] N°[NUM]&#10;&#10;Compte-rendu – [jj/mm/aaaa]&#10;">
          <a:extLst>
            <a:ext uri="{FF2B5EF4-FFF2-40B4-BE49-F238E27FC236}">
              <a16:creationId xmlns:a16="http://schemas.microsoft.com/office/drawing/2014/main" id="{00000000-0008-0000-0000-000002000000}"/>
            </a:ext>
          </a:extLst>
        </xdr:cNvPr>
        <xdr:cNvSpPr>
          <a:spLocks noChangeArrowheads="1"/>
        </xdr:cNvSpPr>
      </xdr:nvSpPr>
      <xdr:spPr bwMode="auto">
        <a:xfrm>
          <a:off x="965388" y="2360519"/>
          <a:ext cx="9971553" cy="1493682"/>
        </a:xfrm>
        <a:prstGeom prst="roundRect">
          <a:avLst>
            <a:gd name="adj" fmla="val 16667"/>
          </a:avLst>
        </a:prstGeom>
        <a:noFill/>
        <a:ln>
          <a:headEnd/>
          <a:tailEnd/>
        </a:ln>
      </xdr:spPr>
      <xdr:style>
        <a:lnRef idx="2">
          <a:schemeClr val="accent1"/>
        </a:lnRef>
        <a:fillRef idx="1">
          <a:schemeClr val="lt1"/>
        </a:fillRef>
        <a:effectRef idx="0">
          <a:schemeClr val="accent1"/>
        </a:effectRef>
        <a:fontRef idx="minor">
          <a:schemeClr val="dk1"/>
        </a:fontRef>
      </xdr:style>
      <xdr:txBody>
        <a:bodyPr/>
        <a:lstStyle/>
        <a:p>
          <a:pPr>
            <a:defRPr/>
          </a:pPr>
          <a:endParaRPr lang="fr-FR"/>
        </a:p>
      </xdr:txBody>
    </xdr:sp>
    <xdr:clientData/>
  </xdr:twoCellAnchor>
  <xdr:twoCellAnchor editAs="oneCell">
    <xdr:from>
      <xdr:col>6</xdr:col>
      <xdr:colOff>304800</xdr:colOff>
      <xdr:row>2</xdr:row>
      <xdr:rowOff>38100</xdr:rowOff>
    </xdr:from>
    <xdr:to>
      <xdr:col>7</xdr:col>
      <xdr:colOff>795554</xdr:colOff>
      <xdr:row>5</xdr:row>
      <xdr:rowOff>0</xdr:rowOff>
    </xdr:to>
    <xdr:pic>
      <xdr:nvPicPr>
        <xdr:cNvPr id="3" name="Picture 7" descr="AIFE-Agence">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tretch/>
      </xdr:blipFill>
      <xdr:spPr bwMode="auto">
        <a:xfrm>
          <a:off x="3733800" y="390525"/>
          <a:ext cx="1544108" cy="533400"/>
        </a:xfrm>
        <a:prstGeom prst="rect">
          <a:avLst/>
        </a:prstGeom>
        <a:solidFill>
          <a:srgbClr val="FFFFFF"/>
        </a:solidFill>
        <a:ln w="9525">
          <a:noFill/>
          <a:miter lim="800000"/>
          <a:headEnd/>
          <a:tailEnd/>
        </a:ln>
      </xdr:spPr>
    </xdr:pic>
    <xdr:clientData/>
  </xdr:twoCellAnchor>
  <xdr:twoCellAnchor>
    <xdr:from>
      <xdr:col>2</xdr:col>
      <xdr:colOff>12888</xdr:colOff>
      <xdr:row>12</xdr:row>
      <xdr:rowOff>96930</xdr:rowOff>
    </xdr:from>
    <xdr:to>
      <xdr:col>12</xdr:col>
      <xdr:colOff>22412</xdr:colOff>
      <xdr:row>19</xdr:row>
      <xdr:rowOff>21789</xdr:rowOff>
    </xdr:to>
    <xdr:sp macro="" textlink="">
      <xdr:nvSpPr>
        <xdr:cNvPr id="4" name="AutoShape 13" descr="[NOM COMITE (A RENSEIGNER DANS &quot;FICHIER&quot;/&quot;PROPRIETE&quot;/&quot;PERSONNALISATION&quot;)] N°[NUM]&#10;&#10;Compte-rendu – [jj/mm/aaaa]&#10;">
          <a:extLst>
            <a:ext uri="{FF2B5EF4-FFF2-40B4-BE49-F238E27FC236}">
              <a16:creationId xmlns:a16="http://schemas.microsoft.com/office/drawing/2014/main" id="{C8D8A99E-891B-4D76-AC83-9B5B10E53906}"/>
            </a:ext>
          </a:extLst>
        </xdr:cNvPr>
        <xdr:cNvSpPr>
          <a:spLocks noChangeArrowheads="1"/>
        </xdr:cNvSpPr>
      </xdr:nvSpPr>
      <xdr:spPr bwMode="auto">
        <a:xfrm>
          <a:off x="965388" y="2363880"/>
          <a:ext cx="10001249" cy="1496484"/>
        </a:xfrm>
        <a:prstGeom prst="roundRect">
          <a:avLst>
            <a:gd name="adj" fmla="val 16667"/>
          </a:avLst>
        </a:prstGeom>
        <a:noFill/>
        <a:ln>
          <a:headEnd/>
          <a:tailEnd/>
        </a:ln>
      </xdr:spPr>
      <xdr:style>
        <a:lnRef idx="2">
          <a:schemeClr val="accent1"/>
        </a:lnRef>
        <a:fillRef idx="1">
          <a:schemeClr val="lt1"/>
        </a:fillRef>
        <a:effectRef idx="0">
          <a:schemeClr val="accent1"/>
        </a:effectRef>
        <a:fontRef idx="minor">
          <a:schemeClr val="dk1"/>
        </a:fontRef>
      </xdr:style>
      <xdr:txBody>
        <a:bodyPr/>
        <a:lstStyle/>
        <a:p>
          <a:pPr>
            <a:defRPr/>
          </a:pPr>
          <a:endParaRPr lang="fr-FR"/>
        </a:p>
      </xdr:txBody>
    </xdr:sp>
    <xdr:clientData/>
  </xdr:twoCellAnchor>
  <xdr:twoCellAnchor editAs="oneCell">
    <xdr:from>
      <xdr:col>6</xdr:col>
      <xdr:colOff>304800</xdr:colOff>
      <xdr:row>2</xdr:row>
      <xdr:rowOff>38100</xdr:rowOff>
    </xdr:from>
    <xdr:to>
      <xdr:col>7</xdr:col>
      <xdr:colOff>795554</xdr:colOff>
      <xdr:row>5</xdr:row>
      <xdr:rowOff>0</xdr:rowOff>
    </xdr:to>
    <xdr:pic>
      <xdr:nvPicPr>
        <xdr:cNvPr id="5" name="Picture 7" descr="AIFE-Agence">
          <a:extLst>
            <a:ext uri="{FF2B5EF4-FFF2-40B4-BE49-F238E27FC236}">
              <a16:creationId xmlns:a16="http://schemas.microsoft.com/office/drawing/2014/main" id="{4D5F9505-E09A-4B21-8B84-D8096F302538}"/>
            </a:ext>
          </a:extLst>
        </xdr:cNvPr>
        <xdr:cNvPicPr>
          <a:picLocks noChangeAspect="1" noChangeArrowheads="1"/>
        </xdr:cNvPicPr>
      </xdr:nvPicPr>
      <xdr:blipFill>
        <a:blip xmlns:r="http://schemas.openxmlformats.org/officeDocument/2006/relationships" r:embed="rId1"/>
        <a:stretch/>
      </xdr:blipFill>
      <xdr:spPr bwMode="auto">
        <a:xfrm>
          <a:off x="4905375" y="390525"/>
          <a:ext cx="1548029" cy="533400"/>
        </a:xfrm>
        <a:prstGeom prst="rect">
          <a:avLst/>
        </a:prstGeom>
        <a:solidFill>
          <a:srgbClr val="FFFFFF"/>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0</xdr:rowOff>
    </xdr:from>
    <xdr:to>
      <xdr:col>5</xdr:col>
      <xdr:colOff>359</xdr:colOff>
      <xdr:row>5</xdr:row>
      <xdr:rowOff>113040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bwMode="auto">
        <a:xfrm>
          <a:off x="3067050"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bwMode="auto">
        <a:xfrm>
          <a:off x="3378089"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0</xdr:colOff>
      <xdr:row>4</xdr:row>
      <xdr:rowOff>0</xdr:rowOff>
    </xdr:from>
    <xdr:to>
      <xdr:col>5</xdr:col>
      <xdr:colOff>359</xdr:colOff>
      <xdr:row>5</xdr:row>
      <xdr:rowOff>113040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bwMode="auto">
        <a:xfrm>
          <a:off x="3067050"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6" name="CustomShape 1">
          <a:extLst>
            <a:ext uri="{FF2B5EF4-FFF2-40B4-BE49-F238E27FC236}">
              <a16:creationId xmlns:a16="http://schemas.microsoft.com/office/drawing/2014/main" id="{00000000-0008-0000-0100-000006000000}"/>
            </a:ext>
          </a:extLst>
        </xdr:cNvPr>
        <xdr:cNvSpPr/>
      </xdr:nvSpPr>
      <xdr:spPr bwMode="auto">
        <a:xfrm>
          <a:off x="3378089"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1</xdr:col>
      <xdr:colOff>57000</xdr:colOff>
      <xdr:row>1</xdr:row>
      <xdr:rowOff>79365</xdr:rowOff>
    </xdr:from>
    <xdr:to>
      <xdr:col>3</xdr:col>
      <xdr:colOff>447675</xdr:colOff>
      <xdr:row>5</xdr:row>
      <xdr:rowOff>104775</xdr:rowOff>
    </xdr:to>
    <xdr:pic>
      <xdr:nvPicPr>
        <xdr:cNvPr id="8" name="Image 13">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stretch/>
      </xdr:blipFill>
      <xdr:spPr bwMode="auto">
        <a:xfrm>
          <a:off x="799950" y="269865"/>
          <a:ext cx="1552725" cy="892185"/>
        </a:xfrm>
        <a:prstGeom prst="rect">
          <a:avLst/>
        </a:prstGeom>
        <a:ln>
          <a:noFill/>
        </a:ln>
      </xdr:spPr>
    </xdr:pic>
    <xdr:clientData/>
  </xdr:twoCellAnchor>
  <xdr:twoCellAnchor editAs="oneCell">
    <xdr:from>
      <xdr:col>2</xdr:col>
      <xdr:colOff>38100</xdr:colOff>
      <xdr:row>19</xdr:row>
      <xdr:rowOff>342900</xdr:rowOff>
    </xdr:from>
    <xdr:to>
      <xdr:col>7</xdr:col>
      <xdr:colOff>19050</xdr:colOff>
      <xdr:row>31</xdr:row>
      <xdr:rowOff>33491</xdr:rowOff>
    </xdr:to>
    <xdr:pic>
      <xdr:nvPicPr>
        <xdr:cNvPr id="10" name="Imag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xdr:blipFill>
      <xdr:spPr bwMode="auto">
        <a:xfrm>
          <a:off x="1362075" y="4781550"/>
          <a:ext cx="2657475" cy="1928966"/>
        </a:xfrm>
        <a:prstGeom prst="rect">
          <a:avLst/>
        </a:prstGeom>
      </xdr:spPr>
    </xdr:pic>
    <xdr:clientData/>
  </xdr:twoCellAnchor>
  <xdr:twoCellAnchor>
    <xdr:from>
      <xdr:col>5</xdr:col>
      <xdr:colOff>0</xdr:colOff>
      <xdr:row>4</xdr:row>
      <xdr:rowOff>0</xdr:rowOff>
    </xdr:from>
    <xdr:to>
      <xdr:col>5</xdr:col>
      <xdr:colOff>359</xdr:colOff>
      <xdr:row>5</xdr:row>
      <xdr:rowOff>113040</xdr:rowOff>
    </xdr:to>
    <xdr:sp macro="" textlink="">
      <xdr:nvSpPr>
        <xdr:cNvPr id="9" name="CustomShape 1">
          <a:extLst>
            <a:ext uri="{FF2B5EF4-FFF2-40B4-BE49-F238E27FC236}">
              <a16:creationId xmlns:a16="http://schemas.microsoft.com/office/drawing/2014/main" id="{B890AED1-905D-4EE1-A91D-F5F4D5B61CD7}"/>
            </a:ext>
          </a:extLst>
        </xdr:cNvPr>
        <xdr:cNvSpPr/>
      </xdr:nvSpPr>
      <xdr:spPr bwMode="auto">
        <a:xfrm>
          <a:off x="3067050" y="866775"/>
          <a:ext cx="359"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11" name="CustomShape 1">
          <a:extLst>
            <a:ext uri="{FF2B5EF4-FFF2-40B4-BE49-F238E27FC236}">
              <a16:creationId xmlns:a16="http://schemas.microsoft.com/office/drawing/2014/main" id="{9C8D2F89-89CC-43E3-873F-31DEBBF68D13}"/>
            </a:ext>
          </a:extLst>
        </xdr:cNvPr>
        <xdr:cNvSpPr/>
      </xdr:nvSpPr>
      <xdr:spPr bwMode="auto">
        <a:xfrm>
          <a:off x="3378090"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12" name="CustomShape 1">
          <a:extLst>
            <a:ext uri="{FF2B5EF4-FFF2-40B4-BE49-F238E27FC236}">
              <a16:creationId xmlns:a16="http://schemas.microsoft.com/office/drawing/2014/main" id="{980C6A25-E8FE-43F1-8527-E31CBC49FE61}"/>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0</xdr:colOff>
      <xdr:row>4</xdr:row>
      <xdr:rowOff>0</xdr:rowOff>
    </xdr:from>
    <xdr:to>
      <xdr:col>5</xdr:col>
      <xdr:colOff>359</xdr:colOff>
      <xdr:row>5</xdr:row>
      <xdr:rowOff>113040</xdr:rowOff>
    </xdr:to>
    <xdr:sp macro="" textlink="">
      <xdr:nvSpPr>
        <xdr:cNvPr id="13" name="CustomShape 1">
          <a:extLst>
            <a:ext uri="{FF2B5EF4-FFF2-40B4-BE49-F238E27FC236}">
              <a16:creationId xmlns:a16="http://schemas.microsoft.com/office/drawing/2014/main" id="{9B859F42-B33E-4286-8061-E937674F1EA9}"/>
            </a:ext>
          </a:extLst>
        </xdr:cNvPr>
        <xdr:cNvSpPr/>
      </xdr:nvSpPr>
      <xdr:spPr bwMode="auto">
        <a:xfrm>
          <a:off x="3067050" y="866775"/>
          <a:ext cx="359"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14" name="CustomShape 1">
          <a:extLst>
            <a:ext uri="{FF2B5EF4-FFF2-40B4-BE49-F238E27FC236}">
              <a16:creationId xmlns:a16="http://schemas.microsoft.com/office/drawing/2014/main" id="{2DFF9248-86C5-44A7-BBF5-AEA602F6C234}"/>
            </a:ext>
          </a:extLst>
        </xdr:cNvPr>
        <xdr:cNvSpPr/>
      </xdr:nvSpPr>
      <xdr:spPr bwMode="auto">
        <a:xfrm>
          <a:off x="3378090"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15" name="CustomShape 1">
          <a:extLst>
            <a:ext uri="{FF2B5EF4-FFF2-40B4-BE49-F238E27FC236}">
              <a16:creationId xmlns:a16="http://schemas.microsoft.com/office/drawing/2014/main" id="{98F4F48A-1337-4708-B973-503BF435FD49}"/>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1</xdr:col>
      <xdr:colOff>57000</xdr:colOff>
      <xdr:row>1</xdr:row>
      <xdr:rowOff>79365</xdr:rowOff>
    </xdr:from>
    <xdr:to>
      <xdr:col>3</xdr:col>
      <xdr:colOff>447675</xdr:colOff>
      <xdr:row>5</xdr:row>
      <xdr:rowOff>104775</xdr:rowOff>
    </xdr:to>
    <xdr:pic>
      <xdr:nvPicPr>
        <xdr:cNvPr id="16" name="Image 13">
          <a:extLst>
            <a:ext uri="{FF2B5EF4-FFF2-40B4-BE49-F238E27FC236}">
              <a16:creationId xmlns:a16="http://schemas.microsoft.com/office/drawing/2014/main" id="{3C23A21F-2277-4ACF-8E8B-DD295A164575}"/>
            </a:ext>
          </a:extLst>
        </xdr:cNvPr>
        <xdr:cNvPicPr/>
      </xdr:nvPicPr>
      <xdr:blipFill>
        <a:blip xmlns:r="http://schemas.openxmlformats.org/officeDocument/2006/relationships" r:embed="rId1"/>
        <a:stretch/>
      </xdr:blipFill>
      <xdr:spPr bwMode="auto">
        <a:xfrm>
          <a:off x="799950" y="269865"/>
          <a:ext cx="1552725" cy="892185"/>
        </a:xfrm>
        <a:prstGeom prst="rect">
          <a:avLst/>
        </a:prstGeom>
        <a:ln>
          <a:noFill/>
        </a:ln>
      </xdr:spPr>
    </xdr:pic>
    <xdr:clientData/>
  </xdr:twoCellAnchor>
  <xdr:twoCellAnchor editAs="oneCell">
    <xdr:from>
      <xdr:col>1</xdr:col>
      <xdr:colOff>561975</xdr:colOff>
      <xdr:row>19</xdr:row>
      <xdr:rowOff>342900</xdr:rowOff>
    </xdr:from>
    <xdr:to>
      <xdr:col>6</xdr:col>
      <xdr:colOff>314324</xdr:colOff>
      <xdr:row>31</xdr:row>
      <xdr:rowOff>33491</xdr:rowOff>
    </xdr:to>
    <xdr:pic>
      <xdr:nvPicPr>
        <xdr:cNvPr id="17" name="Image 16">
          <a:extLst>
            <a:ext uri="{FF2B5EF4-FFF2-40B4-BE49-F238E27FC236}">
              <a16:creationId xmlns:a16="http://schemas.microsoft.com/office/drawing/2014/main" id="{3BFF494D-FBA3-4DAE-82CF-01678EE06E34}"/>
            </a:ext>
          </a:extLst>
        </xdr:cNvPr>
        <xdr:cNvPicPr>
          <a:picLocks noChangeAspect="1"/>
        </xdr:cNvPicPr>
      </xdr:nvPicPr>
      <xdr:blipFill>
        <a:blip xmlns:r="http://schemas.openxmlformats.org/officeDocument/2006/relationships" r:embed="rId2"/>
        <a:stretch/>
      </xdr:blipFill>
      <xdr:spPr bwMode="auto">
        <a:xfrm>
          <a:off x="1304925" y="4610100"/>
          <a:ext cx="2657474" cy="1928966"/>
        </a:xfrm>
        <a:prstGeom prst="rect">
          <a:avLst/>
        </a:prstGeom>
      </xdr:spPr>
    </xdr:pic>
    <xdr:clientData/>
  </xdr:twoCellAnchor>
  <xdr:twoCellAnchor>
    <xdr:from>
      <xdr:col>5</xdr:col>
      <xdr:colOff>0</xdr:colOff>
      <xdr:row>4</xdr:row>
      <xdr:rowOff>0</xdr:rowOff>
    </xdr:from>
    <xdr:to>
      <xdr:col>5</xdr:col>
      <xdr:colOff>360</xdr:colOff>
      <xdr:row>5</xdr:row>
      <xdr:rowOff>113040</xdr:rowOff>
    </xdr:to>
    <xdr:sp macro="" textlink="">
      <xdr:nvSpPr>
        <xdr:cNvPr id="18" name="CustomShape 1">
          <a:extLst>
            <a:ext uri="{FF2B5EF4-FFF2-40B4-BE49-F238E27FC236}">
              <a16:creationId xmlns:a16="http://schemas.microsoft.com/office/drawing/2014/main" id="{B9E5D309-03C2-4D05-849E-95F4654C0C7F}"/>
            </a:ext>
          </a:extLst>
        </xdr:cNvPr>
        <xdr:cNvSpPr/>
      </xdr:nvSpPr>
      <xdr:spPr>
        <a:xfrm>
          <a:off x="3067050"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19" name="CustomShape 1">
          <a:extLst>
            <a:ext uri="{FF2B5EF4-FFF2-40B4-BE49-F238E27FC236}">
              <a16:creationId xmlns:a16="http://schemas.microsoft.com/office/drawing/2014/main" id="{1CE98451-A9B9-4751-937F-B769B8C4E572}"/>
            </a:ext>
          </a:extLst>
        </xdr:cNvPr>
        <xdr:cNvSpPr/>
      </xdr:nvSpPr>
      <xdr:spPr>
        <a:xfrm>
          <a:off x="3378090"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20" name="CustomShape 1">
          <a:extLst>
            <a:ext uri="{FF2B5EF4-FFF2-40B4-BE49-F238E27FC236}">
              <a16:creationId xmlns:a16="http://schemas.microsoft.com/office/drawing/2014/main" id="{C76142BA-1923-4430-A9B7-146FF1B9CB8B}"/>
            </a:ext>
          </a:extLst>
        </xdr:cNvPr>
        <xdr:cNvSpPr/>
      </xdr:nvSpPr>
      <xdr:spPr>
        <a:xfrm>
          <a:off x="3660675"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5</xdr:col>
      <xdr:colOff>0</xdr:colOff>
      <xdr:row>4</xdr:row>
      <xdr:rowOff>0</xdr:rowOff>
    </xdr:from>
    <xdr:to>
      <xdr:col>5</xdr:col>
      <xdr:colOff>360</xdr:colOff>
      <xdr:row>5</xdr:row>
      <xdr:rowOff>113040</xdr:rowOff>
    </xdr:to>
    <xdr:sp macro="" textlink="">
      <xdr:nvSpPr>
        <xdr:cNvPr id="21" name="CustomShape 1">
          <a:extLst>
            <a:ext uri="{FF2B5EF4-FFF2-40B4-BE49-F238E27FC236}">
              <a16:creationId xmlns:a16="http://schemas.microsoft.com/office/drawing/2014/main" id="{7229A177-8290-4DFF-A66E-3E385D26D6B0}"/>
            </a:ext>
          </a:extLst>
        </xdr:cNvPr>
        <xdr:cNvSpPr/>
      </xdr:nvSpPr>
      <xdr:spPr>
        <a:xfrm>
          <a:off x="3067050"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22" name="CustomShape 1">
          <a:extLst>
            <a:ext uri="{FF2B5EF4-FFF2-40B4-BE49-F238E27FC236}">
              <a16:creationId xmlns:a16="http://schemas.microsoft.com/office/drawing/2014/main" id="{2C151DF5-4B25-489D-8131-6B41672B7CDD}"/>
            </a:ext>
          </a:extLst>
        </xdr:cNvPr>
        <xdr:cNvSpPr/>
      </xdr:nvSpPr>
      <xdr:spPr>
        <a:xfrm>
          <a:off x="3378090"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23" name="CustomShape 1">
          <a:extLst>
            <a:ext uri="{FF2B5EF4-FFF2-40B4-BE49-F238E27FC236}">
              <a16:creationId xmlns:a16="http://schemas.microsoft.com/office/drawing/2014/main" id="{CB6312AE-3B5C-477D-A5E7-8C1AEDE3532B}"/>
            </a:ext>
          </a:extLst>
        </xdr:cNvPr>
        <xdr:cNvSpPr/>
      </xdr:nvSpPr>
      <xdr:spPr>
        <a:xfrm>
          <a:off x="3660675"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1</xdr:col>
      <xdr:colOff>57000</xdr:colOff>
      <xdr:row>1</xdr:row>
      <xdr:rowOff>79365</xdr:rowOff>
    </xdr:from>
    <xdr:to>
      <xdr:col>3</xdr:col>
      <xdr:colOff>447675</xdr:colOff>
      <xdr:row>5</xdr:row>
      <xdr:rowOff>104775</xdr:rowOff>
    </xdr:to>
    <xdr:pic>
      <xdr:nvPicPr>
        <xdr:cNvPr id="24" name="Image 13">
          <a:extLst>
            <a:ext uri="{FF2B5EF4-FFF2-40B4-BE49-F238E27FC236}">
              <a16:creationId xmlns:a16="http://schemas.microsoft.com/office/drawing/2014/main" id="{8B5CAAFB-58E7-4A8E-8C2A-6475F2CAAD89}"/>
            </a:ext>
          </a:extLst>
        </xdr:cNvPr>
        <xdr:cNvPicPr/>
      </xdr:nvPicPr>
      <xdr:blipFill>
        <a:blip xmlns:r="http://schemas.openxmlformats.org/officeDocument/2006/relationships" r:embed="rId1"/>
        <a:stretch/>
      </xdr:blipFill>
      <xdr:spPr>
        <a:xfrm>
          <a:off x="799950" y="269865"/>
          <a:ext cx="1552725" cy="892185"/>
        </a:xfrm>
        <a:prstGeom prst="rect">
          <a:avLst/>
        </a:prstGeom>
        <a:ln>
          <a:noFill/>
        </a:ln>
      </xdr:spPr>
    </xdr:pic>
    <xdr:clientData/>
  </xdr:twoCellAnchor>
  <xdr:twoCellAnchor editAs="oneCell">
    <xdr:from>
      <xdr:col>2</xdr:col>
      <xdr:colOff>86590</xdr:colOff>
      <xdr:row>19</xdr:row>
      <xdr:rowOff>406978</xdr:rowOff>
    </xdr:from>
    <xdr:to>
      <xdr:col>6</xdr:col>
      <xdr:colOff>199157</xdr:colOff>
      <xdr:row>30</xdr:row>
      <xdr:rowOff>46658</xdr:rowOff>
    </xdr:to>
    <xdr:pic>
      <xdr:nvPicPr>
        <xdr:cNvPr id="25" name="Image 24">
          <a:extLst>
            <a:ext uri="{FF2B5EF4-FFF2-40B4-BE49-F238E27FC236}">
              <a16:creationId xmlns:a16="http://schemas.microsoft.com/office/drawing/2014/main" id="{C7DDDA2E-4B81-40F7-AF55-B907C16C85BA}"/>
            </a:ext>
          </a:extLst>
        </xdr:cNvPr>
        <xdr:cNvPicPr>
          <a:picLocks noChangeAspect="1"/>
        </xdr:cNvPicPr>
      </xdr:nvPicPr>
      <xdr:blipFill rotWithShape="1">
        <a:blip xmlns:r="http://schemas.openxmlformats.org/officeDocument/2006/relationships" r:embed="rId3"/>
        <a:srcRect b="36161"/>
        <a:stretch/>
      </xdr:blipFill>
      <xdr:spPr>
        <a:xfrm>
          <a:off x="1410565" y="4674178"/>
          <a:ext cx="2436667" cy="179233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tabSelected="1" zoomScaleNormal="100" workbookViewId="0">
      <selection activeCell="E23" sqref="E23:L31"/>
    </sheetView>
  </sheetViews>
  <sheetFormatPr baseColWidth="10" defaultColWidth="11.42578125" defaultRowHeight="15" x14ac:dyDescent="0.25"/>
  <cols>
    <col min="1" max="1" width="2.85546875" style="2" customWidth="1"/>
    <col min="2" max="2" width="11.42578125" style="1"/>
    <col min="3" max="3" width="10.5703125" style="1" customWidth="1"/>
    <col min="4" max="4" width="12.42578125" style="1" customWidth="1"/>
    <col min="5" max="12" width="15.85546875" style="1" customWidth="1"/>
    <col min="13" max="16384" width="11.42578125" style="1"/>
  </cols>
  <sheetData>
    <row r="1" spans="2:13" s="2" customFormat="1" ht="12.75" customHeight="1" x14ac:dyDescent="0.25"/>
    <row r="2" spans="2:13" x14ac:dyDescent="0.25">
      <c r="B2" s="3"/>
      <c r="C2" s="4"/>
      <c r="D2" s="4"/>
      <c r="E2" s="4"/>
      <c r="F2" s="4"/>
      <c r="G2" s="4"/>
      <c r="H2" s="4"/>
      <c r="I2" s="4"/>
      <c r="J2" s="4"/>
      <c r="K2" s="4"/>
      <c r="L2" s="4"/>
      <c r="M2" s="5"/>
    </row>
    <row r="3" spans="2:13" x14ac:dyDescent="0.25">
      <c r="B3" s="6"/>
      <c r="M3" s="7"/>
    </row>
    <row r="4" spans="2:13" x14ac:dyDescent="0.25">
      <c r="B4" s="6"/>
      <c r="M4" s="7"/>
    </row>
    <row r="5" spans="2:13" x14ac:dyDescent="0.25">
      <c r="B5" s="6"/>
      <c r="M5" s="7"/>
    </row>
    <row r="6" spans="2:13" x14ac:dyDescent="0.25">
      <c r="B6" s="6"/>
      <c r="M6" s="7"/>
    </row>
    <row r="7" spans="2:13" x14ac:dyDescent="0.25">
      <c r="B7" s="6"/>
      <c r="M7" s="7"/>
    </row>
    <row r="8" spans="2:13" ht="15.75" customHeight="1" x14ac:dyDescent="0.25">
      <c r="B8" s="6"/>
      <c r="C8" s="8" t="s">
        <v>0</v>
      </c>
      <c r="D8" s="8"/>
      <c r="E8" s="9"/>
      <c r="F8" s="9"/>
      <c r="M8" s="7"/>
    </row>
    <row r="9" spans="2:13" x14ac:dyDescent="0.25">
      <c r="B9" s="6"/>
      <c r="C9" s="1" t="s">
        <v>1</v>
      </c>
      <c r="M9" s="7"/>
    </row>
    <row r="10" spans="2:13" x14ac:dyDescent="0.25">
      <c r="B10" s="6"/>
      <c r="C10" s="1" t="s">
        <v>2</v>
      </c>
      <c r="M10" s="7"/>
    </row>
    <row r="11" spans="2:13" x14ac:dyDescent="0.25">
      <c r="B11" s="6"/>
      <c r="M11" s="7"/>
    </row>
    <row r="12" spans="2:13" x14ac:dyDescent="0.25">
      <c r="B12" s="6"/>
      <c r="M12" s="7"/>
    </row>
    <row r="13" spans="2:13" x14ac:dyDescent="0.25">
      <c r="B13" s="6"/>
      <c r="M13" s="7"/>
    </row>
    <row r="14" spans="2:13" ht="18" customHeight="1" x14ac:dyDescent="0.25">
      <c r="B14" s="6"/>
      <c r="M14" s="7"/>
    </row>
    <row r="15" spans="2:13" ht="20.25" customHeight="1" x14ac:dyDescent="0.25">
      <c r="B15" s="6"/>
      <c r="C15" s="334" t="s">
        <v>3027</v>
      </c>
      <c r="D15" s="334"/>
      <c r="E15" s="334"/>
      <c r="F15" s="334"/>
      <c r="G15" s="334"/>
      <c r="H15" s="334"/>
      <c r="I15" s="334"/>
      <c r="J15" s="334"/>
      <c r="K15" s="334"/>
      <c r="L15" s="334"/>
      <c r="M15" s="7"/>
    </row>
    <row r="16" spans="2:13" ht="20.25" customHeight="1" x14ac:dyDescent="0.25">
      <c r="B16" s="6"/>
      <c r="C16" s="334"/>
      <c r="D16" s="334"/>
      <c r="E16" s="334"/>
      <c r="F16" s="334"/>
      <c r="G16" s="334"/>
      <c r="H16" s="334"/>
      <c r="I16" s="334"/>
      <c r="J16" s="334"/>
      <c r="K16" s="334"/>
      <c r="L16" s="334"/>
      <c r="M16" s="7"/>
    </row>
    <row r="17" spans="2:13" ht="20.25" customHeight="1" x14ac:dyDescent="0.25">
      <c r="B17" s="6"/>
      <c r="C17" s="334"/>
      <c r="D17" s="334"/>
      <c r="E17" s="334"/>
      <c r="F17" s="334"/>
      <c r="G17" s="334"/>
      <c r="H17" s="334"/>
      <c r="I17" s="334"/>
      <c r="J17" s="334"/>
      <c r="K17" s="334"/>
      <c r="L17" s="334"/>
      <c r="M17" s="7"/>
    </row>
    <row r="18" spans="2:13" x14ac:dyDescent="0.25">
      <c r="B18" s="6"/>
      <c r="M18" s="7"/>
    </row>
    <row r="19" spans="2:13" x14ac:dyDescent="0.25">
      <c r="B19" s="6"/>
      <c r="M19" s="7"/>
    </row>
    <row r="20" spans="2:13" x14ac:dyDescent="0.25">
      <c r="B20" s="6"/>
      <c r="M20" s="7"/>
    </row>
    <row r="21" spans="2:13" x14ac:dyDescent="0.25">
      <c r="B21" s="6"/>
      <c r="M21" s="7"/>
    </row>
    <row r="22" spans="2:13" ht="21" customHeight="1" x14ac:dyDescent="0.25">
      <c r="B22" s="6"/>
      <c r="C22" s="10" t="s">
        <v>3</v>
      </c>
      <c r="D22" s="10" t="s">
        <v>4</v>
      </c>
      <c r="E22" s="335" t="s">
        <v>3028</v>
      </c>
      <c r="F22" s="335"/>
      <c r="G22" s="335"/>
      <c r="H22" s="335"/>
      <c r="I22" s="335"/>
      <c r="J22" s="335"/>
      <c r="K22" s="335"/>
      <c r="L22" s="335"/>
      <c r="M22" s="7"/>
    </row>
    <row r="23" spans="2:13" ht="408.95" customHeight="1" x14ac:dyDescent="0.25">
      <c r="B23" s="6"/>
      <c r="C23" s="327" t="s">
        <v>3720</v>
      </c>
      <c r="D23" s="324" t="s">
        <v>3721</v>
      </c>
      <c r="E23" s="315" t="s">
        <v>3722</v>
      </c>
      <c r="F23" s="316"/>
      <c r="G23" s="316"/>
      <c r="H23" s="316"/>
      <c r="I23" s="316"/>
      <c r="J23" s="316"/>
      <c r="K23" s="316"/>
      <c r="L23" s="317"/>
      <c r="M23" s="7"/>
    </row>
    <row r="24" spans="2:13" ht="409.5" customHeight="1" x14ac:dyDescent="0.25">
      <c r="B24" s="6"/>
      <c r="C24" s="328"/>
      <c r="D24" s="325"/>
      <c r="E24" s="318"/>
      <c r="F24" s="319"/>
      <c r="G24" s="319"/>
      <c r="H24" s="319"/>
      <c r="I24" s="319"/>
      <c r="J24" s="319"/>
      <c r="K24" s="319"/>
      <c r="L24" s="320"/>
      <c r="M24" s="7"/>
    </row>
    <row r="25" spans="2:13" ht="409.5" customHeight="1" x14ac:dyDescent="0.25">
      <c r="B25" s="6"/>
      <c r="C25" s="328"/>
      <c r="D25" s="325"/>
      <c r="E25" s="318"/>
      <c r="F25" s="319"/>
      <c r="G25" s="319"/>
      <c r="H25" s="319"/>
      <c r="I25" s="319"/>
      <c r="J25" s="319"/>
      <c r="K25" s="319"/>
      <c r="L25" s="320"/>
      <c r="M25" s="7"/>
    </row>
    <row r="26" spans="2:13" ht="409.5" customHeight="1" x14ac:dyDescent="0.25">
      <c r="B26" s="6"/>
      <c r="C26" s="328"/>
      <c r="D26" s="325"/>
      <c r="E26" s="318"/>
      <c r="F26" s="319"/>
      <c r="G26" s="319"/>
      <c r="H26" s="319"/>
      <c r="I26" s="319"/>
      <c r="J26" s="319"/>
      <c r="K26" s="319"/>
      <c r="L26" s="320"/>
      <c r="M26" s="7"/>
    </row>
    <row r="27" spans="2:13" ht="409.5" customHeight="1" x14ac:dyDescent="0.25">
      <c r="B27" s="6"/>
      <c r="C27" s="328"/>
      <c r="D27" s="325"/>
      <c r="E27" s="318"/>
      <c r="F27" s="319"/>
      <c r="G27" s="319"/>
      <c r="H27" s="319"/>
      <c r="I27" s="319"/>
      <c r="J27" s="319"/>
      <c r="K27" s="319"/>
      <c r="L27" s="320"/>
      <c r="M27" s="7"/>
    </row>
    <row r="28" spans="2:13" ht="409.5" customHeight="1" x14ac:dyDescent="0.25">
      <c r="B28" s="6"/>
      <c r="C28" s="328"/>
      <c r="D28" s="325"/>
      <c r="E28" s="318"/>
      <c r="F28" s="319"/>
      <c r="G28" s="319"/>
      <c r="H28" s="319"/>
      <c r="I28" s="319"/>
      <c r="J28" s="319"/>
      <c r="K28" s="319"/>
      <c r="L28" s="320"/>
      <c r="M28" s="7"/>
    </row>
    <row r="29" spans="2:13" ht="409.5" customHeight="1" x14ac:dyDescent="0.25">
      <c r="B29" s="6"/>
      <c r="C29" s="328"/>
      <c r="D29" s="325"/>
      <c r="E29" s="318"/>
      <c r="F29" s="319"/>
      <c r="G29" s="319"/>
      <c r="H29" s="319"/>
      <c r="I29" s="319"/>
      <c r="J29" s="319"/>
      <c r="K29" s="319"/>
      <c r="L29" s="320"/>
      <c r="M29" s="7"/>
    </row>
    <row r="30" spans="2:13" ht="409.5" customHeight="1" x14ac:dyDescent="0.25">
      <c r="B30" s="6"/>
      <c r="C30" s="328"/>
      <c r="D30" s="325"/>
      <c r="E30" s="318"/>
      <c r="F30" s="319"/>
      <c r="G30" s="319"/>
      <c r="H30" s="319"/>
      <c r="I30" s="319"/>
      <c r="J30" s="319"/>
      <c r="K30" s="319"/>
      <c r="L30" s="320"/>
      <c r="M30" s="7"/>
    </row>
    <row r="31" spans="2:13" ht="84.6" customHeight="1" x14ac:dyDescent="0.25">
      <c r="B31" s="6"/>
      <c r="C31" s="328"/>
      <c r="D31" s="325"/>
      <c r="E31" s="318"/>
      <c r="F31" s="319"/>
      <c r="G31" s="319"/>
      <c r="H31" s="319"/>
      <c r="I31" s="319"/>
      <c r="J31" s="319"/>
      <c r="K31" s="319"/>
      <c r="L31" s="320"/>
      <c r="M31" s="7"/>
    </row>
    <row r="32" spans="2:13" ht="409.5" customHeight="1" x14ac:dyDescent="0.25">
      <c r="B32" s="6"/>
      <c r="C32" s="328"/>
      <c r="D32" s="325"/>
      <c r="E32" s="315" t="s">
        <v>3723</v>
      </c>
      <c r="F32" s="316"/>
      <c r="G32" s="316"/>
      <c r="H32" s="316"/>
      <c r="I32" s="316"/>
      <c r="J32" s="316"/>
      <c r="K32" s="316"/>
      <c r="L32" s="317"/>
      <c r="M32" s="7"/>
    </row>
    <row r="33" spans="2:13" ht="409.5" customHeight="1" x14ac:dyDescent="0.25">
      <c r="B33" s="6"/>
      <c r="C33" s="328"/>
      <c r="D33" s="325"/>
      <c r="E33" s="318"/>
      <c r="F33" s="319"/>
      <c r="G33" s="319"/>
      <c r="H33" s="319"/>
      <c r="I33" s="319"/>
      <c r="J33" s="319"/>
      <c r="K33" s="319"/>
      <c r="L33" s="320"/>
      <c r="M33" s="7"/>
    </row>
    <row r="34" spans="2:13" ht="409.5" customHeight="1" x14ac:dyDescent="0.25">
      <c r="B34" s="6"/>
      <c r="C34" s="328"/>
      <c r="D34" s="325"/>
      <c r="E34" s="318"/>
      <c r="F34" s="319"/>
      <c r="G34" s="319"/>
      <c r="H34" s="319"/>
      <c r="I34" s="319"/>
      <c r="J34" s="319"/>
      <c r="K34" s="319"/>
      <c r="L34" s="320"/>
      <c r="M34" s="7"/>
    </row>
    <row r="35" spans="2:13" ht="409.5" customHeight="1" x14ac:dyDescent="0.25">
      <c r="B35" s="6"/>
      <c r="C35" s="329"/>
      <c r="D35" s="326"/>
      <c r="E35" s="321"/>
      <c r="F35" s="322"/>
      <c r="G35" s="322"/>
      <c r="H35" s="322"/>
      <c r="I35" s="322"/>
      <c r="J35" s="322"/>
      <c r="K35" s="322"/>
      <c r="L35" s="323"/>
      <c r="M35" s="7"/>
    </row>
    <row r="36" spans="2:13" ht="281.45" customHeight="1" x14ac:dyDescent="0.25">
      <c r="B36" s="6"/>
      <c r="C36" s="327" t="s">
        <v>5</v>
      </c>
      <c r="D36" s="324" t="s">
        <v>3049</v>
      </c>
      <c r="E36" s="336" t="s">
        <v>3029</v>
      </c>
      <c r="F36" s="337"/>
      <c r="G36" s="337"/>
      <c r="H36" s="337"/>
      <c r="I36" s="337"/>
      <c r="J36" s="337"/>
      <c r="K36" s="337"/>
      <c r="L36" s="337"/>
      <c r="M36" s="7"/>
    </row>
    <row r="37" spans="2:13" ht="46.5" customHeight="1" x14ac:dyDescent="0.25">
      <c r="B37" s="6"/>
      <c r="C37" s="329"/>
      <c r="D37" s="326"/>
      <c r="E37" s="336" t="s">
        <v>3030</v>
      </c>
      <c r="F37" s="337"/>
      <c r="G37" s="337"/>
      <c r="H37" s="337"/>
      <c r="I37" s="337"/>
      <c r="J37" s="337"/>
      <c r="K37" s="337"/>
      <c r="L37" s="337"/>
      <c r="M37" s="7"/>
    </row>
    <row r="38" spans="2:13" ht="139.5" customHeight="1" x14ac:dyDescent="0.25">
      <c r="B38" s="6"/>
      <c r="C38" s="11" t="s">
        <v>6</v>
      </c>
      <c r="D38" s="11" t="s">
        <v>3050</v>
      </c>
      <c r="E38" s="331" t="s">
        <v>3031</v>
      </c>
      <c r="F38" s="332"/>
      <c r="G38" s="332"/>
      <c r="H38" s="332"/>
      <c r="I38" s="332"/>
      <c r="J38" s="332"/>
      <c r="K38" s="332"/>
      <c r="L38" s="332"/>
      <c r="M38" s="7"/>
    </row>
    <row r="39" spans="2:13" x14ac:dyDescent="0.25">
      <c r="B39" s="6"/>
      <c r="C39" s="12"/>
      <c r="D39" s="12"/>
      <c r="E39" s="333"/>
      <c r="F39" s="333"/>
      <c r="G39" s="333"/>
      <c r="H39" s="333"/>
      <c r="I39" s="333"/>
      <c r="J39" s="333"/>
      <c r="K39" s="333"/>
      <c r="L39" s="333"/>
      <c r="M39" s="7"/>
    </row>
    <row r="40" spans="2:13" x14ac:dyDescent="0.25">
      <c r="B40" s="6"/>
      <c r="C40" s="12"/>
      <c r="D40" s="12"/>
      <c r="E40" s="333"/>
      <c r="F40" s="333"/>
      <c r="G40" s="333"/>
      <c r="H40" s="333"/>
      <c r="I40" s="333"/>
      <c r="J40" s="333"/>
      <c r="K40" s="333"/>
      <c r="L40" s="333"/>
      <c r="M40" s="7"/>
    </row>
    <row r="41" spans="2:13" x14ac:dyDescent="0.25">
      <c r="B41" s="6"/>
      <c r="E41" s="330"/>
      <c r="F41" s="330"/>
      <c r="G41" s="330"/>
      <c r="H41" s="330"/>
      <c r="I41" s="330"/>
      <c r="J41" s="330"/>
      <c r="K41" s="330"/>
      <c r="L41" s="330"/>
      <c r="M41" s="7"/>
    </row>
    <row r="42" spans="2:13" x14ac:dyDescent="0.25">
      <c r="B42" s="6"/>
      <c r="E42" s="330"/>
      <c r="F42" s="330"/>
      <c r="G42" s="330"/>
      <c r="H42" s="330"/>
      <c r="I42" s="330"/>
      <c r="J42" s="330"/>
      <c r="K42" s="330"/>
      <c r="L42" s="330"/>
      <c r="M42" s="7"/>
    </row>
    <row r="43" spans="2:13" x14ac:dyDescent="0.25">
      <c r="B43" s="6"/>
      <c r="E43" s="330"/>
      <c r="F43" s="330"/>
      <c r="G43" s="330"/>
      <c r="H43" s="330"/>
      <c r="I43" s="330"/>
      <c r="J43" s="330"/>
      <c r="K43" s="330"/>
      <c r="L43" s="330"/>
      <c r="M43" s="7"/>
    </row>
    <row r="44" spans="2:13" x14ac:dyDescent="0.25">
      <c r="B44" s="6"/>
      <c r="E44" s="330"/>
      <c r="F44" s="330"/>
      <c r="G44" s="330"/>
      <c r="H44" s="330"/>
      <c r="I44" s="330"/>
      <c r="J44" s="330"/>
      <c r="K44" s="330"/>
      <c r="L44" s="330"/>
      <c r="M44" s="7"/>
    </row>
    <row r="45" spans="2:13" x14ac:dyDescent="0.25">
      <c r="B45" s="6"/>
      <c r="M45" s="7"/>
    </row>
    <row r="46" spans="2:13" x14ac:dyDescent="0.25">
      <c r="B46" s="6"/>
      <c r="M46" s="7"/>
    </row>
    <row r="47" spans="2:13" x14ac:dyDescent="0.25">
      <c r="B47" s="6"/>
      <c r="M47" s="7"/>
    </row>
    <row r="48" spans="2:13" x14ac:dyDescent="0.25">
      <c r="B48" s="6"/>
      <c r="M48" s="7"/>
    </row>
    <row r="49" spans="2:13" x14ac:dyDescent="0.25">
      <c r="B49" s="6"/>
      <c r="M49" s="7"/>
    </row>
    <row r="50" spans="2:13" x14ac:dyDescent="0.25">
      <c r="B50" s="6"/>
      <c r="M50" s="7"/>
    </row>
    <row r="51" spans="2:13" x14ac:dyDescent="0.25">
      <c r="B51" s="6"/>
      <c r="M51" s="7"/>
    </row>
    <row r="52" spans="2:13" x14ac:dyDescent="0.25">
      <c r="B52" s="6"/>
      <c r="M52" s="7"/>
    </row>
    <row r="53" spans="2:13" x14ac:dyDescent="0.25">
      <c r="B53" s="13"/>
      <c r="C53" s="14"/>
      <c r="D53" s="14"/>
      <c r="E53" s="14"/>
      <c r="F53" s="14"/>
      <c r="G53" s="14"/>
      <c r="H53" s="14"/>
      <c r="I53" s="14"/>
      <c r="J53" s="14"/>
      <c r="K53" s="14"/>
      <c r="L53" s="14"/>
      <c r="M53" s="15"/>
    </row>
  </sheetData>
  <mergeCells count="17">
    <mergeCell ref="C15:L17"/>
    <mergeCell ref="E22:L22"/>
    <mergeCell ref="C36:C37"/>
    <mergeCell ref="D36:D37"/>
    <mergeCell ref="E36:L36"/>
    <mergeCell ref="E37:L37"/>
    <mergeCell ref="E44:L44"/>
    <mergeCell ref="E38:L38"/>
    <mergeCell ref="E39:L39"/>
    <mergeCell ref="E40:L40"/>
    <mergeCell ref="E41:L41"/>
    <mergeCell ref="E42:L42"/>
    <mergeCell ref="E32:L35"/>
    <mergeCell ref="D23:D35"/>
    <mergeCell ref="C23:C35"/>
    <mergeCell ref="E23:L31"/>
    <mergeCell ref="E43:L43"/>
  </mergeCells>
  <pageMargins left="0.7" right="0.7" top="0.75" bottom="0.75" header="0.3" footer="0.3"/>
  <pageSetup paperSize="9" firstPageNumber="42949672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MK54"/>
  <sheetViews>
    <sheetView showGridLines="0" topLeftCell="A40" workbookViewId="0">
      <selection activeCell="C53" sqref="C53:K53"/>
    </sheetView>
  </sheetViews>
  <sheetFormatPr baseColWidth="10" defaultColWidth="9.140625" defaultRowHeight="15" x14ac:dyDescent="0.25"/>
  <cols>
    <col min="1" max="1" width="11.140625" style="135" customWidth="1"/>
    <col min="2" max="6" width="8.7109375" style="135" customWidth="1"/>
    <col min="7" max="7" width="5.28515625" style="135" customWidth="1"/>
    <col min="8" max="8" width="1.85546875" style="135" customWidth="1"/>
    <col min="9" max="10" width="8.7109375" style="135" customWidth="1"/>
    <col min="11" max="11" width="33.85546875" style="135" customWidth="1"/>
    <col min="12" max="13" width="8.7109375" style="135" customWidth="1"/>
    <col min="14" max="14" width="39.140625" style="135" customWidth="1"/>
    <col min="15" max="1025" width="10.85546875" style="135" hidden="1" customWidth="1"/>
    <col min="1026" max="16384" width="9.140625" style="136"/>
  </cols>
  <sheetData>
    <row r="4" spans="2:11" ht="23.25" x14ac:dyDescent="0.35">
      <c r="F4" s="342" t="s">
        <v>3032</v>
      </c>
      <c r="G4" s="342"/>
      <c r="H4" s="342"/>
      <c r="I4" s="342"/>
      <c r="J4" s="342"/>
      <c r="K4" s="342"/>
    </row>
    <row r="6" spans="2:11" x14ac:dyDescent="0.25">
      <c r="K6" s="137"/>
    </row>
    <row r="9" spans="2:11" ht="6.95" customHeight="1" x14ac:dyDescent="0.25">
      <c r="B9" s="343"/>
      <c r="C9" s="343"/>
      <c r="D9" s="343"/>
      <c r="E9" s="343"/>
      <c r="F9" s="343"/>
      <c r="G9" s="343"/>
      <c r="H9" s="343"/>
      <c r="I9" s="343"/>
      <c r="J9" s="343"/>
      <c r="K9" s="343"/>
    </row>
    <row r="10" spans="2:11" x14ac:dyDescent="0.25">
      <c r="B10" s="344" t="s">
        <v>3033</v>
      </c>
      <c r="C10" s="344"/>
      <c r="D10" s="344"/>
      <c r="E10" s="344"/>
      <c r="F10" s="344"/>
      <c r="G10" s="344"/>
      <c r="H10" s="344"/>
      <c r="I10" s="344"/>
      <c r="J10" s="344"/>
      <c r="K10" s="344"/>
    </row>
    <row r="12" spans="2:11" ht="61.5" customHeight="1" x14ac:dyDescent="0.25">
      <c r="B12" s="345" t="s">
        <v>3034</v>
      </c>
      <c r="C12" s="345"/>
      <c r="D12" s="345"/>
      <c r="E12" s="345"/>
      <c r="F12" s="345"/>
      <c r="G12" s="345"/>
      <c r="H12" s="345"/>
      <c r="I12" s="345"/>
      <c r="J12" s="345"/>
      <c r="K12" s="345"/>
    </row>
    <row r="13" spans="2:11" ht="6.75" customHeight="1" x14ac:dyDescent="0.25">
      <c r="B13" s="345"/>
      <c r="C13" s="345"/>
      <c r="D13" s="345"/>
      <c r="E13" s="345"/>
      <c r="F13" s="345"/>
      <c r="G13" s="345"/>
      <c r="H13" s="345"/>
      <c r="I13" s="345"/>
      <c r="J13" s="345"/>
      <c r="K13" s="345"/>
    </row>
    <row r="14" spans="2:11" ht="13.5" customHeight="1" x14ac:dyDescent="0.25">
      <c r="B14" s="139"/>
      <c r="C14" s="139"/>
      <c r="D14" s="139"/>
      <c r="E14" s="139"/>
      <c r="F14" s="139"/>
      <c r="G14" s="139"/>
      <c r="H14" s="139"/>
      <c r="I14" s="139"/>
      <c r="J14" s="139"/>
      <c r="K14" s="139"/>
    </row>
    <row r="15" spans="2:11" ht="26.45" customHeight="1" x14ac:dyDescent="0.25">
      <c r="C15" s="338" t="s">
        <v>3035</v>
      </c>
      <c r="D15" s="338"/>
      <c r="E15" s="338"/>
      <c r="F15" s="338"/>
      <c r="G15" s="338"/>
      <c r="H15" s="338"/>
      <c r="I15" s="338"/>
      <c r="J15" s="338"/>
      <c r="K15" s="338"/>
    </row>
    <row r="16" spans="2:11" ht="6.95" customHeight="1" x14ac:dyDescent="0.25">
      <c r="B16" s="139"/>
      <c r="C16" s="140"/>
      <c r="D16" s="140"/>
      <c r="E16" s="140"/>
      <c r="F16" s="140"/>
      <c r="G16" s="140"/>
      <c r="H16" s="140"/>
      <c r="I16" s="140"/>
      <c r="J16" s="140"/>
      <c r="K16" s="140"/>
    </row>
    <row r="17" spans="2:11" ht="36" customHeight="1" x14ac:dyDescent="0.25">
      <c r="C17" s="338" t="s">
        <v>3036</v>
      </c>
      <c r="D17" s="338"/>
      <c r="E17" s="338"/>
      <c r="F17" s="338"/>
      <c r="G17" s="338"/>
      <c r="H17" s="338"/>
      <c r="I17" s="338"/>
      <c r="J17" s="338"/>
      <c r="K17" s="338"/>
    </row>
    <row r="18" spans="2:11" ht="6.95" customHeight="1" x14ac:dyDescent="0.25">
      <c r="B18" s="139"/>
      <c r="C18" s="140"/>
      <c r="D18" s="140"/>
      <c r="E18" s="140"/>
      <c r="F18" s="140"/>
      <c r="G18" s="140"/>
      <c r="H18" s="140"/>
      <c r="I18" s="140"/>
      <c r="J18" s="140"/>
      <c r="K18" s="140"/>
    </row>
    <row r="19" spans="2:11" ht="13.5" customHeight="1" x14ac:dyDescent="0.25">
      <c r="C19" s="338" t="s">
        <v>3037</v>
      </c>
      <c r="D19" s="338"/>
      <c r="E19" s="338"/>
      <c r="F19" s="338"/>
      <c r="G19" s="338"/>
      <c r="H19" s="338"/>
      <c r="I19" s="338"/>
      <c r="J19" s="338"/>
      <c r="K19" s="338"/>
    </row>
    <row r="20" spans="2:11" ht="33" customHeight="1" x14ac:dyDescent="0.25">
      <c r="B20" s="141"/>
      <c r="C20" s="340" t="s">
        <v>3038</v>
      </c>
      <c r="D20" s="340"/>
      <c r="E20" s="340"/>
      <c r="F20" s="340"/>
      <c r="G20" s="340"/>
      <c r="H20" s="340"/>
      <c r="I20" s="340"/>
      <c r="J20" s="340"/>
      <c r="K20" s="340"/>
    </row>
    <row r="21" spans="2:11" ht="6.95" customHeight="1" x14ac:dyDescent="0.25">
      <c r="B21" s="141"/>
      <c r="C21" s="141"/>
      <c r="D21" s="141"/>
      <c r="E21" s="141"/>
      <c r="F21" s="141"/>
      <c r="G21" s="141"/>
      <c r="H21" s="141"/>
      <c r="I21" s="141"/>
      <c r="J21" s="141"/>
      <c r="K21" s="141"/>
    </row>
    <row r="22" spans="2:11" ht="15" customHeight="1" x14ac:dyDescent="0.25">
      <c r="B22" s="141"/>
      <c r="C22" s="141"/>
      <c r="D22" s="141"/>
      <c r="E22" s="141"/>
      <c r="F22" s="141"/>
      <c r="G22" s="141"/>
      <c r="H22" s="141"/>
      <c r="I22" s="341" t="s">
        <v>3039</v>
      </c>
      <c r="J22" s="341"/>
      <c r="K22" s="341"/>
    </row>
    <row r="23" spans="2:11" x14ac:dyDescent="0.25">
      <c r="B23" s="141"/>
      <c r="C23" s="141"/>
      <c r="D23" s="141"/>
      <c r="E23" s="141"/>
      <c r="F23" s="141"/>
      <c r="G23" s="141"/>
      <c r="H23" s="141"/>
      <c r="I23" s="341"/>
      <c r="J23" s="341"/>
      <c r="K23" s="341"/>
    </row>
    <row r="24" spans="2:11" x14ac:dyDescent="0.25">
      <c r="B24" s="141"/>
      <c r="C24" s="141"/>
      <c r="D24" s="141"/>
      <c r="E24" s="141"/>
      <c r="F24" s="141"/>
      <c r="G24" s="141"/>
      <c r="H24" s="141"/>
      <c r="I24" s="341"/>
      <c r="J24" s="341"/>
      <c r="K24" s="341"/>
    </row>
    <row r="25" spans="2:11" x14ac:dyDescent="0.25">
      <c r="B25" s="141"/>
      <c r="C25" s="141"/>
      <c r="D25" s="141"/>
      <c r="E25" s="141"/>
      <c r="F25" s="141"/>
      <c r="G25" s="141"/>
      <c r="H25" s="141"/>
      <c r="I25" s="341"/>
      <c r="J25" s="341"/>
      <c r="K25" s="341"/>
    </row>
    <row r="26" spans="2:11" x14ac:dyDescent="0.25">
      <c r="B26" s="141"/>
      <c r="C26" s="141"/>
      <c r="D26" s="141"/>
      <c r="E26" s="141"/>
      <c r="F26" s="141"/>
      <c r="G26" s="141"/>
      <c r="H26" s="141"/>
      <c r="I26" s="341"/>
      <c r="J26" s="341"/>
      <c r="K26" s="341"/>
    </row>
    <row r="27" spans="2:11" ht="14.1" customHeight="1" x14ac:dyDescent="0.25">
      <c r="B27" s="141"/>
      <c r="C27" s="141"/>
      <c r="D27" s="141"/>
      <c r="E27" s="141"/>
      <c r="F27" s="141"/>
      <c r="G27" s="141"/>
      <c r="H27" s="141"/>
      <c r="I27" s="341"/>
      <c r="J27" s="341"/>
      <c r="K27" s="341"/>
    </row>
    <row r="28" spans="2:11" ht="19.5" customHeight="1" x14ac:dyDescent="0.25">
      <c r="B28" s="141"/>
      <c r="C28" s="141"/>
      <c r="D28" s="141"/>
      <c r="E28" s="141"/>
      <c r="F28" s="141"/>
      <c r="G28" s="141"/>
      <c r="H28" s="141"/>
      <c r="I28" s="341"/>
      <c r="J28" s="341"/>
      <c r="K28" s="341"/>
    </row>
    <row r="29" spans="2:11" x14ac:dyDescent="0.25">
      <c r="B29" s="141"/>
      <c r="C29" s="141"/>
      <c r="D29" s="141"/>
      <c r="E29" s="141"/>
      <c r="F29" s="141"/>
      <c r="G29" s="141"/>
      <c r="H29" s="141"/>
      <c r="I29" s="141"/>
      <c r="J29" s="141"/>
      <c r="K29" s="141"/>
    </row>
    <row r="30" spans="2:11" s="142" customFormat="1" ht="6.95" customHeight="1" x14ac:dyDescent="0.25">
      <c r="B30" s="141"/>
      <c r="C30" s="141"/>
      <c r="D30" s="141"/>
      <c r="E30" s="141"/>
      <c r="F30" s="141"/>
      <c r="G30" s="141"/>
      <c r="H30" s="141"/>
      <c r="I30" s="141"/>
      <c r="J30" s="141"/>
      <c r="K30" s="141"/>
    </row>
    <row r="31" spans="2:11" s="142" customFormat="1" ht="6.95" customHeight="1" x14ac:dyDescent="0.25">
      <c r="B31" s="141"/>
      <c r="C31" s="141"/>
      <c r="D31" s="141"/>
      <c r="E31" s="141"/>
      <c r="F31" s="141"/>
      <c r="G31" s="141"/>
      <c r="H31" s="141"/>
      <c r="I31" s="141"/>
      <c r="J31" s="141"/>
      <c r="K31" s="141"/>
    </row>
    <row r="32" spans="2:11" s="142" customFormat="1" ht="6.95" customHeight="1" x14ac:dyDescent="0.25">
      <c r="B32" s="141"/>
      <c r="C32" s="141"/>
      <c r="D32" s="141"/>
      <c r="E32" s="141"/>
      <c r="F32" s="141"/>
      <c r="G32" s="141"/>
      <c r="H32" s="141"/>
      <c r="I32" s="141"/>
      <c r="J32" s="141"/>
      <c r="K32" s="141"/>
    </row>
    <row r="33" spans="2:11" s="142" customFormat="1" x14ac:dyDescent="0.25">
      <c r="B33" s="141"/>
      <c r="C33" s="338" t="s">
        <v>3040</v>
      </c>
      <c r="D33" s="338"/>
      <c r="E33" s="338"/>
      <c r="F33" s="338"/>
      <c r="G33" s="338"/>
      <c r="H33" s="338"/>
      <c r="I33" s="338"/>
      <c r="J33" s="338"/>
      <c r="K33" s="338"/>
    </row>
    <row r="34" spans="2:11" s="142" customFormat="1" ht="8.25" customHeight="1" x14ac:dyDescent="0.25">
      <c r="B34" s="141"/>
      <c r="C34" s="141"/>
      <c r="D34" s="141"/>
      <c r="E34" s="141"/>
      <c r="F34" s="141"/>
      <c r="G34" s="141"/>
      <c r="H34" s="141"/>
      <c r="I34" s="141"/>
      <c r="J34" s="141"/>
      <c r="K34" s="141"/>
    </row>
    <row r="35" spans="2:11" s="142" customFormat="1" ht="28.5" customHeight="1" x14ac:dyDescent="0.25">
      <c r="B35" s="140"/>
      <c r="C35" s="339" t="s">
        <v>3041</v>
      </c>
      <c r="D35" s="339"/>
      <c r="E35" s="339"/>
      <c r="F35" s="339"/>
      <c r="G35" s="339"/>
      <c r="H35" s="339"/>
      <c r="I35" s="339"/>
      <c r="J35" s="339"/>
      <c r="K35" s="339"/>
    </row>
    <row r="36" spans="2:11" s="142" customFormat="1" ht="6.95" customHeight="1" x14ac:dyDescent="0.25">
      <c r="B36" s="141"/>
      <c r="C36" s="141"/>
      <c r="D36" s="141"/>
      <c r="E36" s="141"/>
      <c r="F36" s="141"/>
      <c r="G36" s="141"/>
      <c r="H36" s="141"/>
      <c r="I36" s="141"/>
      <c r="J36" s="141"/>
      <c r="K36" s="141"/>
    </row>
    <row r="37" spans="2:11" s="142" customFormat="1" ht="40.5" customHeight="1" x14ac:dyDescent="0.25">
      <c r="B37" s="140"/>
      <c r="C37" s="339" t="s">
        <v>3042</v>
      </c>
      <c r="D37" s="339"/>
      <c r="E37" s="339"/>
      <c r="F37" s="339"/>
      <c r="G37" s="339"/>
      <c r="H37" s="339"/>
      <c r="I37" s="339"/>
      <c r="J37" s="339"/>
      <c r="K37" s="339"/>
    </row>
    <row r="38" spans="2:11" s="142" customFormat="1" ht="6.95" customHeight="1" x14ac:dyDescent="0.25">
      <c r="B38" s="141"/>
      <c r="C38" s="141"/>
      <c r="D38" s="141"/>
      <c r="E38" s="141"/>
      <c r="F38" s="141"/>
      <c r="G38" s="141"/>
      <c r="H38" s="141"/>
      <c r="I38" s="141"/>
      <c r="J38" s="141"/>
      <c r="K38" s="141"/>
    </row>
    <row r="39" spans="2:11" s="142" customFormat="1" ht="13.5" customHeight="1" x14ac:dyDescent="0.25">
      <c r="B39" s="141"/>
      <c r="C39" s="338" t="s">
        <v>3043</v>
      </c>
      <c r="D39" s="338"/>
      <c r="E39" s="338"/>
      <c r="F39" s="338"/>
      <c r="G39" s="338"/>
      <c r="H39" s="338"/>
      <c r="I39" s="338"/>
      <c r="J39" s="338"/>
      <c r="K39" s="338"/>
    </row>
    <row r="40" spans="2:11" s="142" customFormat="1" ht="6.95" customHeight="1" x14ac:dyDescent="0.25">
      <c r="B40" s="141"/>
      <c r="C40" s="141"/>
      <c r="D40" s="141"/>
      <c r="E40" s="141"/>
      <c r="F40" s="141"/>
      <c r="G40" s="141"/>
      <c r="H40" s="141"/>
      <c r="I40" s="141"/>
      <c r="J40" s="141"/>
      <c r="K40" s="141"/>
    </row>
    <row r="41" spans="2:11" s="142" customFormat="1" ht="15" customHeight="1" x14ac:dyDescent="0.25">
      <c r="B41" s="140"/>
      <c r="C41" s="339" t="s">
        <v>3044</v>
      </c>
      <c r="D41" s="339"/>
      <c r="E41" s="339"/>
      <c r="F41" s="339"/>
      <c r="G41" s="339"/>
      <c r="H41" s="339"/>
      <c r="I41" s="339"/>
      <c r="J41" s="339"/>
      <c r="K41" s="339"/>
    </row>
    <row r="42" spans="2:11" s="142" customFormat="1" ht="12.75" customHeight="1" x14ac:dyDescent="0.25">
      <c r="B42" s="141"/>
      <c r="C42" s="141"/>
      <c r="D42" s="141"/>
      <c r="E42" s="141"/>
      <c r="F42" s="141"/>
      <c r="G42" s="141"/>
      <c r="H42" s="141"/>
      <c r="I42" s="141"/>
      <c r="J42" s="141"/>
      <c r="K42" s="141"/>
    </row>
    <row r="43" spans="2:11" s="142" customFormat="1" ht="12.75" customHeight="1" x14ac:dyDescent="0.25">
      <c r="B43" s="141"/>
      <c r="C43" s="143" t="s">
        <v>3045</v>
      </c>
      <c r="D43" s="141"/>
      <c r="E43" s="141"/>
      <c r="F43" s="141"/>
      <c r="G43" s="141"/>
      <c r="H43" s="141"/>
      <c r="I43" s="141"/>
      <c r="J43" s="141"/>
      <c r="K43" s="141"/>
    </row>
    <row r="44" spans="2:11" s="142" customFormat="1" ht="7.5" customHeight="1" x14ac:dyDescent="0.25">
      <c r="B44" s="141"/>
      <c r="C44" s="141"/>
      <c r="D44" s="141"/>
      <c r="E44" s="141"/>
      <c r="F44" s="141"/>
      <c r="G44" s="141"/>
      <c r="H44" s="141"/>
      <c r="I44" s="141"/>
      <c r="J44" s="141"/>
      <c r="K44" s="141"/>
    </row>
    <row r="45" spans="2:11" s="142" customFormat="1" ht="9" customHeight="1" x14ac:dyDescent="0.25">
      <c r="B45" s="141"/>
      <c r="C45" s="338"/>
      <c r="D45" s="338"/>
      <c r="E45" s="338"/>
      <c r="F45" s="338"/>
      <c r="G45" s="338"/>
      <c r="H45" s="338"/>
      <c r="I45" s="338"/>
      <c r="J45" s="338"/>
      <c r="K45" s="338"/>
    </row>
    <row r="46" spans="2:11" s="142" customFormat="1" ht="104.25" customHeight="1" x14ac:dyDescent="0.25">
      <c r="B46" s="140"/>
      <c r="C46" s="338" t="s">
        <v>3046</v>
      </c>
      <c r="D46" s="338"/>
      <c r="E46" s="338"/>
      <c r="F46" s="338"/>
      <c r="G46" s="338"/>
      <c r="H46" s="338"/>
      <c r="I46" s="338"/>
      <c r="J46" s="338"/>
      <c r="K46" s="338"/>
    </row>
    <row r="47" spans="2:11" s="142" customFormat="1" ht="10.5" customHeight="1" x14ac:dyDescent="0.25">
      <c r="B47" s="140"/>
      <c r="C47" s="338"/>
      <c r="D47" s="338"/>
      <c r="E47" s="338"/>
      <c r="F47" s="338"/>
      <c r="G47" s="338"/>
      <c r="H47" s="338"/>
      <c r="I47" s="338"/>
      <c r="J47" s="338"/>
      <c r="K47" s="338"/>
    </row>
    <row r="48" spans="2:11" s="142" customFormat="1" ht="26.25" customHeight="1" x14ac:dyDescent="0.25">
      <c r="B48" s="140"/>
      <c r="C48" s="338" t="s">
        <v>3047</v>
      </c>
      <c r="D48" s="338"/>
      <c r="E48" s="338"/>
      <c r="F48" s="338"/>
      <c r="G48" s="338"/>
      <c r="H48" s="338"/>
      <c r="I48" s="338"/>
      <c r="J48" s="338"/>
      <c r="K48" s="338"/>
    </row>
    <row r="49" spans="1:11" s="142" customFormat="1" ht="9" customHeight="1" x14ac:dyDescent="0.25">
      <c r="B49" s="141"/>
      <c r="C49" s="141"/>
      <c r="D49" s="141"/>
      <c r="E49" s="141"/>
      <c r="F49" s="141"/>
      <c r="G49" s="141"/>
      <c r="H49" s="141"/>
      <c r="I49" s="141"/>
      <c r="J49" s="141"/>
      <c r="K49" s="141"/>
    </row>
    <row r="50" spans="1:11" s="142" customFormat="1" ht="10.5" customHeight="1" x14ac:dyDescent="0.25">
      <c r="B50" s="140"/>
      <c r="C50" s="338"/>
      <c r="D50" s="338"/>
      <c r="E50" s="338"/>
      <c r="F50" s="338"/>
      <c r="G50" s="338"/>
      <c r="H50" s="338"/>
      <c r="I50" s="338"/>
      <c r="J50" s="338"/>
      <c r="K50" s="338"/>
    </row>
    <row r="51" spans="1:11" s="142" customFormat="1" x14ac:dyDescent="0.25">
      <c r="B51" s="141"/>
      <c r="C51" s="338" t="s">
        <v>3048</v>
      </c>
      <c r="D51" s="338"/>
      <c r="E51" s="338"/>
      <c r="F51" s="338"/>
      <c r="G51" s="338"/>
      <c r="H51" s="338"/>
      <c r="I51" s="338"/>
      <c r="J51" s="338"/>
      <c r="K51" s="338"/>
    </row>
    <row r="52" spans="1:11" s="142" customFormat="1" x14ac:dyDescent="0.25">
      <c r="B52" s="141"/>
      <c r="C52" s="256"/>
      <c r="D52" s="256"/>
      <c r="E52" s="256"/>
      <c r="F52" s="256"/>
      <c r="G52" s="256"/>
      <c r="H52" s="256"/>
      <c r="I52" s="256"/>
      <c r="J52" s="256"/>
      <c r="K52" s="256"/>
    </row>
    <row r="53" spans="1:11" s="135" customFormat="1" ht="30.75" customHeight="1" x14ac:dyDescent="0.25">
      <c r="A53" s="142"/>
      <c r="B53" s="141"/>
      <c r="C53" s="359" t="s">
        <v>3724</v>
      </c>
      <c r="D53" s="358"/>
      <c r="E53" s="358"/>
      <c r="F53" s="358"/>
      <c r="G53" s="358"/>
      <c r="H53" s="358"/>
      <c r="I53" s="358"/>
      <c r="J53" s="358"/>
      <c r="K53" s="358"/>
    </row>
    <row r="54" spans="1:11" s="135" customFormat="1" x14ac:dyDescent="0.25">
      <c r="B54" s="138"/>
      <c r="C54" s="138"/>
      <c r="D54" s="138"/>
      <c r="E54" s="138"/>
      <c r="F54" s="138"/>
      <c r="G54" s="138"/>
      <c r="H54" s="138"/>
      <c r="I54" s="138"/>
      <c r="J54" s="138"/>
      <c r="K54" s="138"/>
    </row>
  </sheetData>
  <mergeCells count="21">
    <mergeCell ref="C53:K53"/>
    <mergeCell ref="F4:K4"/>
    <mergeCell ref="B9:K9"/>
    <mergeCell ref="B10:K10"/>
    <mergeCell ref="B12:K13"/>
    <mergeCell ref="C15:K15"/>
    <mergeCell ref="C17:K17"/>
    <mergeCell ref="C19:K19"/>
    <mergeCell ref="C20:K20"/>
    <mergeCell ref="I22:K28"/>
    <mergeCell ref="C33:K33"/>
    <mergeCell ref="C35:K35"/>
    <mergeCell ref="C37:K37"/>
    <mergeCell ref="C39:K39"/>
    <mergeCell ref="C41:K41"/>
    <mergeCell ref="C45:K45"/>
    <mergeCell ref="C46:K46"/>
    <mergeCell ref="C47:K47"/>
    <mergeCell ref="C48:K48"/>
    <mergeCell ref="C50:K50"/>
    <mergeCell ref="C51:K51"/>
  </mergeCells>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2"/>
  <sheetViews>
    <sheetView zoomScale="52" workbookViewId="0">
      <pane xSplit="6" ySplit="5" topLeftCell="G96" activePane="bottomRight" state="frozen"/>
      <selection activeCell="H431" sqref="H431"/>
      <selection pane="topRight"/>
      <selection pane="bottomLeft"/>
      <selection pane="bottomRight" activeCell="H118" sqref="H118"/>
    </sheetView>
  </sheetViews>
  <sheetFormatPr baseColWidth="10" defaultColWidth="9.140625" defaultRowHeight="15" x14ac:dyDescent="0.25"/>
  <cols>
    <col min="1" max="1" width="18.85546875" style="16" bestFit="1" customWidth="1"/>
    <col min="2" max="2" width="11.7109375" style="16" customWidth="1"/>
    <col min="3" max="3" width="20.28515625" customWidth="1"/>
    <col min="4" max="4" width="9.42578125" style="17" customWidth="1"/>
    <col min="5" max="5" width="19.28515625" style="17" customWidth="1"/>
    <col min="6" max="6" width="32.140625" style="17" customWidth="1"/>
    <col min="7" max="7" width="13" style="18" customWidth="1"/>
    <col min="8" max="8" width="62.7109375" style="18" customWidth="1"/>
    <col min="9" max="9" width="18.85546875" style="18" customWidth="1"/>
    <col min="10" max="10" width="10.5703125" style="19" customWidth="1"/>
    <col min="11" max="11" width="23.28515625" style="20" customWidth="1"/>
    <col min="12" max="12" width="51" style="21" customWidth="1"/>
    <col min="13" max="14" width="60.28515625" style="21" customWidth="1"/>
    <col min="15" max="15" width="18.85546875" style="22" customWidth="1"/>
    <col min="16" max="17" width="16" style="22" customWidth="1"/>
    <col min="18" max="18" width="19" style="21" customWidth="1"/>
    <col min="19" max="19" width="19" style="22" customWidth="1"/>
  </cols>
  <sheetData>
    <row r="1" spans="1:19" s="23" customFormat="1" x14ac:dyDescent="0.25">
      <c r="A1" s="24"/>
      <c r="B1" s="24"/>
      <c r="C1" s="24"/>
      <c r="D1" s="24"/>
      <c r="E1" s="24"/>
      <c r="F1" s="24"/>
      <c r="G1" s="18"/>
      <c r="H1" s="18"/>
      <c r="I1" s="18"/>
      <c r="J1" s="19"/>
      <c r="K1" s="21"/>
      <c r="L1" s="21"/>
      <c r="M1" s="21"/>
      <c r="N1" s="21"/>
      <c r="O1" s="22"/>
      <c r="P1" s="22"/>
      <c r="Q1" s="22"/>
      <c r="R1" s="21"/>
      <c r="S1" s="22"/>
    </row>
    <row r="2" spans="1:19" s="23" customFormat="1" x14ac:dyDescent="0.25">
      <c r="A2" s="29"/>
      <c r="B2" s="29"/>
      <c r="D2" s="24"/>
      <c r="E2" s="24"/>
      <c r="G2" s="18"/>
      <c r="H2" s="18"/>
      <c r="I2" s="18"/>
      <c r="J2" s="16"/>
      <c r="K2" s="20"/>
      <c r="L2" s="21"/>
      <c r="M2" s="21"/>
      <c r="N2" s="21"/>
      <c r="O2" s="162"/>
      <c r="P2" s="22"/>
      <c r="Q2" s="22"/>
      <c r="R2" s="21"/>
      <c r="S2" s="22"/>
    </row>
    <row r="3" spans="1:19" s="23" customFormat="1" x14ac:dyDescent="0.25">
      <c r="A3" s="30"/>
      <c r="B3" s="30"/>
      <c r="D3" s="24"/>
      <c r="E3" s="24"/>
      <c r="F3" s="24"/>
      <c r="G3" s="18"/>
      <c r="H3" s="18"/>
      <c r="I3" s="18"/>
      <c r="J3" s="19"/>
      <c r="K3" s="20"/>
      <c r="L3" s="21"/>
      <c r="M3" s="21"/>
      <c r="N3" s="21"/>
      <c r="O3" s="22"/>
      <c r="P3" s="22"/>
      <c r="Q3" s="22"/>
      <c r="R3" s="21"/>
      <c r="S3" s="22"/>
    </row>
    <row r="4" spans="1:19" ht="42.75" x14ac:dyDescent="0.25">
      <c r="A4" s="32" t="s">
        <v>7</v>
      </c>
      <c r="B4" s="32" t="s">
        <v>3009</v>
      </c>
      <c r="C4" s="346" t="s">
        <v>3010</v>
      </c>
      <c r="D4" s="347"/>
      <c r="E4" s="347"/>
      <c r="F4" s="348"/>
      <c r="G4" s="349" t="s">
        <v>3024</v>
      </c>
      <c r="H4" s="350"/>
      <c r="I4" s="48" t="s">
        <v>3012</v>
      </c>
      <c r="J4" s="48" t="s">
        <v>3013</v>
      </c>
      <c r="K4" s="299" t="s">
        <v>3014</v>
      </c>
      <c r="L4" s="48" t="s">
        <v>3015</v>
      </c>
      <c r="M4" s="48" t="s">
        <v>3016</v>
      </c>
      <c r="N4" s="48" t="s">
        <v>3017</v>
      </c>
      <c r="O4" s="150" t="s">
        <v>3052</v>
      </c>
      <c r="P4" s="150" t="s">
        <v>3053</v>
      </c>
      <c r="Q4" s="48" t="s">
        <v>3020</v>
      </c>
      <c r="R4" s="48" t="s">
        <v>3021</v>
      </c>
      <c r="S4" s="150" t="s">
        <v>3284</v>
      </c>
    </row>
    <row r="5" spans="1:19" ht="29.25" x14ac:dyDescent="0.25">
      <c r="A5" s="33"/>
      <c r="B5" s="33"/>
      <c r="C5" s="33" t="s">
        <v>8</v>
      </c>
      <c r="D5" s="33" t="s">
        <v>9</v>
      </c>
      <c r="E5" s="34" t="s">
        <v>10</v>
      </c>
      <c r="F5" s="33" t="s">
        <v>11</v>
      </c>
      <c r="G5" s="178" t="s">
        <v>3026</v>
      </c>
      <c r="H5" s="179" t="s">
        <v>3025</v>
      </c>
      <c r="I5" s="176"/>
      <c r="J5" s="180"/>
      <c r="K5" s="300"/>
      <c r="L5" s="181"/>
      <c r="M5" s="182"/>
      <c r="N5" s="182"/>
      <c r="O5" s="163"/>
      <c r="P5" s="163"/>
      <c r="Q5" s="163"/>
      <c r="R5" s="182"/>
      <c r="S5" s="163"/>
    </row>
    <row r="6" spans="1:19" ht="71.25" x14ac:dyDescent="0.25">
      <c r="A6" s="40" t="s">
        <v>12</v>
      </c>
      <c r="B6" s="41" t="s">
        <v>13</v>
      </c>
      <c r="C6" s="42" t="s">
        <v>14</v>
      </c>
      <c r="D6" s="42"/>
      <c r="E6" s="42"/>
      <c r="F6" s="42"/>
      <c r="G6" s="296" t="s">
        <v>3129</v>
      </c>
      <c r="H6" s="183" t="s">
        <v>15</v>
      </c>
      <c r="I6" s="44" t="s">
        <v>16</v>
      </c>
      <c r="J6" s="45">
        <v>20</v>
      </c>
      <c r="K6" s="301"/>
      <c r="L6" s="184"/>
      <c r="M6" s="47" t="s">
        <v>17</v>
      </c>
      <c r="N6" s="47" t="s">
        <v>18</v>
      </c>
      <c r="O6" s="290" t="s">
        <v>3054</v>
      </c>
      <c r="P6" s="48"/>
      <c r="Q6" s="48" t="s">
        <v>19</v>
      </c>
      <c r="R6" s="47"/>
      <c r="S6" s="48" t="s">
        <v>3066</v>
      </c>
    </row>
    <row r="7" spans="1:19" ht="71.25" x14ac:dyDescent="0.25">
      <c r="A7" s="40" t="s">
        <v>20</v>
      </c>
      <c r="B7" s="41" t="s">
        <v>1464</v>
      </c>
      <c r="C7" s="42" t="s">
        <v>21</v>
      </c>
      <c r="D7" s="42"/>
      <c r="E7" s="42"/>
      <c r="F7" s="42"/>
      <c r="G7" s="43" t="s">
        <v>1465</v>
      </c>
      <c r="H7" s="183" t="s">
        <v>22</v>
      </c>
      <c r="I7" s="44" t="s">
        <v>23</v>
      </c>
      <c r="J7" s="45" t="s">
        <v>24</v>
      </c>
      <c r="K7" s="290" t="s">
        <v>3051</v>
      </c>
      <c r="L7" s="184"/>
      <c r="M7" s="47" t="s">
        <v>25</v>
      </c>
      <c r="N7" s="47" t="s">
        <v>26</v>
      </c>
      <c r="O7" s="290" t="s">
        <v>3055</v>
      </c>
      <c r="P7" s="48"/>
      <c r="Q7" s="48" t="s">
        <v>27</v>
      </c>
      <c r="R7" s="47"/>
      <c r="S7" s="48" t="s">
        <v>3066</v>
      </c>
    </row>
    <row r="8" spans="1:19" ht="57" x14ac:dyDescent="0.25">
      <c r="A8" s="40" t="s">
        <v>28</v>
      </c>
      <c r="B8" s="41" t="s">
        <v>1466</v>
      </c>
      <c r="C8" s="42" t="s">
        <v>29</v>
      </c>
      <c r="D8" s="42"/>
      <c r="E8" s="42"/>
      <c r="F8" s="42"/>
      <c r="G8" s="43" t="s">
        <v>1467</v>
      </c>
      <c r="H8" s="43" t="s">
        <v>30</v>
      </c>
      <c r="I8" s="44" t="s">
        <v>31</v>
      </c>
      <c r="J8" s="45">
        <v>3</v>
      </c>
      <c r="K8" s="301" t="s">
        <v>3310</v>
      </c>
      <c r="L8" s="184"/>
      <c r="M8" s="47" t="s">
        <v>32</v>
      </c>
      <c r="N8" s="47" t="s">
        <v>33</v>
      </c>
      <c r="O8" s="290" t="s">
        <v>3056</v>
      </c>
      <c r="P8" s="48"/>
      <c r="Q8" s="48" t="s">
        <v>34</v>
      </c>
      <c r="R8" s="47"/>
      <c r="S8" s="48" t="s">
        <v>3066</v>
      </c>
    </row>
    <row r="9" spans="1:19" ht="114" x14ac:dyDescent="0.25">
      <c r="A9" s="40" t="s">
        <v>35</v>
      </c>
      <c r="B9" s="41" t="s">
        <v>1468</v>
      </c>
      <c r="C9" s="42" t="s">
        <v>36</v>
      </c>
      <c r="D9" s="42"/>
      <c r="E9" s="42"/>
      <c r="F9" s="42"/>
      <c r="G9" s="43" t="s">
        <v>1469</v>
      </c>
      <c r="H9" s="183" t="s">
        <v>37</v>
      </c>
      <c r="I9" s="44" t="s">
        <v>1470</v>
      </c>
      <c r="J9" s="45">
        <v>3</v>
      </c>
      <c r="K9" s="301" t="s">
        <v>3311</v>
      </c>
      <c r="L9" s="44"/>
      <c r="M9" s="47" t="s">
        <v>38</v>
      </c>
      <c r="N9" s="47" t="s">
        <v>39</v>
      </c>
      <c r="O9" s="290" t="s">
        <v>3057</v>
      </c>
      <c r="P9" s="48"/>
      <c r="Q9" s="48" t="s">
        <v>40</v>
      </c>
      <c r="R9" s="47"/>
      <c r="S9" s="48" t="s">
        <v>3066</v>
      </c>
    </row>
    <row r="10" spans="1:19" ht="128.25" x14ac:dyDescent="0.25">
      <c r="A10" s="40" t="s">
        <v>41</v>
      </c>
      <c r="B10" s="41" t="s">
        <v>42</v>
      </c>
      <c r="C10" s="42" t="s">
        <v>43</v>
      </c>
      <c r="D10" s="42"/>
      <c r="E10" s="42"/>
      <c r="F10" s="42"/>
      <c r="G10" s="43" t="s">
        <v>1471</v>
      </c>
      <c r="H10" s="183" t="s">
        <v>44</v>
      </c>
      <c r="I10" s="44" t="s">
        <v>1472</v>
      </c>
      <c r="J10" s="45">
        <v>3</v>
      </c>
      <c r="K10" s="301" t="s">
        <v>3311</v>
      </c>
      <c r="L10" s="44"/>
      <c r="M10" s="47" t="s">
        <v>45</v>
      </c>
      <c r="N10" s="47" t="s">
        <v>46</v>
      </c>
      <c r="O10" s="290" t="s">
        <v>3058</v>
      </c>
      <c r="P10" s="48"/>
      <c r="Q10" s="48"/>
      <c r="R10" s="47"/>
      <c r="S10" s="48"/>
    </row>
    <row r="11" spans="1:19" ht="85.5" x14ac:dyDescent="0.25">
      <c r="A11" s="40" t="s">
        <v>47</v>
      </c>
      <c r="B11" s="41" t="s">
        <v>1473</v>
      </c>
      <c r="C11" s="42" t="s">
        <v>48</v>
      </c>
      <c r="D11" s="42"/>
      <c r="E11" s="42"/>
      <c r="F11" s="42"/>
      <c r="G11" s="43" t="s">
        <v>1474</v>
      </c>
      <c r="H11" s="183" t="s">
        <v>49</v>
      </c>
      <c r="I11" s="44" t="s">
        <v>1475</v>
      </c>
      <c r="J11" s="45" t="s">
        <v>1476</v>
      </c>
      <c r="K11" s="302" t="s">
        <v>3051</v>
      </c>
      <c r="L11" s="185" t="s">
        <v>3060</v>
      </c>
      <c r="M11" s="47" t="s">
        <v>50</v>
      </c>
      <c r="N11" s="47" t="s">
        <v>51</v>
      </c>
      <c r="O11" s="290" t="s">
        <v>3287</v>
      </c>
      <c r="P11" s="48"/>
      <c r="Q11" s="48" t="s">
        <v>52</v>
      </c>
      <c r="R11" s="47"/>
      <c r="S11" s="48"/>
    </row>
    <row r="12" spans="1:19" ht="128.25" x14ac:dyDescent="0.25">
      <c r="A12" s="40" t="s">
        <v>53</v>
      </c>
      <c r="B12" s="41" t="s">
        <v>1477</v>
      </c>
      <c r="C12" s="42" t="s">
        <v>54</v>
      </c>
      <c r="D12" s="42"/>
      <c r="E12" s="42"/>
      <c r="F12" s="42"/>
      <c r="G12" s="43" t="s">
        <v>1478</v>
      </c>
      <c r="H12" s="43" t="s">
        <v>55</v>
      </c>
      <c r="I12" s="44" t="s">
        <v>1479</v>
      </c>
      <c r="J12" s="45">
        <v>2</v>
      </c>
      <c r="K12" s="302" t="s">
        <v>3059</v>
      </c>
      <c r="L12" s="184" t="s">
        <v>3061</v>
      </c>
      <c r="M12" s="47" t="s">
        <v>56</v>
      </c>
      <c r="N12" s="47" t="s">
        <v>57</v>
      </c>
      <c r="O12" s="290" t="s">
        <v>3062</v>
      </c>
      <c r="P12" s="48" t="s">
        <v>3065</v>
      </c>
      <c r="Q12" s="48" t="s">
        <v>1480</v>
      </c>
      <c r="R12" s="47"/>
      <c r="S12" s="48" t="s">
        <v>3066</v>
      </c>
    </row>
    <row r="13" spans="1:19" ht="85.5" x14ac:dyDescent="0.25">
      <c r="A13" s="40" t="s">
        <v>58</v>
      </c>
      <c r="B13" s="41" t="s">
        <v>1481</v>
      </c>
      <c r="C13" s="42" t="s">
        <v>59</v>
      </c>
      <c r="D13" s="42"/>
      <c r="E13" s="42"/>
      <c r="F13" s="42"/>
      <c r="G13" s="43" t="s">
        <v>1482</v>
      </c>
      <c r="H13" s="43" t="s">
        <v>60</v>
      </c>
      <c r="I13" s="44" t="s">
        <v>1483</v>
      </c>
      <c r="J13" s="45" t="s">
        <v>1484</v>
      </c>
      <c r="K13" s="302" t="s">
        <v>3051</v>
      </c>
      <c r="L13" s="184"/>
      <c r="M13" s="47" t="s">
        <v>61</v>
      </c>
      <c r="N13" s="47" t="s">
        <v>62</v>
      </c>
      <c r="O13" s="290" t="s">
        <v>3063</v>
      </c>
      <c r="P13" s="48"/>
      <c r="Q13" s="48" t="s">
        <v>63</v>
      </c>
      <c r="R13" s="47"/>
      <c r="S13" s="48" t="s">
        <v>3066</v>
      </c>
    </row>
    <row r="14" spans="1:19" ht="42.75" x14ac:dyDescent="0.25">
      <c r="A14" s="40" t="s">
        <v>64</v>
      </c>
      <c r="B14" s="41" t="s">
        <v>1485</v>
      </c>
      <c r="C14" s="42" t="s">
        <v>65</v>
      </c>
      <c r="D14" s="42"/>
      <c r="E14" s="42"/>
      <c r="F14" s="42"/>
      <c r="G14" s="43" t="s">
        <v>1486</v>
      </c>
      <c r="H14" s="43" t="s">
        <v>66</v>
      </c>
      <c r="I14" s="44" t="s">
        <v>67</v>
      </c>
      <c r="J14" s="45">
        <v>100</v>
      </c>
      <c r="K14" s="301" t="s">
        <v>26</v>
      </c>
      <c r="L14" s="184"/>
      <c r="M14" s="47" t="s">
        <v>68</v>
      </c>
      <c r="N14" s="47" t="s">
        <v>69</v>
      </c>
      <c r="O14" s="290" t="s">
        <v>3064</v>
      </c>
      <c r="P14" s="48"/>
      <c r="Q14" s="48"/>
      <c r="R14" s="47"/>
      <c r="S14" s="48"/>
    </row>
    <row r="15" spans="1:19" ht="28.5" x14ac:dyDescent="0.25">
      <c r="A15" s="40" t="s">
        <v>70</v>
      </c>
      <c r="B15" s="41" t="s">
        <v>1487</v>
      </c>
      <c r="C15" s="42" t="s">
        <v>71</v>
      </c>
      <c r="D15" s="42"/>
      <c r="E15" s="42"/>
      <c r="F15" s="42"/>
      <c r="G15" s="43" t="s">
        <v>1488</v>
      </c>
      <c r="H15" s="43" t="s">
        <v>72</v>
      </c>
      <c r="I15" s="44" t="s">
        <v>73</v>
      </c>
      <c r="J15" s="45">
        <v>50</v>
      </c>
      <c r="K15" s="301" t="s">
        <v>26</v>
      </c>
      <c r="L15" s="184"/>
      <c r="M15" s="47" t="s">
        <v>74</v>
      </c>
      <c r="N15" s="47" t="s">
        <v>1489</v>
      </c>
      <c r="O15" s="290"/>
      <c r="P15" s="48"/>
      <c r="Q15" s="48"/>
      <c r="R15" s="47"/>
      <c r="S15" s="48"/>
    </row>
    <row r="16" spans="1:19" ht="28.5" x14ac:dyDescent="0.25">
      <c r="A16" s="40" t="s">
        <v>75</v>
      </c>
      <c r="B16" s="41" t="s">
        <v>1490</v>
      </c>
      <c r="C16" s="50" t="s">
        <v>76</v>
      </c>
      <c r="D16" s="42"/>
      <c r="E16" s="42"/>
      <c r="F16" s="42"/>
      <c r="G16" s="43" t="s">
        <v>1491</v>
      </c>
      <c r="H16" s="183" t="s">
        <v>77</v>
      </c>
      <c r="I16" s="44" t="s">
        <v>1492</v>
      </c>
      <c r="J16" s="45">
        <v>50</v>
      </c>
      <c r="K16" s="301" t="s">
        <v>26</v>
      </c>
      <c r="L16" s="184"/>
      <c r="M16" s="47" t="s">
        <v>78</v>
      </c>
      <c r="N16" s="47" t="s">
        <v>79</v>
      </c>
      <c r="O16" s="291" t="s">
        <v>3288</v>
      </c>
      <c r="P16" s="48"/>
      <c r="Q16" s="48"/>
      <c r="R16" s="47"/>
      <c r="S16" s="48"/>
    </row>
    <row r="17" spans="1:19" ht="39.6" customHeight="1" x14ac:dyDescent="0.25">
      <c r="A17" s="289" t="s">
        <v>80</v>
      </c>
      <c r="B17" s="287" t="s">
        <v>3067</v>
      </c>
      <c r="C17" s="55"/>
      <c r="D17" s="309" t="s">
        <v>81</v>
      </c>
      <c r="E17" s="309"/>
      <c r="F17" s="310"/>
      <c r="G17" s="43" t="s">
        <v>1493</v>
      </c>
      <c r="H17" s="43" t="s">
        <v>82</v>
      </c>
      <c r="I17" s="44" t="s">
        <v>1494</v>
      </c>
      <c r="J17" s="45">
        <v>10</v>
      </c>
      <c r="K17" s="301" t="s">
        <v>26</v>
      </c>
      <c r="L17" s="184"/>
      <c r="M17" s="47"/>
      <c r="N17" s="47"/>
      <c r="O17" s="291" t="s">
        <v>3068</v>
      </c>
      <c r="P17" s="48"/>
      <c r="Q17" s="48"/>
      <c r="R17" s="47"/>
      <c r="S17" s="48"/>
    </row>
    <row r="18" spans="1:19" ht="28.5" x14ac:dyDescent="0.25">
      <c r="A18" s="40" t="s">
        <v>83</v>
      </c>
      <c r="B18" s="41" t="s">
        <v>1495</v>
      </c>
      <c r="C18" s="288" t="s">
        <v>84</v>
      </c>
      <c r="D18" s="42"/>
      <c r="E18" s="42"/>
      <c r="F18" s="42"/>
      <c r="G18" s="43" t="s">
        <v>1496</v>
      </c>
      <c r="H18" s="183" t="s">
        <v>85</v>
      </c>
      <c r="I18" s="44" t="s">
        <v>1497</v>
      </c>
      <c r="J18" s="45">
        <v>50</v>
      </c>
      <c r="K18" s="301" t="s">
        <v>26</v>
      </c>
      <c r="L18" s="184"/>
      <c r="M18" s="47" t="s">
        <v>86</v>
      </c>
      <c r="N18" s="47" t="s">
        <v>1498</v>
      </c>
      <c r="O18" s="290" t="s">
        <v>3289</v>
      </c>
      <c r="P18" s="48"/>
      <c r="Q18" s="48"/>
      <c r="R18" s="47"/>
      <c r="S18" s="48"/>
    </row>
    <row r="19" spans="1:19" ht="28.5" x14ac:dyDescent="0.25">
      <c r="A19" s="40" t="s">
        <v>87</v>
      </c>
      <c r="B19" s="41" t="s">
        <v>1499</v>
      </c>
      <c r="C19" s="42" t="s">
        <v>88</v>
      </c>
      <c r="D19" s="42"/>
      <c r="E19" s="42"/>
      <c r="F19" s="42"/>
      <c r="G19" s="43" t="s">
        <v>1500</v>
      </c>
      <c r="H19" s="183" t="s">
        <v>89</v>
      </c>
      <c r="I19" s="44" t="s">
        <v>1501</v>
      </c>
      <c r="J19" s="45">
        <v>50</v>
      </c>
      <c r="K19" s="301" t="s">
        <v>26</v>
      </c>
      <c r="L19" s="184"/>
      <c r="M19" s="47" t="s">
        <v>90</v>
      </c>
      <c r="N19" s="47" t="s">
        <v>1502</v>
      </c>
      <c r="O19" s="290"/>
      <c r="P19" s="48"/>
      <c r="Q19" s="48"/>
      <c r="R19" s="47"/>
      <c r="S19" s="48"/>
    </row>
    <row r="20" spans="1:19" ht="28.5" x14ac:dyDescent="0.25">
      <c r="A20" s="40" t="s">
        <v>91</v>
      </c>
      <c r="B20" s="41" t="s">
        <v>1503</v>
      </c>
      <c r="C20" s="42" t="s">
        <v>92</v>
      </c>
      <c r="D20" s="42"/>
      <c r="E20" s="42"/>
      <c r="F20" s="42"/>
      <c r="G20" s="43" t="s">
        <v>1504</v>
      </c>
      <c r="H20" s="183" t="s">
        <v>93</v>
      </c>
      <c r="I20" s="44" t="s">
        <v>1505</v>
      </c>
      <c r="J20" s="45">
        <v>50</v>
      </c>
      <c r="K20" s="301" t="s">
        <v>26</v>
      </c>
      <c r="L20" s="184"/>
      <c r="M20" s="47" t="s">
        <v>94</v>
      </c>
      <c r="N20" s="47" t="s">
        <v>1506</v>
      </c>
      <c r="O20" s="290"/>
      <c r="P20" s="48"/>
      <c r="Q20" s="48"/>
      <c r="R20" s="47"/>
      <c r="S20" s="48"/>
    </row>
    <row r="21" spans="1:19" ht="28.5" x14ac:dyDescent="0.25">
      <c r="A21" s="40" t="s">
        <v>95</v>
      </c>
      <c r="B21" s="41" t="s">
        <v>1507</v>
      </c>
      <c r="C21" s="42" t="s">
        <v>96</v>
      </c>
      <c r="D21" s="42"/>
      <c r="E21" s="42"/>
      <c r="F21" s="42"/>
      <c r="G21" s="43" t="s">
        <v>1508</v>
      </c>
      <c r="H21" s="183" t="s">
        <v>97</v>
      </c>
      <c r="I21" s="44" t="s">
        <v>1509</v>
      </c>
      <c r="J21" s="45">
        <v>50</v>
      </c>
      <c r="K21" s="301" t="s">
        <v>26</v>
      </c>
      <c r="L21" s="184"/>
      <c r="M21" s="47" t="s">
        <v>98</v>
      </c>
      <c r="N21" s="47" t="s">
        <v>1510</v>
      </c>
      <c r="O21" s="290"/>
      <c r="P21" s="48"/>
      <c r="Q21" s="48"/>
      <c r="R21" s="47"/>
      <c r="S21" s="48"/>
    </row>
    <row r="22" spans="1:19" ht="28.5" x14ac:dyDescent="0.25">
      <c r="A22" s="40" t="s">
        <v>99</v>
      </c>
      <c r="B22" s="41" t="s">
        <v>1511</v>
      </c>
      <c r="C22" s="42" t="s">
        <v>100</v>
      </c>
      <c r="D22" s="42"/>
      <c r="E22" s="42"/>
      <c r="F22" s="42"/>
      <c r="G22" s="43" t="s">
        <v>1512</v>
      </c>
      <c r="H22" s="183" t="s">
        <v>101</v>
      </c>
      <c r="I22" s="44" t="s">
        <v>1513</v>
      </c>
      <c r="J22" s="45">
        <v>50</v>
      </c>
      <c r="K22" s="301" t="s">
        <v>26</v>
      </c>
      <c r="L22" s="184"/>
      <c r="M22" s="47" t="s">
        <v>102</v>
      </c>
      <c r="N22" s="47" t="s">
        <v>103</v>
      </c>
      <c r="O22" s="290"/>
      <c r="P22" s="48"/>
      <c r="Q22" s="48"/>
      <c r="R22" s="47"/>
      <c r="S22" s="48"/>
    </row>
    <row r="23" spans="1:19" ht="28.5" x14ac:dyDescent="0.25">
      <c r="A23" s="40" t="s">
        <v>104</v>
      </c>
      <c r="B23" s="41" t="s">
        <v>1514</v>
      </c>
      <c r="C23" s="42" t="s">
        <v>105</v>
      </c>
      <c r="D23" s="42"/>
      <c r="E23" s="42"/>
      <c r="F23" s="42"/>
      <c r="G23" s="43" t="s">
        <v>1515</v>
      </c>
      <c r="H23" s="183" t="s">
        <v>106</v>
      </c>
      <c r="I23" s="44" t="s">
        <v>1516</v>
      </c>
      <c r="J23" s="45">
        <v>100</v>
      </c>
      <c r="K23" s="301" t="s">
        <v>26</v>
      </c>
      <c r="L23" s="184"/>
      <c r="M23" s="47" t="s">
        <v>107</v>
      </c>
      <c r="N23" s="47" t="s">
        <v>108</v>
      </c>
      <c r="O23" s="290"/>
      <c r="P23" s="48"/>
      <c r="Q23" s="48"/>
      <c r="R23" s="47"/>
      <c r="S23" s="48"/>
    </row>
    <row r="24" spans="1:19" ht="28.5" x14ac:dyDescent="0.25">
      <c r="A24" s="40" t="s">
        <v>109</v>
      </c>
      <c r="B24" s="41" t="s">
        <v>3069</v>
      </c>
      <c r="C24" s="42" t="s">
        <v>110</v>
      </c>
      <c r="D24" s="42"/>
      <c r="E24" s="42"/>
      <c r="F24" s="42"/>
      <c r="G24" s="43" t="s">
        <v>1517</v>
      </c>
      <c r="H24" s="183" t="s">
        <v>111</v>
      </c>
      <c r="I24" s="44" t="s">
        <v>1518</v>
      </c>
      <c r="J24" s="45">
        <v>3</v>
      </c>
      <c r="K24" s="301" t="s">
        <v>3312</v>
      </c>
      <c r="L24" s="186"/>
      <c r="M24" s="47" t="s">
        <v>1519</v>
      </c>
      <c r="N24" s="47" t="s">
        <v>1520</v>
      </c>
      <c r="O24" s="290"/>
      <c r="P24" s="48"/>
      <c r="Q24" s="48"/>
      <c r="R24" s="47"/>
      <c r="S24" s="48"/>
    </row>
    <row r="25" spans="1:19" ht="28.5" x14ac:dyDescent="0.25">
      <c r="A25" s="40" t="s">
        <v>112</v>
      </c>
      <c r="B25" s="41" t="s">
        <v>1521</v>
      </c>
      <c r="C25" s="42" t="s">
        <v>113</v>
      </c>
      <c r="D25" s="42"/>
      <c r="E25" s="42"/>
      <c r="F25" s="42"/>
      <c r="G25" s="43" t="s">
        <v>1522</v>
      </c>
      <c r="H25" s="183" t="s">
        <v>114</v>
      </c>
      <c r="I25" s="44" t="s">
        <v>1523</v>
      </c>
      <c r="J25" s="45">
        <v>100</v>
      </c>
      <c r="K25" s="301" t="s">
        <v>26</v>
      </c>
      <c r="L25" s="184"/>
      <c r="M25" s="47" t="s">
        <v>115</v>
      </c>
      <c r="N25" s="47" t="s">
        <v>1524</v>
      </c>
      <c r="O25" s="290"/>
      <c r="P25" s="48"/>
      <c r="Q25" s="48"/>
      <c r="R25" s="47"/>
      <c r="S25" s="48"/>
    </row>
    <row r="26" spans="1:19" ht="28.5" x14ac:dyDescent="0.25">
      <c r="A26" s="40" t="s">
        <v>116</v>
      </c>
      <c r="B26" s="41" t="s">
        <v>1525</v>
      </c>
      <c r="C26" s="42" t="s">
        <v>117</v>
      </c>
      <c r="D26" s="42"/>
      <c r="E26" s="42"/>
      <c r="F26" s="42"/>
      <c r="G26" s="43" t="s">
        <v>1526</v>
      </c>
      <c r="H26" s="183" t="s">
        <v>118</v>
      </c>
      <c r="I26" s="44" t="s">
        <v>1527</v>
      </c>
      <c r="J26" s="44">
        <v>1024</v>
      </c>
      <c r="K26" s="301" t="s">
        <v>26</v>
      </c>
      <c r="L26" s="184"/>
      <c r="M26" s="47" t="s">
        <v>119</v>
      </c>
      <c r="N26" s="47" t="s">
        <v>120</v>
      </c>
      <c r="O26" s="292"/>
      <c r="P26" s="48"/>
      <c r="Q26" s="48" t="s">
        <v>1528</v>
      </c>
      <c r="R26" s="47"/>
      <c r="S26" s="48"/>
    </row>
    <row r="27" spans="1:19" ht="42.75" x14ac:dyDescent="0.25">
      <c r="A27" s="40" t="s">
        <v>121</v>
      </c>
      <c r="B27" s="41" t="s">
        <v>122</v>
      </c>
      <c r="C27" s="50" t="s">
        <v>123</v>
      </c>
      <c r="D27" s="42"/>
      <c r="E27" s="42"/>
      <c r="F27" s="42"/>
      <c r="G27" s="43" t="s">
        <v>1529</v>
      </c>
      <c r="H27" s="183" t="s">
        <v>124</v>
      </c>
      <c r="I27" s="177"/>
      <c r="J27" s="165"/>
      <c r="K27" s="301" t="s">
        <v>26</v>
      </c>
      <c r="L27" s="165"/>
      <c r="M27" s="177" t="s">
        <v>125</v>
      </c>
      <c r="N27" s="177" t="s">
        <v>1530</v>
      </c>
      <c r="O27" s="290" t="s">
        <v>3070</v>
      </c>
      <c r="P27" s="165"/>
      <c r="Q27" s="165"/>
      <c r="R27" s="165"/>
      <c r="S27" s="45" t="s">
        <v>3066</v>
      </c>
    </row>
    <row r="28" spans="1:19" ht="81.95" customHeight="1" x14ac:dyDescent="0.25">
      <c r="A28" s="51" t="s">
        <v>126</v>
      </c>
      <c r="B28" s="41" t="s">
        <v>1531</v>
      </c>
      <c r="C28" s="52"/>
      <c r="D28" s="215" t="s">
        <v>127</v>
      </c>
      <c r="E28" s="215"/>
      <c r="F28" s="217"/>
      <c r="G28" s="43" t="s">
        <v>1532</v>
      </c>
      <c r="H28" s="183" t="s">
        <v>1533</v>
      </c>
      <c r="I28" s="48" t="s">
        <v>1534</v>
      </c>
      <c r="J28" s="45">
        <v>3</v>
      </c>
      <c r="K28" s="301" t="s">
        <v>3313</v>
      </c>
      <c r="L28" s="187" t="s">
        <v>3078</v>
      </c>
      <c r="M28" s="48" t="s">
        <v>128</v>
      </c>
      <c r="N28" s="187" t="s">
        <v>129</v>
      </c>
      <c r="O28" s="290" t="s">
        <v>3071</v>
      </c>
      <c r="P28" s="48"/>
      <c r="Q28" s="48"/>
      <c r="R28" s="188"/>
      <c r="S28" s="189" t="s">
        <v>3066</v>
      </c>
    </row>
    <row r="29" spans="1:19" ht="30" x14ac:dyDescent="0.25">
      <c r="A29" s="51" t="s">
        <v>130</v>
      </c>
      <c r="B29" s="41" t="s">
        <v>1535</v>
      </c>
      <c r="C29" s="52"/>
      <c r="D29" s="215" t="s">
        <v>131</v>
      </c>
      <c r="E29" s="215"/>
      <c r="F29" s="217"/>
      <c r="G29" s="43" t="s">
        <v>1536</v>
      </c>
      <c r="H29" s="183" t="s">
        <v>1537</v>
      </c>
      <c r="I29" s="44" t="s">
        <v>1538</v>
      </c>
      <c r="J29" s="45">
        <v>1024</v>
      </c>
      <c r="K29" s="301" t="s">
        <v>26</v>
      </c>
      <c r="L29" s="184"/>
      <c r="M29" s="47" t="s">
        <v>132</v>
      </c>
      <c r="N29" s="47" t="s">
        <v>133</v>
      </c>
      <c r="O29" s="293" t="s">
        <v>3070</v>
      </c>
      <c r="P29" s="48"/>
      <c r="Q29" s="48"/>
      <c r="R29" s="188"/>
      <c r="S29" s="189" t="s">
        <v>3066</v>
      </c>
    </row>
    <row r="30" spans="1:19" ht="42.75" x14ac:dyDescent="0.25">
      <c r="A30" s="40" t="s">
        <v>134</v>
      </c>
      <c r="B30" s="41" t="s">
        <v>1539</v>
      </c>
      <c r="C30" s="53" t="s">
        <v>135</v>
      </c>
      <c r="D30" s="42"/>
      <c r="E30" s="42"/>
      <c r="F30" s="42"/>
      <c r="G30" s="43"/>
      <c r="H30" s="183" t="s">
        <v>1540</v>
      </c>
      <c r="I30" s="44"/>
      <c r="J30" s="45"/>
      <c r="K30" s="301" t="s">
        <v>26</v>
      </c>
      <c r="L30" s="45"/>
      <c r="M30" s="185" t="s">
        <v>136</v>
      </c>
      <c r="N30" s="43" t="s">
        <v>1541</v>
      </c>
      <c r="O30" s="290" t="s">
        <v>3072</v>
      </c>
      <c r="P30" s="44"/>
      <c r="Q30" s="44"/>
      <c r="R30" s="45"/>
      <c r="S30" s="45" t="s">
        <v>3066</v>
      </c>
    </row>
    <row r="31" spans="1:19" ht="71.25" x14ac:dyDescent="0.25">
      <c r="A31" s="51" t="s">
        <v>137</v>
      </c>
      <c r="B31" s="41" t="s">
        <v>1542</v>
      </c>
      <c r="C31" s="52"/>
      <c r="D31" s="215" t="s">
        <v>138</v>
      </c>
      <c r="E31" s="215"/>
      <c r="F31" s="217"/>
      <c r="G31" s="43" t="s">
        <v>1543</v>
      </c>
      <c r="H31" s="183" t="s">
        <v>139</v>
      </c>
      <c r="I31" s="44" t="s">
        <v>1544</v>
      </c>
      <c r="J31" s="45">
        <v>3</v>
      </c>
      <c r="K31" s="301" t="s">
        <v>26</v>
      </c>
      <c r="L31" s="184"/>
      <c r="M31" s="47" t="s">
        <v>140</v>
      </c>
      <c r="N31" s="47" t="s">
        <v>3077</v>
      </c>
      <c r="O31" s="290" t="s">
        <v>3073</v>
      </c>
      <c r="P31" s="48"/>
      <c r="Q31" s="48"/>
      <c r="R31" s="47"/>
      <c r="S31" s="48" t="s">
        <v>3066</v>
      </c>
    </row>
    <row r="32" spans="1:19" ht="57" x14ac:dyDescent="0.25">
      <c r="A32" s="51" t="s">
        <v>141</v>
      </c>
      <c r="B32" s="41" t="s">
        <v>1545</v>
      </c>
      <c r="C32" s="54"/>
      <c r="D32" s="215" t="s">
        <v>142</v>
      </c>
      <c r="E32" s="216"/>
      <c r="F32" s="216"/>
      <c r="G32" s="43" t="s">
        <v>1546</v>
      </c>
      <c r="H32" s="183" t="s">
        <v>143</v>
      </c>
      <c r="I32" s="44" t="s">
        <v>1547</v>
      </c>
      <c r="J32" s="45">
        <v>255</v>
      </c>
      <c r="K32" s="301" t="s">
        <v>26</v>
      </c>
      <c r="L32" s="184"/>
      <c r="M32" s="47" t="s">
        <v>144</v>
      </c>
      <c r="N32" s="47" t="s">
        <v>145</v>
      </c>
      <c r="O32" s="290" t="s">
        <v>3072</v>
      </c>
      <c r="P32" s="166" t="s">
        <v>146</v>
      </c>
      <c r="Q32" s="48" t="s">
        <v>147</v>
      </c>
      <c r="R32" s="187"/>
      <c r="S32" s="48" t="s">
        <v>3066</v>
      </c>
    </row>
    <row r="33" spans="1:19" ht="57" x14ac:dyDescent="0.25">
      <c r="A33" s="40" t="s">
        <v>148</v>
      </c>
      <c r="B33" s="41" t="s">
        <v>1548</v>
      </c>
      <c r="C33" s="53" t="s">
        <v>149</v>
      </c>
      <c r="D33" s="42"/>
      <c r="E33" s="42"/>
      <c r="F33" s="42"/>
      <c r="G33" s="43" t="s">
        <v>1549</v>
      </c>
      <c r="H33" s="183" t="s">
        <v>150</v>
      </c>
      <c r="I33" s="44"/>
      <c r="J33" s="45"/>
      <c r="K33" s="301" t="s">
        <v>26</v>
      </c>
      <c r="L33" s="45"/>
      <c r="M33" s="185" t="s">
        <v>151</v>
      </c>
      <c r="N33" s="43" t="s">
        <v>152</v>
      </c>
      <c r="O33" s="290" t="s">
        <v>3074</v>
      </c>
      <c r="P33" s="44"/>
      <c r="Q33" s="44"/>
      <c r="R33" s="45"/>
      <c r="S33" s="45" t="s">
        <v>3066</v>
      </c>
    </row>
    <row r="34" spans="1:19" ht="57" x14ac:dyDescent="0.25">
      <c r="A34" s="51" t="s">
        <v>153</v>
      </c>
      <c r="B34" s="41" t="s">
        <v>1550</v>
      </c>
      <c r="C34" s="52"/>
      <c r="D34" s="215" t="s">
        <v>154</v>
      </c>
      <c r="E34" s="215"/>
      <c r="F34" s="215"/>
      <c r="G34" s="43" t="s">
        <v>1551</v>
      </c>
      <c r="H34" s="183" t="s">
        <v>155</v>
      </c>
      <c r="I34" s="48" t="s">
        <v>1552</v>
      </c>
      <c r="J34" s="45">
        <v>20</v>
      </c>
      <c r="K34" s="301" t="s">
        <v>26</v>
      </c>
      <c r="L34" s="184"/>
      <c r="M34" s="47" t="s">
        <v>156</v>
      </c>
      <c r="N34" s="47" t="s">
        <v>1553</v>
      </c>
      <c r="O34" s="290" t="s">
        <v>3075</v>
      </c>
      <c r="P34" s="48"/>
      <c r="Q34" s="48" t="s">
        <v>157</v>
      </c>
      <c r="R34" s="47"/>
      <c r="S34" s="48" t="s">
        <v>3066</v>
      </c>
    </row>
    <row r="35" spans="1:19" ht="57" x14ac:dyDescent="0.25">
      <c r="A35" s="51" t="s">
        <v>158</v>
      </c>
      <c r="B35" s="41" t="s">
        <v>1554</v>
      </c>
      <c r="C35" s="52"/>
      <c r="D35" s="215" t="s">
        <v>159</v>
      </c>
      <c r="E35" s="215"/>
      <c r="F35" s="215"/>
      <c r="G35" s="43" t="s">
        <v>1555</v>
      </c>
      <c r="H35" s="183" t="s">
        <v>160</v>
      </c>
      <c r="I35" s="44" t="s">
        <v>1556</v>
      </c>
      <c r="J35" s="45" t="s">
        <v>1557</v>
      </c>
      <c r="K35" s="302" t="s">
        <v>3079</v>
      </c>
      <c r="L35" s="184"/>
      <c r="M35" s="47" t="s">
        <v>161</v>
      </c>
      <c r="N35" s="47" t="s">
        <v>162</v>
      </c>
      <c r="O35" s="290" t="s">
        <v>3076</v>
      </c>
      <c r="P35" s="48"/>
      <c r="Q35" s="48"/>
      <c r="R35" s="47"/>
      <c r="S35" s="48" t="s">
        <v>3066</v>
      </c>
    </row>
    <row r="36" spans="1:19" ht="28.5" x14ac:dyDescent="0.25">
      <c r="A36" s="51" t="s">
        <v>163</v>
      </c>
      <c r="B36" s="49" t="s">
        <v>1558</v>
      </c>
      <c r="C36" s="55"/>
      <c r="D36" s="216" t="s">
        <v>164</v>
      </c>
      <c r="E36" s="216"/>
      <c r="F36" s="216"/>
      <c r="G36" s="43" t="s">
        <v>1559</v>
      </c>
      <c r="H36" s="43" t="s">
        <v>165</v>
      </c>
      <c r="I36" s="44" t="s">
        <v>1560</v>
      </c>
      <c r="J36" s="45">
        <v>3</v>
      </c>
      <c r="K36" s="301" t="s">
        <v>3310</v>
      </c>
      <c r="L36" s="184"/>
      <c r="M36" s="47" t="s">
        <v>166</v>
      </c>
      <c r="N36" s="47"/>
      <c r="O36" s="290" t="s">
        <v>3241</v>
      </c>
      <c r="P36" s="48"/>
      <c r="Q36" s="48"/>
      <c r="R36" s="47"/>
      <c r="S36" s="48"/>
    </row>
    <row r="37" spans="1:19" ht="28.5" x14ac:dyDescent="0.25">
      <c r="A37" s="40" t="s">
        <v>167</v>
      </c>
      <c r="B37" s="41" t="s">
        <v>1561</v>
      </c>
      <c r="C37" s="54" t="s">
        <v>168</v>
      </c>
      <c r="D37" s="42"/>
      <c r="E37" s="42"/>
      <c r="F37" s="42"/>
      <c r="G37" s="43" t="s">
        <v>1562</v>
      </c>
      <c r="H37" s="183" t="s">
        <v>169</v>
      </c>
      <c r="I37" s="44"/>
      <c r="J37" s="45"/>
      <c r="K37" s="301" t="s">
        <v>26</v>
      </c>
      <c r="L37" s="45"/>
      <c r="M37" s="185" t="s">
        <v>170</v>
      </c>
      <c r="N37" s="43" t="s">
        <v>1563</v>
      </c>
      <c r="O37" s="290" t="s">
        <v>3118</v>
      </c>
      <c r="P37" s="44"/>
      <c r="Q37" s="44"/>
      <c r="R37" s="45"/>
      <c r="S37" s="45"/>
    </row>
    <row r="38" spans="1:19" ht="42.75" x14ac:dyDescent="0.25">
      <c r="A38" s="51" t="s">
        <v>171</v>
      </c>
      <c r="B38" s="41" t="s">
        <v>1564</v>
      </c>
      <c r="C38" s="52"/>
      <c r="D38" s="215" t="s">
        <v>172</v>
      </c>
      <c r="E38" s="215"/>
      <c r="F38" s="217"/>
      <c r="G38" s="43" t="s">
        <v>1565</v>
      </c>
      <c r="H38" s="183" t="s">
        <v>173</v>
      </c>
      <c r="I38" s="48" t="s">
        <v>1566</v>
      </c>
      <c r="J38" s="45">
        <v>99</v>
      </c>
      <c r="K38" s="301" t="s">
        <v>26</v>
      </c>
      <c r="L38" s="184"/>
      <c r="M38" s="47" t="s">
        <v>174</v>
      </c>
      <c r="N38" s="47" t="s">
        <v>1567</v>
      </c>
      <c r="O38" s="291"/>
      <c r="P38" s="48"/>
      <c r="Q38" s="48" t="s">
        <v>175</v>
      </c>
      <c r="R38" s="47"/>
      <c r="S38" s="48"/>
    </row>
    <row r="39" spans="1:19" ht="28.5" x14ac:dyDescent="0.25">
      <c r="A39" s="51" t="s">
        <v>176</v>
      </c>
      <c r="B39" s="41" t="s">
        <v>1568</v>
      </c>
      <c r="C39" s="52"/>
      <c r="D39" s="215" t="s">
        <v>177</v>
      </c>
      <c r="E39" s="216"/>
      <c r="F39" s="225"/>
      <c r="G39" s="43" t="s">
        <v>1569</v>
      </c>
      <c r="H39" s="183" t="s">
        <v>178</v>
      </c>
      <c r="I39" s="48" t="s">
        <v>1570</v>
      </c>
      <c r="J39" s="45">
        <v>99</v>
      </c>
      <c r="K39" s="301" t="s">
        <v>26</v>
      </c>
      <c r="L39" s="184"/>
      <c r="M39" s="47" t="s">
        <v>179</v>
      </c>
      <c r="N39" s="47" t="s">
        <v>180</v>
      </c>
      <c r="O39" s="291"/>
      <c r="P39" s="48"/>
      <c r="Q39" s="48"/>
      <c r="R39" s="47"/>
      <c r="S39" s="48"/>
    </row>
    <row r="40" spans="1:19" ht="71.25" x14ac:dyDescent="0.25">
      <c r="A40" s="262" t="s">
        <v>3080</v>
      </c>
      <c r="B40" s="264" t="s">
        <v>3081</v>
      </c>
      <c r="C40" s="52"/>
      <c r="D40" s="215" t="s">
        <v>3082</v>
      </c>
      <c r="E40" s="215"/>
      <c r="F40" s="217"/>
      <c r="G40" s="265" t="s">
        <v>3083</v>
      </c>
      <c r="H40" s="170" t="s">
        <v>3084</v>
      </c>
      <c r="I40" s="150" t="s">
        <v>3085</v>
      </c>
      <c r="J40" s="171">
        <v>100</v>
      </c>
      <c r="K40" s="290"/>
      <c r="L40" s="172" t="s">
        <v>3086</v>
      </c>
      <c r="M40" s="167" t="s">
        <v>3087</v>
      </c>
      <c r="N40" s="167" t="s">
        <v>3088</v>
      </c>
      <c r="O40" s="290" t="s">
        <v>3290</v>
      </c>
      <c r="P40" s="150"/>
      <c r="Q40" s="150"/>
      <c r="R40" s="173"/>
      <c r="S40" s="174" t="s">
        <v>3066</v>
      </c>
    </row>
    <row r="41" spans="1:19" ht="28.5" x14ac:dyDescent="0.25">
      <c r="A41" s="263" t="s">
        <v>3089</v>
      </c>
      <c r="B41" s="264" t="s">
        <v>3067</v>
      </c>
      <c r="C41" s="52"/>
      <c r="D41" s="266"/>
      <c r="E41" s="267" t="s">
        <v>3090</v>
      </c>
      <c r="F41" s="271"/>
      <c r="G41" s="170" t="s">
        <v>3083</v>
      </c>
      <c r="H41" s="170" t="s">
        <v>3091</v>
      </c>
      <c r="I41" s="150" t="s">
        <v>3085</v>
      </c>
      <c r="J41" s="171">
        <v>4</v>
      </c>
      <c r="K41" s="291" t="s">
        <v>3092</v>
      </c>
      <c r="L41" s="172"/>
      <c r="M41" s="167" t="s">
        <v>3093</v>
      </c>
      <c r="N41" s="167" t="s">
        <v>3094</v>
      </c>
      <c r="O41" s="290" t="s">
        <v>3118</v>
      </c>
      <c r="P41" s="150"/>
      <c r="Q41" s="150"/>
      <c r="R41" s="173"/>
      <c r="S41" s="174" t="s">
        <v>3066</v>
      </c>
    </row>
    <row r="42" spans="1:19" ht="71.25" x14ac:dyDescent="0.25">
      <c r="A42" s="262" t="s">
        <v>3095</v>
      </c>
      <c r="B42" s="264" t="s">
        <v>3081</v>
      </c>
      <c r="C42" s="52"/>
      <c r="D42" s="270" t="s">
        <v>3281</v>
      </c>
      <c r="E42" s="268"/>
      <c r="F42" s="269"/>
      <c r="G42" s="170" t="s">
        <v>3083</v>
      </c>
      <c r="H42" s="170" t="s">
        <v>3084</v>
      </c>
      <c r="I42" s="150" t="s">
        <v>3085</v>
      </c>
      <c r="J42" s="171">
        <v>100</v>
      </c>
      <c r="K42" s="291"/>
      <c r="L42" s="172"/>
      <c r="M42" s="167" t="s">
        <v>3087</v>
      </c>
      <c r="N42" s="167" t="s">
        <v>3088</v>
      </c>
      <c r="O42" s="290" t="s">
        <v>3291</v>
      </c>
      <c r="P42" s="150"/>
      <c r="Q42" s="150" t="s">
        <v>3096</v>
      </c>
      <c r="R42" s="173"/>
      <c r="S42" s="175"/>
    </row>
    <row r="43" spans="1:19" ht="28.5" x14ac:dyDescent="0.25">
      <c r="A43" s="263" t="s">
        <v>3097</v>
      </c>
      <c r="B43" s="264" t="s">
        <v>3067</v>
      </c>
      <c r="C43" s="52"/>
      <c r="D43" s="272"/>
      <c r="E43" s="241" t="s">
        <v>3261</v>
      </c>
      <c r="F43" s="242"/>
      <c r="G43" s="170" t="s">
        <v>3083</v>
      </c>
      <c r="H43" s="170" t="s">
        <v>3091</v>
      </c>
      <c r="I43" s="150" t="s">
        <v>3085</v>
      </c>
      <c r="J43" s="171">
        <v>4</v>
      </c>
      <c r="K43" s="291" t="s">
        <v>3092</v>
      </c>
      <c r="L43" s="172"/>
      <c r="M43" s="167" t="s">
        <v>3098</v>
      </c>
      <c r="N43" s="167"/>
      <c r="O43" s="290"/>
      <c r="P43" s="150"/>
      <c r="Q43" s="150"/>
      <c r="R43" s="173"/>
      <c r="S43" s="175"/>
    </row>
    <row r="44" spans="1:19" ht="71.25" x14ac:dyDescent="0.25">
      <c r="A44" s="262" t="s">
        <v>3099</v>
      </c>
      <c r="B44" s="264" t="s">
        <v>3081</v>
      </c>
      <c r="C44" s="52"/>
      <c r="D44" s="221" t="s">
        <v>3282</v>
      </c>
      <c r="E44" s="268"/>
      <c r="F44" s="269"/>
      <c r="G44" s="170" t="s">
        <v>3083</v>
      </c>
      <c r="H44" s="170" t="s">
        <v>3084</v>
      </c>
      <c r="I44" s="150" t="s">
        <v>3085</v>
      </c>
      <c r="J44" s="171">
        <v>100</v>
      </c>
      <c r="K44" s="291"/>
      <c r="L44" s="172" t="s">
        <v>3086</v>
      </c>
      <c r="M44" s="167" t="s">
        <v>3100</v>
      </c>
      <c r="N44" s="167" t="s">
        <v>3088</v>
      </c>
      <c r="O44" s="290"/>
      <c r="P44" s="150"/>
      <c r="Q44" s="150"/>
      <c r="R44" s="173"/>
      <c r="S44" s="174"/>
    </row>
    <row r="45" spans="1:19" ht="28.5" x14ac:dyDescent="0.25">
      <c r="A45" s="263" t="s">
        <v>3101</v>
      </c>
      <c r="B45" s="264" t="s">
        <v>3067</v>
      </c>
      <c r="C45" s="56"/>
      <c r="D45" s="272"/>
      <c r="E45" s="241" t="s">
        <v>3139</v>
      </c>
      <c r="F45" s="242"/>
      <c r="G45" s="170" t="s">
        <v>3083</v>
      </c>
      <c r="H45" s="170" t="s">
        <v>3091</v>
      </c>
      <c r="I45" s="150" t="s">
        <v>3085</v>
      </c>
      <c r="J45" s="171">
        <v>4</v>
      </c>
      <c r="K45" s="290" t="s">
        <v>3102</v>
      </c>
      <c r="L45" s="172"/>
      <c r="M45" s="167" t="s">
        <v>3098</v>
      </c>
      <c r="N45" s="167" t="s">
        <v>3094</v>
      </c>
      <c r="O45" s="290"/>
      <c r="P45" s="150" t="s">
        <v>3103</v>
      </c>
      <c r="Q45" s="150"/>
      <c r="R45" s="173"/>
      <c r="S45" s="174"/>
    </row>
    <row r="46" spans="1:19" ht="74.45" customHeight="1" x14ac:dyDescent="0.25">
      <c r="A46" s="51" t="s">
        <v>181</v>
      </c>
      <c r="B46" s="257" t="s">
        <v>1572</v>
      </c>
      <c r="C46" s="52"/>
      <c r="D46" s="106" t="s">
        <v>182</v>
      </c>
      <c r="E46" s="215"/>
      <c r="F46" s="217"/>
      <c r="G46" s="43" t="s">
        <v>1573</v>
      </c>
      <c r="H46" s="183" t="s">
        <v>183</v>
      </c>
      <c r="I46" s="48" t="s">
        <v>1574</v>
      </c>
      <c r="J46" s="45">
        <v>9</v>
      </c>
      <c r="K46" s="303" t="s">
        <v>3319</v>
      </c>
      <c r="L46" s="184"/>
      <c r="M46" s="47" t="s">
        <v>184</v>
      </c>
      <c r="N46" s="47" t="s">
        <v>185</v>
      </c>
      <c r="O46" s="290" t="s">
        <v>3117</v>
      </c>
      <c r="P46" s="48"/>
      <c r="Q46" s="48" t="s">
        <v>1575</v>
      </c>
      <c r="R46" s="47"/>
      <c r="S46" s="150" t="s">
        <v>3066</v>
      </c>
    </row>
    <row r="47" spans="1:19" ht="28.5" x14ac:dyDescent="0.25">
      <c r="A47" s="273" t="s">
        <v>3104</v>
      </c>
      <c r="B47" s="147" t="s">
        <v>3067</v>
      </c>
      <c r="C47" s="148"/>
      <c r="D47" s="247"/>
      <c r="E47" s="241" t="s">
        <v>3132</v>
      </c>
      <c r="F47" s="242"/>
      <c r="G47" s="170" t="s">
        <v>3083</v>
      </c>
      <c r="H47" s="170" t="s">
        <v>3105</v>
      </c>
      <c r="I47" s="150" t="s">
        <v>3085</v>
      </c>
      <c r="J47" s="171">
        <v>4</v>
      </c>
      <c r="K47" s="290" t="s">
        <v>3092</v>
      </c>
      <c r="L47" s="167" t="s">
        <v>3106</v>
      </c>
      <c r="M47" s="167"/>
      <c r="N47" s="167"/>
      <c r="O47" s="290" t="s">
        <v>3118</v>
      </c>
      <c r="P47" s="150"/>
      <c r="Q47" s="150"/>
      <c r="R47" s="173"/>
      <c r="S47" s="174" t="s">
        <v>3066</v>
      </c>
    </row>
    <row r="48" spans="1:19" ht="56.1" customHeight="1" x14ac:dyDescent="0.25">
      <c r="A48" s="51" t="s">
        <v>186</v>
      </c>
      <c r="B48" s="41" t="s">
        <v>1576</v>
      </c>
      <c r="C48" s="52"/>
      <c r="D48" s="106" t="s">
        <v>3111</v>
      </c>
      <c r="E48" s="215"/>
      <c r="F48" s="217"/>
      <c r="G48" s="43" t="s">
        <v>1577</v>
      </c>
      <c r="H48" s="183" t="s">
        <v>187</v>
      </c>
      <c r="I48" s="44" t="s">
        <v>1578</v>
      </c>
      <c r="J48" s="164">
        <v>15</v>
      </c>
      <c r="K48" s="301" t="s">
        <v>26</v>
      </c>
      <c r="L48" s="190"/>
      <c r="M48" s="47" t="s">
        <v>188</v>
      </c>
      <c r="N48" s="47" t="s">
        <v>189</v>
      </c>
      <c r="O48" s="290" t="s">
        <v>3119</v>
      </c>
      <c r="P48" s="48"/>
      <c r="Q48" s="48" t="s">
        <v>190</v>
      </c>
      <c r="R48" s="188"/>
      <c r="S48" s="191" t="s">
        <v>3066</v>
      </c>
    </row>
    <row r="49" spans="1:19" ht="42.75" x14ac:dyDescent="0.25">
      <c r="A49" s="273" t="s">
        <v>3107</v>
      </c>
      <c r="B49" s="150" t="s">
        <v>3067</v>
      </c>
      <c r="C49" s="146"/>
      <c r="D49" s="247"/>
      <c r="E49" s="222" t="s">
        <v>3116</v>
      </c>
      <c r="F49" s="223"/>
      <c r="G49" s="170" t="s">
        <v>3083</v>
      </c>
      <c r="H49" s="170" t="s">
        <v>3108</v>
      </c>
      <c r="I49" s="150" t="s">
        <v>3109</v>
      </c>
      <c r="J49" s="192">
        <v>4</v>
      </c>
      <c r="K49" s="290" t="s">
        <v>3110</v>
      </c>
      <c r="L49" s="172"/>
      <c r="M49" s="167"/>
      <c r="N49" s="167"/>
      <c r="O49" s="290" t="s">
        <v>3118</v>
      </c>
      <c r="P49" s="150"/>
      <c r="Q49" s="150"/>
      <c r="R49" s="193"/>
      <c r="S49" s="174" t="s">
        <v>3066</v>
      </c>
    </row>
    <row r="50" spans="1:19" ht="71.25" x14ac:dyDescent="0.25">
      <c r="A50" s="51" t="s">
        <v>191</v>
      </c>
      <c r="B50" s="41" t="s">
        <v>1579</v>
      </c>
      <c r="C50" s="56"/>
      <c r="D50" s="106" t="s">
        <v>3114</v>
      </c>
      <c r="E50" s="224"/>
      <c r="F50" s="224"/>
      <c r="G50" s="43" t="s">
        <v>1580</v>
      </c>
      <c r="H50" s="183" t="s">
        <v>1581</v>
      </c>
      <c r="I50" s="44" t="s">
        <v>1582</v>
      </c>
      <c r="J50" s="164">
        <v>100</v>
      </c>
      <c r="K50" s="301" t="s">
        <v>26</v>
      </c>
      <c r="L50" s="184"/>
      <c r="M50" s="47" t="s">
        <v>192</v>
      </c>
      <c r="N50" s="47" t="s">
        <v>193</v>
      </c>
      <c r="O50" s="290" t="s">
        <v>3120</v>
      </c>
      <c r="P50" s="48"/>
      <c r="Q50" s="48"/>
      <c r="R50" s="47"/>
      <c r="S50" s="48"/>
    </row>
    <row r="51" spans="1:19" ht="42.75" x14ac:dyDescent="0.25">
      <c r="A51" s="273" t="s">
        <v>3112</v>
      </c>
      <c r="B51" s="150" t="s">
        <v>3067</v>
      </c>
      <c r="C51" s="146"/>
      <c r="D51" s="247"/>
      <c r="E51" s="222" t="s">
        <v>3115</v>
      </c>
      <c r="F51" s="223"/>
      <c r="G51" s="170" t="s">
        <v>3083</v>
      </c>
      <c r="H51" s="170" t="s">
        <v>3309</v>
      </c>
      <c r="I51" s="150" t="s">
        <v>3109</v>
      </c>
      <c r="J51" s="150">
        <v>4</v>
      </c>
      <c r="K51" s="290" t="s">
        <v>3113</v>
      </c>
      <c r="L51" s="167"/>
      <c r="M51" s="150"/>
      <c r="N51" s="150"/>
      <c r="O51" s="290"/>
      <c r="P51" s="258"/>
      <c r="Q51" s="259"/>
      <c r="R51" s="260"/>
      <c r="S51" s="261"/>
    </row>
    <row r="52" spans="1:19" ht="28.5" x14ac:dyDescent="0.25">
      <c r="A52" s="51" t="s">
        <v>194</v>
      </c>
      <c r="B52" s="41" t="s">
        <v>1583</v>
      </c>
      <c r="C52" s="56"/>
      <c r="D52" s="108" t="s">
        <v>195</v>
      </c>
      <c r="E52" s="224"/>
      <c r="F52" s="224"/>
      <c r="G52" s="43" t="s">
        <v>1584</v>
      </c>
      <c r="H52" s="183" t="s">
        <v>196</v>
      </c>
      <c r="I52" s="48" t="s">
        <v>1585</v>
      </c>
      <c r="J52" s="164">
        <v>1024</v>
      </c>
      <c r="K52" s="301" t="s">
        <v>26</v>
      </c>
      <c r="L52" s="184"/>
      <c r="M52" s="47" t="s">
        <v>197</v>
      </c>
      <c r="N52" s="47" t="s">
        <v>198</v>
      </c>
      <c r="O52" s="290" t="s">
        <v>3292</v>
      </c>
      <c r="P52" s="48"/>
      <c r="Q52" s="48"/>
      <c r="R52" s="188"/>
      <c r="S52" s="189"/>
    </row>
    <row r="53" spans="1:19" ht="28.5" x14ac:dyDescent="0.25">
      <c r="A53" s="51" t="s">
        <v>199</v>
      </c>
      <c r="B53" s="41" t="s">
        <v>1586</v>
      </c>
      <c r="C53" s="56"/>
      <c r="D53" s="221" t="s">
        <v>200</v>
      </c>
      <c r="E53" s="224"/>
      <c r="F53" s="224"/>
      <c r="G53" s="43" t="s">
        <v>1587</v>
      </c>
      <c r="H53" s="183" t="s">
        <v>201</v>
      </c>
      <c r="I53" s="44" t="s">
        <v>1588</v>
      </c>
      <c r="J53" s="164">
        <v>50</v>
      </c>
      <c r="K53" s="301" t="s">
        <v>26</v>
      </c>
      <c r="L53" s="184"/>
      <c r="M53" s="47" t="s">
        <v>202</v>
      </c>
      <c r="N53" s="47" t="s">
        <v>1589</v>
      </c>
      <c r="O53" s="290"/>
      <c r="P53" s="48"/>
      <c r="Q53" s="48" t="s">
        <v>203</v>
      </c>
      <c r="R53" s="188"/>
      <c r="S53" s="189"/>
    </row>
    <row r="54" spans="1:19" ht="28.5" x14ac:dyDescent="0.25">
      <c r="A54" s="51" t="s">
        <v>204</v>
      </c>
      <c r="B54" s="41" t="s">
        <v>1590</v>
      </c>
      <c r="C54" s="56"/>
      <c r="D54" s="215" t="s">
        <v>1591</v>
      </c>
      <c r="E54" s="224"/>
      <c r="F54" s="224"/>
      <c r="G54" s="43" t="s">
        <v>1592</v>
      </c>
      <c r="H54" s="183" t="s">
        <v>205</v>
      </c>
      <c r="I54" s="44" t="s">
        <v>1593</v>
      </c>
      <c r="J54" s="164">
        <v>4</v>
      </c>
      <c r="K54" s="301" t="s">
        <v>3314</v>
      </c>
      <c r="L54" s="186"/>
      <c r="M54" s="47" t="s">
        <v>1594</v>
      </c>
      <c r="N54" s="47" t="s">
        <v>206</v>
      </c>
      <c r="O54" s="290"/>
      <c r="P54" s="48"/>
      <c r="Q54" s="48"/>
      <c r="R54" s="188"/>
      <c r="S54" s="189"/>
    </row>
    <row r="55" spans="1:19" ht="28.5" x14ac:dyDescent="0.25">
      <c r="A55" s="51" t="s">
        <v>207</v>
      </c>
      <c r="B55" s="41" t="s">
        <v>1595</v>
      </c>
      <c r="C55" s="52"/>
      <c r="D55" s="221" t="s">
        <v>208</v>
      </c>
      <c r="E55" s="215"/>
      <c r="F55" s="215"/>
      <c r="G55" s="43" t="s">
        <v>1596</v>
      </c>
      <c r="H55" s="183" t="s">
        <v>209</v>
      </c>
      <c r="I55" s="44"/>
      <c r="J55" s="45"/>
      <c r="K55" s="301" t="s">
        <v>26</v>
      </c>
      <c r="L55" s="45"/>
      <c r="M55" s="185" t="s">
        <v>210</v>
      </c>
      <c r="N55" s="43" t="s">
        <v>211</v>
      </c>
      <c r="O55" s="290" t="s">
        <v>3118</v>
      </c>
      <c r="P55" s="44"/>
      <c r="Q55" s="44" t="s">
        <v>212</v>
      </c>
      <c r="R55" s="45"/>
      <c r="S55" s="194" t="s">
        <v>3066</v>
      </c>
    </row>
    <row r="56" spans="1:19" ht="28.5" x14ac:dyDescent="0.25">
      <c r="A56" s="57" t="s">
        <v>213</v>
      </c>
      <c r="B56" s="41" t="s">
        <v>1597</v>
      </c>
      <c r="C56" s="52"/>
      <c r="D56" s="58"/>
      <c r="E56" s="59" t="s">
        <v>214</v>
      </c>
      <c r="F56" s="59"/>
      <c r="G56" s="43" t="s">
        <v>1598</v>
      </c>
      <c r="H56" s="183" t="s">
        <v>215</v>
      </c>
      <c r="I56" s="48" t="s">
        <v>1599</v>
      </c>
      <c r="J56" s="45">
        <v>255</v>
      </c>
      <c r="K56" s="301" t="s">
        <v>26</v>
      </c>
      <c r="L56" s="184"/>
      <c r="M56" s="47" t="s">
        <v>216</v>
      </c>
      <c r="N56" s="47" t="s">
        <v>217</v>
      </c>
      <c r="O56" s="290"/>
      <c r="P56" s="48"/>
      <c r="Q56" s="48"/>
      <c r="R56" s="47"/>
      <c r="S56" s="48"/>
    </row>
    <row r="57" spans="1:19" ht="28.5" x14ac:dyDescent="0.25">
      <c r="A57" s="57" t="s">
        <v>218</v>
      </c>
      <c r="B57" s="41" t="s">
        <v>1600</v>
      </c>
      <c r="C57" s="52"/>
      <c r="D57" s="58"/>
      <c r="E57" s="59" t="s">
        <v>219</v>
      </c>
      <c r="F57" s="59"/>
      <c r="G57" s="43" t="s">
        <v>1601</v>
      </c>
      <c r="H57" s="183" t="s">
        <v>220</v>
      </c>
      <c r="I57" s="48" t="s">
        <v>1602</v>
      </c>
      <c r="J57" s="45">
        <v>255</v>
      </c>
      <c r="K57" s="301" t="s">
        <v>26</v>
      </c>
      <c r="L57" s="184"/>
      <c r="M57" s="47" t="s">
        <v>221</v>
      </c>
      <c r="N57" s="47" t="s">
        <v>1603</v>
      </c>
      <c r="O57" s="290"/>
      <c r="P57" s="48"/>
      <c r="Q57" s="48"/>
      <c r="R57" s="47"/>
      <c r="S57" s="48"/>
    </row>
    <row r="58" spans="1:19" ht="28.5" x14ac:dyDescent="0.25">
      <c r="A58" s="57" t="s">
        <v>222</v>
      </c>
      <c r="B58" s="41" t="s">
        <v>1604</v>
      </c>
      <c r="C58" s="52"/>
      <c r="D58" s="58"/>
      <c r="E58" s="59" t="s">
        <v>223</v>
      </c>
      <c r="F58" s="59"/>
      <c r="G58" s="43" t="s">
        <v>1605</v>
      </c>
      <c r="H58" s="183" t="s">
        <v>224</v>
      </c>
      <c r="I58" s="48" t="s">
        <v>1606</v>
      </c>
      <c r="J58" s="45">
        <v>255</v>
      </c>
      <c r="K58" s="301" t="s">
        <v>26</v>
      </c>
      <c r="L58" s="184"/>
      <c r="M58" s="47" t="s">
        <v>1607</v>
      </c>
      <c r="N58" s="47" t="s">
        <v>1608</v>
      </c>
      <c r="O58" s="290"/>
      <c r="P58" s="48"/>
      <c r="Q58" s="48"/>
      <c r="R58" s="47"/>
      <c r="S58" s="48"/>
    </row>
    <row r="59" spans="1:19" ht="28.5" x14ac:dyDescent="0.25">
      <c r="A59" s="57" t="s">
        <v>225</v>
      </c>
      <c r="B59" s="41" t="s">
        <v>1609</v>
      </c>
      <c r="C59" s="52"/>
      <c r="D59" s="58"/>
      <c r="E59" s="60" t="s">
        <v>226</v>
      </c>
      <c r="F59" s="59"/>
      <c r="G59" s="43" t="s">
        <v>1610</v>
      </c>
      <c r="H59" s="183" t="s">
        <v>227</v>
      </c>
      <c r="I59" s="48" t="s">
        <v>1611</v>
      </c>
      <c r="J59" s="45">
        <v>255</v>
      </c>
      <c r="K59" s="301" t="s">
        <v>26</v>
      </c>
      <c r="L59" s="184"/>
      <c r="M59" s="47" t="s">
        <v>228</v>
      </c>
      <c r="N59" s="47" t="s">
        <v>1612</v>
      </c>
      <c r="O59" s="290"/>
      <c r="P59" s="48"/>
      <c r="Q59" s="48"/>
      <c r="R59" s="47"/>
      <c r="S59" s="48"/>
    </row>
    <row r="60" spans="1:19" ht="28.5" x14ac:dyDescent="0.25">
      <c r="A60" s="57" t="s">
        <v>229</v>
      </c>
      <c r="B60" s="41" t="s">
        <v>1613</v>
      </c>
      <c r="C60" s="52"/>
      <c r="D60" s="58"/>
      <c r="E60" s="59" t="s">
        <v>230</v>
      </c>
      <c r="F60" s="59"/>
      <c r="G60" s="43" t="s">
        <v>1614</v>
      </c>
      <c r="H60" s="183" t="s">
        <v>231</v>
      </c>
      <c r="I60" s="48" t="s">
        <v>1615</v>
      </c>
      <c r="J60" s="45">
        <v>10</v>
      </c>
      <c r="K60" s="301" t="s">
        <v>26</v>
      </c>
      <c r="L60" s="184"/>
      <c r="M60" s="47" t="s">
        <v>232</v>
      </c>
      <c r="N60" s="47" t="s">
        <v>233</v>
      </c>
      <c r="O60" s="290"/>
      <c r="P60" s="48"/>
      <c r="Q60" s="48"/>
      <c r="R60" s="47"/>
      <c r="S60" s="48"/>
    </row>
    <row r="61" spans="1:19" ht="28.5" x14ac:dyDescent="0.25">
      <c r="A61" s="57" t="s">
        <v>234</v>
      </c>
      <c r="B61" s="41" t="s">
        <v>1616</v>
      </c>
      <c r="C61" s="52"/>
      <c r="D61" s="58"/>
      <c r="E61" s="59" t="s">
        <v>235</v>
      </c>
      <c r="F61" s="61"/>
      <c r="G61" s="43" t="s">
        <v>1617</v>
      </c>
      <c r="H61" s="183" t="s">
        <v>236</v>
      </c>
      <c r="I61" s="48" t="s">
        <v>1618</v>
      </c>
      <c r="J61" s="45">
        <v>255</v>
      </c>
      <c r="K61" s="301" t="s">
        <v>26</v>
      </c>
      <c r="L61" s="185"/>
      <c r="M61" s="47" t="s">
        <v>237</v>
      </c>
      <c r="N61" s="47" t="s">
        <v>238</v>
      </c>
      <c r="O61" s="290"/>
      <c r="P61" s="48"/>
      <c r="Q61" s="48"/>
      <c r="R61" s="47"/>
      <c r="S61" s="48"/>
    </row>
    <row r="62" spans="1:19" ht="57" x14ac:dyDescent="0.25">
      <c r="A62" s="57" t="s">
        <v>239</v>
      </c>
      <c r="B62" s="41" t="s">
        <v>1619</v>
      </c>
      <c r="C62" s="52"/>
      <c r="D62" s="58"/>
      <c r="E62" s="59" t="s">
        <v>240</v>
      </c>
      <c r="F62" s="61"/>
      <c r="G62" s="43" t="s">
        <v>1620</v>
      </c>
      <c r="H62" s="183" t="s">
        <v>241</v>
      </c>
      <c r="I62" s="48" t="s">
        <v>1621</v>
      </c>
      <c r="J62" s="45">
        <v>2</v>
      </c>
      <c r="K62" s="301" t="s">
        <v>3315</v>
      </c>
      <c r="L62" s="184"/>
      <c r="M62" s="47" t="s">
        <v>242</v>
      </c>
      <c r="N62" s="47" t="s">
        <v>243</v>
      </c>
      <c r="O62" s="290" t="s">
        <v>3146</v>
      </c>
      <c r="P62" s="48"/>
      <c r="Q62" s="48" t="s">
        <v>244</v>
      </c>
      <c r="R62" s="47"/>
      <c r="S62" s="150" t="s">
        <v>3066</v>
      </c>
    </row>
    <row r="63" spans="1:19" ht="28.5" x14ac:dyDescent="0.25">
      <c r="A63" s="51" t="s">
        <v>245</v>
      </c>
      <c r="B63" s="41" t="s">
        <v>1622</v>
      </c>
      <c r="C63" s="56"/>
      <c r="D63" s="221" t="s">
        <v>246</v>
      </c>
      <c r="E63" s="215"/>
      <c r="F63" s="217"/>
      <c r="G63" s="43" t="s">
        <v>1623</v>
      </c>
      <c r="H63" s="183" t="s">
        <v>247</v>
      </c>
      <c r="I63" s="44"/>
      <c r="J63" s="45"/>
      <c r="K63" s="301" t="s">
        <v>26</v>
      </c>
      <c r="L63" s="45"/>
      <c r="M63" s="185" t="s">
        <v>248</v>
      </c>
      <c r="N63" s="43" t="s">
        <v>1624</v>
      </c>
      <c r="O63" s="290"/>
      <c r="P63" s="44"/>
      <c r="Q63" s="44"/>
      <c r="R63" s="45"/>
      <c r="S63" s="45"/>
    </row>
    <row r="64" spans="1:19" ht="28.5" x14ac:dyDescent="0.25">
      <c r="A64" s="57" t="s">
        <v>249</v>
      </c>
      <c r="B64" s="41" t="s">
        <v>1625</v>
      </c>
      <c r="C64" s="56"/>
      <c r="D64" s="62"/>
      <c r="E64" s="63" t="s">
        <v>250</v>
      </c>
      <c r="F64" s="60"/>
      <c r="G64" s="43" t="s">
        <v>1626</v>
      </c>
      <c r="H64" s="183" t="s">
        <v>251</v>
      </c>
      <c r="I64" s="48" t="s">
        <v>1627</v>
      </c>
      <c r="J64" s="45">
        <v>99</v>
      </c>
      <c r="K64" s="301" t="s">
        <v>26</v>
      </c>
      <c r="L64" s="184"/>
      <c r="M64" s="47" t="s">
        <v>252</v>
      </c>
      <c r="N64" s="47" t="s">
        <v>253</v>
      </c>
      <c r="O64" s="290"/>
      <c r="P64" s="48"/>
      <c r="Q64" s="48"/>
      <c r="R64" s="47"/>
      <c r="S64" s="48"/>
    </row>
    <row r="65" spans="1:19" ht="28.5" x14ac:dyDescent="0.25">
      <c r="A65" s="57" t="s">
        <v>254</v>
      </c>
      <c r="B65" s="41" t="s">
        <v>1628</v>
      </c>
      <c r="C65" s="56"/>
      <c r="D65" s="62"/>
      <c r="E65" s="63" t="s">
        <v>255</v>
      </c>
      <c r="F65" s="64"/>
      <c r="G65" s="43" t="s">
        <v>1629</v>
      </c>
      <c r="H65" s="183" t="s">
        <v>256</v>
      </c>
      <c r="I65" s="48" t="s">
        <v>1630</v>
      </c>
      <c r="J65" s="45">
        <v>15</v>
      </c>
      <c r="K65" s="301" t="s">
        <v>26</v>
      </c>
      <c r="L65" s="184"/>
      <c r="M65" s="47" t="s">
        <v>257</v>
      </c>
      <c r="N65" s="47" t="s">
        <v>1631</v>
      </c>
      <c r="O65" s="290"/>
      <c r="P65" s="48"/>
      <c r="Q65" s="48"/>
      <c r="R65" s="47"/>
      <c r="S65" s="48"/>
    </row>
    <row r="66" spans="1:19" ht="28.5" x14ac:dyDescent="0.25">
      <c r="A66" s="57" t="s">
        <v>258</v>
      </c>
      <c r="B66" s="41" t="s">
        <v>1632</v>
      </c>
      <c r="C66" s="56"/>
      <c r="D66" s="62"/>
      <c r="E66" s="63" t="s">
        <v>259</v>
      </c>
      <c r="F66" s="64"/>
      <c r="G66" s="43" t="s">
        <v>1633</v>
      </c>
      <c r="H66" s="183" t="s">
        <v>260</v>
      </c>
      <c r="I66" s="48" t="s">
        <v>1634</v>
      </c>
      <c r="J66" s="45">
        <v>50</v>
      </c>
      <c r="K66" s="301" t="s">
        <v>26</v>
      </c>
      <c r="L66" s="184"/>
      <c r="M66" s="47" t="s">
        <v>261</v>
      </c>
      <c r="N66" s="47" t="s">
        <v>1635</v>
      </c>
      <c r="O66" s="290"/>
      <c r="P66" s="48"/>
      <c r="Q66" s="48"/>
      <c r="R66" s="47"/>
      <c r="S66" s="48"/>
    </row>
    <row r="67" spans="1:19" ht="28.5" x14ac:dyDescent="0.25">
      <c r="A67" s="40" t="s">
        <v>262</v>
      </c>
      <c r="B67" s="41" t="s">
        <v>1636</v>
      </c>
      <c r="C67" s="65" t="s">
        <v>263</v>
      </c>
      <c r="D67" s="66"/>
      <c r="E67" s="66"/>
      <c r="F67" s="66"/>
      <c r="G67" s="43" t="s">
        <v>1637</v>
      </c>
      <c r="H67" s="183" t="s">
        <v>264</v>
      </c>
      <c r="I67" s="44"/>
      <c r="J67" s="45"/>
      <c r="K67" s="301" t="s">
        <v>26</v>
      </c>
      <c r="L67" s="45"/>
      <c r="M67" s="185" t="s">
        <v>265</v>
      </c>
      <c r="N67" s="43" t="s">
        <v>1638</v>
      </c>
      <c r="O67" s="290" t="s">
        <v>3118</v>
      </c>
      <c r="P67" s="44"/>
      <c r="Q67" s="44"/>
      <c r="R67" s="45"/>
      <c r="S67" s="194" t="s">
        <v>3066</v>
      </c>
    </row>
    <row r="68" spans="1:19" ht="28.5" x14ac:dyDescent="0.25">
      <c r="A68" s="51" t="s">
        <v>266</v>
      </c>
      <c r="B68" s="41" t="s">
        <v>1639</v>
      </c>
      <c r="C68" s="52"/>
      <c r="D68" s="215" t="s">
        <v>267</v>
      </c>
      <c r="E68" s="215"/>
      <c r="F68" s="217"/>
      <c r="G68" s="43" t="s">
        <v>1640</v>
      </c>
      <c r="H68" s="183" t="s">
        <v>268</v>
      </c>
      <c r="I68" s="48" t="s">
        <v>1641</v>
      </c>
      <c r="J68" s="164">
        <v>99</v>
      </c>
      <c r="K68" s="301" t="s">
        <v>26</v>
      </c>
      <c r="L68" s="184"/>
      <c r="M68" s="47" t="s">
        <v>269</v>
      </c>
      <c r="N68" s="195" t="s">
        <v>270</v>
      </c>
      <c r="O68" s="290"/>
      <c r="P68" s="48"/>
      <c r="Q68" s="48" t="s">
        <v>271</v>
      </c>
      <c r="R68" s="47"/>
      <c r="S68" s="48"/>
    </row>
    <row r="69" spans="1:19" ht="28.5" x14ac:dyDescent="0.25">
      <c r="A69" s="51" t="s">
        <v>272</v>
      </c>
      <c r="B69" s="41" t="s">
        <v>1642</v>
      </c>
      <c r="C69" s="52"/>
      <c r="D69" s="215" t="s">
        <v>273</v>
      </c>
      <c r="E69" s="216"/>
      <c r="F69" s="217"/>
      <c r="G69" s="43" t="s">
        <v>1643</v>
      </c>
      <c r="H69" s="183" t="s">
        <v>274</v>
      </c>
      <c r="I69" s="48" t="s">
        <v>1644</v>
      </c>
      <c r="J69" s="164">
        <v>99</v>
      </c>
      <c r="K69" s="301" t="s">
        <v>26</v>
      </c>
      <c r="L69" s="184"/>
      <c r="M69" s="47" t="s">
        <v>275</v>
      </c>
      <c r="N69" s="47" t="s">
        <v>276</v>
      </c>
      <c r="O69" s="290"/>
      <c r="P69" s="48"/>
      <c r="Q69" s="48"/>
      <c r="R69" s="47"/>
      <c r="S69" s="48"/>
    </row>
    <row r="70" spans="1:19" ht="57" x14ac:dyDescent="0.25">
      <c r="A70" s="51" t="s">
        <v>3126</v>
      </c>
      <c r="B70" s="144" t="s">
        <v>3128</v>
      </c>
      <c r="C70" s="52"/>
      <c r="D70" s="243" t="s">
        <v>3133</v>
      </c>
      <c r="E70" s="216"/>
      <c r="F70" s="217"/>
      <c r="G70" s="43" t="s">
        <v>3129</v>
      </c>
      <c r="H70" s="43" t="s">
        <v>3130</v>
      </c>
      <c r="I70" s="48" t="s">
        <v>1571</v>
      </c>
      <c r="J70" s="164">
        <v>100</v>
      </c>
      <c r="K70" s="301"/>
      <c r="L70" s="184"/>
      <c r="M70" s="47" t="s">
        <v>277</v>
      </c>
      <c r="N70" s="47" t="s">
        <v>278</v>
      </c>
      <c r="O70" s="290"/>
      <c r="P70" s="48"/>
      <c r="Q70" s="48"/>
      <c r="R70" s="47" t="s">
        <v>279</v>
      </c>
      <c r="S70" s="48"/>
    </row>
    <row r="71" spans="1:19" ht="42.75" x14ac:dyDescent="0.25">
      <c r="A71" s="51" t="s">
        <v>3121</v>
      </c>
      <c r="B71" s="150" t="s">
        <v>3067</v>
      </c>
      <c r="C71" s="152"/>
      <c r="D71" s="149"/>
      <c r="E71" s="153" t="s">
        <v>3132</v>
      </c>
      <c r="F71" s="154"/>
      <c r="G71" s="170" t="s">
        <v>3083</v>
      </c>
      <c r="H71" s="170" t="s">
        <v>3131</v>
      </c>
      <c r="I71" s="48" t="s">
        <v>1571</v>
      </c>
      <c r="J71" s="171">
        <v>4</v>
      </c>
      <c r="K71" s="291" t="s">
        <v>3092</v>
      </c>
      <c r="L71" s="172"/>
      <c r="M71" s="47" t="s">
        <v>280</v>
      </c>
      <c r="N71" s="47" t="s">
        <v>278</v>
      </c>
      <c r="O71" s="293"/>
      <c r="P71" s="150"/>
      <c r="Q71" s="150"/>
      <c r="R71" s="173"/>
      <c r="S71" s="174"/>
    </row>
    <row r="72" spans="1:19" ht="42.75" x14ac:dyDescent="0.25">
      <c r="A72" s="51" t="s">
        <v>3122</v>
      </c>
      <c r="B72" s="150" t="s">
        <v>3081</v>
      </c>
      <c r="C72" s="145"/>
      <c r="D72" s="155" t="s">
        <v>3134</v>
      </c>
      <c r="E72" s="244"/>
      <c r="F72" s="245"/>
      <c r="G72" s="170" t="s">
        <v>3083</v>
      </c>
      <c r="H72" s="196" t="s">
        <v>3127</v>
      </c>
      <c r="I72" s="48" t="s">
        <v>1571</v>
      </c>
      <c r="J72" s="171">
        <v>100</v>
      </c>
      <c r="K72" s="297"/>
      <c r="L72" s="172"/>
      <c r="M72" s="47" t="s">
        <v>277</v>
      </c>
      <c r="N72" s="47" t="s">
        <v>278</v>
      </c>
      <c r="O72" s="290" t="s">
        <v>3151</v>
      </c>
      <c r="P72" s="150"/>
      <c r="Q72" s="150"/>
      <c r="R72" s="173"/>
      <c r="S72" s="174"/>
    </row>
    <row r="73" spans="1:19" ht="42.75" x14ac:dyDescent="0.25">
      <c r="A73" s="51" t="s">
        <v>3123</v>
      </c>
      <c r="B73" s="150" t="s">
        <v>3067</v>
      </c>
      <c r="C73" s="152"/>
      <c r="D73" s="149"/>
      <c r="E73" s="153" t="s">
        <v>3136</v>
      </c>
      <c r="F73" s="154"/>
      <c r="G73" s="170" t="s">
        <v>3083</v>
      </c>
      <c r="H73" s="170" t="s">
        <v>3135</v>
      </c>
      <c r="I73" s="48" t="s">
        <v>1571</v>
      </c>
      <c r="J73" s="171">
        <v>4</v>
      </c>
      <c r="K73" s="291" t="s">
        <v>3092</v>
      </c>
      <c r="L73" s="172"/>
      <c r="M73" s="47" t="s">
        <v>280</v>
      </c>
      <c r="N73" s="47" t="s">
        <v>278</v>
      </c>
      <c r="O73" s="290" t="s">
        <v>3152</v>
      </c>
      <c r="P73" s="150"/>
      <c r="Q73" s="150"/>
      <c r="R73" s="173"/>
      <c r="S73" s="174"/>
    </row>
    <row r="74" spans="1:19" ht="42.75" x14ac:dyDescent="0.25">
      <c r="A74" s="51" t="s">
        <v>3124</v>
      </c>
      <c r="B74" s="150" t="s">
        <v>3081</v>
      </c>
      <c r="C74" s="145"/>
      <c r="D74" s="155" t="s">
        <v>3138</v>
      </c>
      <c r="E74" s="244"/>
      <c r="F74" s="245"/>
      <c r="G74" s="170" t="s">
        <v>3083</v>
      </c>
      <c r="H74" s="196" t="s">
        <v>3127</v>
      </c>
      <c r="I74" s="48" t="s">
        <v>1571</v>
      </c>
      <c r="J74" s="171">
        <v>100</v>
      </c>
      <c r="K74" s="297"/>
      <c r="L74" s="172"/>
      <c r="M74" s="47" t="s">
        <v>277</v>
      </c>
      <c r="N74" s="47" t="s">
        <v>278</v>
      </c>
      <c r="O74" s="290" t="s">
        <v>3064</v>
      </c>
      <c r="P74" s="150"/>
      <c r="Q74" s="150"/>
      <c r="R74" s="173"/>
      <c r="S74" s="174"/>
    </row>
    <row r="75" spans="1:19" s="67" customFormat="1" ht="42.75" x14ac:dyDescent="0.25">
      <c r="A75" s="51" t="s">
        <v>3125</v>
      </c>
      <c r="B75" s="150" t="s">
        <v>3067</v>
      </c>
      <c r="C75" s="152"/>
      <c r="D75" s="149"/>
      <c r="E75" s="153" t="s">
        <v>3139</v>
      </c>
      <c r="F75" s="154"/>
      <c r="G75" s="170" t="s">
        <v>3083</v>
      </c>
      <c r="H75" s="170" t="s">
        <v>3137</v>
      </c>
      <c r="I75" s="48" t="s">
        <v>1571</v>
      </c>
      <c r="J75" s="171">
        <v>4</v>
      </c>
      <c r="K75" s="290" t="s">
        <v>3102</v>
      </c>
      <c r="L75" s="172"/>
      <c r="M75" s="47" t="s">
        <v>280</v>
      </c>
      <c r="N75" s="47" t="s">
        <v>278</v>
      </c>
      <c r="O75" s="290"/>
      <c r="P75" s="150"/>
      <c r="Q75" s="150"/>
      <c r="R75" s="173"/>
      <c r="S75" s="197"/>
    </row>
    <row r="76" spans="1:19" ht="42.75" x14ac:dyDescent="0.25">
      <c r="A76" s="51" t="s">
        <v>281</v>
      </c>
      <c r="B76" s="41" t="s">
        <v>1645</v>
      </c>
      <c r="C76" s="68"/>
      <c r="D76" s="215" t="s">
        <v>1646</v>
      </c>
      <c r="E76" s="69"/>
      <c r="F76" s="70"/>
      <c r="G76" s="43" t="s">
        <v>1647</v>
      </c>
      <c r="H76" s="183" t="s">
        <v>282</v>
      </c>
      <c r="I76" s="48" t="s">
        <v>1648</v>
      </c>
      <c r="J76" s="291">
        <v>9</v>
      </c>
      <c r="K76" s="301" t="s">
        <v>26</v>
      </c>
      <c r="L76" s="198"/>
      <c r="M76" s="47" t="s">
        <v>283</v>
      </c>
      <c r="N76" s="47" t="s">
        <v>284</v>
      </c>
      <c r="O76" s="290" t="s">
        <v>3144</v>
      </c>
      <c r="P76" s="168"/>
      <c r="Q76" s="168"/>
      <c r="R76" s="199"/>
      <c r="S76" s="200" t="s">
        <v>3066</v>
      </c>
    </row>
    <row r="77" spans="1:19" ht="42.75" x14ac:dyDescent="0.25">
      <c r="A77" s="51" t="s">
        <v>285</v>
      </c>
      <c r="B77" s="41" t="s">
        <v>1649</v>
      </c>
      <c r="C77" s="68"/>
      <c r="D77" s="215" t="s">
        <v>1650</v>
      </c>
      <c r="E77" s="69"/>
      <c r="F77" s="70"/>
      <c r="G77" s="43" t="s">
        <v>1651</v>
      </c>
      <c r="H77" s="43" t="s">
        <v>286</v>
      </c>
      <c r="I77" s="48" t="s">
        <v>1652</v>
      </c>
      <c r="J77" s="291">
        <v>4</v>
      </c>
      <c r="K77" s="301" t="s">
        <v>26</v>
      </c>
      <c r="L77" s="198"/>
      <c r="M77" s="47" t="s">
        <v>287</v>
      </c>
      <c r="N77" s="47" t="s">
        <v>1653</v>
      </c>
      <c r="O77" s="290" t="s">
        <v>3070</v>
      </c>
      <c r="P77" s="168"/>
      <c r="Q77" s="168"/>
      <c r="R77" s="199"/>
      <c r="S77" s="200" t="s">
        <v>3066</v>
      </c>
    </row>
    <row r="78" spans="1:19" ht="56.1" customHeight="1" x14ac:dyDescent="0.25">
      <c r="A78" s="51" t="s">
        <v>288</v>
      </c>
      <c r="B78" s="41" t="s">
        <v>1654</v>
      </c>
      <c r="C78" s="52"/>
      <c r="D78" s="215" t="s">
        <v>289</v>
      </c>
      <c r="E78" s="215"/>
      <c r="F78" s="215"/>
      <c r="G78" s="43" t="s">
        <v>1655</v>
      </c>
      <c r="H78" s="183" t="s">
        <v>290</v>
      </c>
      <c r="I78" s="48" t="s">
        <v>1656</v>
      </c>
      <c r="J78" s="291">
        <v>18</v>
      </c>
      <c r="K78" s="301" t="s">
        <v>3315</v>
      </c>
      <c r="L78" s="184"/>
      <c r="M78" s="47" t="s">
        <v>291</v>
      </c>
      <c r="N78" s="47" t="s">
        <v>1657</v>
      </c>
      <c r="O78" s="290" t="s">
        <v>3145</v>
      </c>
      <c r="P78" s="48"/>
      <c r="Q78" s="48" t="s">
        <v>292</v>
      </c>
      <c r="R78" s="47"/>
      <c r="S78" s="150" t="s">
        <v>3066</v>
      </c>
    </row>
    <row r="79" spans="1:19" ht="28.5" x14ac:dyDescent="0.25">
      <c r="A79" s="273" t="s">
        <v>3141</v>
      </c>
      <c r="B79" s="150" t="s">
        <v>3067</v>
      </c>
      <c r="C79" s="146"/>
      <c r="D79" s="149"/>
      <c r="E79" s="222" t="s">
        <v>3283</v>
      </c>
      <c r="F79" s="223"/>
      <c r="G79" s="170" t="s">
        <v>3083</v>
      </c>
      <c r="H79" s="170" t="s">
        <v>3142</v>
      </c>
      <c r="I79" s="150" t="s">
        <v>3109</v>
      </c>
      <c r="J79" s="150">
        <v>3</v>
      </c>
      <c r="K79" s="290" t="s">
        <v>3143</v>
      </c>
      <c r="L79" s="172"/>
      <c r="M79" s="167"/>
      <c r="N79" s="167"/>
      <c r="O79" s="290" t="s">
        <v>3118</v>
      </c>
      <c r="P79" s="150"/>
      <c r="Q79" s="150"/>
      <c r="R79" s="173"/>
      <c r="S79" s="174" t="s">
        <v>3066</v>
      </c>
    </row>
    <row r="80" spans="1:19" ht="28.5" x14ac:dyDescent="0.25">
      <c r="A80" s="51" t="s">
        <v>293</v>
      </c>
      <c r="B80" s="41" t="s">
        <v>1658</v>
      </c>
      <c r="C80" s="52"/>
      <c r="D80" s="215" t="s">
        <v>294</v>
      </c>
      <c r="E80" s="215"/>
      <c r="F80" s="215"/>
      <c r="G80" s="43" t="s">
        <v>1659</v>
      </c>
      <c r="H80" s="183" t="s">
        <v>295</v>
      </c>
      <c r="I80" s="48" t="s">
        <v>1660</v>
      </c>
      <c r="J80" s="164">
        <v>50</v>
      </c>
      <c r="K80" s="301" t="s">
        <v>26</v>
      </c>
      <c r="L80" s="186"/>
      <c r="M80" s="47" t="s">
        <v>296</v>
      </c>
      <c r="N80" s="47" t="s">
        <v>1661</v>
      </c>
      <c r="O80" s="290"/>
      <c r="P80" s="48"/>
      <c r="Q80" s="48" t="s">
        <v>297</v>
      </c>
      <c r="R80" s="47"/>
      <c r="S80" s="48"/>
    </row>
    <row r="81" spans="1:19" ht="57" x14ac:dyDescent="0.25">
      <c r="A81" s="51" t="s">
        <v>298</v>
      </c>
      <c r="B81" s="41" t="s">
        <v>1662</v>
      </c>
      <c r="C81" s="52"/>
      <c r="D81" s="215" t="s">
        <v>299</v>
      </c>
      <c r="E81" s="215"/>
      <c r="F81" s="215"/>
      <c r="G81" s="43" t="s">
        <v>1663</v>
      </c>
      <c r="H81" s="183" t="s">
        <v>300</v>
      </c>
      <c r="I81" s="48" t="s">
        <v>1664</v>
      </c>
      <c r="J81" s="164">
        <v>4</v>
      </c>
      <c r="K81" s="303" t="s">
        <v>3140</v>
      </c>
      <c r="L81" s="186"/>
      <c r="M81" s="47" t="s">
        <v>301</v>
      </c>
      <c r="N81" s="47" t="s">
        <v>302</v>
      </c>
      <c r="O81" s="290"/>
      <c r="P81" s="48"/>
      <c r="Q81" s="48"/>
      <c r="R81" s="47"/>
      <c r="S81" s="48"/>
    </row>
    <row r="82" spans="1:19" ht="28.5" x14ac:dyDescent="0.25">
      <c r="A82" s="51" t="s">
        <v>303</v>
      </c>
      <c r="B82" s="41" t="s">
        <v>1665</v>
      </c>
      <c r="C82" s="52"/>
      <c r="D82" s="221" t="s">
        <v>304</v>
      </c>
      <c r="E82" s="215"/>
      <c r="F82" s="215"/>
      <c r="G82" s="43" t="s">
        <v>1666</v>
      </c>
      <c r="H82" s="183" t="s">
        <v>305</v>
      </c>
      <c r="I82" s="44"/>
      <c r="J82" s="45"/>
      <c r="K82" s="301" t="s">
        <v>26</v>
      </c>
      <c r="L82" s="45"/>
      <c r="M82" s="185" t="s">
        <v>306</v>
      </c>
      <c r="N82" s="43" t="s">
        <v>1667</v>
      </c>
      <c r="O82" s="290" t="s">
        <v>3118</v>
      </c>
      <c r="P82" s="44"/>
      <c r="Q82" s="44" t="s">
        <v>307</v>
      </c>
      <c r="R82" s="45"/>
      <c r="S82" s="45"/>
    </row>
    <row r="83" spans="1:19" ht="28.5" x14ac:dyDescent="0.25">
      <c r="A83" s="57" t="s">
        <v>308</v>
      </c>
      <c r="B83" s="41" t="s">
        <v>1668</v>
      </c>
      <c r="C83" s="52"/>
      <c r="D83" s="58"/>
      <c r="E83" s="59" t="s">
        <v>309</v>
      </c>
      <c r="F83" s="59"/>
      <c r="G83" s="43" t="s">
        <v>1669</v>
      </c>
      <c r="H83" s="183" t="s">
        <v>310</v>
      </c>
      <c r="I83" s="48" t="s">
        <v>1670</v>
      </c>
      <c r="J83" s="45">
        <v>255</v>
      </c>
      <c r="K83" s="301" t="s">
        <v>26</v>
      </c>
      <c r="L83" s="184"/>
      <c r="M83" s="47" t="s">
        <v>1671</v>
      </c>
      <c r="N83" s="47" t="s">
        <v>1672</v>
      </c>
      <c r="O83" s="290"/>
      <c r="P83" s="48"/>
      <c r="Q83" s="48"/>
      <c r="R83" s="47"/>
      <c r="S83" s="48"/>
    </row>
    <row r="84" spans="1:19" ht="28.5" x14ac:dyDescent="0.25">
      <c r="A84" s="57" t="s">
        <v>311</v>
      </c>
      <c r="B84" s="41" t="s">
        <v>1673</v>
      </c>
      <c r="C84" s="52"/>
      <c r="D84" s="58"/>
      <c r="E84" s="59" t="s">
        <v>312</v>
      </c>
      <c r="F84" s="59"/>
      <c r="G84" s="43" t="s">
        <v>1674</v>
      </c>
      <c r="H84" s="183" t="s">
        <v>313</v>
      </c>
      <c r="I84" s="48" t="s">
        <v>1675</v>
      </c>
      <c r="J84" s="45">
        <v>255</v>
      </c>
      <c r="K84" s="301" t="s">
        <v>26</v>
      </c>
      <c r="L84" s="184"/>
      <c r="M84" s="47" t="s">
        <v>1676</v>
      </c>
      <c r="N84" s="47" t="s">
        <v>1677</v>
      </c>
      <c r="O84" s="290"/>
      <c r="P84" s="48"/>
      <c r="Q84" s="48"/>
      <c r="R84" s="47"/>
      <c r="S84" s="48"/>
    </row>
    <row r="85" spans="1:19" ht="28.5" x14ac:dyDescent="0.25">
      <c r="A85" s="57" t="s">
        <v>314</v>
      </c>
      <c r="B85" s="41" t="s">
        <v>1678</v>
      </c>
      <c r="C85" s="52"/>
      <c r="D85" s="58"/>
      <c r="E85" s="59" t="s">
        <v>315</v>
      </c>
      <c r="F85" s="59"/>
      <c r="G85" s="43" t="s">
        <v>1679</v>
      </c>
      <c r="H85" s="183" t="s">
        <v>316</v>
      </c>
      <c r="I85" s="48" t="s">
        <v>1680</v>
      </c>
      <c r="J85" s="45">
        <v>255</v>
      </c>
      <c r="K85" s="301" t="s">
        <v>26</v>
      </c>
      <c r="L85" s="184"/>
      <c r="M85" s="47" t="s">
        <v>1681</v>
      </c>
      <c r="N85" s="47" t="s">
        <v>1682</v>
      </c>
      <c r="O85" s="290"/>
      <c r="P85" s="48"/>
      <c r="Q85" s="48"/>
      <c r="R85" s="47"/>
      <c r="S85" s="48"/>
    </row>
    <row r="86" spans="1:19" ht="28.5" x14ac:dyDescent="0.25">
      <c r="A86" s="57" t="s">
        <v>317</v>
      </c>
      <c r="B86" s="41" t="s">
        <v>1683</v>
      </c>
      <c r="C86" s="52"/>
      <c r="D86" s="58"/>
      <c r="E86" s="60" t="s">
        <v>318</v>
      </c>
      <c r="F86" s="59"/>
      <c r="G86" s="43" t="s">
        <v>1684</v>
      </c>
      <c r="H86" s="183" t="s">
        <v>319</v>
      </c>
      <c r="I86" s="48" t="s">
        <v>1685</v>
      </c>
      <c r="J86" s="45">
        <v>255</v>
      </c>
      <c r="K86" s="301" t="s">
        <v>26</v>
      </c>
      <c r="L86" s="184"/>
      <c r="M86" s="47" t="s">
        <v>320</v>
      </c>
      <c r="N86" s="47" t="s">
        <v>1686</v>
      </c>
      <c r="O86" s="290"/>
      <c r="P86" s="48"/>
      <c r="Q86" s="48"/>
      <c r="R86" s="47"/>
      <c r="S86" s="48"/>
    </row>
    <row r="87" spans="1:19" ht="28.5" x14ac:dyDescent="0.25">
      <c r="A87" s="57" t="s">
        <v>321</v>
      </c>
      <c r="B87" s="41" t="s">
        <v>1687</v>
      </c>
      <c r="C87" s="52"/>
      <c r="D87" s="58"/>
      <c r="E87" s="59" t="s">
        <v>322</v>
      </c>
      <c r="F87" s="59"/>
      <c r="G87" s="43" t="s">
        <v>1688</v>
      </c>
      <c r="H87" s="183" t="s">
        <v>323</v>
      </c>
      <c r="I87" s="48" t="s">
        <v>1689</v>
      </c>
      <c r="J87" s="45">
        <v>10</v>
      </c>
      <c r="K87" s="301" t="s">
        <v>26</v>
      </c>
      <c r="L87" s="184"/>
      <c r="M87" s="47" t="s">
        <v>1690</v>
      </c>
      <c r="N87" s="47" t="s">
        <v>1691</v>
      </c>
      <c r="O87" s="290"/>
      <c r="P87" s="48"/>
      <c r="Q87" s="48"/>
      <c r="R87" s="47"/>
      <c r="S87" s="48"/>
    </row>
    <row r="88" spans="1:19" ht="28.5" x14ac:dyDescent="0.25">
      <c r="A88" s="57" t="s">
        <v>324</v>
      </c>
      <c r="B88" s="41" t="s">
        <v>1692</v>
      </c>
      <c r="C88" s="52"/>
      <c r="D88" s="58"/>
      <c r="E88" s="59" t="s">
        <v>325</v>
      </c>
      <c r="F88" s="61"/>
      <c r="G88" s="43" t="s">
        <v>1693</v>
      </c>
      <c r="H88" s="183" t="s">
        <v>326</v>
      </c>
      <c r="I88" s="48" t="s">
        <v>1694</v>
      </c>
      <c r="J88" s="164">
        <v>255</v>
      </c>
      <c r="K88" s="301" t="s">
        <v>26</v>
      </c>
      <c r="L88" s="185"/>
      <c r="M88" s="47" t="s">
        <v>1695</v>
      </c>
      <c r="N88" s="47" t="s">
        <v>1696</v>
      </c>
      <c r="O88" s="290"/>
      <c r="P88" s="48"/>
      <c r="Q88" s="48"/>
      <c r="R88" s="47"/>
      <c r="S88" s="48"/>
    </row>
    <row r="89" spans="1:19" ht="57" x14ac:dyDescent="0.25">
      <c r="A89" s="57" t="s">
        <v>327</v>
      </c>
      <c r="B89" s="41" t="s">
        <v>1697</v>
      </c>
      <c r="C89" s="52"/>
      <c r="D89" s="71"/>
      <c r="E89" s="59" t="s">
        <v>328</v>
      </c>
      <c r="F89" s="61"/>
      <c r="G89" s="43" t="s">
        <v>1698</v>
      </c>
      <c r="H89" s="183" t="s">
        <v>329</v>
      </c>
      <c r="I89" s="48" t="s">
        <v>1699</v>
      </c>
      <c r="J89" s="45">
        <v>2</v>
      </c>
      <c r="K89" s="301" t="s">
        <v>3315</v>
      </c>
      <c r="L89" s="184"/>
      <c r="M89" s="47" t="s">
        <v>1700</v>
      </c>
      <c r="N89" s="47" t="s">
        <v>1701</v>
      </c>
      <c r="O89" s="290" t="s">
        <v>3146</v>
      </c>
      <c r="P89" s="48"/>
      <c r="Q89" s="48" t="s">
        <v>330</v>
      </c>
      <c r="R89" s="47"/>
      <c r="S89" s="48"/>
    </row>
    <row r="90" spans="1:19" ht="71.25" x14ac:dyDescent="0.25">
      <c r="A90" s="40" t="s">
        <v>331</v>
      </c>
      <c r="B90" s="41" t="s">
        <v>1702</v>
      </c>
      <c r="C90" s="72"/>
      <c r="D90" s="221" t="s">
        <v>332</v>
      </c>
      <c r="E90" s="216"/>
      <c r="F90" s="216"/>
      <c r="G90" s="43" t="s">
        <v>1703</v>
      </c>
      <c r="H90" s="183" t="s">
        <v>333</v>
      </c>
      <c r="I90" s="44"/>
      <c r="J90" s="45"/>
      <c r="K90" s="301" t="s">
        <v>26</v>
      </c>
      <c r="L90" s="45"/>
      <c r="M90" s="185" t="s">
        <v>334</v>
      </c>
      <c r="N90" s="43" t="s">
        <v>335</v>
      </c>
      <c r="O90" s="290"/>
      <c r="P90" s="44"/>
      <c r="Q90" s="44"/>
      <c r="R90" s="45"/>
      <c r="S90" s="45"/>
    </row>
    <row r="91" spans="1:19" ht="28.5" x14ac:dyDescent="0.25">
      <c r="A91" s="57" t="s">
        <v>336</v>
      </c>
      <c r="B91" s="41" t="s">
        <v>1704</v>
      </c>
      <c r="C91" s="56"/>
      <c r="D91" s="58"/>
      <c r="E91" s="73" t="s">
        <v>337</v>
      </c>
      <c r="F91" s="74"/>
      <c r="G91" s="43" t="s">
        <v>1705</v>
      </c>
      <c r="H91" s="183" t="s">
        <v>338</v>
      </c>
      <c r="I91" s="48" t="s">
        <v>1706</v>
      </c>
      <c r="J91" s="45">
        <v>100</v>
      </c>
      <c r="K91" s="301" t="s">
        <v>26</v>
      </c>
      <c r="L91" s="184"/>
      <c r="M91" s="47" t="s">
        <v>1707</v>
      </c>
      <c r="N91" s="47" t="s">
        <v>1708</v>
      </c>
      <c r="O91" s="290"/>
      <c r="P91" s="48"/>
      <c r="Q91" s="48"/>
      <c r="R91" s="47"/>
      <c r="S91" s="48"/>
    </row>
    <row r="92" spans="1:19" ht="28.5" x14ac:dyDescent="0.25">
      <c r="A92" s="57" t="s">
        <v>339</v>
      </c>
      <c r="B92" s="41" t="s">
        <v>1709</v>
      </c>
      <c r="C92" s="56"/>
      <c r="D92" s="62"/>
      <c r="E92" s="73" t="s">
        <v>340</v>
      </c>
      <c r="F92" s="74"/>
      <c r="G92" s="43" t="s">
        <v>1710</v>
      </c>
      <c r="H92" s="183" t="s">
        <v>341</v>
      </c>
      <c r="I92" s="48" t="s">
        <v>1711</v>
      </c>
      <c r="J92" s="45">
        <v>15</v>
      </c>
      <c r="K92" s="301" t="s">
        <v>26</v>
      </c>
      <c r="L92" s="184"/>
      <c r="M92" s="47" t="s">
        <v>1712</v>
      </c>
      <c r="N92" s="47" t="s">
        <v>1713</v>
      </c>
      <c r="O92" s="290"/>
      <c r="P92" s="48"/>
      <c r="Q92" s="48"/>
      <c r="R92" s="47"/>
      <c r="S92" s="48"/>
    </row>
    <row r="93" spans="1:19" ht="28.5" x14ac:dyDescent="0.25">
      <c r="A93" s="57" t="s">
        <v>342</v>
      </c>
      <c r="B93" s="41" t="s">
        <v>1714</v>
      </c>
      <c r="C93" s="56"/>
      <c r="D93" s="62"/>
      <c r="E93" s="73" t="s">
        <v>343</v>
      </c>
      <c r="F93" s="74"/>
      <c r="G93" s="43" t="s">
        <v>1715</v>
      </c>
      <c r="H93" s="183" t="s">
        <v>344</v>
      </c>
      <c r="I93" s="48" t="s">
        <v>1716</v>
      </c>
      <c r="J93" s="45">
        <v>50</v>
      </c>
      <c r="K93" s="301" t="s">
        <v>26</v>
      </c>
      <c r="L93" s="184"/>
      <c r="M93" s="47" t="s">
        <v>1717</v>
      </c>
      <c r="N93" s="47" t="s">
        <v>1718</v>
      </c>
      <c r="O93" s="290"/>
      <c r="P93" s="48"/>
      <c r="Q93" s="48"/>
      <c r="R93" s="47"/>
      <c r="S93" s="48"/>
    </row>
    <row r="94" spans="1:19" ht="28.5" x14ac:dyDescent="0.25">
      <c r="A94" s="40" t="s">
        <v>345</v>
      </c>
      <c r="B94" s="49" t="s">
        <v>1719</v>
      </c>
      <c r="C94" s="50" t="s">
        <v>346</v>
      </c>
      <c r="D94" s="50"/>
      <c r="E94" s="50"/>
      <c r="F94" s="50"/>
      <c r="G94" s="43" t="s">
        <v>1720</v>
      </c>
      <c r="H94" s="43" t="s">
        <v>347</v>
      </c>
      <c r="I94" s="44"/>
      <c r="J94" s="45"/>
      <c r="K94" s="301" t="s">
        <v>26</v>
      </c>
      <c r="L94" s="45"/>
      <c r="M94" s="185"/>
      <c r="N94" s="43"/>
      <c r="O94" s="290"/>
      <c r="P94" s="44"/>
      <c r="Q94" s="44"/>
      <c r="R94" s="45"/>
      <c r="S94" s="45"/>
    </row>
    <row r="95" spans="1:19" ht="30" x14ac:dyDescent="0.25">
      <c r="A95" s="51" t="s">
        <v>348</v>
      </c>
      <c r="B95" s="49" t="s">
        <v>1721</v>
      </c>
      <c r="C95" s="54"/>
      <c r="D95" s="215" t="s">
        <v>349</v>
      </c>
      <c r="E95" s="216"/>
      <c r="F95" s="217"/>
      <c r="G95" s="201" t="s">
        <v>1722</v>
      </c>
      <c r="H95" s="43" t="s">
        <v>350</v>
      </c>
      <c r="I95" s="164" t="s">
        <v>1723</v>
      </c>
      <c r="J95" s="45">
        <v>99</v>
      </c>
      <c r="K95" s="301" t="s">
        <v>26</v>
      </c>
      <c r="L95" s="47" t="s">
        <v>351</v>
      </c>
      <c r="M95" s="47" t="s">
        <v>1724</v>
      </c>
      <c r="N95" s="47"/>
      <c r="O95" s="290"/>
      <c r="P95" s="48"/>
      <c r="Q95" s="48"/>
      <c r="R95" s="47"/>
      <c r="S95" s="48"/>
    </row>
    <row r="96" spans="1:19" ht="30" x14ac:dyDescent="0.25">
      <c r="A96" s="51" t="s">
        <v>352</v>
      </c>
      <c r="B96" s="49" t="s">
        <v>1725</v>
      </c>
      <c r="C96" s="54"/>
      <c r="D96" s="215" t="s">
        <v>353</v>
      </c>
      <c r="E96" s="216"/>
      <c r="F96" s="217"/>
      <c r="G96" s="201" t="s">
        <v>1726</v>
      </c>
      <c r="H96" s="43" t="s">
        <v>354</v>
      </c>
      <c r="I96" s="164" t="s">
        <v>3148</v>
      </c>
      <c r="J96" s="45">
        <v>3</v>
      </c>
      <c r="K96" s="301" t="s">
        <v>3316</v>
      </c>
      <c r="L96" s="47"/>
      <c r="M96" s="47" t="s">
        <v>3150</v>
      </c>
      <c r="N96" s="47"/>
      <c r="O96" s="290"/>
      <c r="P96" s="48"/>
      <c r="Q96" s="48"/>
      <c r="R96" s="47"/>
      <c r="S96" s="48"/>
    </row>
    <row r="97" spans="1:19" ht="59.1" customHeight="1" x14ac:dyDescent="0.25">
      <c r="A97" s="51" t="s">
        <v>355</v>
      </c>
      <c r="B97" s="147" t="s">
        <v>3147</v>
      </c>
      <c r="C97" s="54"/>
      <c r="D97" s="215" t="s">
        <v>356</v>
      </c>
      <c r="E97" s="216"/>
      <c r="F97" s="217"/>
      <c r="G97" s="201" t="s">
        <v>1727</v>
      </c>
      <c r="H97" s="43" t="s">
        <v>357</v>
      </c>
      <c r="I97" s="48" t="s">
        <v>1728</v>
      </c>
      <c r="J97" s="45">
        <v>99</v>
      </c>
      <c r="K97" s="301" t="s">
        <v>26</v>
      </c>
      <c r="L97" s="47" t="s">
        <v>358</v>
      </c>
      <c r="M97" s="47" t="s">
        <v>359</v>
      </c>
      <c r="N97" s="47"/>
      <c r="O97" s="290"/>
      <c r="P97" s="48"/>
      <c r="Q97" s="48"/>
      <c r="R97" s="47"/>
      <c r="S97" s="48"/>
    </row>
    <row r="98" spans="1:19" ht="30" x14ac:dyDescent="0.25">
      <c r="A98" s="51" t="s">
        <v>360</v>
      </c>
      <c r="B98" s="49" t="s">
        <v>1729</v>
      </c>
      <c r="C98" s="54"/>
      <c r="D98" s="221" t="s">
        <v>361</v>
      </c>
      <c r="E98" s="216"/>
      <c r="F98" s="217"/>
      <c r="G98" s="201" t="s">
        <v>1730</v>
      </c>
      <c r="H98" s="43" t="s">
        <v>362</v>
      </c>
      <c r="I98" s="48" t="s">
        <v>1731</v>
      </c>
      <c r="J98" s="45">
        <v>100</v>
      </c>
      <c r="K98" s="301" t="s">
        <v>26</v>
      </c>
      <c r="L98" s="47"/>
      <c r="M98" s="47" t="s">
        <v>363</v>
      </c>
      <c r="N98" s="47"/>
      <c r="O98" s="290" t="s">
        <v>3151</v>
      </c>
      <c r="P98" s="48"/>
      <c r="Q98" s="48"/>
      <c r="R98" s="47"/>
      <c r="S98" s="48"/>
    </row>
    <row r="99" spans="1:19" ht="30" x14ac:dyDescent="0.25">
      <c r="A99" s="75" t="s">
        <v>364</v>
      </c>
      <c r="B99" s="49" t="s">
        <v>1732</v>
      </c>
      <c r="C99" s="54"/>
      <c r="D99" s="71"/>
      <c r="E99" s="211" t="s">
        <v>365</v>
      </c>
      <c r="F99" s="212"/>
      <c r="G99" s="201" t="s">
        <v>1733</v>
      </c>
      <c r="H99" s="43" t="s">
        <v>366</v>
      </c>
      <c r="I99" s="48" t="s">
        <v>3149</v>
      </c>
      <c r="J99" s="45">
        <v>4</v>
      </c>
      <c r="K99" s="301" t="s">
        <v>3317</v>
      </c>
      <c r="L99" s="47" t="s">
        <v>367</v>
      </c>
      <c r="M99" s="47"/>
      <c r="N99" s="47"/>
      <c r="O99" s="290" t="s">
        <v>3152</v>
      </c>
      <c r="P99" s="48"/>
      <c r="Q99" s="48"/>
      <c r="R99" s="47"/>
      <c r="S99" s="48"/>
    </row>
    <row r="100" spans="1:19" ht="30" x14ac:dyDescent="0.25">
      <c r="A100" s="51" t="s">
        <v>368</v>
      </c>
      <c r="B100" s="49" t="s">
        <v>1734</v>
      </c>
      <c r="C100" s="76"/>
      <c r="D100" s="221" t="s">
        <v>369</v>
      </c>
      <c r="E100" s="216"/>
      <c r="F100" s="216"/>
      <c r="G100" s="201" t="s">
        <v>1735</v>
      </c>
      <c r="H100" s="43" t="s">
        <v>370</v>
      </c>
      <c r="I100" s="48" t="s">
        <v>1736</v>
      </c>
      <c r="J100" s="45">
        <v>9</v>
      </c>
      <c r="K100" s="301" t="s">
        <v>26</v>
      </c>
      <c r="L100" s="47"/>
      <c r="M100" s="47" t="s">
        <v>371</v>
      </c>
      <c r="N100" s="47"/>
      <c r="O100" s="290" t="s">
        <v>3153</v>
      </c>
      <c r="P100" s="48"/>
      <c r="Q100" s="48"/>
      <c r="R100" s="47"/>
      <c r="S100" s="48"/>
    </row>
    <row r="101" spans="1:19" ht="30" x14ac:dyDescent="0.25">
      <c r="A101" s="75" t="s">
        <v>372</v>
      </c>
      <c r="B101" s="49" t="s">
        <v>1737</v>
      </c>
      <c r="C101" s="76"/>
      <c r="D101" s="77"/>
      <c r="E101" s="211" t="s">
        <v>1738</v>
      </c>
      <c r="F101" s="212"/>
      <c r="G101" s="201" t="s">
        <v>1739</v>
      </c>
      <c r="H101" s="43" t="s">
        <v>373</v>
      </c>
      <c r="I101" s="48" t="s">
        <v>3149</v>
      </c>
      <c r="J101" s="45">
        <v>4</v>
      </c>
      <c r="K101" s="301" t="s">
        <v>3317</v>
      </c>
      <c r="L101" s="47" t="s">
        <v>374</v>
      </c>
      <c r="M101" s="47" t="s">
        <v>375</v>
      </c>
      <c r="N101" s="187" t="s">
        <v>376</v>
      </c>
      <c r="O101" s="290"/>
      <c r="P101" s="48"/>
      <c r="Q101" s="48"/>
      <c r="R101" s="47"/>
      <c r="S101" s="48"/>
    </row>
    <row r="102" spans="1:19" ht="71.25" x14ac:dyDescent="0.25">
      <c r="A102" s="51" t="s">
        <v>377</v>
      </c>
      <c r="B102" s="49" t="s">
        <v>1740</v>
      </c>
      <c r="C102" s="76"/>
      <c r="D102" s="221" t="s">
        <v>378</v>
      </c>
      <c r="E102" s="216"/>
      <c r="F102" s="216"/>
      <c r="G102" s="201" t="s">
        <v>1741</v>
      </c>
      <c r="H102" s="43" t="s">
        <v>379</v>
      </c>
      <c r="I102" s="48" t="s">
        <v>1742</v>
      </c>
      <c r="J102" s="45">
        <v>15</v>
      </c>
      <c r="K102" s="301" t="s">
        <v>26</v>
      </c>
      <c r="L102" s="47"/>
      <c r="M102" s="47" t="s">
        <v>380</v>
      </c>
      <c r="N102" s="187" t="s">
        <v>1743</v>
      </c>
      <c r="O102" s="290"/>
      <c r="P102" s="48"/>
      <c r="Q102" s="48"/>
      <c r="R102" s="47"/>
      <c r="S102" s="48"/>
    </row>
    <row r="103" spans="1:19" ht="30" x14ac:dyDescent="0.25">
      <c r="A103" s="75" t="s">
        <v>381</v>
      </c>
      <c r="B103" s="49" t="s">
        <v>1744</v>
      </c>
      <c r="C103" s="76"/>
      <c r="D103" s="77"/>
      <c r="E103" s="211" t="s">
        <v>382</v>
      </c>
      <c r="F103" s="212"/>
      <c r="G103" s="201" t="s">
        <v>1745</v>
      </c>
      <c r="H103" s="43" t="s">
        <v>383</v>
      </c>
      <c r="I103" s="48" t="s">
        <v>1746</v>
      </c>
      <c r="J103" s="45">
        <v>3</v>
      </c>
      <c r="K103" s="301" t="s">
        <v>3318</v>
      </c>
      <c r="L103" s="184" t="s">
        <v>1747</v>
      </c>
      <c r="N103" s="47"/>
      <c r="O103" s="290"/>
      <c r="P103" s="48"/>
      <c r="Q103" s="48"/>
      <c r="R103" s="47"/>
      <c r="S103" s="48"/>
    </row>
    <row r="104" spans="1:19" ht="30" x14ac:dyDescent="0.25">
      <c r="A104" s="51" t="s">
        <v>384</v>
      </c>
      <c r="B104" s="49" t="s">
        <v>1748</v>
      </c>
      <c r="C104" s="54"/>
      <c r="D104" s="221" t="s">
        <v>385</v>
      </c>
      <c r="E104" s="216"/>
      <c r="F104" s="217"/>
      <c r="G104" s="201" t="s">
        <v>1749</v>
      </c>
      <c r="H104" s="43" t="s">
        <v>386</v>
      </c>
      <c r="I104" s="48" t="s">
        <v>1750</v>
      </c>
      <c r="J104" s="45">
        <v>50</v>
      </c>
      <c r="K104" s="301" t="s">
        <v>26</v>
      </c>
      <c r="L104" s="47"/>
      <c r="M104" s="47" t="s">
        <v>387</v>
      </c>
      <c r="N104" s="47"/>
      <c r="O104" s="290"/>
      <c r="P104" s="48"/>
      <c r="Q104" s="48"/>
      <c r="R104" s="47"/>
      <c r="S104" s="48"/>
    </row>
    <row r="105" spans="1:19" ht="29.1" customHeight="1" x14ac:dyDescent="0.25">
      <c r="A105" s="75" t="s">
        <v>388</v>
      </c>
      <c r="B105" s="49" t="s">
        <v>1751</v>
      </c>
      <c r="C105" s="76"/>
      <c r="D105" s="78"/>
      <c r="E105" s="231" t="s">
        <v>389</v>
      </c>
      <c r="F105" s="232"/>
      <c r="G105" s="201" t="s">
        <v>1752</v>
      </c>
      <c r="H105" s="43" t="s">
        <v>390</v>
      </c>
      <c r="I105" s="48" t="s">
        <v>3149</v>
      </c>
      <c r="J105" s="45">
        <v>4</v>
      </c>
      <c r="K105" s="301" t="s">
        <v>3154</v>
      </c>
      <c r="L105" s="184" t="s">
        <v>1753</v>
      </c>
      <c r="N105" s="47" t="s">
        <v>1754</v>
      </c>
      <c r="O105" s="290"/>
      <c r="P105" s="48"/>
      <c r="Q105" s="48"/>
      <c r="R105" s="47"/>
      <c r="S105" s="48"/>
    </row>
    <row r="106" spans="1:19" ht="30" x14ac:dyDescent="0.25">
      <c r="A106" s="51" t="s">
        <v>391</v>
      </c>
      <c r="B106" s="49" t="s">
        <v>1755</v>
      </c>
      <c r="C106" s="79"/>
      <c r="D106" s="221" t="s">
        <v>392</v>
      </c>
      <c r="E106" s="221"/>
      <c r="F106" s="221"/>
      <c r="G106" s="201" t="s">
        <v>1756</v>
      </c>
      <c r="H106" s="43" t="s">
        <v>393</v>
      </c>
      <c r="I106" s="44"/>
      <c r="J106" s="45"/>
      <c r="K106" s="301" t="s">
        <v>26</v>
      </c>
      <c r="L106" s="45"/>
      <c r="M106" s="185"/>
      <c r="N106" s="43"/>
      <c r="O106" s="290"/>
      <c r="P106" s="48"/>
      <c r="Q106" s="48"/>
      <c r="R106" s="47"/>
      <c r="S106" s="48"/>
    </row>
    <row r="107" spans="1:19" ht="30" x14ac:dyDescent="0.25">
      <c r="A107" s="75" t="s">
        <v>394</v>
      </c>
      <c r="B107" s="49" t="s">
        <v>1757</v>
      </c>
      <c r="C107" s="54"/>
      <c r="D107" s="58"/>
      <c r="E107" s="211" t="s">
        <v>395</v>
      </c>
      <c r="F107" s="212"/>
      <c r="G107" s="201" t="s">
        <v>1758</v>
      </c>
      <c r="H107" s="43" t="s">
        <v>396</v>
      </c>
      <c r="I107" s="48" t="s">
        <v>1759</v>
      </c>
      <c r="J107" s="45">
        <v>255</v>
      </c>
      <c r="K107" s="301" t="s">
        <v>26</v>
      </c>
      <c r="L107" s="184" t="s">
        <v>1760</v>
      </c>
      <c r="M107" s="47" t="s">
        <v>1761</v>
      </c>
      <c r="N107" s="47" t="s">
        <v>1762</v>
      </c>
      <c r="O107" s="290"/>
      <c r="P107" s="48"/>
      <c r="Q107" s="48"/>
      <c r="R107" s="47"/>
      <c r="S107" s="48"/>
    </row>
    <row r="108" spans="1:19" ht="30" x14ac:dyDescent="0.25">
      <c r="A108" s="75" t="s">
        <v>397</v>
      </c>
      <c r="B108" s="49" t="s">
        <v>1763</v>
      </c>
      <c r="C108" s="54"/>
      <c r="D108" s="58"/>
      <c r="E108" s="211" t="s">
        <v>398</v>
      </c>
      <c r="F108" s="212"/>
      <c r="G108" s="201" t="s">
        <v>1764</v>
      </c>
      <c r="H108" s="43" t="s">
        <v>399</v>
      </c>
      <c r="I108" s="48" t="s">
        <v>1765</v>
      </c>
      <c r="J108" s="45">
        <v>255</v>
      </c>
      <c r="K108" s="301" t="s">
        <v>26</v>
      </c>
      <c r="L108" s="184" t="s">
        <v>1766</v>
      </c>
      <c r="M108" s="47" t="s">
        <v>1767</v>
      </c>
      <c r="N108" s="47" t="s">
        <v>1768</v>
      </c>
      <c r="O108" s="290"/>
      <c r="P108" s="48"/>
      <c r="Q108" s="48"/>
      <c r="R108" s="47"/>
      <c r="S108" s="48"/>
    </row>
    <row r="109" spans="1:19" ht="30" x14ac:dyDescent="0.25">
      <c r="A109" s="75" t="s">
        <v>400</v>
      </c>
      <c r="B109" s="49" t="s">
        <v>1769</v>
      </c>
      <c r="C109" s="54"/>
      <c r="D109" s="58"/>
      <c r="E109" s="211" t="s">
        <v>401</v>
      </c>
      <c r="F109" s="212"/>
      <c r="G109" s="201" t="s">
        <v>1770</v>
      </c>
      <c r="H109" s="43" t="s">
        <v>402</v>
      </c>
      <c r="I109" s="48" t="s">
        <v>1771</v>
      </c>
      <c r="J109" s="45">
        <v>255</v>
      </c>
      <c r="K109" s="301" t="s">
        <v>26</v>
      </c>
      <c r="L109" s="184" t="s">
        <v>1772</v>
      </c>
      <c r="M109" s="47" t="s">
        <v>1773</v>
      </c>
      <c r="N109" s="47" t="s">
        <v>1774</v>
      </c>
      <c r="O109" s="290"/>
      <c r="P109" s="48"/>
      <c r="Q109" s="48"/>
      <c r="R109" s="47"/>
      <c r="S109" s="48"/>
    </row>
    <row r="110" spans="1:19" ht="30" x14ac:dyDescent="0.25">
      <c r="A110" s="75" t="s">
        <v>403</v>
      </c>
      <c r="B110" s="49" t="s">
        <v>1775</v>
      </c>
      <c r="C110" s="54"/>
      <c r="D110" s="58"/>
      <c r="E110" s="211" t="s">
        <v>404</v>
      </c>
      <c r="F110" s="212"/>
      <c r="G110" s="201" t="s">
        <v>1776</v>
      </c>
      <c r="H110" s="43" t="s">
        <v>405</v>
      </c>
      <c r="I110" s="48" t="s">
        <v>1777</v>
      </c>
      <c r="J110" s="45">
        <v>10</v>
      </c>
      <c r="K110" s="301" t="s">
        <v>26</v>
      </c>
      <c r="L110" s="184" t="s">
        <v>1778</v>
      </c>
      <c r="M110" s="47" t="s">
        <v>3155</v>
      </c>
      <c r="N110" s="47" t="s">
        <v>3156</v>
      </c>
      <c r="O110" s="290"/>
      <c r="P110" s="48"/>
      <c r="Q110" s="48"/>
      <c r="R110" s="47"/>
      <c r="S110" s="48"/>
    </row>
    <row r="111" spans="1:19" ht="30" x14ac:dyDescent="0.25">
      <c r="A111" s="75" t="s">
        <v>406</v>
      </c>
      <c r="B111" s="49" t="s">
        <v>1779</v>
      </c>
      <c r="C111" s="54"/>
      <c r="D111" s="58"/>
      <c r="E111" s="211" t="s">
        <v>407</v>
      </c>
      <c r="F111" s="212"/>
      <c r="G111" s="201" t="s">
        <v>1780</v>
      </c>
      <c r="H111" s="43" t="s">
        <v>408</v>
      </c>
      <c r="I111" s="48" t="s">
        <v>1781</v>
      </c>
      <c r="J111" s="45">
        <v>255</v>
      </c>
      <c r="K111" s="301" t="s">
        <v>26</v>
      </c>
      <c r="L111" s="184" t="s">
        <v>1782</v>
      </c>
      <c r="M111" s="47" t="s">
        <v>3157</v>
      </c>
      <c r="N111" s="47"/>
      <c r="O111" s="290"/>
      <c r="P111" s="48"/>
      <c r="Q111" s="48"/>
      <c r="R111" s="47"/>
      <c r="S111" s="48"/>
    </row>
    <row r="112" spans="1:19" ht="30" x14ac:dyDescent="0.25">
      <c r="A112" s="75" t="s">
        <v>409</v>
      </c>
      <c r="B112" s="49" t="s">
        <v>1783</v>
      </c>
      <c r="C112" s="54"/>
      <c r="D112" s="58"/>
      <c r="E112" s="211" t="s">
        <v>410</v>
      </c>
      <c r="F112" s="212"/>
      <c r="G112" s="201" t="s">
        <v>1784</v>
      </c>
      <c r="H112" s="43" t="s">
        <v>411</v>
      </c>
      <c r="I112" s="48" t="s">
        <v>1785</v>
      </c>
      <c r="J112" s="45">
        <v>255</v>
      </c>
      <c r="K112" s="301" t="s">
        <v>26</v>
      </c>
      <c r="L112" s="184" t="s">
        <v>1786</v>
      </c>
      <c r="M112" s="47" t="s">
        <v>1787</v>
      </c>
      <c r="N112" s="47" t="s">
        <v>1788</v>
      </c>
      <c r="O112" s="290"/>
      <c r="P112" s="48"/>
      <c r="Q112" s="48"/>
      <c r="R112" s="47"/>
      <c r="S112" s="48"/>
    </row>
    <row r="113" spans="1:19" ht="57" x14ac:dyDescent="0.25">
      <c r="A113" s="75" t="s">
        <v>412</v>
      </c>
      <c r="B113" s="49" t="s">
        <v>1789</v>
      </c>
      <c r="C113" s="54"/>
      <c r="D113" s="71"/>
      <c r="E113" s="211" t="s">
        <v>413</v>
      </c>
      <c r="F113" s="212"/>
      <c r="G113" s="201" t="s">
        <v>1790</v>
      </c>
      <c r="H113" s="43" t="s">
        <v>414</v>
      </c>
      <c r="I113" s="48" t="s">
        <v>1791</v>
      </c>
      <c r="J113" s="45">
        <v>2</v>
      </c>
      <c r="K113" s="301" t="s">
        <v>3315</v>
      </c>
      <c r="L113" s="184" t="s">
        <v>1792</v>
      </c>
      <c r="M113" s="47" t="s">
        <v>1793</v>
      </c>
      <c r="N113" s="47" t="s">
        <v>1794</v>
      </c>
      <c r="O113" s="290" t="s">
        <v>3158</v>
      </c>
      <c r="P113" s="48"/>
      <c r="Q113" s="48"/>
      <c r="R113" s="47"/>
      <c r="S113" s="48"/>
    </row>
    <row r="114" spans="1:19" ht="30" x14ac:dyDescent="0.25">
      <c r="A114" s="51" t="s">
        <v>415</v>
      </c>
      <c r="B114" s="49" t="s">
        <v>1795</v>
      </c>
      <c r="C114" s="54"/>
      <c r="D114" s="221" t="s">
        <v>416</v>
      </c>
      <c r="E114" s="221"/>
      <c r="F114" s="221"/>
      <c r="G114" s="201" t="s">
        <v>1796</v>
      </c>
      <c r="H114" s="43" t="s">
        <v>417</v>
      </c>
      <c r="I114" s="44"/>
      <c r="J114" s="45"/>
      <c r="K114" s="301" t="s">
        <v>26</v>
      </c>
      <c r="L114" s="45"/>
      <c r="M114" s="185"/>
      <c r="N114" s="43"/>
      <c r="O114" s="290"/>
      <c r="P114" s="48"/>
      <c r="Q114" s="48"/>
      <c r="R114" s="47"/>
      <c r="S114" s="48"/>
    </row>
    <row r="115" spans="1:19" ht="30" x14ac:dyDescent="0.25">
      <c r="A115" s="75" t="s">
        <v>418</v>
      </c>
      <c r="B115" s="49" t="s">
        <v>1797</v>
      </c>
      <c r="C115" s="54"/>
      <c r="D115" s="80"/>
      <c r="E115" s="211" t="s">
        <v>419</v>
      </c>
      <c r="F115" s="212"/>
      <c r="G115" s="201" t="s">
        <v>1798</v>
      </c>
      <c r="H115" s="43" t="s">
        <v>420</v>
      </c>
      <c r="I115" s="48" t="s">
        <v>1799</v>
      </c>
      <c r="J115" s="45">
        <v>100</v>
      </c>
      <c r="K115" s="301" t="s">
        <v>26</v>
      </c>
      <c r="L115" s="184"/>
      <c r="M115" s="47" t="s">
        <v>1800</v>
      </c>
      <c r="N115" s="47" t="s">
        <v>1801</v>
      </c>
      <c r="O115" s="290"/>
      <c r="P115" s="48"/>
      <c r="Q115" s="48"/>
      <c r="R115" s="47"/>
      <c r="S115" s="48"/>
    </row>
    <row r="116" spans="1:19" ht="30" x14ac:dyDescent="0.25">
      <c r="A116" s="75" t="s">
        <v>421</v>
      </c>
      <c r="B116" s="49" t="s">
        <v>1802</v>
      </c>
      <c r="C116" s="54"/>
      <c r="D116" s="58"/>
      <c r="E116" s="211" t="s">
        <v>422</v>
      </c>
      <c r="F116" s="212"/>
      <c r="G116" s="201" t="s">
        <v>1803</v>
      </c>
      <c r="H116" s="43" t="s">
        <v>423</v>
      </c>
      <c r="I116" s="48" t="s">
        <v>1804</v>
      </c>
      <c r="J116" s="45">
        <v>15</v>
      </c>
      <c r="K116" s="301" t="s">
        <v>26</v>
      </c>
      <c r="L116" s="184"/>
      <c r="M116" s="47" t="s">
        <v>1805</v>
      </c>
      <c r="N116" s="47" t="s">
        <v>1806</v>
      </c>
      <c r="O116" s="290"/>
      <c r="P116" s="48"/>
      <c r="Q116" s="48"/>
      <c r="R116" s="47"/>
      <c r="S116" s="48"/>
    </row>
    <row r="117" spans="1:19" ht="30" x14ac:dyDescent="0.25">
      <c r="A117" s="75" t="s">
        <v>424</v>
      </c>
      <c r="B117" s="49" t="s">
        <v>1807</v>
      </c>
      <c r="C117" s="54"/>
      <c r="D117" s="71"/>
      <c r="E117" s="211" t="s">
        <v>425</v>
      </c>
      <c r="F117" s="212"/>
      <c r="G117" s="201" t="s">
        <v>1808</v>
      </c>
      <c r="H117" s="43" t="s">
        <v>426</v>
      </c>
      <c r="I117" s="48" t="s">
        <v>1809</v>
      </c>
      <c r="J117" s="45">
        <v>50</v>
      </c>
      <c r="K117" s="301" t="s">
        <v>26</v>
      </c>
      <c r="L117" s="184"/>
      <c r="M117" s="47" t="s">
        <v>1810</v>
      </c>
      <c r="N117" s="47" t="s">
        <v>1811</v>
      </c>
      <c r="O117" s="290"/>
      <c r="P117" s="48"/>
      <c r="Q117" s="48"/>
      <c r="R117" s="47"/>
      <c r="S117" s="48"/>
    </row>
    <row r="118" spans="1:19" ht="28.5" x14ac:dyDescent="0.25">
      <c r="A118" s="40" t="s">
        <v>427</v>
      </c>
      <c r="B118" s="41" t="s">
        <v>1812</v>
      </c>
      <c r="C118" s="65" t="s">
        <v>428</v>
      </c>
      <c r="D118" s="66"/>
      <c r="E118" s="66"/>
      <c r="F118" s="66"/>
      <c r="G118" s="43" t="s">
        <v>1813</v>
      </c>
      <c r="H118" s="286" t="s">
        <v>3286</v>
      </c>
      <c r="I118" s="44"/>
      <c r="J118" s="45"/>
      <c r="K118" s="301"/>
      <c r="L118" s="45"/>
      <c r="M118" s="185"/>
      <c r="N118" s="43"/>
      <c r="O118" s="290"/>
      <c r="P118" s="44"/>
      <c r="Q118" s="44"/>
      <c r="R118" s="45"/>
      <c r="S118" s="45"/>
    </row>
    <row r="119" spans="1:19" ht="27.95" customHeight="1" x14ac:dyDescent="0.25">
      <c r="A119" s="51" t="s">
        <v>429</v>
      </c>
      <c r="B119" s="41" t="s">
        <v>1814</v>
      </c>
      <c r="C119" s="52"/>
      <c r="D119" s="239" t="s">
        <v>430</v>
      </c>
      <c r="E119" s="237"/>
      <c r="F119" s="238"/>
      <c r="G119" s="43" t="s">
        <v>1815</v>
      </c>
      <c r="H119" s="286" t="s">
        <v>3286</v>
      </c>
      <c r="I119" s="48" t="s">
        <v>1816</v>
      </c>
      <c r="J119" s="164">
        <v>99</v>
      </c>
      <c r="K119" s="301"/>
      <c r="L119" s="184"/>
      <c r="M119" s="47"/>
      <c r="N119" s="195"/>
      <c r="O119" s="290"/>
      <c r="P119" s="48"/>
      <c r="Q119" s="48"/>
      <c r="R119" s="47"/>
      <c r="S119" s="48"/>
    </row>
    <row r="120" spans="1:19" ht="27.95" customHeight="1" x14ac:dyDescent="0.25">
      <c r="A120" s="51" t="s">
        <v>431</v>
      </c>
      <c r="B120" s="41" t="s">
        <v>1817</v>
      </c>
      <c r="C120" s="56"/>
      <c r="D120" s="239" t="s">
        <v>432</v>
      </c>
      <c r="E120" s="237"/>
      <c r="F120" s="238"/>
      <c r="G120" s="43" t="s">
        <v>1818</v>
      </c>
      <c r="H120" s="286" t="s">
        <v>3286</v>
      </c>
      <c r="I120" s="164" t="s">
        <v>1819</v>
      </c>
      <c r="J120" s="45">
        <v>3</v>
      </c>
      <c r="K120" s="304" t="s">
        <v>3316</v>
      </c>
      <c r="L120" s="184"/>
      <c r="M120" s="47"/>
      <c r="N120" s="47"/>
      <c r="O120" s="290"/>
      <c r="P120" s="48"/>
      <c r="Q120" s="48"/>
      <c r="R120" s="47"/>
      <c r="S120" s="48"/>
    </row>
    <row r="121" spans="1:19" ht="27.95" customHeight="1" x14ac:dyDescent="0.25">
      <c r="A121" s="51" t="s">
        <v>433</v>
      </c>
      <c r="B121" s="41" t="s">
        <v>1820</v>
      </c>
      <c r="C121" s="56"/>
      <c r="D121" s="239" t="s">
        <v>434</v>
      </c>
      <c r="E121" s="237"/>
      <c r="F121" s="238"/>
      <c r="G121" s="43" t="s">
        <v>1821</v>
      </c>
      <c r="H121" s="286" t="s">
        <v>3286</v>
      </c>
      <c r="I121" s="48" t="s">
        <v>1822</v>
      </c>
      <c r="J121" s="164">
        <v>99</v>
      </c>
      <c r="K121" s="301"/>
      <c r="L121" s="184"/>
      <c r="M121" s="47"/>
      <c r="N121" s="47"/>
      <c r="O121" s="290"/>
      <c r="P121" s="48"/>
      <c r="Q121" s="48"/>
      <c r="R121" s="47"/>
      <c r="S121" s="48"/>
    </row>
    <row r="122" spans="1:19" ht="27.95" customHeight="1" x14ac:dyDescent="0.25">
      <c r="A122" s="51" t="s">
        <v>435</v>
      </c>
      <c r="B122" s="41" t="s">
        <v>1823</v>
      </c>
      <c r="C122" s="56"/>
      <c r="D122" s="236" t="s">
        <v>436</v>
      </c>
      <c r="E122" s="237"/>
      <c r="F122" s="238"/>
      <c r="G122" s="43" t="s">
        <v>1824</v>
      </c>
      <c r="H122" s="286" t="s">
        <v>3286</v>
      </c>
      <c r="I122" s="48" t="s">
        <v>1825</v>
      </c>
      <c r="J122" s="164">
        <v>80</v>
      </c>
      <c r="K122" s="301"/>
      <c r="L122" s="184"/>
      <c r="M122" s="47"/>
      <c r="N122" s="47"/>
      <c r="O122" s="290"/>
      <c r="P122" s="48"/>
      <c r="Q122" s="48"/>
      <c r="R122" s="47"/>
      <c r="S122" s="48"/>
    </row>
    <row r="123" spans="1:19" ht="28.5" x14ac:dyDescent="0.25">
      <c r="A123" s="81" t="s">
        <v>437</v>
      </c>
      <c r="B123" s="41" t="s">
        <v>1826</v>
      </c>
      <c r="C123" s="56"/>
      <c r="D123" s="82"/>
      <c r="E123" s="233" t="s">
        <v>1827</v>
      </c>
      <c r="F123" s="234"/>
      <c r="G123" s="43" t="s">
        <v>1828</v>
      </c>
      <c r="H123" s="286" t="s">
        <v>3286</v>
      </c>
      <c r="I123" s="48" t="s">
        <v>1829</v>
      </c>
      <c r="J123" s="164">
        <v>5</v>
      </c>
      <c r="K123" s="301"/>
      <c r="L123" s="184"/>
      <c r="M123" s="47"/>
      <c r="N123" s="47"/>
      <c r="O123" s="290"/>
      <c r="P123" s="48"/>
      <c r="Q123" s="48"/>
      <c r="R123" s="47"/>
      <c r="S123" s="48"/>
    </row>
    <row r="124" spans="1:19" ht="27.95" customHeight="1" x14ac:dyDescent="0.25">
      <c r="A124" s="51" t="s">
        <v>438</v>
      </c>
      <c r="B124" s="41" t="s">
        <v>1830</v>
      </c>
      <c r="C124" s="56"/>
      <c r="D124" s="236" t="s">
        <v>439</v>
      </c>
      <c r="E124" s="237"/>
      <c r="F124" s="238"/>
      <c r="G124" s="43" t="s">
        <v>1831</v>
      </c>
      <c r="H124" s="286" t="s">
        <v>3286</v>
      </c>
      <c r="I124" s="48" t="s">
        <v>1832</v>
      </c>
      <c r="J124" s="164">
        <v>9</v>
      </c>
      <c r="K124" s="301"/>
      <c r="L124" s="184"/>
      <c r="M124" s="47"/>
      <c r="N124" s="47"/>
      <c r="O124" s="290"/>
      <c r="P124" s="48"/>
      <c r="Q124" s="48"/>
      <c r="R124" s="47"/>
      <c r="S124" s="48"/>
    </row>
    <row r="125" spans="1:19" ht="28.5" x14ac:dyDescent="0.25">
      <c r="A125" s="81" t="s">
        <v>440</v>
      </c>
      <c r="B125" s="41" t="s">
        <v>1833</v>
      </c>
      <c r="C125" s="56"/>
      <c r="D125" s="83"/>
      <c r="E125" s="233" t="s">
        <v>1834</v>
      </c>
      <c r="F125" s="234"/>
      <c r="G125" s="43" t="s">
        <v>1835</v>
      </c>
      <c r="H125" s="286" t="s">
        <v>3286</v>
      </c>
      <c r="I125" s="48" t="s">
        <v>1836</v>
      </c>
      <c r="J125" s="164">
        <v>5</v>
      </c>
      <c r="K125" s="301"/>
      <c r="L125" s="184"/>
      <c r="M125" s="47"/>
      <c r="N125" s="47"/>
      <c r="O125" s="290"/>
      <c r="P125" s="48"/>
      <c r="Q125" s="48"/>
      <c r="R125" s="47"/>
      <c r="S125" s="48"/>
    </row>
    <row r="126" spans="1:19" ht="27.95" customHeight="1" x14ac:dyDescent="0.25">
      <c r="A126" s="51" t="s">
        <v>441</v>
      </c>
      <c r="B126" s="41" t="s">
        <v>1837</v>
      </c>
      <c r="C126" s="56"/>
      <c r="D126" s="236" t="s">
        <v>442</v>
      </c>
      <c r="E126" s="237" t="s">
        <v>443</v>
      </c>
      <c r="F126" s="238"/>
      <c r="G126" s="43" t="s">
        <v>1838</v>
      </c>
      <c r="H126" s="286" t="s">
        <v>3286</v>
      </c>
      <c r="I126" s="48" t="s">
        <v>1839</v>
      </c>
      <c r="J126" s="164">
        <v>15</v>
      </c>
      <c r="K126" s="304" t="s">
        <v>3315</v>
      </c>
      <c r="L126" s="184"/>
      <c r="M126" s="47"/>
      <c r="N126" s="47"/>
      <c r="O126" s="290"/>
      <c r="P126" s="48"/>
      <c r="Q126" s="48"/>
      <c r="R126" s="47"/>
      <c r="S126" s="48"/>
    </row>
    <row r="127" spans="1:19" ht="27.95" customHeight="1" x14ac:dyDescent="0.25">
      <c r="A127" s="81" t="s">
        <v>444</v>
      </c>
      <c r="B127" s="41" t="s">
        <v>1840</v>
      </c>
      <c r="C127" s="56"/>
      <c r="D127" s="82"/>
      <c r="E127" s="233" t="s">
        <v>1841</v>
      </c>
      <c r="F127" s="234"/>
      <c r="G127" s="43" t="s">
        <v>1842</v>
      </c>
      <c r="H127" s="286" t="s">
        <v>3286</v>
      </c>
      <c r="I127" s="48" t="s">
        <v>1843</v>
      </c>
      <c r="J127" s="164">
        <v>5</v>
      </c>
      <c r="K127" s="301"/>
      <c r="L127" s="184"/>
      <c r="M127" s="47"/>
      <c r="N127" s="47"/>
      <c r="O127" s="290"/>
      <c r="P127" s="48"/>
      <c r="Q127" s="48"/>
      <c r="R127" s="47"/>
      <c r="S127" s="48"/>
    </row>
    <row r="128" spans="1:19" ht="27.95" customHeight="1" x14ac:dyDescent="0.25">
      <c r="A128" s="51" t="s">
        <v>445</v>
      </c>
      <c r="B128" s="41" t="s">
        <v>1844</v>
      </c>
      <c r="C128" s="56"/>
      <c r="D128" s="236" t="s">
        <v>446</v>
      </c>
      <c r="E128" s="237"/>
      <c r="F128" s="238"/>
      <c r="G128" s="43" t="s">
        <v>1845</v>
      </c>
      <c r="H128" s="286" t="s">
        <v>3286</v>
      </c>
      <c r="I128" s="48" t="s">
        <v>1846</v>
      </c>
      <c r="J128" s="164">
        <v>73</v>
      </c>
      <c r="K128" s="301"/>
      <c r="L128" s="184"/>
      <c r="M128" s="47"/>
      <c r="N128" s="47"/>
      <c r="O128" s="290"/>
      <c r="P128" s="48"/>
      <c r="Q128" s="48"/>
      <c r="R128" s="47"/>
      <c r="S128" s="48"/>
    </row>
    <row r="129" spans="1:19" ht="27.95" customHeight="1" x14ac:dyDescent="0.25">
      <c r="A129" s="81" t="s">
        <v>447</v>
      </c>
      <c r="B129" s="41" t="s">
        <v>1847</v>
      </c>
      <c r="C129" s="56"/>
      <c r="D129" s="82"/>
      <c r="E129" s="233" t="s">
        <v>448</v>
      </c>
      <c r="F129" s="234"/>
      <c r="G129" s="43" t="s">
        <v>1848</v>
      </c>
      <c r="H129" s="286" t="s">
        <v>3286</v>
      </c>
      <c r="I129" s="48" t="s">
        <v>1849</v>
      </c>
      <c r="J129" s="164">
        <v>5</v>
      </c>
      <c r="K129" s="301"/>
      <c r="L129" s="184"/>
      <c r="M129" s="47"/>
      <c r="N129" s="47"/>
      <c r="O129" s="290"/>
      <c r="P129" s="48"/>
      <c r="Q129" s="48"/>
      <c r="R129" s="47"/>
      <c r="S129" s="48"/>
    </row>
    <row r="130" spans="1:19" ht="28.5" x14ac:dyDescent="0.25">
      <c r="A130" s="51" t="s">
        <v>449</v>
      </c>
      <c r="B130" s="41" t="s">
        <v>1850</v>
      </c>
      <c r="C130" s="56"/>
      <c r="D130" s="84" t="s">
        <v>450</v>
      </c>
      <c r="E130" s="85"/>
      <c r="F130" s="85"/>
      <c r="G130" s="43" t="s">
        <v>1851</v>
      </c>
      <c r="H130" s="286" t="s">
        <v>3286</v>
      </c>
      <c r="I130" s="44"/>
      <c r="J130" s="45"/>
      <c r="K130" s="301"/>
      <c r="L130" s="45"/>
      <c r="M130" s="185"/>
      <c r="N130" s="43"/>
      <c r="O130" s="290"/>
      <c r="P130" s="44"/>
      <c r="Q130" s="44"/>
      <c r="R130" s="45"/>
      <c r="S130" s="45"/>
    </row>
    <row r="131" spans="1:19" ht="27.95" customHeight="1" x14ac:dyDescent="0.25">
      <c r="A131" s="81" t="s">
        <v>451</v>
      </c>
      <c r="B131" s="41" t="s">
        <v>1852</v>
      </c>
      <c r="C131" s="56"/>
      <c r="D131" s="86"/>
      <c r="E131" s="233" t="s">
        <v>452</v>
      </c>
      <c r="F131" s="234"/>
      <c r="G131" s="43" t="s">
        <v>1853</v>
      </c>
      <c r="H131" s="286" t="s">
        <v>3286</v>
      </c>
      <c r="I131" s="48" t="s">
        <v>1854</v>
      </c>
      <c r="J131" s="45">
        <v>255</v>
      </c>
      <c r="K131" s="301"/>
      <c r="L131" s="184"/>
      <c r="M131" s="47"/>
      <c r="N131" s="47"/>
      <c r="O131" s="290"/>
      <c r="P131" s="48"/>
      <c r="Q131" s="48"/>
      <c r="R131" s="47"/>
      <c r="S131" s="48"/>
    </row>
    <row r="132" spans="1:19" ht="27.95" customHeight="1" x14ac:dyDescent="0.25">
      <c r="A132" s="81" t="s">
        <v>453</v>
      </c>
      <c r="B132" s="41" t="s">
        <v>1855</v>
      </c>
      <c r="C132" s="56"/>
      <c r="D132" s="86"/>
      <c r="E132" s="233" t="s">
        <v>454</v>
      </c>
      <c r="F132" s="234"/>
      <c r="G132" s="43" t="s">
        <v>1856</v>
      </c>
      <c r="H132" s="286" t="s">
        <v>3286</v>
      </c>
      <c r="I132" s="48" t="s">
        <v>1857</v>
      </c>
      <c r="J132" s="45">
        <v>255</v>
      </c>
      <c r="K132" s="301"/>
      <c r="L132" s="184"/>
      <c r="M132" s="47"/>
      <c r="N132" s="47"/>
      <c r="O132" s="290"/>
      <c r="P132" s="48"/>
      <c r="Q132" s="48"/>
      <c r="R132" s="47"/>
      <c r="S132" s="48"/>
    </row>
    <row r="133" spans="1:19" ht="27.95" customHeight="1" x14ac:dyDescent="0.25">
      <c r="A133" s="81" t="s">
        <v>455</v>
      </c>
      <c r="B133" s="41" t="s">
        <v>1858</v>
      </c>
      <c r="C133" s="56"/>
      <c r="D133" s="86"/>
      <c r="E133" s="233" t="s">
        <v>456</v>
      </c>
      <c r="F133" s="234"/>
      <c r="G133" s="43" t="s">
        <v>1859</v>
      </c>
      <c r="H133" s="286" t="s">
        <v>3286</v>
      </c>
      <c r="I133" s="48" t="s">
        <v>1860</v>
      </c>
      <c r="J133" s="45">
        <v>255</v>
      </c>
      <c r="K133" s="301"/>
      <c r="L133" s="184"/>
      <c r="M133" s="47"/>
      <c r="N133" s="47"/>
      <c r="O133" s="290"/>
      <c r="P133" s="48"/>
      <c r="Q133" s="48"/>
      <c r="R133" s="47"/>
      <c r="S133" s="48"/>
    </row>
    <row r="134" spans="1:19" ht="27.95" customHeight="1" x14ac:dyDescent="0.25">
      <c r="A134" s="81" t="s">
        <v>457</v>
      </c>
      <c r="B134" s="41" t="s">
        <v>1861</v>
      </c>
      <c r="C134" s="56"/>
      <c r="D134" s="86"/>
      <c r="E134" s="233" t="s">
        <v>458</v>
      </c>
      <c r="F134" s="234"/>
      <c r="G134" s="43" t="s">
        <v>1862</v>
      </c>
      <c r="H134" s="286" t="s">
        <v>3286</v>
      </c>
      <c r="I134" s="48" t="s">
        <v>1863</v>
      </c>
      <c r="J134" s="45">
        <v>255</v>
      </c>
      <c r="K134" s="301"/>
      <c r="L134" s="184"/>
      <c r="M134" s="47"/>
      <c r="N134" s="47"/>
      <c r="O134" s="290"/>
      <c r="P134" s="48"/>
      <c r="Q134" s="48"/>
      <c r="R134" s="47"/>
      <c r="S134" s="48"/>
    </row>
    <row r="135" spans="1:19" ht="27.95" customHeight="1" x14ac:dyDescent="0.25">
      <c r="A135" s="81" t="s">
        <v>459</v>
      </c>
      <c r="B135" s="41" t="s">
        <v>1864</v>
      </c>
      <c r="C135" s="56"/>
      <c r="D135" s="86"/>
      <c r="E135" s="233" t="s">
        <v>460</v>
      </c>
      <c r="F135" s="234"/>
      <c r="G135" s="43" t="s">
        <v>1865</v>
      </c>
      <c r="H135" s="286" t="s">
        <v>3286</v>
      </c>
      <c r="I135" s="48" t="s">
        <v>1866</v>
      </c>
      <c r="J135" s="45">
        <v>10</v>
      </c>
      <c r="K135" s="301"/>
      <c r="L135" s="184"/>
      <c r="M135" s="47"/>
      <c r="N135" s="47"/>
      <c r="O135" s="290"/>
      <c r="P135" s="48"/>
      <c r="Q135" s="48"/>
      <c r="R135" s="47"/>
      <c r="S135" s="48"/>
    </row>
    <row r="136" spans="1:19" ht="27.95" customHeight="1" x14ac:dyDescent="0.25">
      <c r="A136" s="81" t="s">
        <v>461</v>
      </c>
      <c r="B136" s="41" t="s">
        <v>1867</v>
      </c>
      <c r="C136" s="56"/>
      <c r="D136" s="86"/>
      <c r="E136" s="233" t="s">
        <v>462</v>
      </c>
      <c r="F136" s="234"/>
      <c r="G136" s="43" t="s">
        <v>1868</v>
      </c>
      <c r="H136" s="286" t="s">
        <v>3286</v>
      </c>
      <c r="I136" s="48" t="s">
        <v>1869</v>
      </c>
      <c r="J136" s="164">
        <v>255</v>
      </c>
      <c r="K136" s="301"/>
      <c r="L136" s="184"/>
      <c r="M136" s="47"/>
      <c r="N136" s="47"/>
      <c r="O136" s="290"/>
      <c r="P136" s="48"/>
      <c r="Q136" s="48"/>
      <c r="R136" s="47"/>
      <c r="S136" s="48"/>
    </row>
    <row r="137" spans="1:19" ht="27.95" customHeight="1" x14ac:dyDescent="0.25">
      <c r="A137" s="81" t="s">
        <v>463</v>
      </c>
      <c r="B137" s="41" t="s">
        <v>1870</v>
      </c>
      <c r="C137" s="56"/>
      <c r="D137" s="82"/>
      <c r="E137" s="233" t="s">
        <v>464</v>
      </c>
      <c r="F137" s="234"/>
      <c r="G137" s="43" t="s">
        <v>1871</v>
      </c>
      <c r="H137" s="286" t="s">
        <v>3286</v>
      </c>
      <c r="I137" s="48" t="s">
        <v>1872</v>
      </c>
      <c r="J137" s="45">
        <v>2</v>
      </c>
      <c r="K137" s="301"/>
      <c r="L137" s="184"/>
      <c r="M137" s="47"/>
      <c r="N137" s="47"/>
      <c r="O137" s="290"/>
      <c r="P137" s="48"/>
      <c r="Q137" s="48"/>
      <c r="R137" s="47"/>
      <c r="S137" s="48"/>
    </row>
    <row r="138" spans="1:19" ht="28.5" x14ac:dyDescent="0.25">
      <c r="A138" s="51" t="s">
        <v>465</v>
      </c>
      <c r="B138" s="41" t="s">
        <v>1873</v>
      </c>
      <c r="C138" s="56"/>
      <c r="D138" s="84" t="s">
        <v>466</v>
      </c>
      <c r="E138" s="87"/>
      <c r="F138" s="87"/>
      <c r="G138" s="43" t="s">
        <v>1874</v>
      </c>
      <c r="H138" s="286" t="s">
        <v>3286</v>
      </c>
      <c r="I138" s="44"/>
      <c r="J138" s="45"/>
      <c r="K138" s="301"/>
      <c r="L138" s="45"/>
      <c r="M138" s="185"/>
      <c r="N138" s="43"/>
      <c r="O138" s="290"/>
      <c r="P138" s="44"/>
      <c r="Q138" s="44"/>
      <c r="R138" s="45"/>
      <c r="S138" s="45"/>
    </row>
    <row r="139" spans="1:19" ht="27.95" customHeight="1" x14ac:dyDescent="0.25">
      <c r="A139" s="81" t="s">
        <v>467</v>
      </c>
      <c r="B139" s="41" t="s">
        <v>1875</v>
      </c>
      <c r="C139" s="56"/>
      <c r="D139" s="86"/>
      <c r="E139" s="233" t="s">
        <v>468</v>
      </c>
      <c r="F139" s="234"/>
      <c r="G139" s="43" t="s">
        <v>1876</v>
      </c>
      <c r="H139" s="286" t="s">
        <v>3286</v>
      </c>
      <c r="I139" s="48" t="s">
        <v>1877</v>
      </c>
      <c r="J139" s="45">
        <v>100</v>
      </c>
      <c r="K139" s="301"/>
      <c r="L139" s="184"/>
      <c r="M139" s="47"/>
      <c r="N139" s="47"/>
      <c r="O139" s="290"/>
      <c r="P139" s="48"/>
      <c r="Q139" s="48"/>
      <c r="R139" s="47"/>
      <c r="S139" s="48"/>
    </row>
    <row r="140" spans="1:19" ht="27.6" customHeight="1" x14ac:dyDescent="0.25">
      <c r="A140" s="81" t="s">
        <v>469</v>
      </c>
      <c r="B140" s="41" t="s">
        <v>1878</v>
      </c>
      <c r="C140" s="56"/>
      <c r="D140" s="88"/>
      <c r="E140" s="73" t="s">
        <v>470</v>
      </c>
      <c r="F140" s="74"/>
      <c r="G140" s="43" t="s">
        <v>1879</v>
      </c>
      <c r="H140" s="286" t="s">
        <v>3286</v>
      </c>
      <c r="I140" s="48" t="s">
        <v>1880</v>
      </c>
      <c r="J140" s="45">
        <v>15</v>
      </c>
      <c r="K140" s="301"/>
      <c r="L140" s="184"/>
      <c r="M140" s="47"/>
      <c r="N140" s="47"/>
      <c r="O140" s="290"/>
      <c r="P140" s="48"/>
      <c r="Q140" s="48"/>
      <c r="R140" s="47"/>
      <c r="S140" s="48"/>
    </row>
    <row r="141" spans="1:19" ht="28.5" x14ac:dyDescent="0.25">
      <c r="A141" s="81" t="s">
        <v>471</v>
      </c>
      <c r="B141" s="41" t="s">
        <v>1881</v>
      </c>
      <c r="C141" s="89"/>
      <c r="D141" s="90"/>
      <c r="E141" s="63" t="s">
        <v>472</v>
      </c>
      <c r="F141" s="61"/>
      <c r="G141" s="43" t="s">
        <v>1882</v>
      </c>
      <c r="H141" s="286" t="s">
        <v>3286</v>
      </c>
      <c r="I141" s="48" t="s">
        <v>1883</v>
      </c>
      <c r="J141" s="45">
        <v>50</v>
      </c>
      <c r="K141" s="301"/>
      <c r="L141" s="184"/>
      <c r="M141" s="47"/>
      <c r="N141" s="47"/>
      <c r="O141" s="290"/>
      <c r="P141" s="48"/>
      <c r="Q141" s="48"/>
      <c r="R141" s="47"/>
      <c r="S141" s="48"/>
    </row>
    <row r="142" spans="1:19" ht="28.5" x14ac:dyDescent="0.25">
      <c r="A142" s="40" t="s">
        <v>473</v>
      </c>
      <c r="B142" s="41" t="s">
        <v>1884</v>
      </c>
      <c r="C142" s="91" t="s">
        <v>474</v>
      </c>
      <c r="D142" s="42"/>
      <c r="E142" s="50"/>
      <c r="F142" s="92"/>
      <c r="G142" s="43" t="s">
        <v>1885</v>
      </c>
      <c r="H142" s="183" t="s">
        <v>475</v>
      </c>
      <c r="I142" s="44"/>
      <c r="J142" s="45"/>
      <c r="K142" s="301"/>
      <c r="L142" s="45"/>
      <c r="M142" s="185" t="s">
        <v>476</v>
      </c>
      <c r="N142" s="43" t="s">
        <v>477</v>
      </c>
      <c r="O142" s="290"/>
      <c r="P142" s="44"/>
      <c r="Q142" s="44"/>
      <c r="R142" s="45"/>
      <c r="S142" s="45"/>
    </row>
    <row r="143" spans="1:19" ht="42.75" x14ac:dyDescent="0.25">
      <c r="A143" s="51" t="s">
        <v>478</v>
      </c>
      <c r="B143" s="41" t="s">
        <v>1886</v>
      </c>
      <c r="C143" s="56"/>
      <c r="D143" s="93" t="s">
        <v>479</v>
      </c>
      <c r="E143" s="94"/>
      <c r="F143" s="95"/>
      <c r="G143" s="43" t="s">
        <v>1887</v>
      </c>
      <c r="H143" s="183" t="s">
        <v>480</v>
      </c>
      <c r="I143" s="48" t="s">
        <v>1888</v>
      </c>
      <c r="J143" s="45">
        <v>100</v>
      </c>
      <c r="K143" s="301"/>
      <c r="L143" s="184"/>
      <c r="M143" s="47" t="s">
        <v>481</v>
      </c>
      <c r="N143" s="47" t="s">
        <v>482</v>
      </c>
      <c r="O143" s="290"/>
      <c r="P143" s="48"/>
      <c r="Q143" s="48" t="s">
        <v>483</v>
      </c>
      <c r="R143" s="47"/>
      <c r="S143" s="48"/>
    </row>
    <row r="144" spans="1:19" ht="28.5" x14ac:dyDescent="0.25">
      <c r="A144" s="51" t="s">
        <v>484</v>
      </c>
      <c r="B144" s="49" t="s">
        <v>1889</v>
      </c>
      <c r="C144" s="54"/>
      <c r="D144" s="93" t="s">
        <v>485</v>
      </c>
      <c r="E144" s="94"/>
      <c r="F144" s="95"/>
      <c r="G144" s="43" t="s">
        <v>1890</v>
      </c>
      <c r="H144" s="43" t="s">
        <v>486</v>
      </c>
      <c r="I144" s="48" t="s">
        <v>1891</v>
      </c>
      <c r="J144" s="45">
        <v>3</v>
      </c>
      <c r="K144" s="301" t="s">
        <v>3320</v>
      </c>
      <c r="L144" s="184"/>
      <c r="M144" s="47"/>
      <c r="N144" s="47"/>
      <c r="O144" s="290"/>
      <c r="P144" s="48"/>
      <c r="Q144" s="48"/>
      <c r="R144" s="47"/>
      <c r="S144" s="48"/>
    </row>
    <row r="145" spans="1:19" ht="81" customHeight="1" x14ac:dyDescent="0.25">
      <c r="A145" s="51" t="s">
        <v>487</v>
      </c>
      <c r="B145" s="49" t="s">
        <v>1892</v>
      </c>
      <c r="C145" s="54"/>
      <c r="D145" s="80" t="s">
        <v>488</v>
      </c>
      <c r="E145" s="94"/>
      <c r="F145" s="95"/>
      <c r="G145" s="43" t="s">
        <v>1893</v>
      </c>
      <c r="H145" s="43" t="s">
        <v>489</v>
      </c>
      <c r="I145" s="48" t="s">
        <v>1894</v>
      </c>
      <c r="J145" s="45">
        <v>100</v>
      </c>
      <c r="K145" s="304"/>
      <c r="L145" s="184"/>
      <c r="M145" s="47" t="s">
        <v>490</v>
      </c>
      <c r="N145" s="47" t="s">
        <v>491</v>
      </c>
      <c r="O145" s="290" t="s">
        <v>3159</v>
      </c>
      <c r="P145" s="48"/>
      <c r="Q145" s="48"/>
      <c r="R145" s="47"/>
      <c r="S145" s="48"/>
    </row>
    <row r="146" spans="1:19" ht="28.5" x14ac:dyDescent="0.25">
      <c r="A146" s="51" t="s">
        <v>492</v>
      </c>
      <c r="B146" s="49" t="s">
        <v>3069</v>
      </c>
      <c r="C146" s="54"/>
      <c r="D146" s="71"/>
      <c r="E146" s="211" t="s">
        <v>1895</v>
      </c>
      <c r="F146" s="212"/>
      <c r="G146" s="43" t="s">
        <v>1896</v>
      </c>
      <c r="H146" s="43" t="s">
        <v>493</v>
      </c>
      <c r="I146" s="48" t="s">
        <v>3149</v>
      </c>
      <c r="J146" s="45">
        <v>4</v>
      </c>
      <c r="K146" s="301" t="s">
        <v>3321</v>
      </c>
      <c r="L146" s="184" t="s">
        <v>1897</v>
      </c>
      <c r="M146" s="47" t="s">
        <v>494</v>
      </c>
      <c r="N146" s="47" t="s">
        <v>1898</v>
      </c>
      <c r="O146" s="290"/>
      <c r="P146" s="48"/>
      <c r="Q146" s="48"/>
      <c r="R146" s="47"/>
      <c r="S146" s="48"/>
    </row>
    <row r="147" spans="1:19" ht="42" customHeight="1" x14ac:dyDescent="0.25">
      <c r="A147" s="51" t="s">
        <v>495</v>
      </c>
      <c r="B147" s="49" t="s">
        <v>1899</v>
      </c>
      <c r="C147" s="54"/>
      <c r="D147" s="80" t="s">
        <v>496</v>
      </c>
      <c r="E147" s="94"/>
      <c r="F147" s="94"/>
      <c r="G147" s="295" t="s">
        <v>3129</v>
      </c>
      <c r="H147" s="295" t="s">
        <v>3307</v>
      </c>
      <c r="I147" s="164" t="s">
        <v>1900</v>
      </c>
      <c r="J147" s="45">
        <v>9</v>
      </c>
      <c r="K147" s="301"/>
      <c r="L147" s="184" t="s">
        <v>1901</v>
      </c>
      <c r="M147" s="47" t="s">
        <v>497</v>
      </c>
      <c r="N147" s="43" t="s">
        <v>498</v>
      </c>
      <c r="O147" s="290" t="s">
        <v>26</v>
      </c>
      <c r="P147" s="44" t="s">
        <v>1902</v>
      </c>
      <c r="Q147" s="48" t="s">
        <v>1903</v>
      </c>
      <c r="R147" s="47" t="s">
        <v>26</v>
      </c>
      <c r="S147" s="48" t="s">
        <v>1904</v>
      </c>
    </row>
    <row r="148" spans="1:19" ht="28.5" x14ac:dyDescent="0.25">
      <c r="A148" s="51" t="s">
        <v>499</v>
      </c>
      <c r="B148" s="48" t="s">
        <v>1905</v>
      </c>
      <c r="C148" s="54"/>
      <c r="D148" s="71"/>
      <c r="E148" s="211" t="s">
        <v>1906</v>
      </c>
      <c r="F148" s="235"/>
      <c r="G148" s="295" t="s">
        <v>3129</v>
      </c>
      <c r="H148" s="295" t="s">
        <v>3308</v>
      </c>
      <c r="I148" s="164" t="s">
        <v>3149</v>
      </c>
      <c r="J148" s="45">
        <v>4</v>
      </c>
      <c r="K148" s="301" t="s">
        <v>3321</v>
      </c>
      <c r="L148" s="184" t="s">
        <v>1907</v>
      </c>
      <c r="M148" s="47" t="s">
        <v>500</v>
      </c>
      <c r="N148" s="43" t="s">
        <v>1908</v>
      </c>
      <c r="O148" s="290" t="s">
        <v>26</v>
      </c>
      <c r="P148" s="44" t="s">
        <v>1909</v>
      </c>
      <c r="Q148" s="48" t="s">
        <v>1910</v>
      </c>
      <c r="R148" s="47" t="s">
        <v>26</v>
      </c>
      <c r="S148" s="48" t="s">
        <v>1911</v>
      </c>
    </row>
    <row r="149" spans="1:19" ht="28.5" x14ac:dyDescent="0.25">
      <c r="A149" s="51" t="s">
        <v>501</v>
      </c>
      <c r="B149" s="49" t="s">
        <v>1912</v>
      </c>
      <c r="C149" s="54"/>
      <c r="D149" s="221" t="s">
        <v>502</v>
      </c>
      <c r="E149" s="216" t="s">
        <v>1913</v>
      </c>
      <c r="F149" s="217"/>
      <c r="G149" s="43" t="s">
        <v>1914</v>
      </c>
      <c r="H149" s="43" t="s">
        <v>503</v>
      </c>
      <c r="I149" s="48" t="s">
        <v>1915</v>
      </c>
      <c r="J149" s="45">
        <v>15</v>
      </c>
      <c r="K149" s="301"/>
      <c r="L149" s="184"/>
      <c r="M149" s="47"/>
      <c r="N149" s="47"/>
      <c r="O149" s="290"/>
      <c r="P149" s="48"/>
      <c r="Q149" s="48"/>
      <c r="R149" s="47"/>
      <c r="S149" s="48"/>
    </row>
    <row r="150" spans="1:19" ht="28.5" x14ac:dyDescent="0.25">
      <c r="A150" s="75" t="s">
        <v>504</v>
      </c>
      <c r="B150" s="49" t="s">
        <v>1916</v>
      </c>
      <c r="C150" s="54"/>
      <c r="D150" s="71"/>
      <c r="E150" s="211" t="s">
        <v>505</v>
      </c>
      <c r="F150" s="212"/>
      <c r="G150" s="43" t="s">
        <v>1917</v>
      </c>
      <c r="H150" s="43" t="s">
        <v>506</v>
      </c>
      <c r="I150" s="48" t="s">
        <v>1918</v>
      </c>
      <c r="J150" s="45">
        <v>3</v>
      </c>
      <c r="K150" s="303" t="s">
        <v>3330</v>
      </c>
      <c r="L150" s="184"/>
      <c r="M150" s="47"/>
      <c r="N150" s="47"/>
      <c r="O150" s="290" t="s">
        <v>3293</v>
      </c>
      <c r="P150" s="48"/>
      <c r="Q150" s="48"/>
      <c r="R150" s="47"/>
      <c r="S150" s="48"/>
    </row>
    <row r="151" spans="1:19" ht="28.5" x14ac:dyDescent="0.25">
      <c r="A151" s="51" t="s">
        <v>507</v>
      </c>
      <c r="B151" s="49" t="s">
        <v>1919</v>
      </c>
      <c r="C151" s="54"/>
      <c r="D151" s="221" t="s">
        <v>508</v>
      </c>
      <c r="E151" s="215"/>
      <c r="F151" s="215"/>
      <c r="G151" s="43" t="s">
        <v>1920</v>
      </c>
      <c r="H151" s="43" t="s">
        <v>509</v>
      </c>
      <c r="I151" s="48" t="s">
        <v>1921</v>
      </c>
      <c r="J151" s="45">
        <v>50</v>
      </c>
      <c r="K151" s="301"/>
      <c r="L151" s="184"/>
      <c r="M151" s="47"/>
      <c r="N151" s="47"/>
      <c r="O151" s="290"/>
      <c r="P151" s="48"/>
      <c r="Q151" s="48"/>
      <c r="R151" s="47"/>
      <c r="S151" s="48"/>
    </row>
    <row r="152" spans="1:19" ht="27.95" customHeight="1" x14ac:dyDescent="0.25">
      <c r="A152" s="75" t="s">
        <v>510</v>
      </c>
      <c r="B152" s="49" t="s">
        <v>1922</v>
      </c>
      <c r="C152" s="54"/>
      <c r="D152" s="77"/>
      <c r="E152" s="231" t="s">
        <v>511</v>
      </c>
      <c r="F152" s="232"/>
      <c r="G152" s="43" t="s">
        <v>1923</v>
      </c>
      <c r="H152" s="43" t="s">
        <v>512</v>
      </c>
      <c r="I152" s="48" t="s">
        <v>3149</v>
      </c>
      <c r="J152" s="45">
        <v>4</v>
      </c>
      <c r="K152" s="303" t="s">
        <v>3322</v>
      </c>
      <c r="L152" s="184"/>
      <c r="M152" s="47"/>
      <c r="N152" s="47"/>
      <c r="O152" s="290" t="s">
        <v>3160</v>
      </c>
      <c r="P152" s="48"/>
      <c r="Q152" s="48"/>
      <c r="R152" s="47"/>
      <c r="S152" s="48"/>
    </row>
    <row r="153" spans="1:19" ht="28.5" x14ac:dyDescent="0.25">
      <c r="A153" s="51" t="s">
        <v>513</v>
      </c>
      <c r="B153" s="49" t="s">
        <v>1924</v>
      </c>
      <c r="C153" s="54"/>
      <c r="D153" s="221" t="s">
        <v>514</v>
      </c>
      <c r="E153" s="96"/>
      <c r="F153" s="96"/>
      <c r="G153" s="43" t="s">
        <v>1925</v>
      </c>
      <c r="H153" s="43" t="s">
        <v>515</v>
      </c>
      <c r="I153" s="44"/>
      <c r="J153" s="45"/>
      <c r="K153" s="301"/>
      <c r="L153" s="45"/>
      <c r="M153" s="185"/>
      <c r="N153" s="43"/>
      <c r="O153" s="290"/>
      <c r="P153" s="44"/>
      <c r="Q153" s="44"/>
      <c r="R153" s="45"/>
      <c r="S153" s="45"/>
    </row>
    <row r="154" spans="1:19" ht="28.5" x14ac:dyDescent="0.25">
      <c r="A154" s="75" t="s">
        <v>516</v>
      </c>
      <c r="B154" s="49" t="s">
        <v>1926</v>
      </c>
      <c r="C154" s="54"/>
      <c r="D154" s="58"/>
      <c r="E154" s="211" t="s">
        <v>517</v>
      </c>
      <c r="F154" s="212"/>
      <c r="G154" s="43" t="s">
        <v>1927</v>
      </c>
      <c r="H154" s="43" t="s">
        <v>518</v>
      </c>
      <c r="I154" s="48" t="s">
        <v>1928</v>
      </c>
      <c r="J154" s="45">
        <v>255</v>
      </c>
      <c r="K154" s="301"/>
      <c r="L154" s="184" t="s">
        <v>1929</v>
      </c>
      <c r="M154" s="47" t="s">
        <v>1930</v>
      </c>
      <c r="N154" s="43" t="s">
        <v>1931</v>
      </c>
      <c r="O154" s="290" t="s">
        <v>26</v>
      </c>
      <c r="P154" s="48"/>
      <c r="Q154" s="48"/>
      <c r="R154" s="47"/>
      <c r="S154" s="48"/>
    </row>
    <row r="155" spans="1:19" ht="28.5" x14ac:dyDescent="0.25">
      <c r="A155" s="75" t="s">
        <v>519</v>
      </c>
      <c r="B155" s="49" t="s">
        <v>1932</v>
      </c>
      <c r="C155" s="54"/>
      <c r="D155" s="58"/>
      <c r="E155" s="211" t="s">
        <v>520</v>
      </c>
      <c r="F155" s="212"/>
      <c r="G155" s="43" t="s">
        <v>1933</v>
      </c>
      <c r="H155" s="43" t="s">
        <v>521</v>
      </c>
      <c r="I155" s="48" t="s">
        <v>1934</v>
      </c>
      <c r="J155" s="45">
        <v>255</v>
      </c>
      <c r="K155" s="301"/>
      <c r="L155" s="184" t="s">
        <v>1935</v>
      </c>
      <c r="M155" s="47" t="s">
        <v>1936</v>
      </c>
      <c r="N155" s="43" t="s">
        <v>1937</v>
      </c>
      <c r="O155" s="290" t="s">
        <v>26</v>
      </c>
      <c r="P155" s="48"/>
      <c r="Q155" s="48"/>
      <c r="R155" s="47"/>
      <c r="S155" s="48"/>
    </row>
    <row r="156" spans="1:19" ht="28.5" x14ac:dyDescent="0.25">
      <c r="A156" s="75" t="s">
        <v>522</v>
      </c>
      <c r="B156" s="49" t="s">
        <v>1938</v>
      </c>
      <c r="C156" s="54"/>
      <c r="D156" s="58"/>
      <c r="E156" s="211" t="s">
        <v>523</v>
      </c>
      <c r="F156" s="212"/>
      <c r="G156" s="43" t="s">
        <v>1939</v>
      </c>
      <c r="H156" s="43" t="s">
        <v>524</v>
      </c>
      <c r="I156" s="48" t="s">
        <v>1940</v>
      </c>
      <c r="J156" s="45">
        <v>255</v>
      </c>
      <c r="K156" s="301"/>
      <c r="L156" s="184" t="s">
        <v>1941</v>
      </c>
      <c r="M156" s="47" t="s">
        <v>1942</v>
      </c>
      <c r="N156" s="43" t="s">
        <v>1943</v>
      </c>
      <c r="O156" s="290" t="s">
        <v>26</v>
      </c>
      <c r="P156" s="48"/>
      <c r="Q156" s="48"/>
      <c r="R156" s="47"/>
      <c r="S156" s="48"/>
    </row>
    <row r="157" spans="1:19" ht="28.5" x14ac:dyDescent="0.25">
      <c r="A157" s="75" t="s">
        <v>525</v>
      </c>
      <c r="B157" s="49" t="s">
        <v>1944</v>
      </c>
      <c r="C157" s="54"/>
      <c r="D157" s="58"/>
      <c r="E157" s="211" t="s">
        <v>526</v>
      </c>
      <c r="F157" s="212"/>
      <c r="G157" s="43" t="s">
        <v>1945</v>
      </c>
      <c r="H157" s="43" t="s">
        <v>527</v>
      </c>
      <c r="I157" s="48" t="s">
        <v>1946</v>
      </c>
      <c r="J157" s="45">
        <v>255</v>
      </c>
      <c r="K157" s="301"/>
      <c r="L157" s="184" t="s">
        <v>1947</v>
      </c>
      <c r="M157" s="47" t="s">
        <v>1948</v>
      </c>
      <c r="N157" s="43" t="s">
        <v>1949</v>
      </c>
      <c r="O157" s="290" t="s">
        <v>26</v>
      </c>
      <c r="P157" s="48"/>
      <c r="Q157" s="48"/>
      <c r="R157" s="47"/>
      <c r="S157" s="48"/>
    </row>
    <row r="158" spans="1:19" ht="28.5" x14ac:dyDescent="0.25">
      <c r="A158" s="75" t="s">
        <v>528</v>
      </c>
      <c r="B158" s="49" t="s">
        <v>1950</v>
      </c>
      <c r="C158" s="54"/>
      <c r="D158" s="58"/>
      <c r="E158" s="211" t="s">
        <v>529</v>
      </c>
      <c r="F158" s="212"/>
      <c r="G158" s="43" t="s">
        <v>1951</v>
      </c>
      <c r="H158" s="43" t="s">
        <v>530</v>
      </c>
      <c r="I158" s="48" t="s">
        <v>1952</v>
      </c>
      <c r="J158" s="45">
        <v>10</v>
      </c>
      <c r="K158" s="301"/>
      <c r="L158" s="184" t="s">
        <v>1953</v>
      </c>
      <c r="M158" s="47" t="s">
        <v>1954</v>
      </c>
      <c r="N158" s="43" t="s">
        <v>1955</v>
      </c>
      <c r="O158" s="290" t="s">
        <v>26</v>
      </c>
      <c r="P158" s="48"/>
      <c r="Q158" s="48"/>
      <c r="R158" s="47"/>
      <c r="S158" s="48"/>
    </row>
    <row r="159" spans="1:19" ht="28.5" x14ac:dyDescent="0.25">
      <c r="A159" s="75" t="s">
        <v>531</v>
      </c>
      <c r="B159" s="49" t="s">
        <v>1956</v>
      </c>
      <c r="C159" s="54"/>
      <c r="D159" s="58"/>
      <c r="E159" s="211" t="s">
        <v>532</v>
      </c>
      <c r="F159" s="212"/>
      <c r="G159" s="43" t="s">
        <v>1957</v>
      </c>
      <c r="H159" s="43" t="s">
        <v>533</v>
      </c>
      <c r="I159" s="48" t="s">
        <v>1958</v>
      </c>
      <c r="J159" s="45">
        <v>255</v>
      </c>
      <c r="K159" s="301"/>
      <c r="L159" s="185" t="s">
        <v>1959</v>
      </c>
      <c r="M159" s="47" t="s">
        <v>1960</v>
      </c>
      <c r="N159" s="43" t="s">
        <v>1961</v>
      </c>
      <c r="O159" s="290" t="s">
        <v>26</v>
      </c>
      <c r="P159" s="48"/>
      <c r="Q159" s="48"/>
      <c r="R159" s="47"/>
      <c r="S159" s="48"/>
    </row>
    <row r="160" spans="1:19" ht="57" x14ac:dyDescent="0.25">
      <c r="A160" s="75" t="s">
        <v>534</v>
      </c>
      <c r="B160" s="49" t="s">
        <v>1962</v>
      </c>
      <c r="C160" s="54"/>
      <c r="D160" s="71"/>
      <c r="E160" s="211" t="s">
        <v>535</v>
      </c>
      <c r="F160" s="212"/>
      <c r="G160" s="43" t="s">
        <v>1963</v>
      </c>
      <c r="H160" s="43" t="s">
        <v>536</v>
      </c>
      <c r="I160" s="48" t="s">
        <v>1964</v>
      </c>
      <c r="J160" s="45">
        <v>2</v>
      </c>
      <c r="K160" s="304" t="s">
        <v>3315</v>
      </c>
      <c r="L160" s="184" t="s">
        <v>1965</v>
      </c>
      <c r="M160" s="47" t="s">
        <v>1966</v>
      </c>
      <c r="N160" s="43" t="s">
        <v>1967</v>
      </c>
      <c r="O160" s="290" t="s">
        <v>3158</v>
      </c>
      <c r="P160" s="48"/>
      <c r="Q160" s="48"/>
      <c r="R160" s="47"/>
      <c r="S160" s="48"/>
    </row>
    <row r="161" spans="1:19" ht="28.5" x14ac:dyDescent="0.25">
      <c r="A161" s="51" t="s">
        <v>537</v>
      </c>
      <c r="B161" s="49" t="s">
        <v>1968</v>
      </c>
      <c r="C161" s="54"/>
      <c r="D161" s="221" t="s">
        <v>538</v>
      </c>
      <c r="E161" s="97"/>
      <c r="F161" s="97"/>
      <c r="G161" s="43" t="s">
        <v>1969</v>
      </c>
      <c r="H161" s="43" t="s">
        <v>539</v>
      </c>
      <c r="I161" s="44"/>
      <c r="J161" s="45"/>
      <c r="K161" s="301"/>
      <c r="L161" s="45"/>
      <c r="M161" s="185"/>
      <c r="N161" s="43"/>
      <c r="O161" s="290"/>
      <c r="P161" s="44"/>
      <c r="Q161" s="44"/>
      <c r="R161" s="45"/>
      <c r="S161" s="45"/>
    </row>
    <row r="162" spans="1:19" ht="28.5" x14ac:dyDescent="0.25">
      <c r="A162" s="75" t="s">
        <v>540</v>
      </c>
      <c r="B162" s="49" t="s">
        <v>1970</v>
      </c>
      <c r="C162" s="54"/>
      <c r="D162" s="58"/>
      <c r="E162" s="211" t="s">
        <v>541</v>
      </c>
      <c r="F162" s="212"/>
      <c r="G162" s="43" t="s">
        <v>1971</v>
      </c>
      <c r="H162" s="43" t="s">
        <v>542</v>
      </c>
      <c r="I162" s="48" t="s">
        <v>1972</v>
      </c>
      <c r="J162" s="45">
        <v>99</v>
      </c>
      <c r="K162" s="301"/>
      <c r="L162" s="184" t="s">
        <v>1973</v>
      </c>
      <c r="M162" s="47" t="s">
        <v>1974</v>
      </c>
      <c r="N162" s="47" t="s">
        <v>1975</v>
      </c>
      <c r="O162" s="290"/>
      <c r="P162" s="48"/>
      <c r="Q162" s="48"/>
      <c r="R162" s="47"/>
      <c r="S162" s="48"/>
    </row>
    <row r="163" spans="1:19" ht="28.5" x14ac:dyDescent="0.25">
      <c r="A163" s="75" t="s">
        <v>543</v>
      </c>
      <c r="B163" s="49" t="s">
        <v>1976</v>
      </c>
      <c r="C163" s="54"/>
      <c r="D163" s="62"/>
      <c r="E163" s="211" t="s">
        <v>544</v>
      </c>
      <c r="F163" s="212"/>
      <c r="G163" s="43" t="s">
        <v>1977</v>
      </c>
      <c r="H163" s="43" t="s">
        <v>545</v>
      </c>
      <c r="I163" s="48" t="s">
        <v>1978</v>
      </c>
      <c r="J163" s="45">
        <v>15</v>
      </c>
      <c r="K163" s="301"/>
      <c r="L163" s="184" t="s">
        <v>1979</v>
      </c>
      <c r="M163" s="47" t="s">
        <v>1980</v>
      </c>
      <c r="N163" s="47" t="s">
        <v>1981</v>
      </c>
      <c r="O163" s="290" t="s">
        <v>26</v>
      </c>
      <c r="P163" s="48"/>
      <c r="Q163" s="48"/>
      <c r="R163" s="47"/>
      <c r="S163" s="48"/>
    </row>
    <row r="164" spans="1:19" ht="28.5" x14ac:dyDescent="0.25">
      <c r="A164" s="75" t="s">
        <v>546</v>
      </c>
      <c r="B164" s="49" t="s">
        <v>1982</v>
      </c>
      <c r="C164" s="54"/>
      <c r="D164" s="62"/>
      <c r="E164" s="226" t="s">
        <v>547</v>
      </c>
      <c r="F164" s="227"/>
      <c r="G164" s="43" t="s">
        <v>1983</v>
      </c>
      <c r="H164" s="43" t="s">
        <v>548</v>
      </c>
      <c r="I164" s="48" t="s">
        <v>1984</v>
      </c>
      <c r="J164" s="45">
        <v>50</v>
      </c>
      <c r="K164" s="301"/>
      <c r="L164" s="184" t="s">
        <v>1985</v>
      </c>
      <c r="M164" s="47" t="s">
        <v>1986</v>
      </c>
      <c r="N164" s="47" t="s">
        <v>1987</v>
      </c>
      <c r="O164" s="290"/>
      <c r="P164" s="48"/>
      <c r="Q164" s="48"/>
      <c r="R164" s="47"/>
      <c r="S164" s="48"/>
    </row>
    <row r="165" spans="1:19" ht="57" x14ac:dyDescent="0.25">
      <c r="A165" s="40" t="s">
        <v>549</v>
      </c>
      <c r="B165" s="49" t="s">
        <v>1988</v>
      </c>
      <c r="C165" s="50" t="s">
        <v>550</v>
      </c>
      <c r="D165" s="91"/>
      <c r="E165" s="42"/>
      <c r="F165" s="50"/>
      <c r="G165" s="43" t="s">
        <v>1989</v>
      </c>
      <c r="H165" s="43" t="s">
        <v>551</v>
      </c>
      <c r="I165" s="44"/>
      <c r="J165" s="45"/>
      <c r="K165" s="301"/>
      <c r="L165" s="45"/>
      <c r="M165" s="185" t="s">
        <v>552</v>
      </c>
      <c r="N165" s="43" t="s">
        <v>553</v>
      </c>
      <c r="O165" s="290"/>
      <c r="P165" s="44"/>
      <c r="Q165" s="44"/>
      <c r="R165" s="45"/>
      <c r="S165" s="45"/>
    </row>
    <row r="166" spans="1:19" ht="28.5" x14ac:dyDescent="0.25">
      <c r="A166" s="51" t="s">
        <v>554</v>
      </c>
      <c r="B166" s="49" t="s">
        <v>1990</v>
      </c>
      <c r="C166" s="76"/>
      <c r="D166" s="93" t="s">
        <v>555</v>
      </c>
      <c r="E166" s="94"/>
      <c r="F166" s="95"/>
      <c r="G166" s="43" t="s">
        <v>1991</v>
      </c>
      <c r="H166" s="43" t="s">
        <v>556</v>
      </c>
      <c r="I166" s="164" t="s">
        <v>1992</v>
      </c>
      <c r="J166" s="45">
        <v>99</v>
      </c>
      <c r="K166" s="301"/>
      <c r="L166" s="184" t="s">
        <v>1993</v>
      </c>
      <c r="M166" s="47" t="s">
        <v>557</v>
      </c>
      <c r="N166" s="47" t="s">
        <v>1994</v>
      </c>
      <c r="O166" s="290"/>
      <c r="P166" s="48" t="s">
        <v>1995</v>
      </c>
      <c r="Q166" s="48"/>
      <c r="R166" s="47"/>
      <c r="S166" s="48"/>
    </row>
    <row r="167" spans="1:19" ht="28.5" x14ac:dyDescent="0.25">
      <c r="A167" s="51" t="s">
        <v>558</v>
      </c>
      <c r="B167" s="49" t="s">
        <v>1996</v>
      </c>
      <c r="C167" s="76"/>
      <c r="D167" s="93" t="s">
        <v>559</v>
      </c>
      <c r="E167" s="94"/>
      <c r="F167" s="95"/>
      <c r="G167" s="43" t="s">
        <v>1997</v>
      </c>
      <c r="H167" s="43" t="s">
        <v>560</v>
      </c>
      <c r="I167" s="164" t="s">
        <v>3148</v>
      </c>
      <c r="J167" s="45">
        <v>3</v>
      </c>
      <c r="K167" s="304" t="s">
        <v>3316</v>
      </c>
      <c r="L167" s="184"/>
      <c r="M167" s="47"/>
      <c r="N167" s="47" t="s">
        <v>3150</v>
      </c>
      <c r="O167" s="290"/>
      <c r="P167" s="48" t="s">
        <v>1998</v>
      </c>
      <c r="Q167" s="48" t="s">
        <v>1999</v>
      </c>
      <c r="R167" s="47"/>
      <c r="S167" s="48"/>
    </row>
    <row r="168" spans="1:19" ht="28.5" x14ac:dyDescent="0.25">
      <c r="A168" s="51" t="s">
        <v>561</v>
      </c>
      <c r="B168" s="49" t="s">
        <v>2000</v>
      </c>
      <c r="C168" s="76"/>
      <c r="D168" s="93" t="s">
        <v>562</v>
      </c>
      <c r="E168" s="94"/>
      <c r="F168" s="95"/>
      <c r="G168" s="43" t="s">
        <v>2001</v>
      </c>
      <c r="H168" s="43" t="s">
        <v>563</v>
      </c>
      <c r="I168" s="48" t="s">
        <v>2002</v>
      </c>
      <c r="J168" s="45">
        <v>99</v>
      </c>
      <c r="K168" s="305"/>
      <c r="L168" s="184" t="s">
        <v>2003</v>
      </c>
      <c r="M168" s="47" t="s">
        <v>564</v>
      </c>
      <c r="N168" s="47" t="s">
        <v>565</v>
      </c>
      <c r="O168" s="290"/>
      <c r="P168" s="48"/>
      <c r="Q168" s="48"/>
      <c r="R168" s="47"/>
      <c r="S168" s="48"/>
    </row>
    <row r="169" spans="1:19" ht="28.5" x14ac:dyDescent="0.25">
      <c r="A169" s="51" t="s">
        <v>566</v>
      </c>
      <c r="B169" s="49" t="s">
        <v>2004</v>
      </c>
      <c r="C169" s="76"/>
      <c r="D169" s="80" t="s">
        <v>567</v>
      </c>
      <c r="E169" s="94"/>
      <c r="F169" s="95"/>
      <c r="G169" s="43" t="s">
        <v>2005</v>
      </c>
      <c r="H169" s="43" t="s">
        <v>568</v>
      </c>
      <c r="I169" s="150" t="s">
        <v>3149</v>
      </c>
      <c r="J169" s="45">
        <v>100</v>
      </c>
      <c r="K169" s="301"/>
      <c r="L169" s="184"/>
      <c r="M169" s="47" t="s">
        <v>569</v>
      </c>
      <c r="N169" s="47"/>
      <c r="O169" s="290" t="s">
        <v>3151</v>
      </c>
      <c r="P169" s="48"/>
      <c r="Q169" s="48"/>
      <c r="R169" s="47"/>
      <c r="S169" s="48"/>
    </row>
    <row r="170" spans="1:19" ht="28.5" x14ac:dyDescent="0.25">
      <c r="A170" s="75" t="s">
        <v>570</v>
      </c>
      <c r="B170" s="49" t="s">
        <v>3069</v>
      </c>
      <c r="C170" s="76"/>
      <c r="D170" s="71"/>
      <c r="E170" s="211" t="s">
        <v>2006</v>
      </c>
      <c r="F170" s="212"/>
      <c r="G170" s="43" t="s">
        <v>2007</v>
      </c>
      <c r="H170" s="43" t="s">
        <v>571</v>
      </c>
      <c r="I170" s="48" t="s">
        <v>3149</v>
      </c>
      <c r="J170" s="45">
        <v>4</v>
      </c>
      <c r="K170" s="304" t="s">
        <v>3317</v>
      </c>
      <c r="L170" s="184" t="s">
        <v>2008</v>
      </c>
      <c r="M170" s="47"/>
      <c r="N170" s="47"/>
      <c r="O170" s="290"/>
      <c r="P170" s="48"/>
      <c r="Q170" s="48"/>
      <c r="R170" s="47"/>
      <c r="S170" s="48"/>
    </row>
    <row r="171" spans="1:19" ht="28.5" x14ac:dyDescent="0.25">
      <c r="A171" s="51" t="s">
        <v>572</v>
      </c>
      <c r="B171" s="49" t="s">
        <v>2009</v>
      </c>
      <c r="C171" s="54"/>
      <c r="D171" s="80" t="s">
        <v>573</v>
      </c>
      <c r="E171" s="94"/>
      <c r="F171" s="95"/>
      <c r="G171" s="43" t="s">
        <v>2010</v>
      </c>
      <c r="H171" s="43" t="s">
        <v>574</v>
      </c>
      <c r="I171" s="48" t="s">
        <v>2011</v>
      </c>
      <c r="J171" s="45">
        <v>9</v>
      </c>
      <c r="K171" s="301"/>
      <c r="L171" s="184"/>
      <c r="M171" s="187" t="s">
        <v>575</v>
      </c>
      <c r="N171" s="47" t="s">
        <v>2012</v>
      </c>
      <c r="O171" s="290" t="s">
        <v>3162</v>
      </c>
      <c r="P171" s="48"/>
      <c r="Q171" s="48"/>
      <c r="R171" s="47"/>
      <c r="S171" s="48"/>
    </row>
    <row r="172" spans="1:19" ht="28.5" x14ac:dyDescent="0.25">
      <c r="A172" s="75" t="s">
        <v>576</v>
      </c>
      <c r="B172" s="49" t="s">
        <v>2013</v>
      </c>
      <c r="C172" s="76"/>
      <c r="D172" s="71"/>
      <c r="E172" s="211" t="s">
        <v>2014</v>
      </c>
      <c r="F172" s="212"/>
      <c r="G172" s="43" t="s">
        <v>2015</v>
      </c>
      <c r="H172" s="43" t="s">
        <v>577</v>
      </c>
      <c r="I172" s="48" t="s">
        <v>3149</v>
      </c>
      <c r="J172" s="45">
        <v>4</v>
      </c>
      <c r="K172" s="304" t="s">
        <v>3317</v>
      </c>
      <c r="L172" s="184" t="s">
        <v>2016</v>
      </c>
      <c r="M172" s="47"/>
      <c r="N172" s="47"/>
      <c r="O172" s="290"/>
      <c r="P172" s="48"/>
      <c r="Q172" s="48"/>
      <c r="R172" s="47"/>
      <c r="S172" s="48"/>
    </row>
    <row r="173" spans="1:19" ht="71.25" x14ac:dyDescent="0.25">
      <c r="A173" s="51" t="s">
        <v>578</v>
      </c>
      <c r="B173" s="49" t="s">
        <v>2017</v>
      </c>
      <c r="C173" s="76"/>
      <c r="D173" s="221" t="s">
        <v>579</v>
      </c>
      <c r="E173" s="216"/>
      <c r="F173" s="216"/>
      <c r="G173" s="43" t="s">
        <v>2018</v>
      </c>
      <c r="H173" s="43" t="s">
        <v>580</v>
      </c>
      <c r="I173" s="150" t="s">
        <v>3149</v>
      </c>
      <c r="J173" s="45">
        <v>15</v>
      </c>
      <c r="K173" s="301"/>
      <c r="L173" s="184"/>
      <c r="M173" s="47" t="s">
        <v>581</v>
      </c>
      <c r="N173" s="47" t="s">
        <v>2019</v>
      </c>
      <c r="O173" s="290" t="s">
        <v>3294</v>
      </c>
      <c r="P173" s="48"/>
      <c r="Q173" s="48"/>
      <c r="R173" s="47"/>
      <c r="S173" s="48"/>
    </row>
    <row r="174" spans="1:19" ht="28.5" x14ac:dyDescent="0.25">
      <c r="A174" s="75" t="s">
        <v>582</v>
      </c>
      <c r="B174" s="49" t="s">
        <v>2020</v>
      </c>
      <c r="C174" s="76"/>
      <c r="D174" s="71"/>
      <c r="E174" s="211" t="s">
        <v>583</v>
      </c>
      <c r="F174" s="212"/>
      <c r="G174" s="43" t="s">
        <v>2021</v>
      </c>
      <c r="H174" s="43" t="s">
        <v>584</v>
      </c>
      <c r="I174" s="48" t="s">
        <v>2022</v>
      </c>
      <c r="J174" s="45">
        <v>3</v>
      </c>
      <c r="K174" s="303" t="s">
        <v>3330</v>
      </c>
      <c r="L174" s="184" t="s">
        <v>2023</v>
      </c>
      <c r="M174" s="47"/>
      <c r="N174" s="47"/>
      <c r="O174" s="290"/>
      <c r="P174" s="48" t="s">
        <v>2024</v>
      </c>
      <c r="Q174" s="48"/>
      <c r="R174" s="47"/>
      <c r="S174" s="48"/>
    </row>
    <row r="175" spans="1:19" ht="28.5" x14ac:dyDescent="0.25">
      <c r="A175" s="98" t="s">
        <v>585</v>
      </c>
      <c r="B175" s="49" t="s">
        <v>2025</v>
      </c>
      <c r="C175" s="76"/>
      <c r="D175" s="221" t="s">
        <v>586</v>
      </c>
      <c r="E175" s="215"/>
      <c r="F175" s="217"/>
      <c r="G175" s="43" t="s">
        <v>2026</v>
      </c>
      <c r="H175" s="43" t="s">
        <v>587</v>
      </c>
      <c r="I175" s="48" t="s">
        <v>2027</v>
      </c>
      <c r="J175" s="45">
        <v>50</v>
      </c>
      <c r="K175" s="305"/>
      <c r="L175" s="184"/>
      <c r="M175" s="47" t="s">
        <v>588</v>
      </c>
      <c r="N175" s="47"/>
      <c r="O175" s="290"/>
      <c r="P175" s="48"/>
      <c r="Q175" s="48"/>
      <c r="R175" s="47"/>
      <c r="S175" s="48"/>
    </row>
    <row r="176" spans="1:19" ht="42.75" x14ac:dyDescent="0.25">
      <c r="A176" s="75" t="s">
        <v>589</v>
      </c>
      <c r="B176" s="49" t="s">
        <v>2028</v>
      </c>
      <c r="C176" s="76"/>
      <c r="D176" s="71"/>
      <c r="E176" s="211" t="s">
        <v>590</v>
      </c>
      <c r="F176" s="212"/>
      <c r="G176" s="43" t="s">
        <v>2029</v>
      </c>
      <c r="H176" s="43" t="s">
        <v>591</v>
      </c>
      <c r="I176" s="48" t="s">
        <v>3149</v>
      </c>
      <c r="J176" s="45">
        <v>4</v>
      </c>
      <c r="K176" s="303" t="s">
        <v>3331</v>
      </c>
      <c r="L176" s="184" t="s">
        <v>2030</v>
      </c>
      <c r="M176" s="47"/>
      <c r="N176" s="47" t="s">
        <v>2031</v>
      </c>
      <c r="O176" s="290" t="s">
        <v>3160</v>
      </c>
      <c r="P176" s="48" t="s">
        <v>2032</v>
      </c>
      <c r="Q176" s="48"/>
      <c r="R176" s="47"/>
      <c r="S176" s="48"/>
    </row>
    <row r="177" spans="1:19" ht="28.5" x14ac:dyDescent="0.25">
      <c r="A177" s="98" t="s">
        <v>592</v>
      </c>
      <c r="B177" s="49">
        <v>0.1</v>
      </c>
      <c r="C177" s="76"/>
      <c r="D177" s="221" t="s">
        <v>593</v>
      </c>
      <c r="E177" s="216"/>
      <c r="F177" s="216"/>
      <c r="G177" s="43" t="s">
        <v>2033</v>
      </c>
      <c r="H177" s="43" t="s">
        <v>594</v>
      </c>
      <c r="I177" s="44"/>
      <c r="J177" s="45"/>
      <c r="K177" s="301"/>
      <c r="L177" s="45"/>
      <c r="M177" s="185"/>
      <c r="N177" s="43"/>
      <c r="O177" s="290"/>
      <c r="P177" s="44"/>
      <c r="Q177" s="44"/>
      <c r="R177" s="45"/>
      <c r="S177" s="45"/>
    </row>
    <row r="178" spans="1:19" ht="28.5" x14ac:dyDescent="0.25">
      <c r="A178" s="75" t="s">
        <v>595</v>
      </c>
      <c r="B178" s="49" t="s">
        <v>2034</v>
      </c>
      <c r="C178" s="76"/>
      <c r="D178" s="58"/>
      <c r="E178" s="211" t="s">
        <v>596</v>
      </c>
      <c r="F178" s="212"/>
      <c r="G178" s="43" t="s">
        <v>2035</v>
      </c>
      <c r="H178" s="43" t="s">
        <v>597</v>
      </c>
      <c r="I178" s="48" t="s">
        <v>2036</v>
      </c>
      <c r="J178" s="45">
        <v>255</v>
      </c>
      <c r="K178" s="301"/>
      <c r="L178" s="184" t="s">
        <v>2037</v>
      </c>
      <c r="M178" s="47" t="s">
        <v>2038</v>
      </c>
      <c r="N178" s="47" t="s">
        <v>2039</v>
      </c>
      <c r="O178" s="290" t="s">
        <v>26</v>
      </c>
      <c r="P178" s="48" t="s">
        <v>2040</v>
      </c>
      <c r="Q178" s="48" t="s">
        <v>2041</v>
      </c>
      <c r="R178" s="47"/>
      <c r="S178" s="48"/>
    </row>
    <row r="179" spans="1:19" ht="28.5" x14ac:dyDescent="0.25">
      <c r="A179" s="75" t="s">
        <v>598</v>
      </c>
      <c r="B179" s="49" t="s">
        <v>2042</v>
      </c>
      <c r="C179" s="76"/>
      <c r="D179" s="58"/>
      <c r="E179" s="211" t="s">
        <v>599</v>
      </c>
      <c r="F179" s="212"/>
      <c r="G179" s="43" t="s">
        <v>2043</v>
      </c>
      <c r="H179" s="43" t="s">
        <v>600</v>
      </c>
      <c r="I179" s="48" t="s">
        <v>2044</v>
      </c>
      <c r="J179" s="45">
        <v>255</v>
      </c>
      <c r="K179" s="301"/>
      <c r="L179" s="184" t="s">
        <v>2045</v>
      </c>
      <c r="M179" s="47" t="s">
        <v>2046</v>
      </c>
      <c r="N179" s="47" t="s">
        <v>2047</v>
      </c>
      <c r="O179" s="290" t="s">
        <v>26</v>
      </c>
      <c r="P179" s="48" t="s">
        <v>2048</v>
      </c>
      <c r="Q179" s="48" t="s">
        <v>2049</v>
      </c>
      <c r="R179" s="47"/>
      <c r="S179" s="48"/>
    </row>
    <row r="180" spans="1:19" ht="28.5" x14ac:dyDescent="0.25">
      <c r="A180" s="75" t="s">
        <v>601</v>
      </c>
      <c r="B180" s="49" t="s">
        <v>2050</v>
      </c>
      <c r="C180" s="76"/>
      <c r="D180" s="58"/>
      <c r="E180" s="211" t="s">
        <v>602</v>
      </c>
      <c r="F180" s="212"/>
      <c r="G180" s="43" t="s">
        <v>2051</v>
      </c>
      <c r="H180" s="43" t="s">
        <v>603</v>
      </c>
      <c r="I180" s="48" t="s">
        <v>2052</v>
      </c>
      <c r="J180" s="45">
        <v>255</v>
      </c>
      <c r="K180" s="301"/>
      <c r="L180" s="184" t="s">
        <v>2053</v>
      </c>
      <c r="M180" s="47" t="s">
        <v>2054</v>
      </c>
      <c r="N180" s="47" t="s">
        <v>2055</v>
      </c>
      <c r="O180" s="290" t="s">
        <v>26</v>
      </c>
      <c r="P180" s="48" t="s">
        <v>2056</v>
      </c>
      <c r="Q180" s="48" t="s">
        <v>2057</v>
      </c>
      <c r="R180" s="47"/>
      <c r="S180" s="48"/>
    </row>
    <row r="181" spans="1:19" ht="28.5" x14ac:dyDescent="0.25">
      <c r="A181" s="75" t="s">
        <v>604</v>
      </c>
      <c r="B181" s="49" t="s">
        <v>2058</v>
      </c>
      <c r="C181" s="76"/>
      <c r="D181" s="58"/>
      <c r="E181" s="211" t="s">
        <v>605</v>
      </c>
      <c r="F181" s="212"/>
      <c r="G181" s="43" t="s">
        <v>2059</v>
      </c>
      <c r="H181" s="43" t="s">
        <v>606</v>
      </c>
      <c r="I181" s="48" t="s">
        <v>2060</v>
      </c>
      <c r="J181" s="45">
        <v>255</v>
      </c>
      <c r="K181" s="301"/>
      <c r="L181" s="184" t="s">
        <v>2061</v>
      </c>
      <c r="M181" s="47" t="s">
        <v>2062</v>
      </c>
      <c r="N181" s="47" t="s">
        <v>2063</v>
      </c>
      <c r="O181" s="290" t="s">
        <v>26</v>
      </c>
      <c r="P181" s="48" t="s">
        <v>2064</v>
      </c>
      <c r="Q181" s="48" t="s">
        <v>2065</v>
      </c>
      <c r="R181" s="47"/>
      <c r="S181" s="48"/>
    </row>
    <row r="182" spans="1:19" ht="28.5" x14ac:dyDescent="0.25">
      <c r="A182" s="75" t="s">
        <v>607</v>
      </c>
      <c r="B182" s="49" t="s">
        <v>2066</v>
      </c>
      <c r="C182" s="76"/>
      <c r="D182" s="58"/>
      <c r="E182" s="211" t="s">
        <v>608</v>
      </c>
      <c r="F182" s="212"/>
      <c r="G182" s="43" t="s">
        <v>2067</v>
      </c>
      <c r="H182" s="43" t="s">
        <v>609</v>
      </c>
      <c r="I182" s="48" t="s">
        <v>2068</v>
      </c>
      <c r="J182" s="45">
        <v>10</v>
      </c>
      <c r="K182" s="301"/>
      <c r="L182" s="184" t="s">
        <v>2069</v>
      </c>
      <c r="M182" s="47" t="s">
        <v>2070</v>
      </c>
      <c r="N182" s="47" t="s">
        <v>2071</v>
      </c>
      <c r="O182" s="290" t="s">
        <v>26</v>
      </c>
      <c r="P182" s="48" t="s">
        <v>2072</v>
      </c>
      <c r="Q182" s="48" t="s">
        <v>2073</v>
      </c>
      <c r="R182" s="47"/>
      <c r="S182" s="48"/>
    </row>
    <row r="183" spans="1:19" ht="28.5" x14ac:dyDescent="0.25">
      <c r="A183" s="75" t="s">
        <v>610</v>
      </c>
      <c r="B183" s="49" t="s">
        <v>2074</v>
      </c>
      <c r="C183" s="76"/>
      <c r="D183" s="58"/>
      <c r="E183" s="211" t="s">
        <v>611</v>
      </c>
      <c r="F183" s="212"/>
      <c r="G183" s="43" t="s">
        <v>2075</v>
      </c>
      <c r="H183" s="43" t="s">
        <v>612</v>
      </c>
      <c r="I183" s="48" t="s">
        <v>2076</v>
      </c>
      <c r="J183" s="45">
        <v>255</v>
      </c>
      <c r="K183" s="301"/>
      <c r="L183" s="184" t="s">
        <v>2077</v>
      </c>
      <c r="M183" s="47" t="s">
        <v>2078</v>
      </c>
      <c r="N183" s="47" t="s">
        <v>2079</v>
      </c>
      <c r="O183" s="290" t="s">
        <v>26</v>
      </c>
      <c r="P183" s="48" t="s">
        <v>2080</v>
      </c>
      <c r="Q183" s="48" t="s">
        <v>2081</v>
      </c>
      <c r="R183" s="47"/>
      <c r="S183" s="48"/>
    </row>
    <row r="184" spans="1:19" ht="57" x14ac:dyDescent="0.25">
      <c r="A184" s="75" t="s">
        <v>613</v>
      </c>
      <c r="B184" s="49" t="s">
        <v>2082</v>
      </c>
      <c r="C184" s="76"/>
      <c r="D184" s="99"/>
      <c r="E184" s="211" t="s">
        <v>614</v>
      </c>
      <c r="F184" s="212"/>
      <c r="G184" s="43" t="s">
        <v>2083</v>
      </c>
      <c r="H184" s="43" t="s">
        <v>615</v>
      </c>
      <c r="I184" s="48" t="s">
        <v>2084</v>
      </c>
      <c r="J184" s="45">
        <v>2</v>
      </c>
      <c r="K184" s="304" t="s">
        <v>3315</v>
      </c>
      <c r="L184" s="184" t="s">
        <v>2085</v>
      </c>
      <c r="M184" s="47" t="s">
        <v>2086</v>
      </c>
      <c r="N184" s="47" t="s">
        <v>2087</v>
      </c>
      <c r="O184" s="290" t="s">
        <v>3158</v>
      </c>
      <c r="P184" s="48" t="s">
        <v>2088</v>
      </c>
      <c r="Q184" s="48"/>
      <c r="R184" s="47"/>
      <c r="S184" s="48"/>
    </row>
    <row r="185" spans="1:19" ht="28.5" x14ac:dyDescent="0.25">
      <c r="A185" s="98" t="s">
        <v>616</v>
      </c>
      <c r="B185" s="49" t="s">
        <v>2089</v>
      </c>
      <c r="C185" s="76"/>
      <c r="D185" s="221" t="s">
        <v>617</v>
      </c>
      <c r="E185" s="216"/>
      <c r="F185" s="216"/>
      <c r="G185" s="43" t="s">
        <v>2090</v>
      </c>
      <c r="H185" s="43" t="s">
        <v>618</v>
      </c>
      <c r="I185" s="44"/>
      <c r="J185" s="45"/>
      <c r="K185" s="301"/>
      <c r="L185" s="45"/>
      <c r="M185" s="185"/>
      <c r="N185" s="43"/>
      <c r="O185" s="290"/>
      <c r="P185" s="44"/>
      <c r="Q185" s="44"/>
      <c r="R185" s="45"/>
      <c r="S185" s="45"/>
    </row>
    <row r="186" spans="1:19" ht="28.5" x14ac:dyDescent="0.25">
      <c r="A186" s="75" t="s">
        <v>619</v>
      </c>
      <c r="B186" s="49" t="s">
        <v>2091</v>
      </c>
      <c r="C186" s="76"/>
      <c r="D186" s="58"/>
      <c r="E186" s="211" t="s">
        <v>620</v>
      </c>
      <c r="F186" s="212"/>
      <c r="G186" s="43" t="s">
        <v>2092</v>
      </c>
      <c r="H186" s="43" t="s">
        <v>621</v>
      </c>
      <c r="I186" s="48" t="s">
        <v>2093</v>
      </c>
      <c r="J186" s="45">
        <v>100</v>
      </c>
      <c r="K186" s="301"/>
      <c r="L186" s="184"/>
      <c r="M186" s="47" t="s">
        <v>2094</v>
      </c>
      <c r="N186" s="47" t="s">
        <v>3165</v>
      </c>
      <c r="O186" s="290"/>
      <c r="P186" s="48"/>
      <c r="Q186" s="48"/>
      <c r="R186" s="47"/>
      <c r="S186" s="48"/>
    </row>
    <row r="187" spans="1:19" ht="28.5" x14ac:dyDescent="0.25">
      <c r="A187" s="75" t="s">
        <v>622</v>
      </c>
      <c r="B187" s="49" t="s">
        <v>2095</v>
      </c>
      <c r="C187" s="76"/>
      <c r="D187" s="58"/>
      <c r="E187" s="211" t="s">
        <v>623</v>
      </c>
      <c r="F187" s="212"/>
      <c r="G187" s="43" t="s">
        <v>2096</v>
      </c>
      <c r="H187" s="43" t="s">
        <v>624</v>
      </c>
      <c r="I187" s="48" t="s">
        <v>2097</v>
      </c>
      <c r="J187" s="45">
        <v>15</v>
      </c>
      <c r="K187" s="301"/>
      <c r="L187" s="184"/>
      <c r="M187" s="47" t="s">
        <v>2098</v>
      </c>
      <c r="N187" s="47" t="s">
        <v>2099</v>
      </c>
      <c r="O187" s="290"/>
      <c r="P187" s="48"/>
      <c r="Q187" s="48"/>
      <c r="R187" s="47"/>
      <c r="S187" s="48"/>
    </row>
    <row r="188" spans="1:19" ht="28.5" x14ac:dyDescent="0.25">
      <c r="A188" s="75" t="s">
        <v>625</v>
      </c>
      <c r="B188" s="49" t="s">
        <v>2100</v>
      </c>
      <c r="C188" s="54"/>
      <c r="D188" s="99"/>
      <c r="E188" s="226" t="s">
        <v>626</v>
      </c>
      <c r="F188" s="227"/>
      <c r="G188" s="43" t="s">
        <v>2101</v>
      </c>
      <c r="H188" s="43" t="s">
        <v>627</v>
      </c>
      <c r="I188" s="48" t="s">
        <v>2102</v>
      </c>
      <c r="J188" s="45">
        <v>50</v>
      </c>
      <c r="K188" s="301"/>
      <c r="L188" s="184"/>
      <c r="M188" s="47" t="s">
        <v>2103</v>
      </c>
      <c r="N188" s="47" t="s">
        <v>2104</v>
      </c>
      <c r="O188" s="290"/>
      <c r="P188" s="48"/>
      <c r="Q188" s="48"/>
      <c r="R188" s="47"/>
      <c r="S188" s="48"/>
    </row>
    <row r="189" spans="1:19" ht="56.1" customHeight="1" x14ac:dyDescent="0.25">
      <c r="A189" s="40" t="s">
        <v>628</v>
      </c>
      <c r="B189" s="49" t="s">
        <v>2105</v>
      </c>
      <c r="C189" s="228" t="s">
        <v>629</v>
      </c>
      <c r="D189" s="229"/>
      <c r="E189" s="229"/>
      <c r="F189" s="230"/>
      <c r="G189" s="43" t="s">
        <v>2106</v>
      </c>
      <c r="H189" s="43" t="s">
        <v>630</v>
      </c>
      <c r="I189" s="44"/>
      <c r="J189" s="45"/>
      <c r="K189" s="301"/>
      <c r="L189" s="45"/>
      <c r="M189" s="185" t="s">
        <v>3163</v>
      </c>
      <c r="N189" s="43" t="s">
        <v>3164</v>
      </c>
      <c r="O189" s="290"/>
      <c r="P189" s="44"/>
      <c r="Q189" s="44"/>
      <c r="R189" s="45"/>
      <c r="S189" s="45"/>
    </row>
    <row r="190" spans="1:19" ht="42.75" x14ac:dyDescent="0.25">
      <c r="A190" s="51" t="s">
        <v>631</v>
      </c>
      <c r="B190" s="49" t="s">
        <v>2107</v>
      </c>
      <c r="C190" s="54"/>
      <c r="D190" s="215" t="s">
        <v>632</v>
      </c>
      <c r="E190" s="216"/>
      <c r="F190" s="217"/>
      <c r="G190" s="43" t="s">
        <v>2108</v>
      </c>
      <c r="H190" s="43" t="s">
        <v>633</v>
      </c>
      <c r="I190" s="48" t="s">
        <v>2109</v>
      </c>
      <c r="J190" s="45">
        <v>99</v>
      </c>
      <c r="K190" s="301"/>
      <c r="L190" s="184"/>
      <c r="M190" s="47" t="s">
        <v>634</v>
      </c>
      <c r="N190" s="47" t="s">
        <v>2110</v>
      </c>
      <c r="O190" s="290"/>
      <c r="P190" s="48"/>
      <c r="Q190" s="48"/>
      <c r="R190" s="47"/>
      <c r="S190" s="48"/>
    </row>
    <row r="191" spans="1:19" ht="28.5" x14ac:dyDescent="0.25">
      <c r="A191" s="51" t="s">
        <v>635</v>
      </c>
      <c r="B191" s="49" t="s">
        <v>2111</v>
      </c>
      <c r="C191" s="54"/>
      <c r="D191" s="215" t="s">
        <v>636</v>
      </c>
      <c r="E191" s="216"/>
      <c r="F191" s="217"/>
      <c r="G191" s="43" t="s">
        <v>2112</v>
      </c>
      <c r="H191" s="43" t="s">
        <v>637</v>
      </c>
      <c r="I191" s="48" t="s">
        <v>3148</v>
      </c>
      <c r="J191" s="45">
        <v>3</v>
      </c>
      <c r="K191" s="304" t="s">
        <v>3316</v>
      </c>
      <c r="L191" s="184"/>
      <c r="M191" s="47"/>
      <c r="N191" s="47" t="s">
        <v>3150</v>
      </c>
      <c r="O191" s="290"/>
      <c r="P191" s="48"/>
      <c r="Q191" s="48"/>
      <c r="R191" s="47"/>
      <c r="S191" s="48"/>
    </row>
    <row r="192" spans="1:19" ht="42.75" x14ac:dyDescent="0.25">
      <c r="A192" s="51" t="s">
        <v>638</v>
      </c>
      <c r="B192" s="49" t="s">
        <v>2113</v>
      </c>
      <c r="C192" s="54"/>
      <c r="D192" s="215" t="s">
        <v>639</v>
      </c>
      <c r="E192" s="216"/>
      <c r="F192" s="217"/>
      <c r="G192" s="43" t="s">
        <v>2114</v>
      </c>
      <c r="H192" s="43" t="s">
        <v>640</v>
      </c>
      <c r="I192" s="48" t="s">
        <v>2115</v>
      </c>
      <c r="J192" s="45">
        <v>99</v>
      </c>
      <c r="K192" s="301"/>
      <c r="L192" s="184" t="s">
        <v>2116</v>
      </c>
      <c r="M192" s="187" t="s">
        <v>641</v>
      </c>
      <c r="N192" s="187" t="s">
        <v>642</v>
      </c>
      <c r="O192" s="290"/>
      <c r="P192" s="48"/>
      <c r="Q192" s="48"/>
      <c r="R192" s="47"/>
      <c r="S192" s="48"/>
    </row>
    <row r="193" spans="1:19" ht="28.5" x14ac:dyDescent="0.25">
      <c r="A193" s="51" t="s">
        <v>643</v>
      </c>
      <c r="B193" s="49" t="s">
        <v>2117</v>
      </c>
      <c r="C193" s="54"/>
      <c r="D193" s="221" t="s">
        <v>644</v>
      </c>
      <c r="E193" s="216"/>
      <c r="F193" s="217"/>
      <c r="G193" s="43" t="s">
        <v>2118</v>
      </c>
      <c r="H193" s="43" t="s">
        <v>645</v>
      </c>
      <c r="I193" s="150" t="s">
        <v>3149</v>
      </c>
      <c r="J193" s="45">
        <v>100</v>
      </c>
      <c r="K193" s="301"/>
      <c r="L193" s="184"/>
      <c r="M193" s="187" t="s">
        <v>646</v>
      </c>
      <c r="N193" s="47"/>
      <c r="O193" s="290" t="s">
        <v>3151</v>
      </c>
      <c r="P193" s="48"/>
      <c r="Q193" s="48"/>
      <c r="R193" s="47"/>
      <c r="S193" s="48"/>
    </row>
    <row r="194" spans="1:19" ht="28.5" x14ac:dyDescent="0.25">
      <c r="A194" s="57" t="s">
        <v>647</v>
      </c>
      <c r="B194" s="49" t="s">
        <v>2119</v>
      </c>
      <c r="C194" s="54"/>
      <c r="D194" s="77"/>
      <c r="E194" s="211" t="s">
        <v>648</v>
      </c>
      <c r="F194" s="212"/>
      <c r="G194" s="43" t="s">
        <v>2120</v>
      </c>
      <c r="H194" s="43" t="s">
        <v>649</v>
      </c>
      <c r="I194" s="48" t="s">
        <v>3149</v>
      </c>
      <c r="J194" s="45">
        <v>4</v>
      </c>
      <c r="K194" s="304" t="s">
        <v>3317</v>
      </c>
      <c r="L194" s="184" t="s">
        <v>2121</v>
      </c>
      <c r="N194" s="47"/>
      <c r="O194" s="290"/>
      <c r="P194" s="48"/>
      <c r="Q194" s="48"/>
      <c r="R194" s="47"/>
      <c r="S194" s="48"/>
    </row>
    <row r="195" spans="1:19" ht="28.5" x14ac:dyDescent="0.25">
      <c r="A195" s="51" t="s">
        <v>650</v>
      </c>
      <c r="B195" s="49" t="s">
        <v>2122</v>
      </c>
      <c r="C195" s="54"/>
      <c r="D195" s="221" t="s">
        <v>651</v>
      </c>
      <c r="E195" s="216"/>
      <c r="F195" s="217"/>
      <c r="G195" s="43" t="s">
        <v>2123</v>
      </c>
      <c r="H195" s="43" t="s">
        <v>652</v>
      </c>
      <c r="I195" s="48" t="s">
        <v>2124</v>
      </c>
      <c r="J195" s="45">
        <v>9</v>
      </c>
      <c r="K195" s="301"/>
      <c r="L195" s="184"/>
      <c r="M195" s="187" t="s">
        <v>653</v>
      </c>
      <c r="N195" s="47" t="s">
        <v>2125</v>
      </c>
      <c r="O195" s="290" t="s">
        <v>3166</v>
      </c>
      <c r="P195" s="48"/>
      <c r="Q195" s="48"/>
      <c r="R195" s="47"/>
      <c r="S195" s="48"/>
    </row>
    <row r="196" spans="1:19" ht="28.5" x14ac:dyDescent="0.25">
      <c r="A196" s="57" t="s">
        <v>654</v>
      </c>
      <c r="B196" s="49" t="s">
        <v>2126</v>
      </c>
      <c r="C196" s="54"/>
      <c r="D196" s="77"/>
      <c r="E196" s="211" t="s">
        <v>2127</v>
      </c>
      <c r="F196" s="212"/>
      <c r="G196" s="43" t="s">
        <v>2128</v>
      </c>
      <c r="H196" s="43" t="s">
        <v>655</v>
      </c>
      <c r="I196" s="48" t="s">
        <v>3149</v>
      </c>
      <c r="J196" s="45">
        <v>4</v>
      </c>
      <c r="K196" s="304" t="s">
        <v>3317</v>
      </c>
      <c r="L196" s="202" t="s">
        <v>2129</v>
      </c>
      <c r="N196" s="203"/>
      <c r="O196" s="290"/>
      <c r="P196" s="48"/>
      <c r="Q196" s="48"/>
      <c r="R196" s="47"/>
      <c r="S196" s="48"/>
    </row>
    <row r="197" spans="1:19" ht="71.25" x14ac:dyDescent="0.25">
      <c r="A197" s="51" t="s">
        <v>656</v>
      </c>
      <c r="B197" s="49" t="s">
        <v>2130</v>
      </c>
      <c r="C197" s="54"/>
      <c r="D197" s="221" t="s">
        <v>657</v>
      </c>
      <c r="E197" s="216"/>
      <c r="F197" s="217"/>
      <c r="G197" s="43" t="s">
        <v>2131</v>
      </c>
      <c r="H197" s="43" t="s">
        <v>658</v>
      </c>
      <c r="I197" s="48" t="s">
        <v>2132</v>
      </c>
      <c r="J197" s="45">
        <v>15</v>
      </c>
      <c r="K197" s="301"/>
      <c r="L197" s="184"/>
      <c r="M197" s="187" t="s">
        <v>659</v>
      </c>
      <c r="N197" s="47" t="s">
        <v>2133</v>
      </c>
      <c r="O197" s="290" t="s">
        <v>3294</v>
      </c>
      <c r="P197" s="48"/>
      <c r="Q197" s="48"/>
      <c r="R197" s="47"/>
      <c r="S197" s="48"/>
    </row>
    <row r="198" spans="1:19" ht="28.5" x14ac:dyDescent="0.25">
      <c r="A198" s="57" t="s">
        <v>660</v>
      </c>
      <c r="B198" s="49" t="s">
        <v>2134</v>
      </c>
      <c r="C198" s="54"/>
      <c r="D198" s="77"/>
      <c r="E198" s="211" t="s">
        <v>661</v>
      </c>
      <c r="F198" s="212"/>
      <c r="G198" s="43" t="s">
        <v>2135</v>
      </c>
      <c r="H198" s="43" t="s">
        <v>662</v>
      </c>
      <c r="I198" s="48" t="s">
        <v>2136</v>
      </c>
      <c r="J198" s="45">
        <v>3</v>
      </c>
      <c r="K198" s="303" t="s">
        <v>3330</v>
      </c>
      <c r="L198" s="184" t="s">
        <v>2137</v>
      </c>
      <c r="N198" s="204"/>
      <c r="O198" s="290"/>
      <c r="P198" s="48" t="s">
        <v>2138</v>
      </c>
      <c r="Q198" s="48"/>
      <c r="R198" s="47"/>
      <c r="S198" s="48"/>
    </row>
    <row r="199" spans="1:19" ht="28.5" x14ac:dyDescent="0.25">
      <c r="A199" s="51" t="s">
        <v>663</v>
      </c>
      <c r="B199" s="49" t="s">
        <v>2139</v>
      </c>
      <c r="C199" s="54"/>
      <c r="D199" s="221" t="s">
        <v>664</v>
      </c>
      <c r="E199" s="216"/>
      <c r="F199" s="217"/>
      <c r="G199" s="43" t="s">
        <v>2140</v>
      </c>
      <c r="H199" s="43" t="s">
        <v>665</v>
      </c>
      <c r="I199" s="48" t="s">
        <v>2141</v>
      </c>
      <c r="J199" s="45">
        <v>50</v>
      </c>
      <c r="K199" s="301"/>
      <c r="L199" s="184"/>
      <c r="M199" s="47" t="s">
        <v>2142</v>
      </c>
      <c r="N199" s="47"/>
      <c r="O199" s="290"/>
      <c r="P199" s="48"/>
      <c r="Q199" s="48"/>
      <c r="R199" s="47"/>
      <c r="S199" s="48"/>
    </row>
    <row r="200" spans="1:19" ht="28.5" x14ac:dyDescent="0.25">
      <c r="A200" s="57" t="s">
        <v>666</v>
      </c>
      <c r="B200" s="49" t="s">
        <v>2143</v>
      </c>
      <c r="C200" s="54"/>
      <c r="D200" s="71"/>
      <c r="E200" s="211" t="s">
        <v>667</v>
      </c>
      <c r="F200" s="212"/>
      <c r="G200" s="43" t="s">
        <v>2144</v>
      </c>
      <c r="H200" s="43" t="s">
        <v>668</v>
      </c>
      <c r="I200" s="48" t="s">
        <v>3149</v>
      </c>
      <c r="J200" s="45">
        <v>4</v>
      </c>
      <c r="K200" s="304" t="s">
        <v>3154</v>
      </c>
      <c r="L200" s="184" t="s">
        <v>2145</v>
      </c>
      <c r="N200" s="47" t="s">
        <v>2146</v>
      </c>
      <c r="O200" s="290" t="s">
        <v>3160</v>
      </c>
      <c r="P200" s="48" t="s">
        <v>2147</v>
      </c>
      <c r="Q200" s="48"/>
      <c r="R200" s="47"/>
      <c r="S200" s="48"/>
    </row>
    <row r="201" spans="1:19" ht="28.5" x14ac:dyDescent="0.25">
      <c r="A201" s="51" t="s">
        <v>669</v>
      </c>
      <c r="B201" s="49" t="s">
        <v>2148</v>
      </c>
      <c r="C201" s="54"/>
      <c r="D201" s="100" t="s">
        <v>670</v>
      </c>
      <c r="E201" s="50"/>
      <c r="F201" s="92"/>
      <c r="G201" s="43" t="s">
        <v>2149</v>
      </c>
      <c r="H201" s="43" t="s">
        <v>671</v>
      </c>
      <c r="I201" s="44"/>
      <c r="J201" s="45"/>
      <c r="K201" s="301"/>
      <c r="L201" s="45"/>
      <c r="M201" s="185"/>
      <c r="N201" s="43"/>
      <c r="O201" s="290"/>
      <c r="P201" s="44"/>
      <c r="Q201" s="44"/>
      <c r="R201" s="45"/>
      <c r="S201" s="45"/>
    </row>
    <row r="202" spans="1:19" ht="28.5" x14ac:dyDescent="0.25">
      <c r="A202" s="57" t="s">
        <v>672</v>
      </c>
      <c r="B202" s="49" t="s">
        <v>2150</v>
      </c>
      <c r="C202" s="54"/>
      <c r="D202" s="52"/>
      <c r="E202" s="211" t="s">
        <v>673</v>
      </c>
      <c r="F202" s="212"/>
      <c r="G202" s="43" t="s">
        <v>2151</v>
      </c>
      <c r="H202" s="43" t="s">
        <v>674</v>
      </c>
      <c r="I202" s="48" t="s">
        <v>2152</v>
      </c>
      <c r="J202" s="45">
        <v>255</v>
      </c>
      <c r="K202" s="301"/>
      <c r="L202" s="184" t="s">
        <v>2153</v>
      </c>
      <c r="M202" s="47" t="s">
        <v>2154</v>
      </c>
      <c r="N202" s="47" t="s">
        <v>2155</v>
      </c>
      <c r="O202" s="290" t="s">
        <v>26</v>
      </c>
      <c r="P202" s="48"/>
      <c r="Q202" s="48"/>
      <c r="R202" s="47"/>
      <c r="S202" s="48"/>
    </row>
    <row r="203" spans="1:19" ht="28.5" x14ac:dyDescent="0.25">
      <c r="A203" s="57" t="s">
        <v>675</v>
      </c>
      <c r="B203" s="49" t="s">
        <v>2156</v>
      </c>
      <c r="C203" s="54"/>
      <c r="D203" s="52"/>
      <c r="E203" s="211" t="s">
        <v>676</v>
      </c>
      <c r="F203" s="212"/>
      <c r="G203" s="43" t="s">
        <v>2157</v>
      </c>
      <c r="H203" s="43" t="s">
        <v>677</v>
      </c>
      <c r="I203" s="48" t="s">
        <v>2158</v>
      </c>
      <c r="J203" s="45">
        <v>255</v>
      </c>
      <c r="K203" s="301"/>
      <c r="L203" s="184" t="s">
        <v>2159</v>
      </c>
      <c r="M203" s="47" t="s">
        <v>2160</v>
      </c>
      <c r="N203" s="47" t="s">
        <v>2161</v>
      </c>
      <c r="O203" s="290" t="s">
        <v>26</v>
      </c>
      <c r="P203" s="48"/>
      <c r="Q203" s="48"/>
      <c r="R203" s="47"/>
      <c r="S203" s="48"/>
    </row>
    <row r="204" spans="1:19" ht="28.5" x14ac:dyDescent="0.25">
      <c r="A204" s="57" t="s">
        <v>678</v>
      </c>
      <c r="B204" s="49" t="s">
        <v>2162</v>
      </c>
      <c r="C204" s="54"/>
      <c r="D204" s="52"/>
      <c r="E204" s="211" t="s">
        <v>679</v>
      </c>
      <c r="F204" s="212"/>
      <c r="G204" s="43" t="s">
        <v>2163</v>
      </c>
      <c r="H204" s="43" t="s">
        <v>680</v>
      </c>
      <c r="I204" s="48" t="s">
        <v>2164</v>
      </c>
      <c r="J204" s="45">
        <v>255</v>
      </c>
      <c r="K204" s="301"/>
      <c r="L204" s="184" t="s">
        <v>2165</v>
      </c>
      <c r="M204" s="47" t="s">
        <v>2166</v>
      </c>
      <c r="N204" s="47" t="s">
        <v>2167</v>
      </c>
      <c r="O204" s="290" t="s">
        <v>26</v>
      </c>
      <c r="P204" s="48"/>
      <c r="Q204" s="48"/>
      <c r="R204" s="47"/>
      <c r="S204" s="48"/>
    </row>
    <row r="205" spans="1:19" ht="28.5" x14ac:dyDescent="0.25">
      <c r="A205" s="57" t="s">
        <v>681</v>
      </c>
      <c r="B205" s="49" t="s">
        <v>2168</v>
      </c>
      <c r="C205" s="54"/>
      <c r="D205" s="52"/>
      <c r="E205" s="211" t="s">
        <v>682</v>
      </c>
      <c r="F205" s="212"/>
      <c r="G205" s="43" t="s">
        <v>2169</v>
      </c>
      <c r="H205" s="43" t="s">
        <v>683</v>
      </c>
      <c r="I205" s="48" t="s">
        <v>2170</v>
      </c>
      <c r="J205" s="45">
        <v>255</v>
      </c>
      <c r="K205" s="301"/>
      <c r="L205" s="184" t="s">
        <v>2171</v>
      </c>
      <c r="M205" s="47" t="s">
        <v>2172</v>
      </c>
      <c r="N205" s="47" t="s">
        <v>2173</v>
      </c>
      <c r="O205" s="290" t="s">
        <v>26</v>
      </c>
      <c r="P205" s="48"/>
      <c r="Q205" s="48"/>
      <c r="R205" s="47"/>
      <c r="S205" s="48"/>
    </row>
    <row r="206" spans="1:19" ht="28.5" x14ac:dyDescent="0.25">
      <c r="A206" s="57" t="s">
        <v>684</v>
      </c>
      <c r="B206" s="49" t="s">
        <v>2174</v>
      </c>
      <c r="C206" s="54"/>
      <c r="D206" s="52"/>
      <c r="E206" s="211" t="s">
        <v>685</v>
      </c>
      <c r="F206" s="212"/>
      <c r="G206" s="43" t="s">
        <v>2175</v>
      </c>
      <c r="H206" s="43" t="s">
        <v>686</v>
      </c>
      <c r="I206" s="48" t="s">
        <v>2176</v>
      </c>
      <c r="J206" s="45">
        <v>10</v>
      </c>
      <c r="K206" s="301"/>
      <c r="L206" s="184" t="s">
        <v>2177</v>
      </c>
      <c r="M206" s="47" t="s">
        <v>2178</v>
      </c>
      <c r="N206" s="47" t="s">
        <v>2179</v>
      </c>
      <c r="O206" s="290" t="s">
        <v>26</v>
      </c>
      <c r="P206" s="48"/>
      <c r="Q206" s="48"/>
      <c r="R206" s="47"/>
      <c r="S206" s="48"/>
    </row>
    <row r="207" spans="1:19" ht="28.5" x14ac:dyDescent="0.25">
      <c r="A207" s="57" t="s">
        <v>687</v>
      </c>
      <c r="B207" s="49" t="s">
        <v>2180</v>
      </c>
      <c r="C207" s="54"/>
      <c r="D207" s="52"/>
      <c r="E207" s="211" t="s">
        <v>688</v>
      </c>
      <c r="F207" s="212"/>
      <c r="G207" s="43" t="s">
        <v>2181</v>
      </c>
      <c r="H207" s="43" t="s">
        <v>689</v>
      </c>
      <c r="I207" s="48" t="s">
        <v>2182</v>
      </c>
      <c r="J207" s="45">
        <v>255</v>
      </c>
      <c r="K207" s="301"/>
      <c r="L207" s="184" t="s">
        <v>2183</v>
      </c>
      <c r="M207" s="47" t="s">
        <v>2184</v>
      </c>
      <c r="N207" s="47" t="s">
        <v>2185</v>
      </c>
      <c r="O207" s="290" t="s">
        <v>26</v>
      </c>
      <c r="P207" s="48"/>
      <c r="Q207" s="48"/>
      <c r="R207" s="47"/>
      <c r="S207" s="48"/>
    </row>
    <row r="208" spans="1:19" ht="57" x14ac:dyDescent="0.25">
      <c r="A208" s="57" t="s">
        <v>690</v>
      </c>
      <c r="B208" s="49" t="s">
        <v>2186</v>
      </c>
      <c r="C208" s="54"/>
      <c r="D208" s="56"/>
      <c r="E208" s="211" t="s">
        <v>691</v>
      </c>
      <c r="F208" s="212"/>
      <c r="G208" s="43" t="s">
        <v>2187</v>
      </c>
      <c r="H208" s="43" t="s">
        <v>692</v>
      </c>
      <c r="I208" s="48" t="s">
        <v>2188</v>
      </c>
      <c r="J208" s="45">
        <v>2</v>
      </c>
      <c r="K208" s="304" t="s">
        <v>3315</v>
      </c>
      <c r="L208" s="184" t="s">
        <v>2189</v>
      </c>
      <c r="M208" s="47" t="s">
        <v>2190</v>
      </c>
      <c r="N208" s="47" t="s">
        <v>2191</v>
      </c>
      <c r="O208" s="290" t="s">
        <v>3158</v>
      </c>
      <c r="P208" s="48"/>
      <c r="Q208" s="48"/>
      <c r="R208" s="47"/>
      <c r="S208" s="48"/>
    </row>
    <row r="209" spans="1:19" ht="28.5" x14ac:dyDescent="0.25">
      <c r="A209" s="51" t="s">
        <v>693</v>
      </c>
      <c r="B209" s="49" t="s">
        <v>2192</v>
      </c>
      <c r="C209" s="54"/>
      <c r="D209" s="100" t="s">
        <v>694</v>
      </c>
      <c r="E209" s="50"/>
      <c r="F209" s="92"/>
      <c r="G209" s="43" t="s">
        <v>2193</v>
      </c>
      <c r="H209" s="43" t="s">
        <v>695</v>
      </c>
      <c r="I209" s="44"/>
      <c r="J209" s="45"/>
      <c r="K209" s="301"/>
      <c r="L209" s="45"/>
      <c r="M209" s="185"/>
      <c r="N209" s="43"/>
      <c r="O209" s="290"/>
      <c r="P209" s="44"/>
      <c r="Q209" s="44"/>
      <c r="R209" s="45"/>
      <c r="S209" s="45"/>
    </row>
    <row r="210" spans="1:19" ht="28.5" x14ac:dyDescent="0.25">
      <c r="A210" s="57" t="s">
        <v>696</v>
      </c>
      <c r="B210" s="49" t="s">
        <v>2194</v>
      </c>
      <c r="C210" s="54"/>
      <c r="D210" s="52"/>
      <c r="E210" s="211" t="s">
        <v>697</v>
      </c>
      <c r="F210" s="212"/>
      <c r="G210" s="43" t="s">
        <v>2195</v>
      </c>
      <c r="H210" s="43" t="s">
        <v>698</v>
      </c>
      <c r="I210" s="48" t="s">
        <v>2196</v>
      </c>
      <c r="J210" s="45">
        <v>100</v>
      </c>
      <c r="K210" s="301"/>
      <c r="L210" s="184"/>
      <c r="M210" s="47" t="s">
        <v>2197</v>
      </c>
      <c r="N210" s="47" t="s">
        <v>3161</v>
      </c>
      <c r="O210" s="290"/>
      <c r="P210" s="48"/>
      <c r="Q210" s="48"/>
      <c r="R210" s="47"/>
      <c r="S210" s="48"/>
    </row>
    <row r="211" spans="1:19" ht="28.5" x14ac:dyDescent="0.25">
      <c r="A211" s="57" t="s">
        <v>699</v>
      </c>
      <c r="B211" s="49" t="s">
        <v>2198</v>
      </c>
      <c r="C211" s="54"/>
      <c r="D211" s="52"/>
      <c r="E211" s="211" t="s">
        <v>700</v>
      </c>
      <c r="F211" s="212"/>
      <c r="G211" s="43" t="s">
        <v>2199</v>
      </c>
      <c r="H211" s="43" t="s">
        <v>701</v>
      </c>
      <c r="I211" s="48" t="s">
        <v>2200</v>
      </c>
      <c r="J211" s="45">
        <v>15</v>
      </c>
      <c r="K211" s="301"/>
      <c r="L211" s="184"/>
      <c r="M211" s="47" t="s">
        <v>2201</v>
      </c>
      <c r="N211" s="47" t="s">
        <v>2202</v>
      </c>
      <c r="O211" s="290"/>
      <c r="P211" s="48"/>
      <c r="Q211" s="48"/>
      <c r="R211" s="47"/>
      <c r="S211" s="48"/>
    </row>
    <row r="212" spans="1:19" ht="28.5" x14ac:dyDescent="0.25">
      <c r="A212" s="57" t="s">
        <v>702</v>
      </c>
      <c r="B212" s="49" t="s">
        <v>2203</v>
      </c>
      <c r="C212" s="54"/>
      <c r="D212" s="89"/>
      <c r="E212" s="211" t="s">
        <v>703</v>
      </c>
      <c r="F212" s="212"/>
      <c r="G212" s="43" t="s">
        <v>2204</v>
      </c>
      <c r="H212" s="43" t="s">
        <v>704</v>
      </c>
      <c r="I212" s="48" t="s">
        <v>2205</v>
      </c>
      <c r="J212" s="45">
        <v>50</v>
      </c>
      <c r="K212" s="301"/>
      <c r="L212" s="184"/>
      <c r="M212" s="47" t="s">
        <v>2206</v>
      </c>
      <c r="N212" s="47" t="s">
        <v>2207</v>
      </c>
      <c r="O212" s="290"/>
      <c r="P212" s="48"/>
      <c r="Q212" s="48"/>
      <c r="R212" s="47"/>
      <c r="S212" s="48"/>
    </row>
    <row r="213" spans="1:19" ht="28.5" x14ac:dyDescent="0.25">
      <c r="A213" s="40" t="s">
        <v>705</v>
      </c>
      <c r="B213" s="49" t="s">
        <v>2208</v>
      </c>
      <c r="C213" s="50" t="s">
        <v>3280</v>
      </c>
      <c r="D213" s="50"/>
      <c r="E213" s="50"/>
      <c r="F213" s="50"/>
      <c r="G213" s="43" t="s">
        <v>2209</v>
      </c>
      <c r="H213" s="43" t="s">
        <v>706</v>
      </c>
      <c r="I213" s="44"/>
      <c r="J213" s="45"/>
      <c r="K213" s="301"/>
      <c r="L213" s="185"/>
      <c r="M213" s="185" t="s">
        <v>707</v>
      </c>
      <c r="N213" s="43" t="s">
        <v>2210</v>
      </c>
      <c r="O213" s="290"/>
      <c r="P213" s="44"/>
      <c r="Q213" s="44"/>
      <c r="R213" s="45"/>
      <c r="S213" s="45"/>
    </row>
    <row r="214" spans="1:19" ht="28.5" x14ac:dyDescent="0.25">
      <c r="A214" s="51" t="s">
        <v>708</v>
      </c>
      <c r="B214" s="49" t="s">
        <v>2211</v>
      </c>
      <c r="C214" s="76"/>
      <c r="D214" s="243" t="s">
        <v>3255</v>
      </c>
      <c r="E214" s="244"/>
      <c r="F214" s="245"/>
      <c r="G214" s="43" t="s">
        <v>2212</v>
      </c>
      <c r="H214" s="177" t="s">
        <v>709</v>
      </c>
      <c r="I214" s="48" t="s">
        <v>2213</v>
      </c>
      <c r="J214" s="45">
        <v>99</v>
      </c>
      <c r="K214" s="301"/>
      <c r="L214" s="184" t="s">
        <v>2214</v>
      </c>
      <c r="M214" s="47" t="s">
        <v>2215</v>
      </c>
      <c r="N214" s="47" t="s">
        <v>2216</v>
      </c>
      <c r="O214" s="290"/>
      <c r="P214" s="48" t="s">
        <v>2217</v>
      </c>
      <c r="Q214" s="48"/>
      <c r="R214" s="47"/>
      <c r="S214" s="48"/>
    </row>
    <row r="215" spans="1:19" ht="28.5" x14ac:dyDescent="0.25">
      <c r="A215" s="51" t="s">
        <v>710</v>
      </c>
      <c r="B215" s="49" t="s">
        <v>2218</v>
      </c>
      <c r="C215" s="76"/>
      <c r="D215" s="243" t="s">
        <v>3256</v>
      </c>
      <c r="E215" s="244"/>
      <c r="F215" s="245"/>
      <c r="G215" s="43" t="s">
        <v>2219</v>
      </c>
      <c r="H215" s="177" t="s">
        <v>711</v>
      </c>
      <c r="I215" s="150" t="s">
        <v>3148</v>
      </c>
      <c r="J215" s="45">
        <v>3</v>
      </c>
      <c r="K215" s="304" t="s">
        <v>3316</v>
      </c>
      <c r="L215" s="184" t="s">
        <v>712</v>
      </c>
      <c r="M215" s="47"/>
      <c r="N215" s="47"/>
      <c r="O215" s="290"/>
      <c r="P215" s="48" t="s">
        <v>2220</v>
      </c>
      <c r="Q215" s="48" t="s">
        <v>2221</v>
      </c>
      <c r="R215" s="47"/>
      <c r="S215" s="48"/>
    </row>
    <row r="216" spans="1:19" ht="28.5" x14ac:dyDescent="0.25">
      <c r="A216" s="51" t="s">
        <v>713</v>
      </c>
      <c r="B216" s="49" t="s">
        <v>2222</v>
      </c>
      <c r="C216" s="76"/>
      <c r="D216" s="243" t="s">
        <v>3257</v>
      </c>
      <c r="E216" s="244"/>
      <c r="F216" s="245"/>
      <c r="G216" s="43" t="s">
        <v>2223</v>
      </c>
      <c r="H216" s="177" t="s">
        <v>714</v>
      </c>
      <c r="I216" s="48" t="s">
        <v>2224</v>
      </c>
      <c r="J216" s="45">
        <v>99</v>
      </c>
      <c r="K216" s="301"/>
      <c r="L216" s="184" t="s">
        <v>2225</v>
      </c>
      <c r="M216" s="47" t="s">
        <v>715</v>
      </c>
      <c r="N216" s="47" t="s">
        <v>716</v>
      </c>
      <c r="O216" s="290"/>
      <c r="P216" s="48"/>
      <c r="Q216" s="48"/>
      <c r="R216" s="47"/>
      <c r="S216" s="48"/>
    </row>
    <row r="217" spans="1:19" ht="57" x14ac:dyDescent="0.25">
      <c r="A217" s="275" t="s">
        <v>3167</v>
      </c>
      <c r="B217" s="49" t="s">
        <v>2226</v>
      </c>
      <c r="C217" s="76"/>
      <c r="D217" s="277" t="s">
        <v>3258</v>
      </c>
      <c r="E217" s="278"/>
      <c r="F217" s="279"/>
      <c r="G217" s="43" t="s">
        <v>2227</v>
      </c>
      <c r="H217" s="177" t="s">
        <v>717</v>
      </c>
      <c r="I217" s="48" t="s">
        <v>2228</v>
      </c>
      <c r="J217" s="171">
        <v>100</v>
      </c>
      <c r="K217" s="301"/>
      <c r="L217" s="184"/>
      <c r="M217" s="187" t="s">
        <v>3169</v>
      </c>
      <c r="N217" s="47" t="s">
        <v>3171</v>
      </c>
      <c r="O217" s="290"/>
      <c r="P217" s="48"/>
      <c r="Q217" s="48"/>
      <c r="R217" s="47" t="s">
        <v>3172</v>
      </c>
      <c r="S217" s="48"/>
    </row>
    <row r="218" spans="1:19" ht="42.75" x14ac:dyDescent="0.25">
      <c r="A218" s="276" t="s">
        <v>3173</v>
      </c>
      <c r="B218" s="264" t="s">
        <v>3067</v>
      </c>
      <c r="C218" s="156"/>
      <c r="D218" s="280"/>
      <c r="E218" s="284" t="s">
        <v>3259</v>
      </c>
      <c r="F218" s="285"/>
      <c r="G218" s="170" t="s">
        <v>3083</v>
      </c>
      <c r="H218" s="205" t="s">
        <v>3174</v>
      </c>
      <c r="I218" s="150" t="s">
        <v>3085</v>
      </c>
      <c r="J218" s="171">
        <v>4</v>
      </c>
      <c r="K218" s="291" t="s">
        <v>3092</v>
      </c>
      <c r="L218" s="172"/>
      <c r="M218" s="167" t="s">
        <v>3175</v>
      </c>
      <c r="N218" s="167" t="s">
        <v>3170</v>
      </c>
      <c r="O218" s="290"/>
      <c r="P218" s="150"/>
      <c r="Q218" s="150"/>
      <c r="R218" s="173"/>
      <c r="S218" s="174"/>
    </row>
    <row r="219" spans="1:19" ht="42.75" x14ac:dyDescent="0.25">
      <c r="A219" s="262" t="s">
        <v>3176</v>
      </c>
      <c r="B219" s="264" t="s">
        <v>3081</v>
      </c>
      <c r="C219" s="156"/>
      <c r="D219" s="281" t="s">
        <v>3260</v>
      </c>
      <c r="E219" s="282"/>
      <c r="F219" s="269"/>
      <c r="G219" s="170" t="s">
        <v>3083</v>
      </c>
      <c r="H219" s="205" t="s">
        <v>3177</v>
      </c>
      <c r="I219" s="150" t="s">
        <v>3085</v>
      </c>
      <c r="J219" s="171">
        <v>100</v>
      </c>
      <c r="K219" s="291"/>
      <c r="L219" s="172"/>
      <c r="M219" s="167" t="s">
        <v>3168</v>
      </c>
      <c r="N219" s="167" t="s">
        <v>3170</v>
      </c>
      <c r="O219" s="290" t="s">
        <v>3151</v>
      </c>
      <c r="P219" s="150"/>
      <c r="Q219" s="150"/>
      <c r="R219" s="173"/>
      <c r="S219" s="174"/>
    </row>
    <row r="220" spans="1:19" ht="42.75" x14ac:dyDescent="0.25">
      <c r="A220" s="263" t="s">
        <v>3178</v>
      </c>
      <c r="B220" s="264" t="s">
        <v>3067</v>
      </c>
      <c r="C220" s="156"/>
      <c r="D220" s="280"/>
      <c r="E220" s="284" t="s">
        <v>3261</v>
      </c>
      <c r="F220" s="285"/>
      <c r="G220" s="170" t="s">
        <v>3083</v>
      </c>
      <c r="H220" s="205" t="s">
        <v>3174</v>
      </c>
      <c r="I220" s="150" t="s">
        <v>3085</v>
      </c>
      <c r="J220" s="171">
        <v>4</v>
      </c>
      <c r="K220" s="291" t="s">
        <v>3092</v>
      </c>
      <c r="L220" s="167" t="s">
        <v>3179</v>
      </c>
      <c r="M220" s="167" t="s">
        <v>3175</v>
      </c>
      <c r="N220" s="167" t="s">
        <v>3170</v>
      </c>
      <c r="O220" s="290" t="s">
        <v>3152</v>
      </c>
      <c r="P220" s="150"/>
      <c r="Q220" s="150"/>
      <c r="R220" s="173"/>
      <c r="S220" s="174"/>
    </row>
    <row r="221" spans="1:19" ht="42.75" x14ac:dyDescent="0.25">
      <c r="A221" s="274" t="s">
        <v>3180</v>
      </c>
      <c r="B221" s="264" t="s">
        <v>3081</v>
      </c>
      <c r="C221" s="156"/>
      <c r="D221" s="283" t="s">
        <v>3262</v>
      </c>
      <c r="E221" s="282"/>
      <c r="F221" s="269"/>
      <c r="G221" s="170" t="s">
        <v>3083</v>
      </c>
      <c r="H221" s="205" t="s">
        <v>3177</v>
      </c>
      <c r="I221" s="150" t="s">
        <v>3085</v>
      </c>
      <c r="J221" s="171">
        <v>100</v>
      </c>
      <c r="K221" s="291"/>
      <c r="L221" s="172"/>
      <c r="M221" s="167" t="s">
        <v>3168</v>
      </c>
      <c r="N221" s="167" t="s">
        <v>3170</v>
      </c>
      <c r="O221" s="290" t="s">
        <v>3064</v>
      </c>
      <c r="P221" s="150"/>
      <c r="Q221" s="150"/>
      <c r="R221" s="173"/>
      <c r="S221" s="174"/>
    </row>
    <row r="222" spans="1:19" ht="42.75" x14ac:dyDescent="0.25">
      <c r="A222" s="263" t="s">
        <v>3181</v>
      </c>
      <c r="B222" s="264" t="s">
        <v>3067</v>
      </c>
      <c r="C222" s="156"/>
      <c r="D222" s="283"/>
      <c r="E222" s="284" t="s">
        <v>3263</v>
      </c>
      <c r="F222" s="285"/>
      <c r="G222" s="170" t="s">
        <v>3083</v>
      </c>
      <c r="H222" s="205" t="s">
        <v>3174</v>
      </c>
      <c r="I222" s="150" t="s">
        <v>3085</v>
      </c>
      <c r="J222" s="171">
        <v>4</v>
      </c>
      <c r="K222" s="290" t="s">
        <v>3102</v>
      </c>
      <c r="L222" s="172"/>
      <c r="M222" s="167" t="s">
        <v>3175</v>
      </c>
      <c r="N222" s="167" t="s">
        <v>3170</v>
      </c>
      <c r="O222" s="290"/>
      <c r="P222" s="150"/>
      <c r="Q222" s="150"/>
      <c r="R222" s="173"/>
      <c r="S222" s="174"/>
    </row>
    <row r="223" spans="1:19" ht="42.75" x14ac:dyDescent="0.25">
      <c r="A223" s="51" t="s">
        <v>718</v>
      </c>
      <c r="B223" s="49" t="s">
        <v>2229</v>
      </c>
      <c r="C223" s="76"/>
      <c r="D223" s="221" t="s">
        <v>719</v>
      </c>
      <c r="E223" s="224"/>
      <c r="F223" s="225"/>
      <c r="G223" s="43" t="s">
        <v>2230</v>
      </c>
      <c r="H223" s="177" t="s">
        <v>720</v>
      </c>
      <c r="I223" s="48" t="s">
        <v>2231</v>
      </c>
      <c r="J223" s="45">
        <v>9</v>
      </c>
      <c r="K223" s="301"/>
      <c r="L223" s="184"/>
      <c r="M223" s="47" t="s">
        <v>3182</v>
      </c>
      <c r="N223" s="47" t="s">
        <v>2232</v>
      </c>
      <c r="O223" s="290" t="s">
        <v>3162</v>
      </c>
      <c r="P223" s="48"/>
      <c r="Q223" s="48"/>
      <c r="R223" s="47"/>
      <c r="S223" s="48"/>
    </row>
    <row r="224" spans="1:19" ht="28.5" x14ac:dyDescent="0.25">
      <c r="A224" s="57" t="s">
        <v>721</v>
      </c>
      <c r="B224" s="49" t="s">
        <v>2233</v>
      </c>
      <c r="C224" s="76"/>
      <c r="D224" s="77"/>
      <c r="E224" s="211" t="s">
        <v>2234</v>
      </c>
      <c r="F224" s="212"/>
      <c r="G224" s="43" t="s">
        <v>2235</v>
      </c>
      <c r="H224" s="177" t="s">
        <v>722</v>
      </c>
      <c r="I224" s="48" t="s">
        <v>3149</v>
      </c>
      <c r="J224" s="45">
        <v>4</v>
      </c>
      <c r="K224" s="304" t="s">
        <v>3317</v>
      </c>
      <c r="L224" s="184" t="s">
        <v>2236</v>
      </c>
      <c r="M224" s="47"/>
      <c r="O224" s="290"/>
      <c r="P224" s="48"/>
      <c r="Q224" s="48"/>
      <c r="R224" s="47"/>
      <c r="S224" s="48"/>
    </row>
    <row r="225" spans="1:19" ht="56.1" customHeight="1" x14ac:dyDescent="0.25">
      <c r="A225" s="51" t="s">
        <v>723</v>
      </c>
      <c r="B225" s="49" t="s">
        <v>2237</v>
      </c>
      <c r="C225" s="76"/>
      <c r="D225" s="246" t="s">
        <v>3264</v>
      </c>
      <c r="E225" s="244" t="s">
        <v>3264</v>
      </c>
      <c r="F225" s="245"/>
      <c r="G225" s="43" t="s">
        <v>2238</v>
      </c>
      <c r="H225" s="177" t="s">
        <v>724</v>
      </c>
      <c r="I225" s="48" t="s">
        <v>2239</v>
      </c>
      <c r="J225" s="45">
        <v>15</v>
      </c>
      <c r="K225" s="301"/>
      <c r="L225" s="184" t="s">
        <v>3183</v>
      </c>
      <c r="M225" s="187" t="s">
        <v>3184</v>
      </c>
      <c r="N225" s="47" t="s">
        <v>2240</v>
      </c>
      <c r="O225" s="290"/>
      <c r="P225" s="48"/>
      <c r="Q225" s="48"/>
      <c r="R225" s="47"/>
      <c r="S225" s="48"/>
    </row>
    <row r="226" spans="1:19" ht="38.450000000000003" customHeight="1" x14ac:dyDescent="0.25">
      <c r="A226" s="57" t="s">
        <v>725</v>
      </c>
      <c r="B226" s="49" t="s">
        <v>2241</v>
      </c>
      <c r="C226" s="76"/>
      <c r="D226" s="247"/>
      <c r="E226" s="248" t="s">
        <v>3265</v>
      </c>
      <c r="F226" s="242"/>
      <c r="G226" s="43" t="s">
        <v>2242</v>
      </c>
      <c r="H226" s="177" t="s">
        <v>726</v>
      </c>
      <c r="I226" s="48" t="s">
        <v>2243</v>
      </c>
      <c r="J226" s="45">
        <v>3</v>
      </c>
      <c r="K226" s="303" t="s">
        <v>3330</v>
      </c>
      <c r="L226" s="184" t="s">
        <v>2244</v>
      </c>
      <c r="M226" s="47"/>
      <c r="O226" s="290"/>
      <c r="P226" s="48" t="s">
        <v>2245</v>
      </c>
      <c r="Q226" s="48"/>
      <c r="R226" s="47"/>
      <c r="S226" s="48"/>
    </row>
    <row r="227" spans="1:19" ht="28.5" x14ac:dyDescent="0.25">
      <c r="A227" s="51" t="s">
        <v>727</v>
      </c>
      <c r="B227" s="49" t="s">
        <v>2246</v>
      </c>
      <c r="C227" s="76"/>
      <c r="D227" s="246" t="s">
        <v>3266</v>
      </c>
      <c r="E227" s="244"/>
      <c r="F227" s="245"/>
      <c r="G227" s="43" t="s">
        <v>2247</v>
      </c>
      <c r="H227" s="177" t="s">
        <v>728</v>
      </c>
      <c r="I227" s="48" t="s">
        <v>2248</v>
      </c>
      <c r="J227" s="45">
        <v>50</v>
      </c>
      <c r="K227" s="301"/>
      <c r="L227" s="184"/>
      <c r="M227" s="47" t="s">
        <v>3185</v>
      </c>
      <c r="N227" s="47"/>
      <c r="O227" s="290" t="s">
        <v>3186</v>
      </c>
      <c r="P227" s="48"/>
      <c r="Q227" s="48"/>
      <c r="R227" s="47"/>
      <c r="S227" s="48"/>
    </row>
    <row r="228" spans="1:19" ht="28.5" x14ac:dyDescent="0.25">
      <c r="A228" s="57" t="s">
        <v>729</v>
      </c>
      <c r="B228" s="49" t="s">
        <v>2249</v>
      </c>
      <c r="C228" s="76"/>
      <c r="D228" s="249"/>
      <c r="E228" s="248" t="s">
        <v>3267</v>
      </c>
      <c r="F228" s="242"/>
      <c r="G228" s="43" t="s">
        <v>2250</v>
      </c>
      <c r="H228" s="177" t="s">
        <v>730</v>
      </c>
      <c r="I228" s="48" t="s">
        <v>3149</v>
      </c>
      <c r="J228" s="45">
        <v>4</v>
      </c>
      <c r="K228" s="304" t="s">
        <v>3154</v>
      </c>
      <c r="L228" s="184" t="s">
        <v>2251</v>
      </c>
      <c r="M228" s="47"/>
      <c r="N228" s="47" t="s">
        <v>2252</v>
      </c>
      <c r="O228" s="290" t="s">
        <v>3160</v>
      </c>
      <c r="P228" s="48" t="s">
        <v>2253</v>
      </c>
      <c r="Q228" s="48"/>
      <c r="R228" s="47"/>
      <c r="S228" s="48"/>
    </row>
    <row r="229" spans="1:19" ht="28.5" x14ac:dyDescent="0.25">
      <c r="A229" s="51" t="s">
        <v>731</v>
      </c>
      <c r="B229" s="49" t="s">
        <v>2254</v>
      </c>
      <c r="C229" s="76"/>
      <c r="D229" s="246" t="s">
        <v>3268</v>
      </c>
      <c r="E229" s="250"/>
      <c r="F229" s="250"/>
      <c r="G229" s="43" t="s">
        <v>2255</v>
      </c>
      <c r="H229" s="177" t="s">
        <v>732</v>
      </c>
      <c r="I229" s="44"/>
      <c r="J229" s="45"/>
      <c r="K229" s="301"/>
      <c r="L229" s="185"/>
      <c r="M229" s="185"/>
      <c r="N229" s="43"/>
      <c r="O229" s="290"/>
      <c r="P229" s="44"/>
      <c r="Q229" s="44"/>
      <c r="R229" s="45"/>
      <c r="S229" s="45"/>
    </row>
    <row r="230" spans="1:19" ht="28.5" x14ac:dyDescent="0.25">
      <c r="A230" s="57" t="s">
        <v>733</v>
      </c>
      <c r="B230" s="49" t="s">
        <v>2256</v>
      </c>
      <c r="C230" s="76"/>
      <c r="D230" s="58"/>
      <c r="E230" s="248" t="s">
        <v>3269</v>
      </c>
      <c r="F230" s="242"/>
      <c r="G230" s="43" t="s">
        <v>2257</v>
      </c>
      <c r="H230" s="177" t="s">
        <v>734</v>
      </c>
      <c r="I230" s="48" t="s">
        <v>2258</v>
      </c>
      <c r="J230" s="45">
        <v>255</v>
      </c>
      <c r="K230" s="301"/>
      <c r="L230" s="184" t="s">
        <v>2259</v>
      </c>
      <c r="M230" s="47" t="s">
        <v>2260</v>
      </c>
      <c r="N230" s="47" t="s">
        <v>2261</v>
      </c>
      <c r="O230" s="290" t="s">
        <v>26</v>
      </c>
      <c r="P230" s="48" t="s">
        <v>2262</v>
      </c>
      <c r="Q230" s="48" t="s">
        <v>2263</v>
      </c>
      <c r="R230" s="47"/>
      <c r="S230" s="48"/>
    </row>
    <row r="231" spans="1:19" ht="28.5" x14ac:dyDescent="0.25">
      <c r="A231" s="57" t="s">
        <v>735</v>
      </c>
      <c r="B231" s="49" t="s">
        <v>2264</v>
      </c>
      <c r="C231" s="76"/>
      <c r="D231" s="58"/>
      <c r="E231" s="248" t="s">
        <v>3270</v>
      </c>
      <c r="F231" s="242"/>
      <c r="G231" s="43" t="s">
        <v>2265</v>
      </c>
      <c r="H231" s="177" t="s">
        <v>736</v>
      </c>
      <c r="I231" s="48" t="s">
        <v>2266</v>
      </c>
      <c r="J231" s="45">
        <v>255</v>
      </c>
      <c r="K231" s="301"/>
      <c r="L231" s="184" t="s">
        <v>2267</v>
      </c>
      <c r="M231" s="47" t="s">
        <v>2268</v>
      </c>
      <c r="N231" s="47" t="s">
        <v>2269</v>
      </c>
      <c r="O231" s="290" t="s">
        <v>26</v>
      </c>
      <c r="P231" s="48" t="s">
        <v>2270</v>
      </c>
      <c r="Q231" s="48" t="s">
        <v>2271</v>
      </c>
      <c r="R231" s="47"/>
      <c r="S231" s="48"/>
    </row>
    <row r="232" spans="1:19" ht="28.5" x14ac:dyDescent="0.25">
      <c r="A232" s="57" t="s">
        <v>737</v>
      </c>
      <c r="B232" s="49" t="s">
        <v>2272</v>
      </c>
      <c r="C232" s="76"/>
      <c r="D232" s="58"/>
      <c r="E232" s="248" t="s">
        <v>3271</v>
      </c>
      <c r="F232" s="242"/>
      <c r="G232" s="43" t="s">
        <v>2273</v>
      </c>
      <c r="H232" s="177" t="s">
        <v>738</v>
      </c>
      <c r="I232" s="48" t="s">
        <v>2274</v>
      </c>
      <c r="J232" s="45">
        <v>255</v>
      </c>
      <c r="K232" s="301"/>
      <c r="L232" s="184" t="s">
        <v>2275</v>
      </c>
      <c r="M232" s="47" t="s">
        <v>2276</v>
      </c>
      <c r="N232" s="47" t="s">
        <v>2277</v>
      </c>
      <c r="O232" s="290" t="s">
        <v>26</v>
      </c>
      <c r="P232" s="48" t="s">
        <v>2278</v>
      </c>
      <c r="Q232" s="48" t="s">
        <v>2279</v>
      </c>
      <c r="R232" s="47"/>
      <c r="S232" s="48"/>
    </row>
    <row r="233" spans="1:19" ht="28.5" x14ac:dyDescent="0.25">
      <c r="A233" s="57" t="s">
        <v>739</v>
      </c>
      <c r="B233" s="49" t="s">
        <v>2280</v>
      </c>
      <c r="C233" s="76"/>
      <c r="D233" s="58"/>
      <c r="E233" s="248" t="s">
        <v>3272</v>
      </c>
      <c r="F233" s="242"/>
      <c r="G233" s="43" t="s">
        <v>2281</v>
      </c>
      <c r="H233" s="177" t="s">
        <v>3187</v>
      </c>
      <c r="I233" s="48" t="s">
        <v>2282</v>
      </c>
      <c r="J233" s="45">
        <v>255</v>
      </c>
      <c r="K233" s="301"/>
      <c r="L233" s="184" t="s">
        <v>2283</v>
      </c>
      <c r="M233" s="47" t="s">
        <v>2284</v>
      </c>
      <c r="N233" s="47" t="s">
        <v>2285</v>
      </c>
      <c r="O233" s="290" t="s">
        <v>26</v>
      </c>
      <c r="P233" s="48" t="s">
        <v>2286</v>
      </c>
      <c r="Q233" s="48" t="s">
        <v>2287</v>
      </c>
      <c r="R233" s="47"/>
      <c r="S233" s="48"/>
    </row>
    <row r="234" spans="1:19" ht="28.5" x14ac:dyDescent="0.25">
      <c r="A234" s="57" t="s">
        <v>740</v>
      </c>
      <c r="B234" s="49" t="s">
        <v>2288</v>
      </c>
      <c r="C234" s="76"/>
      <c r="D234" s="58"/>
      <c r="E234" s="248" t="s">
        <v>3273</v>
      </c>
      <c r="F234" s="242"/>
      <c r="G234" s="43" t="s">
        <v>2289</v>
      </c>
      <c r="H234" s="177" t="s">
        <v>3188</v>
      </c>
      <c r="I234" s="48" t="s">
        <v>2290</v>
      </c>
      <c r="J234" s="45">
        <v>10</v>
      </c>
      <c r="K234" s="301"/>
      <c r="L234" s="184" t="s">
        <v>2291</v>
      </c>
      <c r="M234" s="47" t="s">
        <v>2292</v>
      </c>
      <c r="N234" s="47" t="s">
        <v>2293</v>
      </c>
      <c r="O234" s="290" t="s">
        <v>26</v>
      </c>
      <c r="P234" s="48" t="s">
        <v>2294</v>
      </c>
      <c r="Q234" s="48" t="s">
        <v>2295</v>
      </c>
      <c r="R234" s="47"/>
      <c r="S234" s="48"/>
    </row>
    <row r="235" spans="1:19" ht="28.5" x14ac:dyDescent="0.25">
      <c r="A235" s="57" t="s">
        <v>741</v>
      </c>
      <c r="B235" s="49" t="s">
        <v>2296</v>
      </c>
      <c r="C235" s="76"/>
      <c r="D235" s="58"/>
      <c r="E235" s="248" t="s">
        <v>3274</v>
      </c>
      <c r="F235" s="242"/>
      <c r="G235" s="43" t="s">
        <v>2297</v>
      </c>
      <c r="H235" s="177" t="s">
        <v>742</v>
      </c>
      <c r="I235" s="48" t="s">
        <v>2298</v>
      </c>
      <c r="J235" s="45">
        <v>255</v>
      </c>
      <c r="K235" s="301"/>
      <c r="L235" s="184" t="s">
        <v>2299</v>
      </c>
      <c r="M235" s="47" t="s">
        <v>2300</v>
      </c>
      <c r="N235" s="47" t="s">
        <v>2301</v>
      </c>
      <c r="O235" s="290" t="s">
        <v>26</v>
      </c>
      <c r="P235" s="48" t="s">
        <v>2302</v>
      </c>
      <c r="Q235" s="48" t="s">
        <v>2303</v>
      </c>
      <c r="R235" s="47"/>
      <c r="S235" s="48"/>
    </row>
    <row r="236" spans="1:19" ht="57" x14ac:dyDescent="0.25">
      <c r="A236" s="57" t="s">
        <v>743</v>
      </c>
      <c r="B236" s="49" t="s">
        <v>3069</v>
      </c>
      <c r="C236" s="76"/>
      <c r="D236" s="71"/>
      <c r="E236" s="248" t="s">
        <v>3275</v>
      </c>
      <c r="F236" s="242"/>
      <c r="G236" s="43" t="s">
        <v>2304</v>
      </c>
      <c r="H236" s="44" t="s">
        <v>744</v>
      </c>
      <c r="I236" s="48" t="s">
        <v>2305</v>
      </c>
      <c r="J236" s="45">
        <v>2</v>
      </c>
      <c r="K236" s="304" t="s">
        <v>3315</v>
      </c>
      <c r="L236" s="184" t="s">
        <v>2306</v>
      </c>
      <c r="M236" s="47" t="s">
        <v>2307</v>
      </c>
      <c r="N236" s="47" t="s">
        <v>2308</v>
      </c>
      <c r="O236" s="290" t="s">
        <v>3158</v>
      </c>
      <c r="P236" s="48" t="s">
        <v>2309</v>
      </c>
      <c r="Q236" s="48"/>
      <c r="R236" s="47"/>
      <c r="S236" s="48"/>
    </row>
    <row r="237" spans="1:19" ht="28.5" x14ac:dyDescent="0.25">
      <c r="A237" s="51" t="s">
        <v>745</v>
      </c>
      <c r="B237" s="49" t="s">
        <v>2310</v>
      </c>
      <c r="C237" s="76"/>
      <c r="D237" s="246" t="s">
        <v>3276</v>
      </c>
      <c r="E237" s="252"/>
      <c r="F237" s="252"/>
      <c r="G237" s="43" t="s">
        <v>2311</v>
      </c>
      <c r="H237" s="177" t="s">
        <v>746</v>
      </c>
      <c r="I237" s="44"/>
      <c r="J237" s="45"/>
      <c r="K237" s="301"/>
      <c r="L237" s="185"/>
      <c r="M237" s="185"/>
      <c r="N237" s="43"/>
      <c r="O237" s="290"/>
      <c r="P237" s="44"/>
      <c r="Q237" s="44"/>
      <c r="R237" s="45"/>
      <c r="S237" s="45"/>
    </row>
    <row r="238" spans="1:19" ht="28.5" x14ac:dyDescent="0.25">
      <c r="A238" s="57" t="s">
        <v>747</v>
      </c>
      <c r="B238" s="49" t="s">
        <v>2312</v>
      </c>
      <c r="C238" s="76"/>
      <c r="D238" s="251"/>
      <c r="E238" s="248" t="s">
        <v>3277</v>
      </c>
      <c r="F238" s="242"/>
      <c r="G238" s="43" t="s">
        <v>2313</v>
      </c>
      <c r="H238" s="177" t="s">
        <v>748</v>
      </c>
      <c r="I238" s="48" t="s">
        <v>2314</v>
      </c>
      <c r="J238" s="45">
        <v>100</v>
      </c>
      <c r="K238" s="301"/>
      <c r="L238" s="184"/>
      <c r="M238" s="47" t="s">
        <v>2315</v>
      </c>
      <c r="N238" s="47" t="s">
        <v>3161</v>
      </c>
      <c r="O238" s="290"/>
      <c r="P238" s="48"/>
      <c r="Q238" s="48"/>
      <c r="R238" s="47"/>
      <c r="S238" s="48"/>
    </row>
    <row r="239" spans="1:19" ht="28.5" x14ac:dyDescent="0.25">
      <c r="A239" s="57" t="s">
        <v>749</v>
      </c>
      <c r="B239" s="49" t="s">
        <v>2316</v>
      </c>
      <c r="C239" s="76"/>
      <c r="D239" s="253"/>
      <c r="E239" s="248" t="s">
        <v>3278</v>
      </c>
      <c r="F239" s="242"/>
      <c r="G239" s="43" t="s">
        <v>2317</v>
      </c>
      <c r="H239" s="177" t="s">
        <v>750</v>
      </c>
      <c r="I239" s="48" t="s">
        <v>2318</v>
      </c>
      <c r="J239" s="45">
        <v>15</v>
      </c>
      <c r="K239" s="301"/>
      <c r="L239" s="184"/>
      <c r="M239" s="47" t="s">
        <v>2319</v>
      </c>
      <c r="N239" s="47" t="s">
        <v>2320</v>
      </c>
      <c r="O239" s="290"/>
      <c r="P239" s="48"/>
      <c r="Q239" s="48"/>
      <c r="R239" s="47"/>
      <c r="S239" s="48"/>
    </row>
    <row r="240" spans="1:19" ht="28.5" x14ac:dyDescent="0.25">
      <c r="A240" s="57" t="s">
        <v>751</v>
      </c>
      <c r="B240" s="49" t="s">
        <v>2321</v>
      </c>
      <c r="C240" s="54"/>
      <c r="D240" s="251"/>
      <c r="E240" s="254" t="s">
        <v>3279</v>
      </c>
      <c r="F240" s="255"/>
      <c r="G240" s="43" t="s">
        <v>2322</v>
      </c>
      <c r="H240" s="206" t="s">
        <v>752</v>
      </c>
      <c r="I240" s="48" t="s">
        <v>2323</v>
      </c>
      <c r="J240" s="45">
        <v>50</v>
      </c>
      <c r="K240" s="301"/>
      <c r="L240" s="184"/>
      <c r="M240" s="47" t="s">
        <v>2324</v>
      </c>
      <c r="N240" s="47" t="s">
        <v>2325</v>
      </c>
      <c r="O240" s="290"/>
      <c r="P240" s="48"/>
      <c r="Q240" s="48"/>
      <c r="R240" s="47"/>
      <c r="S240" s="48"/>
    </row>
    <row r="241" spans="1:19" ht="28.5" x14ac:dyDescent="0.25">
      <c r="A241" s="40" t="s">
        <v>753</v>
      </c>
      <c r="B241" s="49" t="s">
        <v>2326</v>
      </c>
      <c r="C241" s="50" t="s">
        <v>754</v>
      </c>
      <c r="D241" s="91"/>
      <c r="E241" s="101"/>
      <c r="F241" s="92"/>
      <c r="G241" s="43" t="s">
        <v>2327</v>
      </c>
      <c r="H241" s="206" t="s">
        <v>755</v>
      </c>
      <c r="I241" s="44"/>
      <c r="J241" s="45"/>
      <c r="K241" s="301"/>
      <c r="L241" s="185"/>
      <c r="M241" s="187" t="s">
        <v>756</v>
      </c>
      <c r="N241" s="43"/>
      <c r="O241" s="290"/>
      <c r="P241" s="44"/>
      <c r="Q241" s="44"/>
      <c r="R241" s="45"/>
      <c r="S241" s="45"/>
    </row>
    <row r="242" spans="1:19" ht="28.5" x14ac:dyDescent="0.25">
      <c r="A242" s="51" t="s">
        <v>757</v>
      </c>
      <c r="B242" s="49" t="s">
        <v>2328</v>
      </c>
      <c r="C242" s="76"/>
      <c r="D242" s="215" t="s">
        <v>2329</v>
      </c>
      <c r="E242" s="216"/>
      <c r="F242" s="217"/>
      <c r="G242" s="43" t="s">
        <v>2330</v>
      </c>
      <c r="H242" s="206" t="s">
        <v>758</v>
      </c>
      <c r="I242" s="48" t="s">
        <v>2331</v>
      </c>
      <c r="J242" s="45">
        <v>99</v>
      </c>
      <c r="K242" s="301"/>
      <c r="L242" s="184" t="s">
        <v>2332</v>
      </c>
      <c r="M242" s="47"/>
      <c r="N242" s="47" t="s">
        <v>2333</v>
      </c>
      <c r="O242" s="290"/>
      <c r="P242" s="48"/>
      <c r="Q242" s="48"/>
      <c r="R242" s="47"/>
      <c r="S242" s="48"/>
    </row>
    <row r="243" spans="1:19" ht="28.5" x14ac:dyDescent="0.25">
      <c r="A243" s="51" t="s">
        <v>759</v>
      </c>
      <c r="B243" s="49" t="s">
        <v>2334</v>
      </c>
      <c r="C243" s="76"/>
      <c r="D243" s="215" t="s">
        <v>760</v>
      </c>
      <c r="E243" s="216"/>
      <c r="F243" s="217"/>
      <c r="G243" s="43" t="s">
        <v>2335</v>
      </c>
      <c r="H243" s="206" t="s">
        <v>761</v>
      </c>
      <c r="I243" s="48" t="s">
        <v>3148</v>
      </c>
      <c r="J243" s="45">
        <v>3</v>
      </c>
      <c r="K243" s="304" t="s">
        <v>3316</v>
      </c>
      <c r="L243" s="184" t="s">
        <v>762</v>
      </c>
      <c r="M243" s="47"/>
      <c r="N243" s="47" t="s">
        <v>3150</v>
      </c>
      <c r="O243" s="290"/>
      <c r="P243" s="48"/>
      <c r="Q243" s="48"/>
      <c r="R243" s="47"/>
      <c r="S243" s="48"/>
    </row>
    <row r="244" spans="1:19" ht="28.5" x14ac:dyDescent="0.25">
      <c r="A244" s="51" t="s">
        <v>763</v>
      </c>
      <c r="B244" s="49" t="s">
        <v>2336</v>
      </c>
      <c r="C244" s="76"/>
      <c r="D244" s="215" t="s">
        <v>764</v>
      </c>
      <c r="E244" s="216"/>
      <c r="F244" s="217"/>
      <c r="G244" s="43" t="s">
        <v>2337</v>
      </c>
      <c r="H244" s="206" t="s">
        <v>765</v>
      </c>
      <c r="I244" s="48" t="s">
        <v>2338</v>
      </c>
      <c r="J244" s="45">
        <v>99</v>
      </c>
      <c r="K244" s="301"/>
      <c r="L244" s="184" t="s">
        <v>2339</v>
      </c>
      <c r="M244" s="187" t="s">
        <v>766</v>
      </c>
      <c r="N244" s="47" t="s">
        <v>767</v>
      </c>
      <c r="O244" s="290"/>
      <c r="P244" s="48"/>
      <c r="Q244" s="48"/>
      <c r="R244" s="47"/>
      <c r="S244" s="48"/>
    </row>
    <row r="245" spans="1:19" ht="28.5" x14ac:dyDescent="0.25">
      <c r="A245" s="51" t="s">
        <v>768</v>
      </c>
      <c r="B245" s="49" t="s">
        <v>2340</v>
      </c>
      <c r="C245" s="76"/>
      <c r="D245" s="221" t="s">
        <v>769</v>
      </c>
      <c r="E245" s="216"/>
      <c r="F245" s="217"/>
      <c r="G245" s="43" t="s">
        <v>2341</v>
      </c>
      <c r="H245" s="206" t="s">
        <v>770</v>
      </c>
      <c r="I245" s="150" t="s">
        <v>3149</v>
      </c>
      <c r="J245" s="45">
        <v>100</v>
      </c>
      <c r="K245" s="301"/>
      <c r="L245" s="184" t="s">
        <v>2342</v>
      </c>
      <c r="M245" s="187" t="s">
        <v>771</v>
      </c>
      <c r="N245" s="47"/>
      <c r="O245" s="290" t="s">
        <v>3151</v>
      </c>
      <c r="P245" s="48"/>
      <c r="Q245" s="48"/>
      <c r="R245" s="47"/>
      <c r="S245" s="48"/>
    </row>
    <row r="246" spans="1:19" ht="28.5" x14ac:dyDescent="0.25">
      <c r="A246" s="57" t="s">
        <v>772</v>
      </c>
      <c r="B246" s="49" t="s">
        <v>2343</v>
      </c>
      <c r="C246" s="76"/>
      <c r="D246" s="71"/>
      <c r="E246" s="211" t="s">
        <v>2344</v>
      </c>
      <c r="F246" s="212"/>
      <c r="G246" s="43" t="s">
        <v>2345</v>
      </c>
      <c r="H246" s="206" t="s">
        <v>773</v>
      </c>
      <c r="I246" s="48" t="s">
        <v>3149</v>
      </c>
      <c r="J246" s="45">
        <v>4</v>
      </c>
      <c r="K246" s="304" t="s">
        <v>3317</v>
      </c>
      <c r="L246" s="184" t="s">
        <v>2346</v>
      </c>
      <c r="M246" s="47"/>
      <c r="N246" s="47"/>
      <c r="O246" s="290"/>
      <c r="P246" s="48"/>
      <c r="Q246" s="48"/>
      <c r="R246" s="47"/>
      <c r="S246" s="48"/>
    </row>
    <row r="247" spans="1:19" ht="28.5" x14ac:dyDescent="0.25">
      <c r="A247" s="51" t="s">
        <v>774</v>
      </c>
      <c r="B247" s="49" t="s">
        <v>2347</v>
      </c>
      <c r="C247" s="76"/>
      <c r="D247" s="221" t="s">
        <v>775</v>
      </c>
      <c r="E247" s="216"/>
      <c r="F247" s="217"/>
      <c r="G247" s="43" t="s">
        <v>2348</v>
      </c>
      <c r="H247" s="206" t="s">
        <v>776</v>
      </c>
      <c r="I247" s="48" t="s">
        <v>2349</v>
      </c>
      <c r="J247" s="45">
        <v>9</v>
      </c>
      <c r="K247" s="301"/>
      <c r="L247" s="184"/>
      <c r="M247" s="187" t="s">
        <v>777</v>
      </c>
      <c r="N247" s="47" t="s">
        <v>2350</v>
      </c>
      <c r="O247" s="290" t="s">
        <v>3162</v>
      </c>
      <c r="P247" s="48"/>
      <c r="Q247" s="48"/>
      <c r="R247" s="47"/>
      <c r="S247" s="48"/>
    </row>
    <row r="248" spans="1:19" ht="28.5" x14ac:dyDescent="0.25">
      <c r="A248" s="57" t="s">
        <v>778</v>
      </c>
      <c r="B248" s="49" t="s">
        <v>2351</v>
      </c>
      <c r="C248" s="76"/>
      <c r="D248" s="77"/>
      <c r="E248" s="211" t="s">
        <v>2352</v>
      </c>
      <c r="F248" s="212"/>
      <c r="G248" s="43" t="s">
        <v>2353</v>
      </c>
      <c r="H248" s="206" t="s">
        <v>779</v>
      </c>
      <c r="I248" s="48" t="s">
        <v>3149</v>
      </c>
      <c r="J248" s="45">
        <v>4</v>
      </c>
      <c r="K248" s="304" t="s">
        <v>3317</v>
      </c>
      <c r="L248" s="184" t="s">
        <v>2354</v>
      </c>
      <c r="M248" s="207"/>
      <c r="N248" s="207"/>
      <c r="O248" s="294"/>
      <c r="P248" s="169"/>
      <c r="Q248" s="169"/>
      <c r="R248" s="207"/>
      <c r="S248" s="169"/>
    </row>
    <row r="249" spans="1:19" ht="71.25" x14ac:dyDescent="0.25">
      <c r="A249" s="51" t="s">
        <v>780</v>
      </c>
      <c r="B249" s="49" t="s">
        <v>2355</v>
      </c>
      <c r="C249" s="76"/>
      <c r="D249" s="221" t="s">
        <v>781</v>
      </c>
      <c r="E249" s="216" t="s">
        <v>2356</v>
      </c>
      <c r="F249" s="217"/>
      <c r="G249" s="43" t="s">
        <v>2357</v>
      </c>
      <c r="H249" s="206" t="s">
        <v>782</v>
      </c>
      <c r="I249" s="48" t="s">
        <v>2358</v>
      </c>
      <c r="J249" s="45">
        <v>15</v>
      </c>
      <c r="K249" s="301"/>
      <c r="L249" s="184" t="s">
        <v>2359</v>
      </c>
      <c r="M249" s="187" t="s">
        <v>783</v>
      </c>
      <c r="N249" s="47" t="s">
        <v>2360</v>
      </c>
      <c r="O249" s="290"/>
      <c r="P249" s="48"/>
      <c r="Q249" s="48"/>
      <c r="R249" s="47"/>
      <c r="S249" s="48"/>
    </row>
    <row r="250" spans="1:19" ht="28.5" x14ac:dyDescent="0.25">
      <c r="A250" s="57" t="s">
        <v>784</v>
      </c>
      <c r="B250" s="49" t="s">
        <v>2361</v>
      </c>
      <c r="C250" s="76"/>
      <c r="D250" s="71"/>
      <c r="E250" s="211" t="s">
        <v>2362</v>
      </c>
      <c r="F250" s="212"/>
      <c r="G250" s="43" t="s">
        <v>2363</v>
      </c>
      <c r="H250" s="206" t="s">
        <v>785</v>
      </c>
      <c r="I250" s="48" t="s">
        <v>2364</v>
      </c>
      <c r="J250" s="45">
        <v>3</v>
      </c>
      <c r="K250" s="303" t="s">
        <v>3330</v>
      </c>
      <c r="L250" s="184"/>
      <c r="M250" s="207"/>
      <c r="N250" s="207"/>
      <c r="O250" s="294"/>
      <c r="P250" s="169"/>
      <c r="Q250" s="169"/>
      <c r="R250" s="207"/>
      <c r="S250" s="169"/>
    </row>
    <row r="251" spans="1:19" ht="28.5" x14ac:dyDescent="0.25">
      <c r="A251" s="51" t="s">
        <v>786</v>
      </c>
      <c r="B251" s="49" t="s">
        <v>2365</v>
      </c>
      <c r="C251" s="76"/>
      <c r="D251" s="221" t="s">
        <v>787</v>
      </c>
      <c r="E251" s="216"/>
      <c r="F251" s="217"/>
      <c r="G251" s="43" t="s">
        <v>2366</v>
      </c>
      <c r="H251" s="206" t="s">
        <v>788</v>
      </c>
      <c r="I251" s="48" t="s">
        <v>2367</v>
      </c>
      <c r="J251" s="45">
        <v>50</v>
      </c>
      <c r="K251" s="301"/>
      <c r="L251" s="184" t="s">
        <v>2368</v>
      </c>
      <c r="M251" s="47" t="s">
        <v>2369</v>
      </c>
      <c r="N251" s="47" t="s">
        <v>2370</v>
      </c>
      <c r="O251" s="290" t="s">
        <v>26</v>
      </c>
      <c r="P251" s="48"/>
      <c r="Q251" s="48"/>
      <c r="R251" s="47"/>
      <c r="S251" s="48"/>
    </row>
    <row r="252" spans="1:19" ht="28.5" x14ac:dyDescent="0.25">
      <c r="A252" s="57" t="s">
        <v>789</v>
      </c>
      <c r="B252" s="49" t="s">
        <v>2371</v>
      </c>
      <c r="C252" s="76"/>
      <c r="D252" s="71"/>
      <c r="E252" s="211" t="s">
        <v>2372</v>
      </c>
      <c r="F252" s="212"/>
      <c r="G252" s="43" t="s">
        <v>2373</v>
      </c>
      <c r="H252" s="206" t="s">
        <v>790</v>
      </c>
      <c r="I252" s="48" t="s">
        <v>3149</v>
      </c>
      <c r="J252" s="45">
        <v>4</v>
      </c>
      <c r="K252" s="304" t="s">
        <v>3154</v>
      </c>
      <c r="L252" s="184"/>
      <c r="M252" s="207"/>
      <c r="N252" s="207"/>
      <c r="O252" s="294"/>
      <c r="P252" s="169"/>
      <c r="Q252" s="169"/>
      <c r="R252" s="207"/>
      <c r="S252" s="169"/>
    </row>
    <row r="253" spans="1:19" ht="28.5" x14ac:dyDescent="0.25">
      <c r="A253" s="51" t="s">
        <v>791</v>
      </c>
      <c r="B253" s="49" t="s">
        <v>2374</v>
      </c>
      <c r="C253" s="76"/>
      <c r="D253" s="221" t="s">
        <v>792</v>
      </c>
      <c r="E253" s="96"/>
      <c r="F253" s="96"/>
      <c r="G253" s="43" t="s">
        <v>2375</v>
      </c>
      <c r="H253" s="206" t="s">
        <v>793</v>
      </c>
      <c r="I253" s="44"/>
      <c r="J253" s="45"/>
      <c r="K253" s="301"/>
      <c r="L253" s="185"/>
      <c r="M253" s="185"/>
      <c r="N253" s="43"/>
      <c r="O253" s="290"/>
      <c r="P253" s="44"/>
      <c r="Q253" s="44"/>
      <c r="R253" s="45"/>
      <c r="S253" s="45"/>
    </row>
    <row r="254" spans="1:19" ht="28.5" x14ac:dyDescent="0.25">
      <c r="A254" s="57" t="s">
        <v>794</v>
      </c>
      <c r="B254" s="49" t="s">
        <v>2376</v>
      </c>
      <c r="C254" s="76"/>
      <c r="D254" s="58"/>
      <c r="E254" s="211" t="s">
        <v>795</v>
      </c>
      <c r="F254" s="212"/>
      <c r="G254" s="43" t="s">
        <v>2377</v>
      </c>
      <c r="H254" s="206" t="s">
        <v>796</v>
      </c>
      <c r="I254" s="48" t="s">
        <v>2378</v>
      </c>
      <c r="J254" s="45">
        <v>255</v>
      </c>
      <c r="K254" s="301"/>
      <c r="L254" s="184" t="s">
        <v>2379</v>
      </c>
      <c r="M254" s="47" t="s">
        <v>2380</v>
      </c>
      <c r="N254" s="47" t="s">
        <v>2381</v>
      </c>
      <c r="O254" s="290" t="s">
        <v>26</v>
      </c>
      <c r="P254" s="48"/>
      <c r="Q254" s="48"/>
      <c r="R254" s="47"/>
      <c r="S254" s="48"/>
    </row>
    <row r="255" spans="1:19" ht="28.5" x14ac:dyDescent="0.25">
      <c r="A255" s="57" t="s">
        <v>797</v>
      </c>
      <c r="B255" s="49" t="s">
        <v>2382</v>
      </c>
      <c r="C255" s="76"/>
      <c r="D255" s="58"/>
      <c r="E255" s="211" t="s">
        <v>798</v>
      </c>
      <c r="F255" s="212"/>
      <c r="G255" s="43" t="s">
        <v>2383</v>
      </c>
      <c r="H255" s="206" t="s">
        <v>799</v>
      </c>
      <c r="I255" s="48" t="s">
        <v>2384</v>
      </c>
      <c r="J255" s="45">
        <v>255</v>
      </c>
      <c r="K255" s="301"/>
      <c r="L255" s="184" t="s">
        <v>2385</v>
      </c>
      <c r="M255" s="47" t="s">
        <v>2386</v>
      </c>
      <c r="N255" s="47" t="s">
        <v>2387</v>
      </c>
      <c r="O255" s="290" t="s">
        <v>26</v>
      </c>
      <c r="P255" s="48"/>
      <c r="Q255" s="48"/>
      <c r="R255" s="47"/>
      <c r="S255" s="48"/>
    </row>
    <row r="256" spans="1:19" ht="28.5" x14ac:dyDescent="0.25">
      <c r="A256" s="57" t="s">
        <v>800</v>
      </c>
      <c r="B256" s="49" t="s">
        <v>2388</v>
      </c>
      <c r="C256" s="76"/>
      <c r="D256" s="58"/>
      <c r="E256" s="211" t="s">
        <v>801</v>
      </c>
      <c r="F256" s="212"/>
      <c r="G256" s="43" t="s">
        <v>2389</v>
      </c>
      <c r="H256" s="206" t="s">
        <v>802</v>
      </c>
      <c r="I256" s="48" t="s">
        <v>2390</v>
      </c>
      <c r="J256" s="45">
        <v>255</v>
      </c>
      <c r="K256" s="301"/>
      <c r="L256" s="184" t="s">
        <v>2391</v>
      </c>
      <c r="M256" s="47" t="s">
        <v>2392</v>
      </c>
      <c r="N256" s="47" t="s">
        <v>2393</v>
      </c>
      <c r="O256" s="290" t="s">
        <v>26</v>
      </c>
      <c r="P256" s="48"/>
      <c r="Q256" s="48"/>
      <c r="R256" s="47"/>
      <c r="S256" s="48"/>
    </row>
    <row r="257" spans="1:19" ht="28.5" x14ac:dyDescent="0.25">
      <c r="A257" s="57" t="s">
        <v>803</v>
      </c>
      <c r="B257" s="49" t="s">
        <v>2394</v>
      </c>
      <c r="C257" s="76"/>
      <c r="D257" s="58"/>
      <c r="E257" s="211" t="s">
        <v>804</v>
      </c>
      <c r="F257" s="212"/>
      <c r="G257" s="43" t="s">
        <v>2395</v>
      </c>
      <c r="H257" s="206" t="s">
        <v>3189</v>
      </c>
      <c r="I257" s="48" t="s">
        <v>2396</v>
      </c>
      <c r="J257" s="45">
        <v>255</v>
      </c>
      <c r="K257" s="301"/>
      <c r="L257" s="184" t="s">
        <v>2397</v>
      </c>
      <c r="M257" s="47" t="s">
        <v>2398</v>
      </c>
      <c r="N257" s="47" t="s">
        <v>2399</v>
      </c>
      <c r="O257" s="290" t="s">
        <v>26</v>
      </c>
      <c r="P257" s="48"/>
      <c r="Q257" s="48"/>
      <c r="R257" s="47"/>
      <c r="S257" s="48"/>
    </row>
    <row r="258" spans="1:19" ht="28.5" x14ac:dyDescent="0.25">
      <c r="A258" s="57" t="s">
        <v>805</v>
      </c>
      <c r="B258" s="49" t="s">
        <v>2400</v>
      </c>
      <c r="C258" s="76"/>
      <c r="D258" s="58"/>
      <c r="E258" s="211" t="s">
        <v>806</v>
      </c>
      <c r="F258" s="212"/>
      <c r="G258" s="43" t="s">
        <v>2401</v>
      </c>
      <c r="H258" s="206" t="s">
        <v>3190</v>
      </c>
      <c r="I258" s="48" t="s">
        <v>2402</v>
      </c>
      <c r="J258" s="45">
        <v>10</v>
      </c>
      <c r="K258" s="301"/>
      <c r="L258" s="184" t="s">
        <v>2403</v>
      </c>
      <c r="M258" s="47" t="s">
        <v>2404</v>
      </c>
      <c r="N258" s="47" t="s">
        <v>2405</v>
      </c>
      <c r="O258" s="290" t="s">
        <v>26</v>
      </c>
      <c r="P258" s="48"/>
      <c r="Q258" s="48"/>
      <c r="R258" s="47"/>
      <c r="S258" s="48"/>
    </row>
    <row r="259" spans="1:19" ht="28.5" x14ac:dyDescent="0.25">
      <c r="A259" s="57" t="s">
        <v>807</v>
      </c>
      <c r="B259" s="49" t="s">
        <v>2406</v>
      </c>
      <c r="C259" s="76"/>
      <c r="D259" s="58"/>
      <c r="E259" s="211" t="s">
        <v>808</v>
      </c>
      <c r="F259" s="212"/>
      <c r="G259" s="43" t="s">
        <v>2407</v>
      </c>
      <c r="H259" s="206" t="s">
        <v>809</v>
      </c>
      <c r="I259" s="48" t="s">
        <v>2408</v>
      </c>
      <c r="J259" s="45">
        <v>255</v>
      </c>
      <c r="K259" s="301"/>
      <c r="L259" s="184" t="s">
        <v>2409</v>
      </c>
      <c r="M259" s="47" t="s">
        <v>2410</v>
      </c>
      <c r="N259" s="47" t="s">
        <v>2411</v>
      </c>
      <c r="O259" s="290" t="s">
        <v>26</v>
      </c>
      <c r="P259" s="48"/>
      <c r="Q259" s="48"/>
      <c r="R259" s="47"/>
      <c r="S259" s="48"/>
    </row>
    <row r="260" spans="1:19" ht="57" x14ac:dyDescent="0.25">
      <c r="A260" s="57" t="s">
        <v>810</v>
      </c>
      <c r="B260" s="49" t="s">
        <v>3069</v>
      </c>
      <c r="C260" s="76"/>
      <c r="D260" s="71"/>
      <c r="E260" s="211" t="s">
        <v>811</v>
      </c>
      <c r="F260" s="212"/>
      <c r="G260" s="43" t="s">
        <v>2412</v>
      </c>
      <c r="H260" s="206" t="s">
        <v>812</v>
      </c>
      <c r="I260" s="48" t="s">
        <v>2413</v>
      </c>
      <c r="J260" s="45">
        <v>2</v>
      </c>
      <c r="K260" s="304" t="s">
        <v>3315</v>
      </c>
      <c r="L260" s="184" t="s">
        <v>2414</v>
      </c>
      <c r="M260" s="47" t="s">
        <v>2415</v>
      </c>
      <c r="N260" s="47" t="s">
        <v>2416</v>
      </c>
      <c r="O260" s="290" t="s">
        <v>3158</v>
      </c>
      <c r="P260" s="48"/>
      <c r="Q260" s="48"/>
      <c r="R260" s="47"/>
      <c r="S260" s="48"/>
    </row>
    <row r="261" spans="1:19" ht="28.5" x14ac:dyDescent="0.25">
      <c r="A261" s="51" t="s">
        <v>813</v>
      </c>
      <c r="B261" s="49" t="s">
        <v>2417</v>
      </c>
      <c r="C261" s="76"/>
      <c r="D261" s="221" t="s">
        <v>2418</v>
      </c>
      <c r="E261" s="97"/>
      <c r="F261" s="97"/>
      <c r="G261" s="43" t="s">
        <v>2419</v>
      </c>
      <c r="H261" s="206" t="s">
        <v>814</v>
      </c>
      <c r="I261" s="44"/>
      <c r="J261" s="45"/>
      <c r="K261" s="301"/>
      <c r="L261" s="185"/>
      <c r="M261" s="185"/>
      <c r="N261" s="43"/>
      <c r="O261" s="290"/>
      <c r="P261" s="44"/>
      <c r="Q261" s="44"/>
      <c r="R261" s="45"/>
      <c r="S261" s="45"/>
    </row>
    <row r="262" spans="1:19" ht="28.5" x14ac:dyDescent="0.25">
      <c r="A262" s="57" t="s">
        <v>815</v>
      </c>
      <c r="B262" s="49" t="s">
        <v>2420</v>
      </c>
      <c r="C262" s="76"/>
      <c r="D262" s="58"/>
      <c r="E262" s="211" t="s">
        <v>816</v>
      </c>
      <c r="F262" s="212"/>
      <c r="G262" s="43" t="s">
        <v>2421</v>
      </c>
      <c r="H262" s="206" t="s">
        <v>817</v>
      </c>
      <c r="I262" s="48" t="s">
        <v>2422</v>
      </c>
      <c r="J262" s="45">
        <v>100</v>
      </c>
      <c r="K262" s="301"/>
      <c r="L262" s="184"/>
      <c r="M262" s="47" t="s">
        <v>2423</v>
      </c>
      <c r="N262" s="47" t="s">
        <v>2424</v>
      </c>
      <c r="O262" s="290"/>
      <c r="P262" s="48"/>
      <c r="Q262" s="48"/>
      <c r="R262" s="47"/>
      <c r="S262" s="48"/>
    </row>
    <row r="263" spans="1:19" ht="28.5" x14ac:dyDescent="0.25">
      <c r="A263" s="57" t="s">
        <v>818</v>
      </c>
      <c r="B263" s="49" t="s">
        <v>2425</v>
      </c>
      <c r="C263" s="76"/>
      <c r="D263" s="62"/>
      <c r="E263" s="211" t="s">
        <v>819</v>
      </c>
      <c r="F263" s="212"/>
      <c r="G263" s="43" t="s">
        <v>2426</v>
      </c>
      <c r="H263" s="206" t="s">
        <v>820</v>
      </c>
      <c r="I263" s="48" t="s">
        <v>2427</v>
      </c>
      <c r="J263" s="45">
        <v>15</v>
      </c>
      <c r="K263" s="301"/>
      <c r="L263" s="184"/>
      <c r="M263" s="47" t="s">
        <v>2428</v>
      </c>
      <c r="N263" s="47" t="s">
        <v>2429</v>
      </c>
      <c r="O263" s="290"/>
      <c r="P263" s="48"/>
      <c r="Q263" s="48"/>
      <c r="R263" s="47"/>
      <c r="S263" s="48"/>
    </row>
    <row r="264" spans="1:19" ht="28.5" x14ac:dyDescent="0.25">
      <c r="A264" s="57" t="s">
        <v>821</v>
      </c>
      <c r="B264" s="49" t="s">
        <v>2430</v>
      </c>
      <c r="C264" s="76"/>
      <c r="D264" s="102"/>
      <c r="E264" s="213" t="s">
        <v>822</v>
      </c>
      <c r="F264" s="214"/>
      <c r="G264" s="43" t="s">
        <v>2431</v>
      </c>
      <c r="H264" s="206" t="s">
        <v>823</v>
      </c>
      <c r="I264" s="48" t="s">
        <v>2432</v>
      </c>
      <c r="J264" s="45">
        <v>50</v>
      </c>
      <c r="K264" s="301"/>
      <c r="L264" s="184"/>
      <c r="M264" s="47" t="s">
        <v>2433</v>
      </c>
      <c r="N264" s="47" t="s">
        <v>2434</v>
      </c>
      <c r="O264" s="290"/>
      <c r="P264" s="48"/>
      <c r="Q264" s="48"/>
      <c r="R264" s="47"/>
      <c r="S264" s="48"/>
    </row>
    <row r="265" spans="1:19" ht="28.5" x14ac:dyDescent="0.25">
      <c r="A265" s="40" t="s">
        <v>824</v>
      </c>
      <c r="B265" s="41" t="s">
        <v>2435</v>
      </c>
      <c r="C265" s="91" t="s">
        <v>825</v>
      </c>
      <c r="D265" s="50"/>
      <c r="E265" s="50"/>
      <c r="F265" s="50"/>
      <c r="G265" s="43" t="s">
        <v>2436</v>
      </c>
      <c r="H265" s="183" t="s">
        <v>826</v>
      </c>
      <c r="I265" s="44"/>
      <c r="J265" s="45"/>
      <c r="K265" s="301"/>
      <c r="L265" s="45"/>
      <c r="M265" s="185" t="s">
        <v>827</v>
      </c>
      <c r="N265" s="43" t="s">
        <v>2437</v>
      </c>
      <c r="O265" s="290" t="s">
        <v>3295</v>
      </c>
      <c r="P265" s="44"/>
      <c r="Q265" s="44"/>
      <c r="R265" s="45"/>
      <c r="S265" s="174" t="s">
        <v>3066</v>
      </c>
    </row>
    <row r="266" spans="1:19" ht="28.5" x14ac:dyDescent="0.25">
      <c r="A266" s="51" t="s">
        <v>828</v>
      </c>
      <c r="B266" s="41" t="s">
        <v>2438</v>
      </c>
      <c r="C266" s="52"/>
      <c r="D266" s="215" t="s">
        <v>829</v>
      </c>
      <c r="E266" s="216"/>
      <c r="F266" s="216"/>
      <c r="G266" s="43" t="s">
        <v>2439</v>
      </c>
      <c r="H266" s="183" t="s">
        <v>830</v>
      </c>
      <c r="I266" s="48" t="s">
        <v>2440</v>
      </c>
      <c r="J266" s="45">
        <v>255</v>
      </c>
      <c r="K266" s="301"/>
      <c r="L266" s="184"/>
      <c r="M266" s="47" t="s">
        <v>831</v>
      </c>
      <c r="N266" s="47" t="s">
        <v>2441</v>
      </c>
      <c r="O266" s="290"/>
      <c r="P266" s="48"/>
      <c r="Q266" s="48" t="s">
        <v>832</v>
      </c>
      <c r="R266" s="47"/>
      <c r="S266" s="174"/>
    </row>
    <row r="267" spans="1:19" ht="28.5" x14ac:dyDescent="0.25">
      <c r="A267" s="51" t="s">
        <v>833</v>
      </c>
      <c r="B267" s="41" t="s">
        <v>2442</v>
      </c>
      <c r="C267" s="52"/>
      <c r="D267" s="215" t="s">
        <v>834</v>
      </c>
      <c r="E267" s="215"/>
      <c r="F267" s="215"/>
      <c r="G267" s="43" t="s">
        <v>2443</v>
      </c>
      <c r="H267" s="183" t="s">
        <v>835</v>
      </c>
      <c r="I267" s="48" t="s">
        <v>2444</v>
      </c>
      <c r="J267" s="291">
        <v>15</v>
      </c>
      <c r="K267" s="304" t="s">
        <v>3323</v>
      </c>
      <c r="L267" s="184"/>
      <c r="M267" s="47" t="s">
        <v>836</v>
      </c>
      <c r="N267" s="47" t="s">
        <v>837</v>
      </c>
      <c r="O267" s="290" t="s">
        <v>3118</v>
      </c>
      <c r="P267" s="48"/>
      <c r="Q267" s="48" t="s">
        <v>838</v>
      </c>
      <c r="R267" s="47"/>
      <c r="S267" s="174" t="s">
        <v>3066</v>
      </c>
    </row>
    <row r="268" spans="1:19" ht="27.95" customHeight="1" x14ac:dyDescent="0.25">
      <c r="A268" s="273" t="s">
        <v>3191</v>
      </c>
      <c r="B268" s="150" t="s">
        <v>3067</v>
      </c>
      <c r="C268" s="146"/>
      <c r="D268" s="149"/>
      <c r="E268" s="222" t="s">
        <v>3285</v>
      </c>
      <c r="F268" s="223"/>
      <c r="G268" s="170" t="s">
        <v>3083</v>
      </c>
      <c r="H268" s="170" t="s">
        <v>3192</v>
      </c>
      <c r="I268" s="150" t="s">
        <v>3109</v>
      </c>
      <c r="J268" s="150">
        <v>3</v>
      </c>
      <c r="K268" s="290" t="s">
        <v>3193</v>
      </c>
      <c r="L268" s="172"/>
      <c r="M268" s="167"/>
      <c r="N268" s="167"/>
      <c r="O268" s="290" t="s">
        <v>3118</v>
      </c>
      <c r="P268" s="150"/>
      <c r="Q268" s="150"/>
      <c r="R268" s="173"/>
      <c r="S268" s="174" t="s">
        <v>3066</v>
      </c>
    </row>
    <row r="269" spans="1:19" ht="57" x14ac:dyDescent="0.25">
      <c r="A269" s="51" t="s">
        <v>839</v>
      </c>
      <c r="B269" s="41" t="s">
        <v>2445</v>
      </c>
      <c r="C269" s="52"/>
      <c r="D269" s="221" t="s">
        <v>840</v>
      </c>
      <c r="E269" s="215"/>
      <c r="F269" s="215"/>
      <c r="G269" s="43" t="s">
        <v>2446</v>
      </c>
      <c r="H269" s="183" t="s">
        <v>841</v>
      </c>
      <c r="I269" s="44"/>
      <c r="J269" s="45"/>
      <c r="K269" s="301"/>
      <c r="L269" s="45"/>
      <c r="M269" s="185" t="s">
        <v>842</v>
      </c>
      <c r="N269" s="43" t="s">
        <v>843</v>
      </c>
      <c r="O269" s="290"/>
      <c r="P269" s="44"/>
      <c r="Q269" s="44" t="s">
        <v>844</v>
      </c>
      <c r="R269" s="45"/>
      <c r="S269" s="45"/>
    </row>
    <row r="270" spans="1:19" ht="28.5" x14ac:dyDescent="0.25">
      <c r="A270" s="57" t="s">
        <v>845</v>
      </c>
      <c r="B270" s="41" t="s">
        <v>2447</v>
      </c>
      <c r="C270" s="52"/>
      <c r="D270" s="58"/>
      <c r="E270" s="59" t="s">
        <v>846</v>
      </c>
      <c r="F270" s="59"/>
      <c r="G270" s="43" t="s">
        <v>2448</v>
      </c>
      <c r="H270" s="183" t="s">
        <v>847</v>
      </c>
      <c r="I270" s="48" t="s">
        <v>2449</v>
      </c>
      <c r="J270" s="45">
        <v>255</v>
      </c>
      <c r="K270" s="301"/>
      <c r="L270" s="184"/>
      <c r="M270" s="47" t="s">
        <v>2450</v>
      </c>
      <c r="N270" s="47" t="s">
        <v>2451</v>
      </c>
      <c r="O270" s="290"/>
      <c r="P270" s="48"/>
      <c r="Q270" s="48"/>
      <c r="R270" s="47"/>
      <c r="S270" s="48"/>
    </row>
    <row r="271" spans="1:19" ht="28.5" x14ac:dyDescent="0.25">
      <c r="A271" s="57" t="s">
        <v>848</v>
      </c>
      <c r="B271" s="41" t="s">
        <v>2452</v>
      </c>
      <c r="C271" s="52"/>
      <c r="D271" s="58"/>
      <c r="E271" s="59" t="s">
        <v>849</v>
      </c>
      <c r="F271" s="59"/>
      <c r="G271" s="43" t="s">
        <v>2453</v>
      </c>
      <c r="H271" s="183" t="s">
        <v>850</v>
      </c>
      <c r="I271" s="48" t="s">
        <v>2454</v>
      </c>
      <c r="J271" s="45">
        <v>255</v>
      </c>
      <c r="K271" s="301"/>
      <c r="L271" s="184"/>
      <c r="M271" s="47" t="s">
        <v>2455</v>
      </c>
      <c r="N271" s="47" t="s">
        <v>2456</v>
      </c>
      <c r="O271" s="290"/>
      <c r="P271" s="48"/>
      <c r="Q271" s="48"/>
      <c r="R271" s="47"/>
      <c r="S271" s="48"/>
    </row>
    <row r="272" spans="1:19" ht="28.5" x14ac:dyDescent="0.25">
      <c r="A272" s="57" t="s">
        <v>851</v>
      </c>
      <c r="B272" s="41" t="s">
        <v>2457</v>
      </c>
      <c r="C272" s="52"/>
      <c r="D272" s="58"/>
      <c r="E272" s="59" t="s">
        <v>852</v>
      </c>
      <c r="F272" s="59"/>
      <c r="G272" s="43" t="s">
        <v>2458</v>
      </c>
      <c r="H272" s="183" t="s">
        <v>853</v>
      </c>
      <c r="I272" s="48" t="s">
        <v>2459</v>
      </c>
      <c r="J272" s="45">
        <v>255</v>
      </c>
      <c r="K272" s="301"/>
      <c r="L272" s="184"/>
      <c r="M272" s="47" t="s">
        <v>2460</v>
      </c>
      <c r="N272" s="47" t="s">
        <v>2461</v>
      </c>
      <c r="O272" s="290"/>
      <c r="P272" s="48"/>
      <c r="Q272" s="48"/>
      <c r="R272" s="47"/>
      <c r="S272" s="48"/>
    </row>
    <row r="273" spans="1:19" ht="28.5" x14ac:dyDescent="0.25">
      <c r="A273" s="57" t="s">
        <v>854</v>
      </c>
      <c r="B273" s="41" t="s">
        <v>2462</v>
      </c>
      <c r="C273" s="52"/>
      <c r="D273" s="58"/>
      <c r="E273" s="59" t="s">
        <v>855</v>
      </c>
      <c r="F273" s="59"/>
      <c r="G273" s="43" t="s">
        <v>2463</v>
      </c>
      <c r="H273" s="183" t="s">
        <v>856</v>
      </c>
      <c r="I273" s="48" t="s">
        <v>2464</v>
      </c>
      <c r="J273" s="45">
        <v>255</v>
      </c>
      <c r="K273" s="301"/>
      <c r="L273" s="184"/>
      <c r="M273" s="47" t="s">
        <v>857</v>
      </c>
      <c r="N273" s="47" t="s">
        <v>2465</v>
      </c>
      <c r="O273" s="290"/>
      <c r="P273" s="48"/>
      <c r="Q273" s="48"/>
      <c r="R273" s="47"/>
      <c r="S273" s="48"/>
    </row>
    <row r="274" spans="1:19" ht="28.5" x14ac:dyDescent="0.25">
      <c r="A274" s="57" t="s">
        <v>858</v>
      </c>
      <c r="B274" s="41" t="s">
        <v>2466</v>
      </c>
      <c r="C274" s="52"/>
      <c r="D274" s="58"/>
      <c r="E274" s="59" t="s">
        <v>859</v>
      </c>
      <c r="F274" s="59"/>
      <c r="G274" s="43" t="s">
        <v>2467</v>
      </c>
      <c r="H274" s="183" t="s">
        <v>860</v>
      </c>
      <c r="I274" s="48" t="s">
        <v>2468</v>
      </c>
      <c r="J274" s="45">
        <v>10</v>
      </c>
      <c r="K274" s="301"/>
      <c r="L274" s="184"/>
      <c r="M274" s="47" t="s">
        <v>2469</v>
      </c>
      <c r="N274" s="47" t="s">
        <v>2470</v>
      </c>
      <c r="O274" s="290"/>
      <c r="P274" s="48"/>
      <c r="Q274" s="48"/>
      <c r="R274" s="47"/>
      <c r="S274" s="48"/>
    </row>
    <row r="275" spans="1:19" ht="28.5" x14ac:dyDescent="0.25">
      <c r="A275" s="57" t="s">
        <v>861</v>
      </c>
      <c r="B275" s="41" t="s">
        <v>2471</v>
      </c>
      <c r="C275" s="52"/>
      <c r="D275" s="58"/>
      <c r="E275" s="59" t="s">
        <v>862</v>
      </c>
      <c r="F275" s="59"/>
      <c r="G275" s="43" t="s">
        <v>2472</v>
      </c>
      <c r="H275" s="183" t="s">
        <v>863</v>
      </c>
      <c r="I275" s="48" t="s">
        <v>2473</v>
      </c>
      <c r="J275" s="164">
        <v>255</v>
      </c>
      <c r="K275" s="301"/>
      <c r="L275" s="184"/>
      <c r="M275" s="47" t="s">
        <v>2474</v>
      </c>
      <c r="N275" s="47" t="s">
        <v>2475</v>
      </c>
      <c r="O275" s="290"/>
      <c r="P275" s="48"/>
      <c r="Q275" s="48"/>
      <c r="R275" s="47"/>
      <c r="S275" s="48"/>
    </row>
    <row r="276" spans="1:19" ht="57" x14ac:dyDescent="0.25">
      <c r="A276" s="57" t="s">
        <v>864</v>
      </c>
      <c r="B276" s="41" t="s">
        <v>2476</v>
      </c>
      <c r="C276" s="52"/>
      <c r="D276" s="58"/>
      <c r="E276" s="59" t="s">
        <v>865</v>
      </c>
      <c r="F276" s="59"/>
      <c r="G276" s="43" t="s">
        <v>2477</v>
      </c>
      <c r="H276" s="183" t="s">
        <v>866</v>
      </c>
      <c r="I276" s="48" t="s">
        <v>2478</v>
      </c>
      <c r="J276" s="45">
        <v>2</v>
      </c>
      <c r="K276" s="304" t="s">
        <v>3315</v>
      </c>
      <c r="L276" s="184"/>
      <c r="M276" s="47" t="s">
        <v>2479</v>
      </c>
      <c r="N276" s="47" t="s">
        <v>2480</v>
      </c>
      <c r="O276" s="290" t="s">
        <v>3197</v>
      </c>
      <c r="P276" s="48"/>
      <c r="Q276" s="48" t="s">
        <v>867</v>
      </c>
      <c r="R276" s="47"/>
      <c r="S276" s="48"/>
    </row>
    <row r="277" spans="1:19" ht="28.5" x14ac:dyDescent="0.25">
      <c r="A277" s="40" t="s">
        <v>868</v>
      </c>
      <c r="B277" s="41" t="s">
        <v>2481</v>
      </c>
      <c r="C277" s="50" t="s">
        <v>3194</v>
      </c>
      <c r="D277" s="66"/>
      <c r="E277" s="66"/>
      <c r="F277" s="66"/>
      <c r="G277" s="43" t="s">
        <v>2482</v>
      </c>
      <c r="H277" s="183" t="s">
        <v>869</v>
      </c>
      <c r="I277" s="44"/>
      <c r="J277" s="45"/>
      <c r="K277" s="301"/>
      <c r="L277" s="45"/>
      <c r="M277" s="185" t="s">
        <v>870</v>
      </c>
      <c r="N277" s="43" t="s">
        <v>2483</v>
      </c>
      <c r="O277" s="290" t="s">
        <v>3118</v>
      </c>
      <c r="P277" s="44"/>
      <c r="Q277" s="44"/>
      <c r="R277" s="45"/>
      <c r="S277" s="45"/>
    </row>
    <row r="278" spans="1:19" ht="28.5" x14ac:dyDescent="0.25">
      <c r="A278" s="51" t="s">
        <v>871</v>
      </c>
      <c r="B278" s="41" t="s">
        <v>2484</v>
      </c>
      <c r="C278" s="103"/>
      <c r="D278" s="215" t="s">
        <v>872</v>
      </c>
      <c r="E278" s="216"/>
      <c r="F278" s="217"/>
      <c r="G278" s="43" t="s">
        <v>2485</v>
      </c>
      <c r="H278" s="183" t="s">
        <v>873</v>
      </c>
      <c r="I278" s="48" t="s">
        <v>2486</v>
      </c>
      <c r="J278" s="164">
        <v>100</v>
      </c>
      <c r="K278" s="301"/>
      <c r="L278" s="184"/>
      <c r="M278" s="47" t="s">
        <v>874</v>
      </c>
      <c r="N278" s="47" t="s">
        <v>875</v>
      </c>
      <c r="O278" s="290"/>
      <c r="P278" s="48"/>
      <c r="Q278" s="48"/>
      <c r="R278" s="47"/>
      <c r="S278" s="48"/>
    </row>
    <row r="279" spans="1:19" ht="42.75" x14ac:dyDescent="0.25">
      <c r="A279" s="51" t="s">
        <v>876</v>
      </c>
      <c r="B279" s="41" t="s">
        <v>2487</v>
      </c>
      <c r="C279" s="104"/>
      <c r="D279" s="215" t="s">
        <v>877</v>
      </c>
      <c r="E279" s="216"/>
      <c r="F279" s="217"/>
      <c r="G279" s="43" t="s">
        <v>2488</v>
      </c>
      <c r="H279" s="183" t="s">
        <v>878</v>
      </c>
      <c r="I279" s="48" t="s">
        <v>2489</v>
      </c>
      <c r="J279" s="164">
        <v>20</v>
      </c>
      <c r="K279" s="301"/>
      <c r="L279" s="184"/>
      <c r="M279" s="47" t="s">
        <v>879</v>
      </c>
      <c r="N279" s="47" t="s">
        <v>880</v>
      </c>
      <c r="O279" s="290"/>
      <c r="P279" s="48"/>
      <c r="Q279" s="48"/>
      <c r="R279" s="47"/>
      <c r="S279" s="48"/>
    </row>
    <row r="280" spans="1:19" ht="28.5" x14ac:dyDescent="0.25">
      <c r="A280" s="51" t="s">
        <v>881</v>
      </c>
      <c r="B280" s="41" t="s">
        <v>2490</v>
      </c>
      <c r="C280" s="104"/>
      <c r="D280" s="215" t="s">
        <v>3195</v>
      </c>
      <c r="E280" s="216"/>
      <c r="F280" s="217"/>
      <c r="G280" s="43" t="s">
        <v>2491</v>
      </c>
      <c r="H280" s="183" t="s">
        <v>882</v>
      </c>
      <c r="I280" s="48" t="s">
        <v>2492</v>
      </c>
      <c r="J280" s="171">
        <v>4</v>
      </c>
      <c r="K280" s="301"/>
      <c r="L280" s="184"/>
      <c r="M280" s="47" t="s">
        <v>883</v>
      </c>
      <c r="N280" s="47" t="s">
        <v>2493</v>
      </c>
      <c r="O280" s="290"/>
      <c r="P280" s="48"/>
      <c r="Q280" s="48"/>
      <c r="R280" s="47"/>
      <c r="S280" s="48"/>
    </row>
    <row r="281" spans="1:19" ht="71.25" x14ac:dyDescent="0.25">
      <c r="A281" s="51" t="s">
        <v>884</v>
      </c>
      <c r="B281" s="41" t="s">
        <v>2494</v>
      </c>
      <c r="C281" s="52"/>
      <c r="D281" s="215" t="s">
        <v>3196</v>
      </c>
      <c r="E281" s="105"/>
      <c r="F281" s="217"/>
      <c r="G281" s="43" t="s">
        <v>2495</v>
      </c>
      <c r="H281" s="183" t="s">
        <v>885</v>
      </c>
      <c r="I281" s="48" t="s">
        <v>2496</v>
      </c>
      <c r="J281" s="164" t="s">
        <v>2497</v>
      </c>
      <c r="K281" s="303" t="s">
        <v>3051</v>
      </c>
      <c r="L281" s="184"/>
      <c r="M281" s="47" t="s">
        <v>886</v>
      </c>
      <c r="N281" s="47" t="s">
        <v>2498</v>
      </c>
      <c r="O281" s="290" t="s">
        <v>3204</v>
      </c>
      <c r="P281" s="48"/>
      <c r="Q281" s="48"/>
      <c r="R281" s="47"/>
      <c r="S281" s="48" t="s">
        <v>3066</v>
      </c>
    </row>
    <row r="282" spans="1:19" ht="28.5" x14ac:dyDescent="0.25">
      <c r="A282" s="40" t="s">
        <v>887</v>
      </c>
      <c r="B282" s="41" t="s">
        <v>2499</v>
      </c>
      <c r="C282" s="53" t="s">
        <v>888</v>
      </c>
      <c r="D282" s="66"/>
      <c r="E282" s="66"/>
      <c r="F282" s="66"/>
      <c r="G282" s="43" t="s">
        <v>2500</v>
      </c>
      <c r="H282" s="183" t="s">
        <v>889</v>
      </c>
      <c r="I282" s="44"/>
      <c r="J282" s="45"/>
      <c r="K282" s="301"/>
      <c r="L282" s="45"/>
      <c r="M282" s="185" t="s">
        <v>890</v>
      </c>
      <c r="N282" s="43" t="s">
        <v>891</v>
      </c>
      <c r="O282" s="290" t="s">
        <v>3070</v>
      </c>
      <c r="P282" s="44"/>
      <c r="Q282" s="44"/>
      <c r="R282" s="45"/>
      <c r="S282" s="45" t="s">
        <v>3066</v>
      </c>
    </row>
    <row r="283" spans="1:19" ht="57" x14ac:dyDescent="0.25">
      <c r="A283" s="51" t="s">
        <v>892</v>
      </c>
      <c r="B283" s="41" t="s">
        <v>2501</v>
      </c>
      <c r="C283" s="52"/>
      <c r="D283" s="215" t="s">
        <v>893</v>
      </c>
      <c r="E283" s="216"/>
      <c r="F283" s="217"/>
      <c r="G283" s="43" t="s">
        <v>2502</v>
      </c>
      <c r="H283" s="183" t="s">
        <v>894</v>
      </c>
      <c r="I283" s="48" t="s">
        <v>2503</v>
      </c>
      <c r="J283" s="164" t="s">
        <v>2504</v>
      </c>
      <c r="K283" s="303" t="s">
        <v>3051</v>
      </c>
      <c r="L283" s="184"/>
      <c r="M283" s="47" t="s">
        <v>895</v>
      </c>
      <c r="N283" s="47" t="s">
        <v>896</v>
      </c>
      <c r="O283" s="290" t="s">
        <v>3205</v>
      </c>
      <c r="P283" s="48"/>
      <c r="Q283" s="48" t="s">
        <v>897</v>
      </c>
      <c r="R283" s="47"/>
      <c r="S283" s="48" t="s">
        <v>3066</v>
      </c>
    </row>
    <row r="284" spans="1:19" ht="57" x14ac:dyDescent="0.25">
      <c r="A284" s="51" t="s">
        <v>898</v>
      </c>
      <c r="B284" s="41" t="s">
        <v>2505</v>
      </c>
      <c r="C284" s="52"/>
      <c r="D284" s="215" t="s">
        <v>899</v>
      </c>
      <c r="E284" s="216"/>
      <c r="F284" s="217"/>
      <c r="G284" s="43" t="s">
        <v>2506</v>
      </c>
      <c r="H284" s="183" t="s">
        <v>900</v>
      </c>
      <c r="I284" s="48" t="s">
        <v>2507</v>
      </c>
      <c r="J284" s="164" t="s">
        <v>2508</v>
      </c>
      <c r="K284" s="303" t="s">
        <v>3051</v>
      </c>
      <c r="L284" s="184"/>
      <c r="M284" s="47" t="s">
        <v>901</v>
      </c>
      <c r="N284" s="47" t="s">
        <v>902</v>
      </c>
      <c r="O284" s="290" t="s">
        <v>3205</v>
      </c>
      <c r="P284" s="48"/>
      <c r="Q284" s="48" t="s">
        <v>903</v>
      </c>
      <c r="R284" s="47"/>
      <c r="S284" s="48" t="s">
        <v>3066</v>
      </c>
    </row>
    <row r="285" spans="1:19" ht="42.75" x14ac:dyDescent="0.25">
      <c r="A285" s="40" t="s">
        <v>904</v>
      </c>
      <c r="B285" s="41" t="s">
        <v>2509</v>
      </c>
      <c r="C285" s="50" t="s">
        <v>3198</v>
      </c>
      <c r="D285" s="66"/>
      <c r="E285" s="53"/>
      <c r="F285" s="66"/>
      <c r="G285" s="43" t="s">
        <v>2510</v>
      </c>
      <c r="H285" s="183" t="s">
        <v>905</v>
      </c>
      <c r="I285" s="44"/>
      <c r="J285" s="45"/>
      <c r="K285" s="301"/>
      <c r="L285" s="45"/>
      <c r="M285" s="185" t="s">
        <v>906</v>
      </c>
      <c r="N285" s="43" t="s">
        <v>907</v>
      </c>
      <c r="O285" s="290" t="s">
        <v>3118</v>
      </c>
      <c r="P285" s="44"/>
      <c r="Q285" s="44"/>
      <c r="R285" s="45"/>
      <c r="S285" s="45" t="s">
        <v>3066</v>
      </c>
    </row>
    <row r="286" spans="1:19" ht="28.5" x14ac:dyDescent="0.25">
      <c r="A286" s="51" t="s">
        <v>908</v>
      </c>
      <c r="B286" s="41" t="s">
        <v>2511</v>
      </c>
      <c r="C286" s="52"/>
      <c r="D286" s="215" t="s">
        <v>3199</v>
      </c>
      <c r="E286" s="224"/>
      <c r="F286" s="216"/>
      <c r="G286" s="43" t="s">
        <v>2512</v>
      </c>
      <c r="H286" s="183" t="s">
        <v>909</v>
      </c>
      <c r="I286" s="48" t="s">
        <v>2513</v>
      </c>
      <c r="J286" s="164">
        <v>255</v>
      </c>
      <c r="K286" s="301"/>
      <c r="L286" s="184"/>
      <c r="M286" s="47" t="s">
        <v>2514</v>
      </c>
      <c r="N286" s="47" t="s">
        <v>910</v>
      </c>
      <c r="O286" s="290" t="s">
        <v>3118</v>
      </c>
      <c r="P286" s="48"/>
      <c r="Q286" s="48"/>
      <c r="R286" s="47"/>
      <c r="S286" s="48" t="s">
        <v>3066</v>
      </c>
    </row>
    <row r="287" spans="1:19" ht="28.5" x14ac:dyDescent="0.25">
      <c r="A287" s="51" t="s">
        <v>911</v>
      </c>
      <c r="B287" s="41" t="s">
        <v>2515</v>
      </c>
      <c r="C287" s="52"/>
      <c r="D287" s="215" t="s">
        <v>3200</v>
      </c>
      <c r="E287" s="216"/>
      <c r="F287" s="216"/>
      <c r="G287" s="43" t="s">
        <v>2516</v>
      </c>
      <c r="H287" s="183" t="s">
        <v>912</v>
      </c>
      <c r="I287" s="48" t="s">
        <v>2517</v>
      </c>
      <c r="J287" s="164">
        <v>255</v>
      </c>
      <c r="K287" s="301"/>
      <c r="L287" s="184"/>
      <c r="M287" s="47" t="s">
        <v>2518</v>
      </c>
      <c r="N287" s="47" t="s">
        <v>2519</v>
      </c>
      <c r="O287" s="290" t="s">
        <v>3118</v>
      </c>
      <c r="P287" s="48"/>
      <c r="Q287" s="48"/>
      <c r="R287" s="47"/>
      <c r="S287" s="48" t="s">
        <v>3066</v>
      </c>
    </row>
    <row r="288" spans="1:19" ht="28.5" x14ac:dyDescent="0.25">
      <c r="A288" s="51" t="s">
        <v>913</v>
      </c>
      <c r="B288" s="41" t="s">
        <v>2520</v>
      </c>
      <c r="C288" s="52"/>
      <c r="D288" s="215" t="s">
        <v>3201</v>
      </c>
      <c r="E288" s="157"/>
      <c r="F288" s="216"/>
      <c r="G288" s="43" t="s">
        <v>2521</v>
      </c>
      <c r="H288" s="183" t="s">
        <v>914</v>
      </c>
      <c r="I288" s="48" t="s">
        <v>2522</v>
      </c>
      <c r="J288" s="164">
        <v>255</v>
      </c>
      <c r="K288" s="301"/>
      <c r="L288" s="184"/>
      <c r="M288" s="47" t="s">
        <v>2523</v>
      </c>
      <c r="N288" s="47" t="s">
        <v>2524</v>
      </c>
      <c r="O288" s="290" t="s">
        <v>3118</v>
      </c>
      <c r="P288" s="48"/>
      <c r="Q288" s="48"/>
      <c r="R288" s="47"/>
      <c r="S288" s="48" t="s">
        <v>3066</v>
      </c>
    </row>
    <row r="289" spans="1:19" ht="28.5" x14ac:dyDescent="0.25">
      <c r="A289" s="51" t="s">
        <v>915</v>
      </c>
      <c r="B289" s="41" t="s">
        <v>2525</v>
      </c>
      <c r="C289" s="52"/>
      <c r="D289" s="215" t="s">
        <v>3202</v>
      </c>
      <c r="E289" s="216"/>
      <c r="F289" s="216"/>
      <c r="G289" s="43" t="s">
        <v>2526</v>
      </c>
      <c r="H289" s="183" t="s">
        <v>916</v>
      </c>
      <c r="I289" s="48" t="s">
        <v>2527</v>
      </c>
      <c r="J289" s="164">
        <v>255</v>
      </c>
      <c r="K289" s="301"/>
      <c r="L289" s="184"/>
      <c r="M289" s="47" t="s">
        <v>917</v>
      </c>
      <c r="N289" s="47" t="s">
        <v>2528</v>
      </c>
      <c r="O289" s="290" t="s">
        <v>3118</v>
      </c>
      <c r="P289" s="48"/>
      <c r="Q289" s="48"/>
      <c r="R289" s="47"/>
      <c r="S289" s="48" t="s">
        <v>3066</v>
      </c>
    </row>
    <row r="290" spans="1:19" ht="28.5" x14ac:dyDescent="0.25">
      <c r="A290" s="51" t="s">
        <v>918</v>
      </c>
      <c r="B290" s="41" t="s">
        <v>2529</v>
      </c>
      <c r="C290" s="52"/>
      <c r="D290" s="215" t="s">
        <v>3203</v>
      </c>
      <c r="E290" s="216"/>
      <c r="F290" s="216"/>
      <c r="G290" s="43" t="s">
        <v>2530</v>
      </c>
      <c r="H290" s="183" t="s">
        <v>919</v>
      </c>
      <c r="I290" s="48" t="s">
        <v>2531</v>
      </c>
      <c r="J290" s="45">
        <v>10</v>
      </c>
      <c r="K290" s="301"/>
      <c r="L290" s="184"/>
      <c r="M290" s="47" t="s">
        <v>2532</v>
      </c>
      <c r="N290" s="47" t="s">
        <v>2533</v>
      </c>
      <c r="O290" s="290" t="s">
        <v>3118</v>
      </c>
      <c r="P290" s="48"/>
      <c r="Q290" s="48"/>
      <c r="R290" s="47"/>
      <c r="S290" s="48" t="s">
        <v>3066</v>
      </c>
    </row>
    <row r="291" spans="1:19" ht="28.5" x14ac:dyDescent="0.25">
      <c r="A291" s="51" t="s">
        <v>920</v>
      </c>
      <c r="B291" s="41" t="s">
        <v>2534</v>
      </c>
      <c r="C291" s="52"/>
      <c r="D291" s="215" t="s">
        <v>921</v>
      </c>
      <c r="E291" s="108"/>
      <c r="F291" s="217"/>
      <c r="G291" s="43" t="s">
        <v>2535</v>
      </c>
      <c r="H291" s="183" t="s">
        <v>922</v>
      </c>
      <c r="I291" s="48" t="s">
        <v>2536</v>
      </c>
      <c r="J291" s="164">
        <v>255</v>
      </c>
      <c r="K291" s="301"/>
      <c r="L291" s="184"/>
      <c r="M291" s="47" t="s">
        <v>2537</v>
      </c>
      <c r="N291" s="47" t="s">
        <v>2538</v>
      </c>
      <c r="O291" s="290" t="s">
        <v>3118</v>
      </c>
      <c r="P291" s="48"/>
      <c r="Q291" s="48"/>
      <c r="R291" s="47"/>
      <c r="S291" s="48" t="s">
        <v>3066</v>
      </c>
    </row>
    <row r="292" spans="1:19" ht="57" x14ac:dyDescent="0.25">
      <c r="A292" s="51" t="s">
        <v>923</v>
      </c>
      <c r="B292" s="41" t="s">
        <v>2539</v>
      </c>
      <c r="C292" s="52"/>
      <c r="D292" s="215" t="s">
        <v>924</v>
      </c>
      <c r="E292" s="215"/>
      <c r="F292" s="217"/>
      <c r="G292" s="43" t="s">
        <v>2540</v>
      </c>
      <c r="H292" s="183" t="s">
        <v>925</v>
      </c>
      <c r="I292" s="48" t="s">
        <v>2541</v>
      </c>
      <c r="J292" s="45">
        <v>2</v>
      </c>
      <c r="K292" s="304" t="s">
        <v>3315</v>
      </c>
      <c r="L292" s="184"/>
      <c r="M292" s="47" t="s">
        <v>2542</v>
      </c>
      <c r="N292" s="47" t="s">
        <v>2543</v>
      </c>
      <c r="O292" s="290" t="s">
        <v>3146</v>
      </c>
      <c r="P292" s="48"/>
      <c r="Q292" s="48" t="s">
        <v>926</v>
      </c>
      <c r="R292" s="47"/>
      <c r="S292" s="48" t="s">
        <v>3066</v>
      </c>
    </row>
    <row r="293" spans="1:19" ht="28.5" x14ac:dyDescent="0.25">
      <c r="A293" s="40" t="s">
        <v>927</v>
      </c>
      <c r="B293" s="41" t="s">
        <v>2544</v>
      </c>
      <c r="C293" s="50" t="s">
        <v>928</v>
      </c>
      <c r="D293" s="66"/>
      <c r="E293" s="66"/>
      <c r="F293" s="66"/>
      <c r="G293" s="43" t="s">
        <v>2545</v>
      </c>
      <c r="H293" s="183" t="s">
        <v>929</v>
      </c>
      <c r="I293" s="44"/>
      <c r="J293" s="45"/>
      <c r="K293" s="301"/>
      <c r="L293" s="45"/>
      <c r="M293" s="185" t="s">
        <v>930</v>
      </c>
      <c r="N293" s="43" t="s">
        <v>2546</v>
      </c>
      <c r="O293" s="290"/>
      <c r="P293" s="44"/>
      <c r="Q293" s="44"/>
      <c r="R293" s="45"/>
      <c r="S293" s="45"/>
    </row>
    <row r="294" spans="1:19" ht="199.5" x14ac:dyDescent="0.25">
      <c r="A294" s="51" t="s">
        <v>931</v>
      </c>
      <c r="B294" s="41" t="s">
        <v>2547</v>
      </c>
      <c r="C294" s="52"/>
      <c r="D294" s="215" t="s">
        <v>932</v>
      </c>
      <c r="E294" s="216"/>
      <c r="F294" s="216"/>
      <c r="G294" s="43" t="s">
        <v>2548</v>
      </c>
      <c r="H294" s="183" t="s">
        <v>933</v>
      </c>
      <c r="I294" s="48" t="s">
        <v>2549</v>
      </c>
      <c r="J294" s="164">
        <v>3</v>
      </c>
      <c r="K294" s="304" t="s">
        <v>3324</v>
      </c>
      <c r="L294" s="186"/>
      <c r="M294" s="47" t="s">
        <v>934</v>
      </c>
      <c r="N294" s="47" t="s">
        <v>935</v>
      </c>
      <c r="O294" s="290"/>
      <c r="P294" s="48"/>
      <c r="Q294" s="48" t="s">
        <v>936</v>
      </c>
      <c r="R294" s="47"/>
      <c r="S294" s="48"/>
    </row>
    <row r="295" spans="1:19" ht="28.5" x14ac:dyDescent="0.25">
      <c r="A295" s="51" t="s">
        <v>937</v>
      </c>
      <c r="B295" s="41" t="s">
        <v>2550</v>
      </c>
      <c r="C295" s="52"/>
      <c r="D295" s="215" t="s">
        <v>938</v>
      </c>
      <c r="E295" s="216"/>
      <c r="F295" s="216"/>
      <c r="G295" s="43" t="s">
        <v>2551</v>
      </c>
      <c r="H295" s="183" t="s">
        <v>939</v>
      </c>
      <c r="I295" s="48" t="s">
        <v>2552</v>
      </c>
      <c r="J295" s="164">
        <v>100</v>
      </c>
      <c r="K295" s="301"/>
      <c r="L295" s="184"/>
      <c r="M295" s="47" t="s">
        <v>940</v>
      </c>
      <c r="N295" s="47" t="s">
        <v>941</v>
      </c>
      <c r="O295" s="290"/>
      <c r="P295" s="48"/>
      <c r="Q295" s="48"/>
      <c r="R295" s="47"/>
      <c r="S295" s="48"/>
    </row>
    <row r="296" spans="1:19" ht="85.5" x14ac:dyDescent="0.25">
      <c r="A296" s="51" t="s">
        <v>942</v>
      </c>
      <c r="B296" s="41" t="s">
        <v>2553</v>
      </c>
      <c r="C296" s="52"/>
      <c r="D296" s="215" t="s">
        <v>943</v>
      </c>
      <c r="E296" s="216"/>
      <c r="F296" s="216"/>
      <c r="G296" s="43" t="s">
        <v>2554</v>
      </c>
      <c r="H296" s="183" t="s">
        <v>944</v>
      </c>
      <c r="I296" s="48" t="s">
        <v>2555</v>
      </c>
      <c r="J296" s="164">
        <v>100</v>
      </c>
      <c r="K296" s="301"/>
      <c r="L296" s="184"/>
      <c r="M296" s="47" t="s">
        <v>945</v>
      </c>
      <c r="N296" s="47" t="s">
        <v>946</v>
      </c>
      <c r="O296" s="290"/>
      <c r="P296" s="48"/>
      <c r="Q296" s="48"/>
      <c r="R296" s="47"/>
      <c r="S296" s="48"/>
    </row>
    <row r="297" spans="1:19" ht="28.5" x14ac:dyDescent="0.25">
      <c r="A297" s="51" t="s">
        <v>947</v>
      </c>
      <c r="B297" s="41" t="s">
        <v>2556</v>
      </c>
      <c r="C297" s="52"/>
      <c r="D297" s="221" t="s">
        <v>948</v>
      </c>
      <c r="E297" s="216"/>
      <c r="F297" s="216"/>
      <c r="G297" s="43" t="s">
        <v>2557</v>
      </c>
      <c r="H297" s="183" t="s">
        <v>949</v>
      </c>
      <c r="I297" s="44"/>
      <c r="J297" s="45"/>
      <c r="K297" s="301"/>
      <c r="L297" s="45"/>
      <c r="M297" s="185" t="s">
        <v>950</v>
      </c>
      <c r="N297" s="43" t="s">
        <v>2558</v>
      </c>
      <c r="O297" s="290"/>
      <c r="P297" s="44"/>
      <c r="Q297" s="44"/>
      <c r="R297" s="45"/>
      <c r="S297" s="45"/>
    </row>
    <row r="298" spans="1:19" ht="28.5" x14ac:dyDescent="0.25">
      <c r="A298" s="57" t="s">
        <v>951</v>
      </c>
      <c r="B298" s="41" t="s">
        <v>2559</v>
      </c>
      <c r="C298" s="52"/>
      <c r="D298" s="106"/>
      <c r="E298" s="107" t="s">
        <v>952</v>
      </c>
      <c r="F298" s="59"/>
      <c r="G298" s="43" t="s">
        <v>2560</v>
      </c>
      <c r="H298" s="183" t="s">
        <v>953</v>
      </c>
      <c r="I298" s="48" t="s">
        <v>2561</v>
      </c>
      <c r="J298" s="164">
        <v>50</v>
      </c>
      <c r="K298" s="301"/>
      <c r="L298" s="184"/>
      <c r="M298" s="47" t="s">
        <v>954</v>
      </c>
      <c r="N298" s="47" t="s">
        <v>955</v>
      </c>
      <c r="O298" s="290" t="s">
        <v>3296</v>
      </c>
      <c r="P298" s="48"/>
      <c r="Q298" s="48" t="s">
        <v>956</v>
      </c>
      <c r="R298" s="47"/>
      <c r="S298" s="48"/>
    </row>
    <row r="299" spans="1:19" ht="28.5" x14ac:dyDescent="0.25">
      <c r="A299" s="57" t="s">
        <v>957</v>
      </c>
      <c r="B299" s="41" t="s">
        <v>2562</v>
      </c>
      <c r="C299" s="52"/>
      <c r="D299" s="106"/>
      <c r="E299" s="107" t="s">
        <v>958</v>
      </c>
      <c r="F299" s="59"/>
      <c r="G299" s="43" t="s">
        <v>2563</v>
      </c>
      <c r="H299" s="183" t="s">
        <v>959</v>
      </c>
      <c r="I299" s="48" t="s">
        <v>2564</v>
      </c>
      <c r="J299" s="164">
        <v>100</v>
      </c>
      <c r="K299" s="301"/>
      <c r="L299" s="184"/>
      <c r="M299" s="47" t="s">
        <v>960</v>
      </c>
      <c r="N299" s="47" t="s">
        <v>2565</v>
      </c>
      <c r="O299" s="290"/>
      <c r="P299" s="48"/>
      <c r="Q299" s="48"/>
      <c r="R299" s="47"/>
      <c r="S299" s="48"/>
    </row>
    <row r="300" spans="1:19" ht="28.5" x14ac:dyDescent="0.25">
      <c r="A300" s="57" t="s">
        <v>961</v>
      </c>
      <c r="B300" s="41" t="s">
        <v>2566</v>
      </c>
      <c r="C300" s="52"/>
      <c r="D300" s="108"/>
      <c r="E300" s="107" t="s">
        <v>962</v>
      </c>
      <c r="F300" s="59"/>
      <c r="G300" s="43" t="s">
        <v>2567</v>
      </c>
      <c r="H300" s="183" t="s">
        <v>963</v>
      </c>
      <c r="I300" s="48" t="s">
        <v>2568</v>
      </c>
      <c r="J300" s="164">
        <v>12</v>
      </c>
      <c r="K300" s="301"/>
      <c r="L300" s="184"/>
      <c r="M300" s="47" t="s">
        <v>964</v>
      </c>
      <c r="N300" s="47" t="s">
        <v>965</v>
      </c>
      <c r="O300" s="290" t="s">
        <v>3297</v>
      </c>
      <c r="P300" s="48"/>
      <c r="Q300" s="48"/>
      <c r="R300" s="47"/>
      <c r="S300" s="48"/>
    </row>
    <row r="301" spans="1:19" ht="28.5" x14ac:dyDescent="0.25">
      <c r="A301" s="51" t="s">
        <v>966</v>
      </c>
      <c r="B301" s="41" t="s">
        <v>2569</v>
      </c>
      <c r="C301" s="52"/>
      <c r="D301" s="221" t="s">
        <v>967</v>
      </c>
      <c r="E301" s="216"/>
      <c r="F301" s="216"/>
      <c r="G301" s="43" t="s">
        <v>2570</v>
      </c>
      <c r="H301" s="183" t="s">
        <v>968</v>
      </c>
      <c r="I301" s="44"/>
      <c r="J301" s="45"/>
      <c r="K301" s="301"/>
      <c r="L301" s="45"/>
      <c r="M301" s="185" t="s">
        <v>969</v>
      </c>
      <c r="N301" s="43" t="s">
        <v>970</v>
      </c>
      <c r="O301" s="290"/>
      <c r="P301" s="44"/>
      <c r="Q301" s="44"/>
      <c r="R301" s="45"/>
      <c r="S301" s="45"/>
    </row>
    <row r="302" spans="1:19" ht="42.75" x14ac:dyDescent="0.25">
      <c r="A302" s="57" t="s">
        <v>971</v>
      </c>
      <c r="B302" s="41" t="s">
        <v>2571</v>
      </c>
      <c r="C302" s="52"/>
      <c r="D302" s="106"/>
      <c r="E302" s="107" t="s">
        <v>2572</v>
      </c>
      <c r="F302" s="59"/>
      <c r="G302" s="43" t="s">
        <v>2573</v>
      </c>
      <c r="H302" s="183" t="s">
        <v>972</v>
      </c>
      <c r="I302" s="48" t="s">
        <v>2574</v>
      </c>
      <c r="J302" s="164">
        <v>19</v>
      </c>
      <c r="K302" s="301"/>
      <c r="L302" s="184"/>
      <c r="M302" s="47" t="s">
        <v>973</v>
      </c>
      <c r="N302" s="47" t="s">
        <v>974</v>
      </c>
      <c r="O302" s="290"/>
      <c r="P302" s="48"/>
      <c r="Q302" s="48" t="s">
        <v>975</v>
      </c>
      <c r="R302" s="47"/>
      <c r="S302" s="48"/>
    </row>
    <row r="303" spans="1:19" ht="28.5" x14ac:dyDescent="0.25">
      <c r="A303" s="57" t="s">
        <v>976</v>
      </c>
      <c r="B303" s="41" t="s">
        <v>2575</v>
      </c>
      <c r="C303" s="52"/>
      <c r="D303" s="106"/>
      <c r="E303" s="107" t="s">
        <v>2576</v>
      </c>
      <c r="F303" s="59"/>
      <c r="G303" s="43" t="s">
        <v>2577</v>
      </c>
      <c r="H303" s="183" t="s">
        <v>977</v>
      </c>
      <c r="I303" s="48" t="s">
        <v>2578</v>
      </c>
      <c r="J303" s="164">
        <v>100</v>
      </c>
      <c r="K303" s="301"/>
      <c r="L303" s="184"/>
      <c r="M303" s="47" t="s">
        <v>978</v>
      </c>
      <c r="N303" s="47" t="s">
        <v>2579</v>
      </c>
      <c r="O303" s="290"/>
      <c r="P303" s="48"/>
      <c r="Q303" s="48"/>
      <c r="R303" s="47"/>
      <c r="S303" s="48"/>
    </row>
    <row r="304" spans="1:19" ht="57" x14ac:dyDescent="0.25">
      <c r="A304" s="51" t="s">
        <v>979</v>
      </c>
      <c r="B304" s="41" t="s">
        <v>2580</v>
      </c>
      <c r="C304" s="52"/>
      <c r="D304" s="221" t="s">
        <v>980</v>
      </c>
      <c r="E304" s="216"/>
      <c r="F304" s="216"/>
      <c r="G304" s="43" t="s">
        <v>2581</v>
      </c>
      <c r="H304" s="183" t="s">
        <v>981</v>
      </c>
      <c r="I304" s="44"/>
      <c r="J304" s="45"/>
      <c r="K304" s="301"/>
      <c r="L304" s="45"/>
      <c r="M304" s="185" t="s">
        <v>982</v>
      </c>
      <c r="N304" s="43" t="s">
        <v>983</v>
      </c>
      <c r="O304" s="290"/>
      <c r="P304" s="44"/>
      <c r="Q304" s="44"/>
      <c r="R304" s="45"/>
      <c r="S304" s="45"/>
    </row>
    <row r="305" spans="1:19" ht="28.5" x14ac:dyDescent="0.25">
      <c r="A305" s="57" t="s">
        <v>984</v>
      </c>
      <c r="B305" s="41" t="s">
        <v>2582</v>
      </c>
      <c r="C305" s="52"/>
      <c r="D305" s="106"/>
      <c r="E305" s="107" t="s">
        <v>985</v>
      </c>
      <c r="F305" s="59"/>
      <c r="G305" s="43" t="s">
        <v>2583</v>
      </c>
      <c r="H305" s="183" t="s">
        <v>986</v>
      </c>
      <c r="I305" s="48" t="s">
        <v>2584</v>
      </c>
      <c r="J305" s="164">
        <v>35</v>
      </c>
      <c r="K305" s="301"/>
      <c r="L305" s="184"/>
      <c r="M305" s="47" t="s">
        <v>987</v>
      </c>
      <c r="N305" s="47" t="s">
        <v>988</v>
      </c>
      <c r="O305" s="290"/>
      <c r="P305" s="48"/>
      <c r="Q305" s="48"/>
      <c r="R305" s="47"/>
      <c r="S305" s="48"/>
    </row>
    <row r="306" spans="1:19" ht="28.5" x14ac:dyDescent="0.25">
      <c r="A306" s="57" t="s">
        <v>989</v>
      </c>
      <c r="B306" s="41" t="s">
        <v>2585</v>
      </c>
      <c r="C306" s="52"/>
      <c r="D306" s="106"/>
      <c r="E306" s="107" t="s">
        <v>990</v>
      </c>
      <c r="F306" s="59"/>
      <c r="G306" s="43" t="s">
        <v>2586</v>
      </c>
      <c r="H306" s="43" t="s">
        <v>2587</v>
      </c>
      <c r="I306" s="48" t="s">
        <v>2588</v>
      </c>
      <c r="J306" s="164">
        <v>100</v>
      </c>
      <c r="K306" s="306" t="s">
        <v>3325</v>
      </c>
      <c r="L306" s="184"/>
      <c r="M306" s="47" t="s">
        <v>991</v>
      </c>
      <c r="N306" s="47" t="s">
        <v>2589</v>
      </c>
      <c r="O306" s="290"/>
      <c r="P306" s="48"/>
      <c r="Q306" s="48"/>
      <c r="R306" s="47"/>
      <c r="S306" s="48"/>
    </row>
    <row r="307" spans="1:19" ht="49.5" customHeight="1" x14ac:dyDescent="0.25">
      <c r="A307" s="57" t="s">
        <v>992</v>
      </c>
      <c r="B307" s="41" t="s">
        <v>2590</v>
      </c>
      <c r="C307" s="56"/>
      <c r="D307" s="77"/>
      <c r="E307" s="109" t="s">
        <v>993</v>
      </c>
      <c r="F307" s="59"/>
      <c r="G307" s="43" t="s">
        <v>2591</v>
      </c>
      <c r="H307" s="43" t="s">
        <v>994</v>
      </c>
      <c r="I307" s="48" t="s">
        <v>2592</v>
      </c>
      <c r="J307" s="45">
        <v>50</v>
      </c>
      <c r="K307" s="301"/>
      <c r="L307" s="184"/>
      <c r="M307" s="47" t="s">
        <v>995</v>
      </c>
      <c r="N307" s="47" t="s">
        <v>2593</v>
      </c>
      <c r="O307" s="290"/>
      <c r="P307" s="48"/>
      <c r="Q307" s="48"/>
      <c r="R307" s="47"/>
      <c r="S307" s="48"/>
    </row>
    <row r="308" spans="1:19" ht="28.5" x14ac:dyDescent="0.25">
      <c r="A308" s="40" t="s">
        <v>996</v>
      </c>
      <c r="B308" s="41" t="s">
        <v>2594</v>
      </c>
      <c r="C308" s="65" t="s">
        <v>997</v>
      </c>
      <c r="D308" s="66"/>
      <c r="E308" s="66"/>
      <c r="F308" s="66"/>
      <c r="G308" s="43" t="s">
        <v>2595</v>
      </c>
      <c r="H308" s="43" t="s">
        <v>998</v>
      </c>
      <c r="I308" s="44"/>
      <c r="J308" s="45"/>
      <c r="K308" s="301"/>
      <c r="L308" s="45"/>
      <c r="M308" s="185" t="s">
        <v>999</v>
      </c>
      <c r="N308" s="43" t="s">
        <v>1000</v>
      </c>
      <c r="O308" s="290" t="s">
        <v>3207</v>
      </c>
      <c r="P308" s="44"/>
      <c r="Q308" s="44"/>
      <c r="R308" s="45"/>
      <c r="S308" s="45" t="s">
        <v>3066</v>
      </c>
    </row>
    <row r="309" spans="1:19" ht="42.75" x14ac:dyDescent="0.25">
      <c r="A309" s="51" t="s">
        <v>1001</v>
      </c>
      <c r="B309" s="41" t="s">
        <v>2596</v>
      </c>
      <c r="C309" s="52"/>
      <c r="D309" s="215" t="s">
        <v>1002</v>
      </c>
      <c r="E309" s="216"/>
      <c r="F309" s="217"/>
      <c r="G309" s="43" t="s">
        <v>2597</v>
      </c>
      <c r="H309" s="183" t="s">
        <v>1003</v>
      </c>
      <c r="I309" s="48" t="s">
        <v>1004</v>
      </c>
      <c r="J309" s="45">
        <v>19.2</v>
      </c>
      <c r="K309" s="301"/>
      <c r="L309" s="184"/>
      <c r="M309" s="47" t="s">
        <v>1005</v>
      </c>
      <c r="N309" s="47" t="s">
        <v>2598</v>
      </c>
      <c r="O309" s="290" t="s">
        <v>3208</v>
      </c>
      <c r="P309" s="48"/>
      <c r="Q309" s="48" t="s">
        <v>1006</v>
      </c>
      <c r="R309" s="47"/>
      <c r="S309" s="48" t="s">
        <v>3066</v>
      </c>
    </row>
    <row r="310" spans="1:19" ht="42.75" x14ac:dyDescent="0.25">
      <c r="A310" s="51" t="s">
        <v>1007</v>
      </c>
      <c r="B310" s="41" t="s">
        <v>2599</v>
      </c>
      <c r="C310" s="52"/>
      <c r="D310" s="215" t="s">
        <v>1008</v>
      </c>
      <c r="E310" s="216"/>
      <c r="F310" s="217"/>
      <c r="G310" s="43" t="s">
        <v>2600</v>
      </c>
      <c r="H310" s="183" t="s">
        <v>1009</v>
      </c>
      <c r="I310" s="48" t="s">
        <v>2601</v>
      </c>
      <c r="J310" s="45">
        <v>19.2</v>
      </c>
      <c r="K310" s="301"/>
      <c r="L310" s="184"/>
      <c r="M310" s="47" t="s">
        <v>1010</v>
      </c>
      <c r="N310" s="47" t="s">
        <v>2602</v>
      </c>
      <c r="O310" s="290" t="s">
        <v>3209</v>
      </c>
      <c r="P310" s="48"/>
      <c r="Q310" s="48"/>
      <c r="R310" s="47"/>
      <c r="S310" s="48"/>
    </row>
    <row r="311" spans="1:19" ht="42.75" x14ac:dyDescent="0.25">
      <c r="A311" s="51" t="s">
        <v>1011</v>
      </c>
      <c r="B311" s="41" t="s">
        <v>2603</v>
      </c>
      <c r="C311" s="52"/>
      <c r="D311" s="215" t="s">
        <v>1012</v>
      </c>
      <c r="E311" s="216"/>
      <c r="F311" s="217"/>
      <c r="G311" s="43" t="s">
        <v>2604</v>
      </c>
      <c r="H311" s="183" t="s">
        <v>1013</v>
      </c>
      <c r="I311" s="48" t="s">
        <v>1014</v>
      </c>
      <c r="J311" s="298">
        <v>3.2</v>
      </c>
      <c r="K311" s="301"/>
      <c r="L311" s="184"/>
      <c r="M311" s="47" t="s">
        <v>1015</v>
      </c>
      <c r="N311" s="47" t="s">
        <v>2605</v>
      </c>
      <c r="O311" s="290"/>
      <c r="P311" s="48"/>
      <c r="Q311" s="48"/>
      <c r="R311" s="47"/>
      <c r="S311" s="48"/>
    </row>
    <row r="312" spans="1:19" ht="142.5" x14ac:dyDescent="0.25">
      <c r="A312" s="51" t="s">
        <v>1016</v>
      </c>
      <c r="B312" s="41" t="s">
        <v>3069</v>
      </c>
      <c r="C312" s="52"/>
      <c r="D312" s="93" t="s">
        <v>1017</v>
      </c>
      <c r="E312" s="94"/>
      <c r="F312" s="95"/>
      <c r="G312" s="43" t="s">
        <v>2606</v>
      </c>
      <c r="H312" s="183" t="s">
        <v>1018</v>
      </c>
      <c r="I312" s="48" t="s">
        <v>2607</v>
      </c>
      <c r="J312" s="45">
        <v>2</v>
      </c>
      <c r="K312" s="304" t="s">
        <v>3326</v>
      </c>
      <c r="L312" s="186"/>
      <c r="M312" s="47" t="s">
        <v>1019</v>
      </c>
      <c r="N312" s="47" t="s">
        <v>1020</v>
      </c>
      <c r="O312" s="290" t="s">
        <v>3210</v>
      </c>
      <c r="P312" s="48"/>
      <c r="Q312" s="48" t="s">
        <v>1021</v>
      </c>
      <c r="R312" s="47"/>
      <c r="S312" s="48" t="s">
        <v>3066</v>
      </c>
    </row>
    <row r="313" spans="1:19" ht="57" x14ac:dyDescent="0.25">
      <c r="A313" s="51" t="s">
        <v>1022</v>
      </c>
      <c r="B313" s="41" t="s">
        <v>2608</v>
      </c>
      <c r="C313" s="56"/>
      <c r="D313" s="93" t="s">
        <v>1023</v>
      </c>
      <c r="E313" s="94"/>
      <c r="F313" s="94"/>
      <c r="G313" s="43" t="s">
        <v>2609</v>
      </c>
      <c r="H313" s="183" t="s">
        <v>1024</v>
      </c>
      <c r="I313" s="48" t="s">
        <v>2610</v>
      </c>
      <c r="J313" s="298">
        <v>3.2</v>
      </c>
      <c r="K313" s="301"/>
      <c r="L313" s="184"/>
      <c r="M313" s="47" t="s">
        <v>1025</v>
      </c>
      <c r="N313" s="47" t="s">
        <v>2611</v>
      </c>
      <c r="O313" s="290" t="s">
        <v>3211</v>
      </c>
      <c r="P313" s="48"/>
      <c r="Q313" s="48"/>
      <c r="R313" s="47"/>
      <c r="S313" s="48" t="s">
        <v>3066</v>
      </c>
    </row>
    <row r="314" spans="1:19" ht="42.75" x14ac:dyDescent="0.25">
      <c r="A314" s="51" t="s">
        <v>1026</v>
      </c>
      <c r="B314" s="41" t="s">
        <v>2612</v>
      </c>
      <c r="C314" s="56"/>
      <c r="D314" s="93" t="s">
        <v>1027</v>
      </c>
      <c r="E314" s="94"/>
      <c r="F314" s="94"/>
      <c r="G314" s="43" t="s">
        <v>2613</v>
      </c>
      <c r="H314" s="183" t="s">
        <v>1028</v>
      </c>
      <c r="I314" s="48" t="s">
        <v>2614</v>
      </c>
      <c r="J314" s="45">
        <v>1024</v>
      </c>
      <c r="K314" s="301"/>
      <c r="L314" s="184"/>
      <c r="M314" s="47" t="s">
        <v>1029</v>
      </c>
      <c r="N314" s="47" t="s">
        <v>2615</v>
      </c>
      <c r="O314" s="290"/>
      <c r="P314" s="48"/>
      <c r="Q314" s="48" t="s">
        <v>1030</v>
      </c>
      <c r="R314" s="47"/>
      <c r="S314" s="48"/>
    </row>
    <row r="315" spans="1:19" ht="42.75" x14ac:dyDescent="0.25">
      <c r="A315" s="51" t="s">
        <v>1031</v>
      </c>
      <c r="B315" s="41" t="s">
        <v>2616</v>
      </c>
      <c r="C315" s="56"/>
      <c r="D315" s="93" t="s">
        <v>1032</v>
      </c>
      <c r="E315" s="94"/>
      <c r="F315" s="94"/>
      <c r="G315" s="43" t="s">
        <v>2617</v>
      </c>
      <c r="H315" s="183" t="s">
        <v>1033</v>
      </c>
      <c r="I315" s="48" t="s">
        <v>2618</v>
      </c>
      <c r="J315" s="45">
        <v>3</v>
      </c>
      <c r="K315" s="304" t="s">
        <v>3327</v>
      </c>
      <c r="L315" s="186"/>
      <c r="M315" s="47" t="s">
        <v>1034</v>
      </c>
      <c r="N315" s="47" t="s">
        <v>1035</v>
      </c>
      <c r="O315" s="290" t="s">
        <v>3251</v>
      </c>
      <c r="P315" s="48"/>
      <c r="Q315" s="48" t="s">
        <v>2619</v>
      </c>
      <c r="R315" s="47"/>
      <c r="S315" s="48"/>
    </row>
    <row r="316" spans="1:19" ht="42.75" x14ac:dyDescent="0.25">
      <c r="A316" s="40" t="s">
        <v>1036</v>
      </c>
      <c r="B316" s="41" t="s">
        <v>2620</v>
      </c>
      <c r="C316" s="65" t="s">
        <v>1037</v>
      </c>
      <c r="D316" s="66"/>
      <c r="E316" s="66"/>
      <c r="F316" s="66"/>
      <c r="G316" s="43" t="s">
        <v>2621</v>
      </c>
      <c r="H316" s="43" t="s">
        <v>1038</v>
      </c>
      <c r="I316" s="44"/>
      <c r="J316" s="45"/>
      <c r="K316" s="301"/>
      <c r="L316" s="45"/>
      <c r="M316" s="185" t="s">
        <v>1039</v>
      </c>
      <c r="N316" s="43" t="s">
        <v>2622</v>
      </c>
      <c r="O316" s="290" t="s">
        <v>3212</v>
      </c>
      <c r="P316" s="44"/>
      <c r="Q316" s="44"/>
      <c r="R316" s="45"/>
      <c r="S316" s="45"/>
    </row>
    <row r="317" spans="1:19" ht="28.5" x14ac:dyDescent="0.25">
      <c r="A317" s="51" t="s">
        <v>1040</v>
      </c>
      <c r="B317" s="41" t="s">
        <v>2623</v>
      </c>
      <c r="C317" s="52"/>
      <c r="D317" s="215" t="s">
        <v>1041</v>
      </c>
      <c r="E317" s="216"/>
      <c r="F317" s="217"/>
      <c r="G317" s="43" t="s">
        <v>2624</v>
      </c>
      <c r="H317" s="183" t="s">
        <v>2625</v>
      </c>
      <c r="I317" s="48" t="s">
        <v>2626</v>
      </c>
      <c r="J317" s="45">
        <v>19.2</v>
      </c>
      <c r="K317" s="301"/>
      <c r="L317" s="184"/>
      <c r="M317" s="47" t="s">
        <v>1042</v>
      </c>
      <c r="N317" s="47" t="s">
        <v>2627</v>
      </c>
      <c r="O317" s="290" t="s">
        <v>3213</v>
      </c>
      <c r="P317" s="48"/>
      <c r="Q317" s="48" t="s">
        <v>1043</v>
      </c>
      <c r="R317" s="47"/>
      <c r="S317" s="48"/>
    </row>
    <row r="318" spans="1:19" ht="42.75" x14ac:dyDescent="0.25">
      <c r="A318" s="51" t="s">
        <v>1044</v>
      </c>
      <c r="B318" s="41" t="s">
        <v>2628</v>
      </c>
      <c r="C318" s="52"/>
      <c r="D318" s="215" t="s">
        <v>1045</v>
      </c>
      <c r="E318" s="216"/>
      <c r="F318" s="217"/>
      <c r="G318" s="43" t="s">
        <v>2629</v>
      </c>
      <c r="H318" s="183" t="s">
        <v>2630</v>
      </c>
      <c r="I318" s="48" t="s">
        <v>2631</v>
      </c>
      <c r="J318" s="45">
        <v>19.2</v>
      </c>
      <c r="K318" s="301"/>
      <c r="L318" s="184"/>
      <c r="M318" s="47" t="s">
        <v>1046</v>
      </c>
      <c r="N318" s="47" t="s">
        <v>2632</v>
      </c>
      <c r="O318" s="290" t="s">
        <v>3209</v>
      </c>
      <c r="P318" s="48"/>
      <c r="Q318" s="48"/>
      <c r="R318" s="47"/>
      <c r="S318" s="48"/>
    </row>
    <row r="319" spans="1:19" ht="42.75" x14ac:dyDescent="0.25">
      <c r="A319" s="51" t="s">
        <v>1047</v>
      </c>
      <c r="B319" s="41" t="s">
        <v>2633</v>
      </c>
      <c r="C319" s="52"/>
      <c r="D319" s="215" t="s">
        <v>1048</v>
      </c>
      <c r="E319" s="216"/>
      <c r="F319" s="217"/>
      <c r="G319" s="43" t="s">
        <v>2634</v>
      </c>
      <c r="H319" s="183" t="s">
        <v>2635</v>
      </c>
      <c r="I319" s="48" t="s">
        <v>2636</v>
      </c>
      <c r="J319" s="298">
        <v>3.2</v>
      </c>
      <c r="K319" s="301"/>
      <c r="L319" s="184"/>
      <c r="M319" s="47" t="s">
        <v>1049</v>
      </c>
      <c r="N319" s="47" t="s">
        <v>2637</v>
      </c>
      <c r="O319" s="290"/>
      <c r="P319" s="48"/>
      <c r="Q319" s="48"/>
      <c r="R319" s="47"/>
      <c r="S319" s="48"/>
    </row>
    <row r="320" spans="1:19" ht="142.5" x14ac:dyDescent="0.25">
      <c r="A320" s="51" t="s">
        <v>1050</v>
      </c>
      <c r="B320" s="41" t="s">
        <v>2638</v>
      </c>
      <c r="C320" s="52"/>
      <c r="D320" s="93" t="s">
        <v>1051</v>
      </c>
      <c r="E320" s="94"/>
      <c r="F320" s="95"/>
      <c r="G320" s="43" t="s">
        <v>2639</v>
      </c>
      <c r="H320" s="183" t="s">
        <v>2640</v>
      </c>
      <c r="I320" s="48" t="s">
        <v>2641</v>
      </c>
      <c r="J320" s="45">
        <v>2</v>
      </c>
      <c r="K320" s="307" t="s">
        <v>3326</v>
      </c>
      <c r="L320" s="186"/>
      <c r="M320" s="47" t="s">
        <v>1052</v>
      </c>
      <c r="N320" s="47" t="s">
        <v>2642</v>
      </c>
      <c r="O320" s="290" t="s">
        <v>3214</v>
      </c>
      <c r="P320" s="48"/>
      <c r="Q320" s="48" t="s">
        <v>1053</v>
      </c>
      <c r="R320" s="47"/>
      <c r="S320" s="48"/>
    </row>
    <row r="321" spans="1:19" ht="42.75" x14ac:dyDescent="0.25">
      <c r="A321" s="51" t="s">
        <v>1054</v>
      </c>
      <c r="B321" s="41" t="s">
        <v>2643</v>
      </c>
      <c r="C321" s="56"/>
      <c r="D321" s="93" t="s">
        <v>1055</v>
      </c>
      <c r="E321" s="94"/>
      <c r="F321" s="94"/>
      <c r="G321" s="43" t="s">
        <v>2644</v>
      </c>
      <c r="H321" s="183" t="s">
        <v>2645</v>
      </c>
      <c r="I321" s="48" t="s">
        <v>2646</v>
      </c>
      <c r="J321" s="298">
        <v>3.2</v>
      </c>
      <c r="K321" s="301"/>
      <c r="L321" s="184"/>
      <c r="M321" s="47" t="s">
        <v>1056</v>
      </c>
      <c r="N321" s="47" t="s">
        <v>2647</v>
      </c>
      <c r="O321" s="290" t="s">
        <v>3215</v>
      </c>
      <c r="P321" s="48"/>
      <c r="Q321" s="48"/>
      <c r="R321" s="47"/>
      <c r="S321" s="48"/>
    </row>
    <row r="322" spans="1:19" ht="42.75" x14ac:dyDescent="0.25">
      <c r="A322" s="51" t="s">
        <v>1057</v>
      </c>
      <c r="B322" s="41" t="s">
        <v>2648</v>
      </c>
      <c r="C322" s="56"/>
      <c r="D322" s="93" t="s">
        <v>1058</v>
      </c>
      <c r="E322" s="94"/>
      <c r="F322" s="94"/>
      <c r="G322" s="43" t="s">
        <v>2649</v>
      </c>
      <c r="H322" s="183" t="s">
        <v>2650</v>
      </c>
      <c r="I322" s="48" t="s">
        <v>2651</v>
      </c>
      <c r="J322" s="45">
        <v>1024</v>
      </c>
      <c r="K322" s="301"/>
      <c r="L322" s="184"/>
      <c r="M322" s="47" t="s">
        <v>1059</v>
      </c>
      <c r="N322" s="47" t="s">
        <v>2652</v>
      </c>
      <c r="O322" s="290"/>
      <c r="P322" s="48"/>
      <c r="Q322" s="48" t="s">
        <v>1060</v>
      </c>
      <c r="R322" s="47"/>
      <c r="S322" s="48"/>
    </row>
    <row r="323" spans="1:19" ht="42.75" x14ac:dyDescent="0.25">
      <c r="A323" s="51" t="s">
        <v>1061</v>
      </c>
      <c r="B323" s="41" t="s">
        <v>2653</v>
      </c>
      <c r="C323" s="55"/>
      <c r="D323" s="93" t="s">
        <v>1062</v>
      </c>
      <c r="E323" s="94"/>
      <c r="F323" s="94"/>
      <c r="G323" s="43" t="s">
        <v>2654</v>
      </c>
      <c r="H323" s="183" t="s">
        <v>2655</v>
      </c>
      <c r="I323" s="48" t="s">
        <v>2656</v>
      </c>
      <c r="J323" s="45">
        <v>3</v>
      </c>
      <c r="K323" s="304" t="s">
        <v>3328</v>
      </c>
      <c r="L323" s="186"/>
      <c r="M323" s="47" t="s">
        <v>1063</v>
      </c>
      <c r="N323" s="47" t="s">
        <v>1064</v>
      </c>
      <c r="O323" s="290" t="s">
        <v>3216</v>
      </c>
      <c r="P323" s="48"/>
      <c r="Q323" s="48" t="s">
        <v>2657</v>
      </c>
      <c r="R323" s="47"/>
      <c r="S323" s="48"/>
    </row>
    <row r="324" spans="1:19" ht="28.5" x14ac:dyDescent="0.25">
      <c r="A324" s="40" t="s">
        <v>1065</v>
      </c>
      <c r="B324" s="41" t="s">
        <v>2658</v>
      </c>
      <c r="C324" s="65" t="s">
        <v>1066</v>
      </c>
      <c r="D324" s="66"/>
      <c r="E324" s="66"/>
      <c r="F324" s="66"/>
      <c r="G324" s="43" t="s">
        <v>2659</v>
      </c>
      <c r="H324" s="183" t="s">
        <v>1067</v>
      </c>
      <c r="I324" s="44"/>
      <c r="J324" s="45"/>
      <c r="K324" s="301"/>
      <c r="L324" s="45"/>
      <c r="M324" s="185" t="s">
        <v>1068</v>
      </c>
      <c r="N324" s="43" t="s">
        <v>2660</v>
      </c>
      <c r="O324" s="290" t="s">
        <v>3072</v>
      </c>
      <c r="P324" s="44"/>
      <c r="Q324" s="44"/>
      <c r="R324" s="45"/>
      <c r="S324" s="194" t="s">
        <v>3066</v>
      </c>
    </row>
    <row r="325" spans="1:19" ht="28.5" x14ac:dyDescent="0.25">
      <c r="A325" s="51" t="s">
        <v>1069</v>
      </c>
      <c r="B325" s="41" t="s">
        <v>2661</v>
      </c>
      <c r="C325" s="72"/>
      <c r="D325" s="215" t="s">
        <v>1070</v>
      </c>
      <c r="E325" s="215"/>
      <c r="F325" s="215"/>
      <c r="G325" s="43" t="s">
        <v>2662</v>
      </c>
      <c r="H325" s="183" t="s">
        <v>1071</v>
      </c>
      <c r="I325" s="48" t="s">
        <v>2663</v>
      </c>
      <c r="J325" s="45">
        <v>19.2</v>
      </c>
      <c r="K325" s="301"/>
      <c r="L325" s="186"/>
      <c r="M325" s="47" t="s">
        <v>1072</v>
      </c>
      <c r="N325" s="47" t="s">
        <v>2664</v>
      </c>
      <c r="O325" s="290" t="s">
        <v>3209</v>
      </c>
      <c r="P325" s="48"/>
      <c r="Q325" s="48" t="s">
        <v>1073</v>
      </c>
      <c r="R325" s="47"/>
      <c r="S325" s="48"/>
    </row>
    <row r="326" spans="1:19" ht="42.75" x14ac:dyDescent="0.25">
      <c r="A326" s="51" t="s">
        <v>1074</v>
      </c>
      <c r="B326" s="41" t="s">
        <v>2665</v>
      </c>
      <c r="C326" s="72"/>
      <c r="D326" s="215" t="s">
        <v>1075</v>
      </c>
      <c r="E326" s="216"/>
      <c r="F326" s="216"/>
      <c r="G326" s="43" t="s">
        <v>2666</v>
      </c>
      <c r="H326" s="183" t="s">
        <v>1076</v>
      </c>
      <c r="I326" s="48" t="s">
        <v>2667</v>
      </c>
      <c r="J326" s="45">
        <v>19.2</v>
      </c>
      <c r="K326" s="301"/>
      <c r="L326" s="186"/>
      <c r="M326" s="47" t="s">
        <v>1077</v>
      </c>
      <c r="N326" s="47" t="s">
        <v>1078</v>
      </c>
      <c r="O326" s="290" t="s">
        <v>3209</v>
      </c>
      <c r="P326" s="48"/>
      <c r="Q326" s="48" t="s">
        <v>1079</v>
      </c>
      <c r="R326" s="47"/>
      <c r="S326" s="48"/>
    </row>
    <row r="327" spans="1:19" ht="28.5" x14ac:dyDescent="0.25">
      <c r="A327" s="51" t="s">
        <v>1080</v>
      </c>
      <c r="B327" s="41" t="s">
        <v>2668</v>
      </c>
      <c r="C327" s="72"/>
      <c r="D327" s="215" t="s">
        <v>1081</v>
      </c>
      <c r="E327" s="216"/>
      <c r="F327" s="216"/>
      <c r="G327" s="43" t="s">
        <v>2669</v>
      </c>
      <c r="H327" s="183" t="s">
        <v>1082</v>
      </c>
      <c r="I327" s="48" t="s">
        <v>2670</v>
      </c>
      <c r="J327" s="45">
        <v>19.2</v>
      </c>
      <c r="K327" s="301"/>
      <c r="L327" s="186"/>
      <c r="M327" s="47" t="s">
        <v>1083</v>
      </c>
      <c r="N327" s="47" t="s">
        <v>1084</v>
      </c>
      <c r="O327" s="290" t="s">
        <v>3209</v>
      </c>
      <c r="P327" s="48"/>
      <c r="Q327" s="48" t="s">
        <v>1085</v>
      </c>
      <c r="R327" s="47"/>
      <c r="S327" s="48"/>
    </row>
    <row r="328" spans="1:19" ht="57" x14ac:dyDescent="0.25">
      <c r="A328" s="51" t="s">
        <v>1086</v>
      </c>
      <c r="B328" s="41" t="s">
        <v>2671</v>
      </c>
      <c r="C328" s="52"/>
      <c r="D328" s="215" t="s">
        <v>1087</v>
      </c>
      <c r="E328" s="217"/>
      <c r="F328" s="217"/>
      <c r="G328" s="43" t="s">
        <v>2672</v>
      </c>
      <c r="H328" s="183" t="s">
        <v>1088</v>
      </c>
      <c r="I328" s="48" t="s">
        <v>2673</v>
      </c>
      <c r="J328" s="45">
        <v>19.2</v>
      </c>
      <c r="K328" s="301"/>
      <c r="L328" s="184"/>
      <c r="M328" s="47" t="s">
        <v>1089</v>
      </c>
      <c r="N328" s="47" t="s">
        <v>1090</v>
      </c>
      <c r="O328" s="290" t="s">
        <v>3217</v>
      </c>
      <c r="P328" s="48"/>
      <c r="Q328" s="48" t="s">
        <v>1091</v>
      </c>
      <c r="R328" s="47"/>
      <c r="S328" s="48" t="s">
        <v>3066</v>
      </c>
    </row>
    <row r="329" spans="1:19" ht="57" x14ac:dyDescent="0.25">
      <c r="A329" s="51" t="s">
        <v>1092</v>
      </c>
      <c r="B329" s="41" t="s">
        <v>2674</v>
      </c>
      <c r="C329" s="52"/>
      <c r="D329" s="215" t="s">
        <v>1093</v>
      </c>
      <c r="E329" s="216"/>
      <c r="F329" s="217"/>
      <c r="G329" s="43" t="s">
        <v>2675</v>
      </c>
      <c r="H329" s="183" t="s">
        <v>1094</v>
      </c>
      <c r="I329" s="48" t="s">
        <v>2676</v>
      </c>
      <c r="J329" s="45">
        <v>19.2</v>
      </c>
      <c r="K329" s="301"/>
      <c r="L329" s="184"/>
      <c r="M329" s="47" t="s">
        <v>1095</v>
      </c>
      <c r="N329" s="47" t="s">
        <v>1096</v>
      </c>
      <c r="O329" s="290" t="s">
        <v>3218</v>
      </c>
      <c r="P329" s="48"/>
      <c r="Q329" s="48" t="s">
        <v>1097</v>
      </c>
      <c r="R329" s="47"/>
      <c r="S329" s="48" t="s">
        <v>3066</v>
      </c>
    </row>
    <row r="330" spans="1:19" ht="114" x14ac:dyDescent="0.25">
      <c r="A330" s="51" t="s">
        <v>1098</v>
      </c>
      <c r="B330" s="41" t="s">
        <v>2677</v>
      </c>
      <c r="C330" s="52"/>
      <c r="D330" s="215" t="s">
        <v>1099</v>
      </c>
      <c r="E330" s="217"/>
      <c r="F330" s="217"/>
      <c r="G330" s="43" t="s">
        <v>2678</v>
      </c>
      <c r="H330" s="183" t="s">
        <v>2679</v>
      </c>
      <c r="I330" s="48" t="s">
        <v>2680</v>
      </c>
      <c r="J330" s="45">
        <v>19.2</v>
      </c>
      <c r="K330" s="301"/>
      <c r="L330" s="184"/>
      <c r="M330" s="47" t="s">
        <v>1100</v>
      </c>
      <c r="N330" s="47" t="s">
        <v>1101</v>
      </c>
      <c r="O330" s="290" t="s">
        <v>3209</v>
      </c>
      <c r="P330" s="48"/>
      <c r="Q330" s="48" t="s">
        <v>1102</v>
      </c>
      <c r="R330" s="47"/>
      <c r="S330" s="48"/>
    </row>
    <row r="331" spans="1:19" s="110" customFormat="1" ht="57" x14ac:dyDescent="0.25">
      <c r="A331" s="51" t="s">
        <v>1103</v>
      </c>
      <c r="B331" s="41" t="s">
        <v>2681</v>
      </c>
      <c r="C331" s="52"/>
      <c r="D331" s="215" t="s">
        <v>1104</v>
      </c>
      <c r="E331" s="217"/>
      <c r="F331" s="217"/>
      <c r="G331" s="43" t="s">
        <v>2682</v>
      </c>
      <c r="H331" s="183" t="s">
        <v>1105</v>
      </c>
      <c r="I331" s="48" t="s">
        <v>2683</v>
      </c>
      <c r="J331" s="45">
        <v>19.2</v>
      </c>
      <c r="K331" s="301"/>
      <c r="L331" s="186"/>
      <c r="M331" s="47" t="s">
        <v>2684</v>
      </c>
      <c r="N331" s="47" t="s">
        <v>1106</v>
      </c>
      <c r="O331" s="290" t="s">
        <v>3209</v>
      </c>
      <c r="P331" s="48"/>
      <c r="Q331" s="48" t="s">
        <v>1107</v>
      </c>
      <c r="R331" s="47"/>
      <c r="S331" s="48"/>
    </row>
    <row r="332" spans="1:19" s="110" customFormat="1" ht="28.5" x14ac:dyDescent="0.25">
      <c r="A332" s="51" t="s">
        <v>1108</v>
      </c>
      <c r="B332" s="41" t="s">
        <v>2685</v>
      </c>
      <c r="C332" s="52"/>
      <c r="D332" s="215" t="s">
        <v>1109</v>
      </c>
      <c r="E332" s="216"/>
      <c r="F332" s="217"/>
      <c r="G332" s="43" t="s">
        <v>2686</v>
      </c>
      <c r="H332" s="183" t="s">
        <v>1110</v>
      </c>
      <c r="I332" s="48" t="s">
        <v>2687</v>
      </c>
      <c r="J332" s="45">
        <v>19.2</v>
      </c>
      <c r="K332" s="301"/>
      <c r="L332" s="186"/>
      <c r="M332" s="47" t="s">
        <v>1111</v>
      </c>
      <c r="N332" s="47" t="s">
        <v>1112</v>
      </c>
      <c r="O332" s="290" t="s">
        <v>3209</v>
      </c>
      <c r="P332" s="48"/>
      <c r="Q332" s="48"/>
      <c r="R332" s="47"/>
      <c r="S332" s="48"/>
    </row>
    <row r="333" spans="1:19" s="110" customFormat="1" ht="28.5" x14ac:dyDescent="0.25">
      <c r="A333" s="51" t="s">
        <v>1113</v>
      </c>
      <c r="B333" s="41" t="s">
        <v>2688</v>
      </c>
      <c r="C333" s="52"/>
      <c r="D333" s="215" t="s">
        <v>1114</v>
      </c>
      <c r="E333" s="216"/>
      <c r="F333" s="217"/>
      <c r="G333" s="43" t="s">
        <v>2689</v>
      </c>
      <c r="H333" s="183" t="s">
        <v>1115</v>
      </c>
      <c r="I333" s="48" t="s">
        <v>2690</v>
      </c>
      <c r="J333" s="45">
        <v>19.2</v>
      </c>
      <c r="K333" s="301"/>
      <c r="L333" s="186"/>
      <c r="M333" s="47" t="s">
        <v>1116</v>
      </c>
      <c r="N333" s="47" t="s">
        <v>2691</v>
      </c>
      <c r="O333" s="290" t="s">
        <v>3209</v>
      </c>
      <c r="P333" s="48"/>
      <c r="Q333" s="48"/>
      <c r="R333" s="47"/>
      <c r="S333" s="48"/>
    </row>
    <row r="334" spans="1:19" s="110" customFormat="1" ht="57" x14ac:dyDescent="0.25">
      <c r="A334" s="51" t="s">
        <v>1117</v>
      </c>
      <c r="B334" s="41" t="s">
        <v>2692</v>
      </c>
      <c r="C334" s="55"/>
      <c r="D334" s="215" t="s">
        <v>1118</v>
      </c>
      <c r="E334" s="216"/>
      <c r="F334" s="217"/>
      <c r="G334" s="43" t="s">
        <v>2693</v>
      </c>
      <c r="H334" s="183" t="s">
        <v>1119</v>
      </c>
      <c r="I334" s="48" t="s">
        <v>2694</v>
      </c>
      <c r="J334" s="45">
        <v>19.2</v>
      </c>
      <c r="K334" s="301"/>
      <c r="L334" s="186"/>
      <c r="M334" s="47" t="s">
        <v>1120</v>
      </c>
      <c r="N334" s="47" t="s">
        <v>1121</v>
      </c>
      <c r="O334" s="290" t="s">
        <v>3219</v>
      </c>
      <c r="P334" s="48"/>
      <c r="Q334" s="48" t="s">
        <v>1122</v>
      </c>
      <c r="R334" s="47"/>
      <c r="S334" s="48"/>
    </row>
    <row r="335" spans="1:19" s="110" customFormat="1" ht="42.75" x14ac:dyDescent="0.25">
      <c r="A335" s="40" t="s">
        <v>1123</v>
      </c>
      <c r="B335" s="41" t="s">
        <v>1124</v>
      </c>
      <c r="C335" s="65" t="s">
        <v>1125</v>
      </c>
      <c r="D335" s="66"/>
      <c r="E335" s="66"/>
      <c r="F335" s="66"/>
      <c r="G335" s="43" t="s">
        <v>2695</v>
      </c>
      <c r="H335" s="183" t="s">
        <v>1126</v>
      </c>
      <c r="I335" s="44"/>
      <c r="J335" s="45"/>
      <c r="K335" s="301"/>
      <c r="L335" s="45"/>
      <c r="M335" s="185" t="s">
        <v>1127</v>
      </c>
      <c r="N335" s="43" t="s">
        <v>2696</v>
      </c>
      <c r="O335" s="290" t="s">
        <v>3298</v>
      </c>
      <c r="P335" s="44"/>
      <c r="Q335" s="44" t="s">
        <v>1128</v>
      </c>
      <c r="R335" s="45"/>
      <c r="S335" s="194" t="s">
        <v>3066</v>
      </c>
    </row>
    <row r="336" spans="1:19" s="110" customFormat="1" ht="57" x14ac:dyDescent="0.25">
      <c r="A336" s="51" t="s">
        <v>1129</v>
      </c>
      <c r="B336" s="41" t="s">
        <v>2697</v>
      </c>
      <c r="C336" s="52"/>
      <c r="D336" s="215" t="s">
        <v>1130</v>
      </c>
      <c r="E336" s="215"/>
      <c r="F336" s="217"/>
      <c r="G336" s="43" t="s">
        <v>2698</v>
      </c>
      <c r="H336" s="183" t="s">
        <v>1131</v>
      </c>
      <c r="I336" s="48" t="s">
        <v>2699</v>
      </c>
      <c r="J336" s="45">
        <v>19.2</v>
      </c>
      <c r="K336" s="301"/>
      <c r="L336" s="172" t="s">
        <v>3220</v>
      </c>
      <c r="M336" s="47" t="s">
        <v>1132</v>
      </c>
      <c r="N336" s="47" t="s">
        <v>1133</v>
      </c>
      <c r="O336" s="290" t="s">
        <v>3221</v>
      </c>
      <c r="P336" s="48"/>
      <c r="Q336" s="48" t="s">
        <v>1134</v>
      </c>
      <c r="R336" s="47"/>
      <c r="S336" s="150" t="s">
        <v>3066</v>
      </c>
    </row>
    <row r="337" spans="1:19" s="110" customFormat="1" ht="57" x14ac:dyDescent="0.25">
      <c r="A337" s="51" t="s">
        <v>1135</v>
      </c>
      <c r="B337" s="41" t="s">
        <v>2700</v>
      </c>
      <c r="C337" s="52"/>
      <c r="D337" s="215" t="s">
        <v>1136</v>
      </c>
      <c r="E337" s="215"/>
      <c r="F337" s="217"/>
      <c r="G337" s="43" t="s">
        <v>2701</v>
      </c>
      <c r="H337" s="183" t="s">
        <v>1137</v>
      </c>
      <c r="I337" s="48" t="s">
        <v>2702</v>
      </c>
      <c r="J337" s="45">
        <v>19.2</v>
      </c>
      <c r="K337" s="301"/>
      <c r="L337" s="186"/>
      <c r="M337" s="47" t="s">
        <v>1138</v>
      </c>
      <c r="N337" s="47" t="s">
        <v>1139</v>
      </c>
      <c r="O337" s="290" t="s">
        <v>3218</v>
      </c>
      <c r="P337" s="48"/>
      <c r="Q337" s="48" t="s">
        <v>1140</v>
      </c>
      <c r="R337" s="47"/>
      <c r="S337" s="150" t="s">
        <v>3066</v>
      </c>
    </row>
    <row r="338" spans="1:19" ht="142.5" x14ac:dyDescent="0.25">
      <c r="A338" s="51" t="s">
        <v>1141</v>
      </c>
      <c r="B338" s="41" t="s">
        <v>2703</v>
      </c>
      <c r="C338" s="52"/>
      <c r="D338" s="215" t="s">
        <v>1142</v>
      </c>
      <c r="E338" s="215"/>
      <c r="F338" s="217"/>
      <c r="G338" s="43" t="s">
        <v>2704</v>
      </c>
      <c r="H338" s="183" t="s">
        <v>1143</v>
      </c>
      <c r="I338" s="44" t="s">
        <v>2705</v>
      </c>
      <c r="J338" s="45">
        <v>2</v>
      </c>
      <c r="K338" s="307" t="s">
        <v>3326</v>
      </c>
      <c r="L338" s="186"/>
      <c r="M338" s="47" t="s">
        <v>1144</v>
      </c>
      <c r="N338" s="47" t="s">
        <v>2706</v>
      </c>
      <c r="O338" s="290" t="s">
        <v>3222</v>
      </c>
      <c r="P338" s="48"/>
      <c r="Q338" s="48" t="s">
        <v>1145</v>
      </c>
      <c r="R338" s="167"/>
      <c r="S338" s="150" t="s">
        <v>3066</v>
      </c>
    </row>
    <row r="339" spans="1:19" ht="42.75" x14ac:dyDescent="0.25">
      <c r="A339" s="51" t="s">
        <v>1146</v>
      </c>
      <c r="B339" s="41" t="s">
        <v>2707</v>
      </c>
      <c r="C339" s="52"/>
      <c r="D339" s="215" t="s">
        <v>1147</v>
      </c>
      <c r="E339" s="216"/>
      <c r="F339" s="217"/>
      <c r="G339" s="43" t="s">
        <v>2708</v>
      </c>
      <c r="H339" s="183" t="s">
        <v>1148</v>
      </c>
      <c r="I339" s="44" t="s">
        <v>2709</v>
      </c>
      <c r="J339" s="45" t="s">
        <v>3206</v>
      </c>
      <c r="K339" s="301"/>
      <c r="L339" s="47"/>
      <c r="M339" s="47" t="s">
        <v>1149</v>
      </c>
      <c r="N339" s="47" t="s">
        <v>1150</v>
      </c>
      <c r="O339" s="290" t="s">
        <v>3223</v>
      </c>
      <c r="P339" s="48"/>
      <c r="Q339" s="48" t="s">
        <v>1151</v>
      </c>
      <c r="R339" s="167"/>
      <c r="S339" s="150" t="s">
        <v>3066</v>
      </c>
    </row>
    <row r="340" spans="1:19" ht="57" x14ac:dyDescent="0.25">
      <c r="A340" s="51" t="s">
        <v>1152</v>
      </c>
      <c r="B340" s="41" t="s">
        <v>2710</v>
      </c>
      <c r="C340" s="52"/>
      <c r="D340" s="215" t="s">
        <v>1153</v>
      </c>
      <c r="E340" s="215"/>
      <c r="F340" s="217"/>
      <c r="G340" s="43" t="s">
        <v>2711</v>
      </c>
      <c r="H340" s="183" t="s">
        <v>1154</v>
      </c>
      <c r="I340" s="44" t="s">
        <v>2712</v>
      </c>
      <c r="J340" s="45">
        <v>1024</v>
      </c>
      <c r="K340" s="301"/>
      <c r="L340" s="184"/>
      <c r="M340" s="47" t="s">
        <v>1155</v>
      </c>
      <c r="N340" s="47" t="s">
        <v>1156</v>
      </c>
      <c r="O340" s="290" t="s">
        <v>3224</v>
      </c>
      <c r="P340" s="48"/>
      <c r="Q340" s="48"/>
      <c r="R340" s="167"/>
      <c r="S340" s="48"/>
    </row>
    <row r="341" spans="1:19" ht="53.1" customHeight="1" x14ac:dyDescent="0.25">
      <c r="A341" s="51" t="s">
        <v>1157</v>
      </c>
      <c r="B341" s="41" t="s">
        <v>2713</v>
      </c>
      <c r="C341" s="52"/>
      <c r="D341" s="215" t="s">
        <v>1158</v>
      </c>
      <c r="E341" s="215"/>
      <c r="F341" s="217"/>
      <c r="G341" s="43" t="s">
        <v>2714</v>
      </c>
      <c r="H341" s="183" t="s">
        <v>1159</v>
      </c>
      <c r="I341" s="44" t="s">
        <v>2715</v>
      </c>
      <c r="J341" s="45">
        <v>30</v>
      </c>
      <c r="K341" s="304" t="s">
        <v>3314</v>
      </c>
      <c r="L341" s="186"/>
      <c r="M341" s="47" t="s">
        <v>1160</v>
      </c>
      <c r="N341" s="47" t="s">
        <v>1161</v>
      </c>
      <c r="O341" s="290" t="s">
        <v>3225</v>
      </c>
      <c r="P341" s="48"/>
      <c r="Q341" s="48"/>
      <c r="R341" s="150"/>
      <c r="S341" s="150" t="s">
        <v>3066</v>
      </c>
    </row>
    <row r="342" spans="1:19" ht="42.75" x14ac:dyDescent="0.25">
      <c r="A342" s="40" t="s">
        <v>1162</v>
      </c>
      <c r="B342" s="41" t="s">
        <v>2716</v>
      </c>
      <c r="C342" s="53" t="s">
        <v>1163</v>
      </c>
      <c r="D342" s="66"/>
      <c r="E342" s="66"/>
      <c r="F342" s="66"/>
      <c r="G342" s="43" t="s">
        <v>2717</v>
      </c>
      <c r="H342" s="43" t="s">
        <v>1164</v>
      </c>
      <c r="I342" s="44"/>
      <c r="J342" s="45"/>
      <c r="K342" s="301"/>
      <c r="L342" s="45"/>
      <c r="M342" s="185" t="s">
        <v>1165</v>
      </c>
      <c r="N342" s="43" t="s">
        <v>2718</v>
      </c>
      <c r="O342" s="290" t="s">
        <v>3234</v>
      </c>
      <c r="P342" s="44"/>
      <c r="Q342" s="44" t="s">
        <v>1166</v>
      </c>
      <c r="R342" s="45"/>
      <c r="S342" s="194" t="s">
        <v>3066</v>
      </c>
    </row>
    <row r="343" spans="1:19" ht="54.75" customHeight="1" x14ac:dyDescent="0.25">
      <c r="A343" s="51" t="s">
        <v>1167</v>
      </c>
      <c r="B343" s="41" t="s">
        <v>2719</v>
      </c>
      <c r="C343" s="103"/>
      <c r="D343" s="215" t="s">
        <v>1168</v>
      </c>
      <c r="E343" s="216"/>
      <c r="F343" s="217"/>
      <c r="G343" s="43" t="s">
        <v>2720</v>
      </c>
      <c r="H343" s="43" t="s">
        <v>1169</v>
      </c>
      <c r="I343" s="44" t="s">
        <v>2721</v>
      </c>
      <c r="J343" s="45">
        <v>6</v>
      </c>
      <c r="K343" s="301"/>
      <c r="L343" s="184"/>
      <c r="M343" s="47" t="s">
        <v>1170</v>
      </c>
      <c r="N343" s="47" t="s">
        <v>2722</v>
      </c>
      <c r="O343" s="290" t="s">
        <v>3235</v>
      </c>
      <c r="P343" s="48"/>
      <c r="Q343" s="48" t="s">
        <v>1171</v>
      </c>
      <c r="R343" s="47"/>
      <c r="S343" s="48"/>
    </row>
    <row r="344" spans="1:19" ht="28.5" x14ac:dyDescent="0.25">
      <c r="A344" s="51" t="s">
        <v>3227</v>
      </c>
      <c r="B344" s="144" t="s">
        <v>3128</v>
      </c>
      <c r="C344" s="104"/>
      <c r="D344" s="215" t="s">
        <v>1172</v>
      </c>
      <c r="E344" s="216"/>
      <c r="F344" s="217"/>
      <c r="G344" s="43" t="s">
        <v>2723</v>
      </c>
      <c r="H344" s="43" t="s">
        <v>1173</v>
      </c>
      <c r="I344" s="44"/>
      <c r="J344" s="45"/>
      <c r="K344" s="301"/>
      <c r="L344" s="184" t="s">
        <v>3226</v>
      </c>
      <c r="M344" s="184"/>
      <c r="N344" s="184" t="s">
        <v>2724</v>
      </c>
      <c r="O344" s="290" t="s">
        <v>3212</v>
      </c>
      <c r="P344" s="48"/>
      <c r="Q344" s="48"/>
      <c r="R344" s="47"/>
      <c r="S344" s="48"/>
    </row>
    <row r="345" spans="1:19" ht="42.75" x14ac:dyDescent="0.25">
      <c r="A345" s="51" t="s">
        <v>1175</v>
      </c>
      <c r="B345" s="150" t="s">
        <v>3147</v>
      </c>
      <c r="C345" s="104"/>
      <c r="D345" s="111"/>
      <c r="E345" s="160" t="s">
        <v>3233</v>
      </c>
      <c r="F345" s="112"/>
      <c r="G345" s="296" t="s">
        <v>3129</v>
      </c>
      <c r="H345" s="43" t="s">
        <v>2725</v>
      </c>
      <c r="I345" s="44" t="s">
        <v>2726</v>
      </c>
      <c r="J345" s="45">
        <v>3</v>
      </c>
      <c r="K345" s="304" t="s">
        <v>3313</v>
      </c>
      <c r="L345" s="184" t="s">
        <v>3078</v>
      </c>
      <c r="M345" s="47" t="s">
        <v>2727</v>
      </c>
      <c r="N345" s="47" t="s">
        <v>2728</v>
      </c>
      <c r="O345" s="290" t="s">
        <v>3236</v>
      </c>
      <c r="P345" s="48"/>
      <c r="Q345" s="48"/>
      <c r="R345" s="47" t="s">
        <v>2729</v>
      </c>
      <c r="S345" s="48"/>
    </row>
    <row r="346" spans="1:19" ht="43.5" customHeight="1" x14ac:dyDescent="0.25">
      <c r="A346" s="151" t="s">
        <v>3230</v>
      </c>
      <c r="B346" s="150" t="s">
        <v>3228</v>
      </c>
      <c r="C346" s="158"/>
      <c r="D346" s="159"/>
      <c r="E346" s="160" t="s">
        <v>3306</v>
      </c>
      <c r="F346" s="161"/>
      <c r="G346" s="170" t="s">
        <v>3083</v>
      </c>
      <c r="H346" s="170" t="s">
        <v>3231</v>
      </c>
      <c r="I346" s="150" t="s">
        <v>3232</v>
      </c>
      <c r="J346" s="171">
        <v>1024</v>
      </c>
      <c r="K346" s="297"/>
      <c r="L346" s="172"/>
      <c r="M346" s="184" t="s">
        <v>1174</v>
      </c>
      <c r="N346" s="172" t="s">
        <v>26</v>
      </c>
      <c r="O346" s="290" t="s">
        <v>3237</v>
      </c>
      <c r="P346" s="150"/>
      <c r="Q346" s="147"/>
      <c r="R346" s="208"/>
      <c r="S346" s="175"/>
    </row>
    <row r="347" spans="1:19" ht="28.5" x14ac:dyDescent="0.25">
      <c r="A347" s="51" t="s">
        <v>1176</v>
      </c>
      <c r="B347" s="144" t="s">
        <v>3128</v>
      </c>
      <c r="C347" s="104"/>
      <c r="D347" s="215" t="s">
        <v>1177</v>
      </c>
      <c r="E347" s="216"/>
      <c r="F347" s="217"/>
      <c r="G347" s="43" t="s">
        <v>2730</v>
      </c>
      <c r="H347" s="43" t="s">
        <v>1178</v>
      </c>
      <c r="I347" s="44" t="s">
        <v>2731</v>
      </c>
      <c r="J347" s="45">
        <v>1024</v>
      </c>
      <c r="K347" s="301"/>
      <c r="L347" s="184"/>
      <c r="M347" s="47" t="s">
        <v>1179</v>
      </c>
      <c r="N347" s="47" t="s">
        <v>2732</v>
      </c>
      <c r="O347" s="290"/>
      <c r="P347" s="48"/>
      <c r="Q347" s="48"/>
      <c r="R347" s="47"/>
      <c r="S347" s="48"/>
    </row>
    <row r="348" spans="1:19" ht="42.75" x14ac:dyDescent="0.25">
      <c r="A348" s="51" t="s">
        <v>1180</v>
      </c>
      <c r="B348" s="41" t="s">
        <v>3147</v>
      </c>
      <c r="C348" s="104"/>
      <c r="D348" s="215" t="s">
        <v>2733</v>
      </c>
      <c r="E348" s="216"/>
      <c r="F348" s="217"/>
      <c r="G348" s="43" t="s">
        <v>2734</v>
      </c>
      <c r="H348" s="43" t="s">
        <v>1181</v>
      </c>
      <c r="I348" s="44" t="s">
        <v>2735</v>
      </c>
      <c r="J348" s="45">
        <v>3</v>
      </c>
      <c r="K348" s="301" t="s">
        <v>3312</v>
      </c>
      <c r="L348" s="186"/>
      <c r="M348" s="47" t="s">
        <v>1182</v>
      </c>
      <c r="N348" s="47" t="s">
        <v>1183</v>
      </c>
      <c r="O348" s="290"/>
      <c r="P348" s="48"/>
      <c r="Q348" s="48"/>
      <c r="R348" s="47"/>
      <c r="S348" s="48"/>
    </row>
    <row r="349" spans="1:19" ht="27" customHeight="1" x14ac:dyDescent="0.25">
      <c r="A349" s="51" t="s">
        <v>1184</v>
      </c>
      <c r="B349" s="41" t="s">
        <v>2736</v>
      </c>
      <c r="C349" s="104"/>
      <c r="D349" s="215" t="s">
        <v>1185</v>
      </c>
      <c r="E349" s="216"/>
      <c r="F349" s="217"/>
      <c r="G349" s="43" t="s">
        <v>2737</v>
      </c>
      <c r="H349" s="43" t="s">
        <v>1186</v>
      </c>
      <c r="I349" s="48" t="s">
        <v>1187</v>
      </c>
      <c r="J349" s="45">
        <v>19.399999999999999</v>
      </c>
      <c r="K349" s="301"/>
      <c r="L349" s="184"/>
      <c r="M349" s="47" t="s">
        <v>1188</v>
      </c>
      <c r="N349" s="47" t="s">
        <v>2738</v>
      </c>
      <c r="O349" s="290" t="s">
        <v>3229</v>
      </c>
      <c r="P349" s="48"/>
      <c r="Q349" s="48" t="s">
        <v>1189</v>
      </c>
      <c r="R349" s="47"/>
      <c r="S349" s="150" t="s">
        <v>3066</v>
      </c>
    </row>
    <row r="350" spans="1:19" ht="27" customHeight="1" x14ac:dyDescent="0.25">
      <c r="A350" s="51" t="s">
        <v>1190</v>
      </c>
      <c r="B350" s="41" t="s">
        <v>2739</v>
      </c>
      <c r="C350" s="104"/>
      <c r="D350" s="215" t="s">
        <v>1191</v>
      </c>
      <c r="E350" s="216"/>
      <c r="F350" s="217"/>
      <c r="G350" s="43" t="s">
        <v>2740</v>
      </c>
      <c r="H350" s="43" t="s">
        <v>1192</v>
      </c>
      <c r="I350" s="48" t="s">
        <v>2741</v>
      </c>
      <c r="J350" s="45">
        <v>3</v>
      </c>
      <c r="K350" s="304" t="s">
        <v>3314</v>
      </c>
      <c r="L350" s="186"/>
      <c r="M350" s="47" t="s">
        <v>1193</v>
      </c>
      <c r="N350" s="47" t="s">
        <v>1194</v>
      </c>
      <c r="O350" s="290" t="s">
        <v>3238</v>
      </c>
      <c r="P350" s="164"/>
      <c r="Q350" s="164" t="s">
        <v>1195</v>
      </c>
      <c r="R350" s="47"/>
      <c r="S350" s="150" t="s">
        <v>3066</v>
      </c>
    </row>
    <row r="351" spans="1:19" ht="28.5" x14ac:dyDescent="0.25">
      <c r="A351" s="51" t="s">
        <v>1196</v>
      </c>
      <c r="B351" s="41" t="s">
        <v>2742</v>
      </c>
      <c r="C351" s="52"/>
      <c r="D351" s="215" t="s">
        <v>1197</v>
      </c>
      <c r="E351" s="216"/>
      <c r="F351" s="217"/>
      <c r="G351" s="43" t="s">
        <v>2743</v>
      </c>
      <c r="H351" s="43" t="s">
        <v>1198</v>
      </c>
      <c r="I351" s="48" t="s">
        <v>2744</v>
      </c>
      <c r="J351" s="45">
        <v>19.2</v>
      </c>
      <c r="K351" s="301"/>
      <c r="L351" s="184"/>
      <c r="M351" s="47" t="s">
        <v>1199</v>
      </c>
      <c r="N351" s="47" t="s">
        <v>1200</v>
      </c>
      <c r="O351" s="290" t="s">
        <v>3239</v>
      </c>
      <c r="P351" s="48"/>
      <c r="Q351" s="48" t="s">
        <v>1201</v>
      </c>
      <c r="R351" s="47"/>
      <c r="S351" s="48"/>
    </row>
    <row r="352" spans="1:19" ht="27" customHeight="1" x14ac:dyDescent="0.25">
      <c r="A352" s="51" t="s">
        <v>1202</v>
      </c>
      <c r="B352" s="49" t="s">
        <v>2745</v>
      </c>
      <c r="C352" s="76"/>
      <c r="D352" s="221" t="s">
        <v>1203</v>
      </c>
      <c r="E352" s="216"/>
      <c r="F352" s="217"/>
      <c r="G352" s="43" t="s">
        <v>2746</v>
      </c>
      <c r="H352" s="43" t="s">
        <v>1204</v>
      </c>
      <c r="I352" s="48" t="s">
        <v>2747</v>
      </c>
      <c r="J352" s="45">
        <v>50</v>
      </c>
      <c r="K352" s="301"/>
      <c r="L352" s="184"/>
      <c r="M352" s="47"/>
      <c r="N352" s="47" t="s">
        <v>1205</v>
      </c>
      <c r="O352" s="290"/>
      <c r="P352" s="48"/>
      <c r="Q352" s="48"/>
      <c r="R352" s="47"/>
      <c r="S352" s="48"/>
    </row>
    <row r="353" spans="1:19" ht="27" customHeight="1" x14ac:dyDescent="0.25">
      <c r="A353" s="51" t="s">
        <v>1206</v>
      </c>
      <c r="B353" s="41" t="s">
        <v>2748</v>
      </c>
      <c r="C353" s="52"/>
      <c r="D353" s="221" t="s">
        <v>1207</v>
      </c>
      <c r="E353" s="216"/>
      <c r="F353" s="217"/>
      <c r="G353" s="43" t="s">
        <v>2749</v>
      </c>
      <c r="H353" s="43" t="s">
        <v>1208</v>
      </c>
      <c r="I353" s="48" t="s">
        <v>2750</v>
      </c>
      <c r="J353" s="45">
        <v>50</v>
      </c>
      <c r="K353" s="301"/>
      <c r="L353" s="184"/>
      <c r="M353" s="47" t="s">
        <v>1209</v>
      </c>
      <c r="N353" s="47" t="s">
        <v>1210</v>
      </c>
      <c r="O353" s="290"/>
      <c r="P353" s="48"/>
      <c r="Q353" s="48"/>
      <c r="R353" s="47"/>
      <c r="S353" s="48"/>
    </row>
    <row r="354" spans="1:19" ht="28.5" x14ac:dyDescent="0.25">
      <c r="A354" s="51" t="s">
        <v>1211</v>
      </c>
      <c r="B354" s="41" t="s">
        <v>2751</v>
      </c>
      <c r="C354" s="52"/>
      <c r="D354" s="221" t="s">
        <v>1212</v>
      </c>
      <c r="E354" s="216"/>
      <c r="F354" s="217"/>
      <c r="G354" s="43" t="s">
        <v>2752</v>
      </c>
      <c r="H354" s="43" t="s">
        <v>1213</v>
      </c>
      <c r="I354" s="48" t="s">
        <v>2753</v>
      </c>
      <c r="J354" s="45">
        <v>50</v>
      </c>
      <c r="K354" s="301"/>
      <c r="L354" s="184"/>
      <c r="M354" s="47" t="s">
        <v>2754</v>
      </c>
      <c r="N354" s="47" t="s">
        <v>1214</v>
      </c>
      <c r="O354" s="290"/>
      <c r="P354" s="48"/>
      <c r="Q354" s="48"/>
      <c r="R354" s="47"/>
      <c r="S354" s="48"/>
    </row>
    <row r="355" spans="1:19" ht="27" customHeight="1" x14ac:dyDescent="0.25">
      <c r="A355" s="51" t="s">
        <v>1215</v>
      </c>
      <c r="B355" s="49" t="s">
        <v>2755</v>
      </c>
      <c r="C355" s="76"/>
      <c r="D355" s="218" t="s">
        <v>1216</v>
      </c>
      <c r="E355" s="219"/>
      <c r="F355" s="220"/>
      <c r="G355" s="43" t="s">
        <v>2756</v>
      </c>
      <c r="H355" s="43" t="s">
        <v>1217</v>
      </c>
      <c r="I355" s="44"/>
      <c r="J355" s="45"/>
      <c r="K355" s="301"/>
      <c r="L355" s="45"/>
      <c r="M355" s="185"/>
      <c r="N355" s="43" t="s">
        <v>1218</v>
      </c>
      <c r="O355" s="290" t="s">
        <v>3240</v>
      </c>
      <c r="P355" s="44"/>
      <c r="Q355" s="44"/>
      <c r="R355" s="45"/>
      <c r="S355" s="194" t="s">
        <v>3066</v>
      </c>
    </row>
    <row r="356" spans="1:19" ht="27" customHeight="1" x14ac:dyDescent="0.25">
      <c r="A356" s="57" t="s">
        <v>1219</v>
      </c>
      <c r="B356" s="49" t="s">
        <v>2757</v>
      </c>
      <c r="C356" s="76"/>
      <c r="D356" s="106"/>
      <c r="E356" s="226" t="s">
        <v>1220</v>
      </c>
      <c r="F356" s="226"/>
      <c r="G356" s="43" t="s">
        <v>2758</v>
      </c>
      <c r="H356" s="43" t="s">
        <v>2759</v>
      </c>
      <c r="I356" s="48" t="s">
        <v>2760</v>
      </c>
      <c r="J356" s="45">
        <v>20</v>
      </c>
      <c r="K356" s="301"/>
      <c r="L356" s="184"/>
      <c r="M356" s="47" t="s">
        <v>2761</v>
      </c>
      <c r="N356" s="47"/>
      <c r="O356" s="290" t="s">
        <v>3207</v>
      </c>
      <c r="P356" s="48"/>
      <c r="Q356" s="48"/>
      <c r="R356" s="47"/>
      <c r="S356" s="150" t="s">
        <v>3066</v>
      </c>
    </row>
    <row r="357" spans="1:19" ht="71.25" x14ac:dyDescent="0.25">
      <c r="A357" s="57" t="s">
        <v>1221</v>
      </c>
      <c r="B357" s="49" t="s">
        <v>2762</v>
      </c>
      <c r="C357" s="76"/>
      <c r="D357" s="111"/>
      <c r="E357" s="113" t="s">
        <v>2763</v>
      </c>
      <c r="F357" s="226"/>
      <c r="G357" s="43" t="s">
        <v>2764</v>
      </c>
      <c r="H357" s="43" t="s">
        <v>2765</v>
      </c>
      <c r="I357" s="44" t="s">
        <v>2766</v>
      </c>
      <c r="J357" s="45">
        <v>3</v>
      </c>
      <c r="K357" s="307" t="s">
        <v>3310</v>
      </c>
      <c r="L357" s="184"/>
      <c r="M357" s="47" t="s">
        <v>2767</v>
      </c>
      <c r="N357" s="47"/>
      <c r="O357" s="290" t="s">
        <v>3241</v>
      </c>
      <c r="P357" s="48"/>
      <c r="Q357" s="48"/>
      <c r="R357" s="47"/>
      <c r="S357" s="48"/>
    </row>
    <row r="358" spans="1:19" ht="50.1" customHeight="1" x14ac:dyDescent="0.25">
      <c r="A358" s="57" t="s">
        <v>1222</v>
      </c>
      <c r="B358" s="49" t="s">
        <v>2768</v>
      </c>
      <c r="C358" s="76"/>
      <c r="D358" s="106"/>
      <c r="E358" s="226" t="s">
        <v>1223</v>
      </c>
      <c r="F358" s="226"/>
      <c r="G358" s="43" t="s">
        <v>2769</v>
      </c>
      <c r="H358" s="43" t="s">
        <v>2770</v>
      </c>
      <c r="I358" s="44" t="s">
        <v>2771</v>
      </c>
      <c r="J358" s="45" t="s">
        <v>2772</v>
      </c>
      <c r="K358" s="303" t="s">
        <v>3051</v>
      </c>
      <c r="L358" s="184"/>
      <c r="M358" s="47" t="s">
        <v>2773</v>
      </c>
      <c r="N358" s="47" t="s">
        <v>2774</v>
      </c>
      <c r="O358" s="290" t="s">
        <v>3242</v>
      </c>
      <c r="P358" s="48"/>
      <c r="Q358" s="48"/>
      <c r="R358" s="47"/>
      <c r="S358" s="150" t="s">
        <v>3066</v>
      </c>
    </row>
    <row r="359" spans="1:19" ht="48.75" customHeight="1" x14ac:dyDescent="0.25">
      <c r="A359" s="57" t="s">
        <v>1224</v>
      </c>
      <c r="B359" s="49" t="s">
        <v>2775</v>
      </c>
      <c r="C359" s="76"/>
      <c r="D359" s="106"/>
      <c r="E359" s="113" t="s">
        <v>1225</v>
      </c>
      <c r="F359" s="226"/>
      <c r="G359" s="43" t="s">
        <v>2776</v>
      </c>
      <c r="H359" s="43" t="s">
        <v>1226</v>
      </c>
      <c r="I359" s="44" t="s">
        <v>2777</v>
      </c>
      <c r="J359" s="45">
        <v>6</v>
      </c>
      <c r="K359" s="301"/>
      <c r="L359" s="184"/>
      <c r="M359" s="47" t="s">
        <v>2778</v>
      </c>
      <c r="N359" s="47" t="s">
        <v>2779</v>
      </c>
      <c r="O359" s="290"/>
      <c r="P359" s="48"/>
      <c r="Q359" s="48"/>
      <c r="R359" s="47"/>
      <c r="S359" s="48"/>
    </row>
    <row r="360" spans="1:19" ht="71.25" x14ac:dyDescent="0.25">
      <c r="A360" s="51" t="s">
        <v>1227</v>
      </c>
      <c r="B360" s="49" t="s">
        <v>2780</v>
      </c>
      <c r="C360" s="76"/>
      <c r="D360" s="221" t="s">
        <v>1228</v>
      </c>
      <c r="E360" s="216"/>
      <c r="F360" s="217"/>
      <c r="G360" s="43" t="s">
        <v>2781</v>
      </c>
      <c r="H360" s="43" t="s">
        <v>1229</v>
      </c>
      <c r="I360" s="44"/>
      <c r="J360" s="45"/>
      <c r="K360" s="301"/>
      <c r="L360" s="45"/>
      <c r="M360" s="43"/>
      <c r="N360" s="43" t="s">
        <v>1230</v>
      </c>
      <c r="O360" s="290"/>
      <c r="P360" s="44"/>
      <c r="Q360" s="44"/>
      <c r="R360" s="45"/>
      <c r="S360" s="45"/>
    </row>
    <row r="361" spans="1:19" ht="71.25" x14ac:dyDescent="0.25">
      <c r="A361" s="57" t="s">
        <v>1231</v>
      </c>
      <c r="B361" s="49" t="s">
        <v>2782</v>
      </c>
      <c r="C361" s="76"/>
      <c r="D361" s="111"/>
      <c r="E361" s="226" t="s">
        <v>1232</v>
      </c>
      <c r="F361" s="226"/>
      <c r="G361" s="43" t="s">
        <v>2783</v>
      </c>
      <c r="H361" s="43" t="s">
        <v>1233</v>
      </c>
      <c r="I361" s="48" t="s">
        <v>2784</v>
      </c>
      <c r="J361" s="45">
        <v>50</v>
      </c>
      <c r="K361" s="301"/>
      <c r="L361" s="184"/>
      <c r="M361" s="47"/>
      <c r="N361" s="47" t="s">
        <v>2785</v>
      </c>
      <c r="O361" s="290"/>
      <c r="P361" s="48"/>
      <c r="Q361" s="48"/>
      <c r="R361" s="47"/>
      <c r="S361" s="48"/>
    </row>
    <row r="362" spans="1:19" ht="71.25" x14ac:dyDescent="0.25">
      <c r="A362" s="57" t="s">
        <v>1234</v>
      </c>
      <c r="B362" s="49" t="s">
        <v>2786</v>
      </c>
      <c r="C362" s="76"/>
      <c r="D362" s="111"/>
      <c r="E362" s="113" t="s">
        <v>1235</v>
      </c>
      <c r="F362" s="226"/>
      <c r="G362" s="43" t="s">
        <v>2787</v>
      </c>
      <c r="H362" s="43" t="s">
        <v>1236</v>
      </c>
      <c r="I362" s="48" t="s">
        <v>2788</v>
      </c>
      <c r="J362" s="45">
        <v>50</v>
      </c>
      <c r="K362" s="301"/>
      <c r="L362" s="184"/>
      <c r="M362" s="47"/>
      <c r="N362" s="47" t="s">
        <v>1237</v>
      </c>
      <c r="O362" s="290"/>
      <c r="P362" s="48"/>
      <c r="Q362" s="48"/>
      <c r="R362" s="47"/>
      <c r="S362" s="48"/>
    </row>
    <row r="363" spans="1:19" ht="71.25" x14ac:dyDescent="0.25">
      <c r="A363" s="51" t="s">
        <v>1238</v>
      </c>
      <c r="B363" s="49" t="s">
        <v>2789</v>
      </c>
      <c r="C363" s="76"/>
      <c r="D363" s="221" t="s">
        <v>1239</v>
      </c>
      <c r="E363" s="216"/>
      <c r="F363" s="217"/>
      <c r="G363" s="43" t="s">
        <v>2790</v>
      </c>
      <c r="H363" s="43" t="s">
        <v>1240</v>
      </c>
      <c r="I363" s="44"/>
      <c r="J363" s="45"/>
      <c r="K363" s="301"/>
      <c r="L363" s="45"/>
      <c r="M363" s="185"/>
      <c r="N363" s="43" t="s">
        <v>1241</v>
      </c>
      <c r="O363" s="290"/>
      <c r="P363" s="44"/>
      <c r="Q363" s="44"/>
      <c r="R363" s="45"/>
      <c r="S363" s="45"/>
    </row>
    <row r="364" spans="1:19" ht="71.25" x14ac:dyDescent="0.25">
      <c r="A364" s="57" t="s">
        <v>1242</v>
      </c>
      <c r="B364" s="49" t="s">
        <v>2791</v>
      </c>
      <c r="C364" s="76"/>
      <c r="D364" s="111"/>
      <c r="E364" s="226" t="s">
        <v>1243</v>
      </c>
      <c r="F364" s="226"/>
      <c r="G364" s="43" t="s">
        <v>2792</v>
      </c>
      <c r="H364" s="43" t="s">
        <v>1244</v>
      </c>
      <c r="I364" s="48" t="s">
        <v>2793</v>
      </c>
      <c r="J364" s="45">
        <v>50</v>
      </c>
      <c r="K364" s="301"/>
      <c r="L364" s="184"/>
      <c r="M364" s="47"/>
      <c r="N364" s="47" t="s">
        <v>1245</v>
      </c>
      <c r="O364" s="290"/>
      <c r="P364" s="48"/>
      <c r="Q364" s="48"/>
      <c r="R364" s="47"/>
      <c r="S364" s="48"/>
    </row>
    <row r="365" spans="1:19" ht="71.25" x14ac:dyDescent="0.25">
      <c r="A365" s="57" t="s">
        <v>1246</v>
      </c>
      <c r="B365" s="49" t="s">
        <v>2794</v>
      </c>
      <c r="C365" s="76"/>
      <c r="D365" s="111"/>
      <c r="E365" s="113" t="s">
        <v>1247</v>
      </c>
      <c r="F365" s="226"/>
      <c r="G365" s="43" t="s">
        <v>2795</v>
      </c>
      <c r="H365" s="43" t="s">
        <v>1248</v>
      </c>
      <c r="I365" s="48" t="s">
        <v>2796</v>
      </c>
      <c r="J365" s="45">
        <v>50</v>
      </c>
      <c r="K365" s="301"/>
      <c r="L365" s="184"/>
      <c r="M365" s="47"/>
      <c r="N365" s="47" t="s">
        <v>1249</v>
      </c>
      <c r="O365" s="290"/>
      <c r="P365" s="48"/>
      <c r="Q365" s="48"/>
      <c r="R365" s="47"/>
      <c r="S365" s="48"/>
    </row>
    <row r="366" spans="1:19" ht="71.25" x14ac:dyDescent="0.25">
      <c r="A366" s="51" t="s">
        <v>1250</v>
      </c>
      <c r="B366" s="49" t="s">
        <v>2797</v>
      </c>
      <c r="C366" s="76"/>
      <c r="D366" s="221" t="s">
        <v>1251</v>
      </c>
      <c r="E366" s="216"/>
      <c r="F366" s="217"/>
      <c r="G366" s="43" t="s">
        <v>2798</v>
      </c>
      <c r="H366" s="43" t="s">
        <v>1252</v>
      </c>
      <c r="I366" s="44"/>
      <c r="J366" s="45"/>
      <c r="K366" s="301"/>
      <c r="L366" s="45"/>
      <c r="M366" s="185"/>
      <c r="N366" s="43" t="s">
        <v>1253</v>
      </c>
      <c r="O366" s="290"/>
      <c r="P366" s="44"/>
      <c r="Q366" s="44"/>
      <c r="R366" s="45"/>
      <c r="S366" s="45"/>
    </row>
    <row r="367" spans="1:19" ht="71.25" x14ac:dyDescent="0.25">
      <c r="A367" s="57" t="s">
        <v>1254</v>
      </c>
      <c r="B367" s="49" t="s">
        <v>2799</v>
      </c>
      <c r="C367" s="76"/>
      <c r="D367" s="111"/>
      <c r="E367" s="226" t="s">
        <v>1255</v>
      </c>
      <c r="F367" s="226"/>
      <c r="G367" s="43" t="s">
        <v>2800</v>
      </c>
      <c r="H367" s="43" t="s">
        <v>1256</v>
      </c>
      <c r="I367" s="48" t="s">
        <v>2801</v>
      </c>
      <c r="J367" s="45">
        <v>50</v>
      </c>
      <c r="K367" s="301"/>
      <c r="L367" s="184"/>
      <c r="M367" s="47"/>
      <c r="N367" s="47" t="s">
        <v>1257</v>
      </c>
      <c r="O367" s="290"/>
      <c r="P367" s="48"/>
      <c r="Q367" s="48"/>
      <c r="R367" s="47"/>
      <c r="S367" s="48"/>
    </row>
    <row r="368" spans="1:19" ht="71.25" x14ac:dyDescent="0.25">
      <c r="A368" s="57" t="s">
        <v>1258</v>
      </c>
      <c r="B368" s="49" t="s">
        <v>2802</v>
      </c>
      <c r="C368" s="76"/>
      <c r="D368" s="111"/>
      <c r="E368" s="211" t="s">
        <v>1259</v>
      </c>
      <c r="F368" s="113"/>
      <c r="G368" s="43" t="s">
        <v>2803</v>
      </c>
      <c r="H368" s="43" t="s">
        <v>1260</v>
      </c>
      <c r="I368" s="48" t="s">
        <v>2804</v>
      </c>
      <c r="J368" s="45">
        <v>50</v>
      </c>
      <c r="K368" s="301"/>
      <c r="L368" s="184"/>
      <c r="M368" s="47"/>
      <c r="N368" s="47" t="s">
        <v>1261</v>
      </c>
      <c r="O368" s="290"/>
      <c r="P368" s="48"/>
      <c r="Q368" s="48"/>
      <c r="R368" s="47"/>
      <c r="S368" s="48"/>
    </row>
    <row r="369" spans="1:19" ht="71.25" x14ac:dyDescent="0.25">
      <c r="A369" s="51" t="s">
        <v>1262</v>
      </c>
      <c r="B369" s="49" t="s">
        <v>2805</v>
      </c>
      <c r="C369" s="76"/>
      <c r="D369" s="221" t="s">
        <v>3243</v>
      </c>
      <c r="E369" s="216"/>
      <c r="F369" s="217"/>
      <c r="G369" s="43" t="s">
        <v>2806</v>
      </c>
      <c r="H369" s="43" t="s">
        <v>2807</v>
      </c>
      <c r="I369" s="44"/>
      <c r="J369" s="45"/>
      <c r="K369" s="301"/>
      <c r="L369" s="45"/>
      <c r="M369" s="185"/>
      <c r="N369" s="43" t="s">
        <v>1263</v>
      </c>
      <c r="O369" s="290"/>
      <c r="P369" s="44"/>
      <c r="Q369" s="44"/>
      <c r="R369" s="45"/>
      <c r="S369" s="45"/>
    </row>
    <row r="370" spans="1:19" ht="71.25" x14ac:dyDescent="0.25">
      <c r="A370" s="57" t="s">
        <v>1264</v>
      </c>
      <c r="B370" s="49" t="s">
        <v>2808</v>
      </c>
      <c r="C370" s="76"/>
      <c r="D370" s="111"/>
      <c r="E370" s="226" t="s">
        <v>1265</v>
      </c>
      <c r="F370" s="226"/>
      <c r="G370" s="43" t="s">
        <v>2809</v>
      </c>
      <c r="H370" s="43" t="s">
        <v>2810</v>
      </c>
      <c r="I370" s="150" t="s">
        <v>3085</v>
      </c>
      <c r="J370" s="171">
        <v>50</v>
      </c>
      <c r="K370" s="301"/>
      <c r="L370" s="45"/>
      <c r="M370" s="185"/>
      <c r="N370" s="43"/>
      <c r="O370" s="290"/>
      <c r="P370" s="44"/>
      <c r="Q370" s="44"/>
      <c r="R370" s="45"/>
      <c r="S370" s="45"/>
    </row>
    <row r="371" spans="1:19" ht="71.25" x14ac:dyDescent="0.25">
      <c r="A371" s="114" t="s">
        <v>1266</v>
      </c>
      <c r="B371" s="49" t="s">
        <v>2811</v>
      </c>
      <c r="C371" s="76"/>
      <c r="D371" s="77"/>
      <c r="E371" s="115"/>
      <c r="F371" s="116" t="s">
        <v>1267</v>
      </c>
      <c r="G371" s="43" t="s">
        <v>2812</v>
      </c>
      <c r="H371" s="43" t="s">
        <v>2813</v>
      </c>
      <c r="I371" s="48" t="s">
        <v>2814</v>
      </c>
      <c r="J371" s="45">
        <v>4</v>
      </c>
      <c r="K371" s="304" t="s">
        <v>3317</v>
      </c>
      <c r="L371" s="184"/>
      <c r="M371" s="47"/>
      <c r="N371" s="43" t="s">
        <v>1268</v>
      </c>
      <c r="O371" s="290"/>
      <c r="P371" s="48"/>
      <c r="Q371" s="48"/>
      <c r="R371" s="47"/>
      <c r="S371" s="48"/>
    </row>
    <row r="372" spans="1:19" ht="71.25" x14ac:dyDescent="0.25">
      <c r="A372" s="57" t="s">
        <v>1269</v>
      </c>
      <c r="B372" s="49" t="s">
        <v>2815</v>
      </c>
      <c r="C372" s="76"/>
      <c r="D372" s="221" t="s">
        <v>1270</v>
      </c>
      <c r="E372" s="216"/>
      <c r="F372" s="217"/>
      <c r="G372" s="43" t="s">
        <v>2816</v>
      </c>
      <c r="H372" s="43" t="s">
        <v>1271</v>
      </c>
      <c r="I372" s="44"/>
      <c r="J372" s="45"/>
      <c r="K372" s="301"/>
      <c r="L372" s="45"/>
      <c r="M372" s="185"/>
      <c r="N372" s="43"/>
      <c r="O372" s="290" t="s">
        <v>3245</v>
      </c>
      <c r="P372" s="44"/>
      <c r="Q372" s="44"/>
      <c r="R372" s="45"/>
      <c r="S372" s="45" t="s">
        <v>3066</v>
      </c>
    </row>
    <row r="373" spans="1:19" ht="71.25" x14ac:dyDescent="0.25">
      <c r="A373" s="57" t="s">
        <v>1272</v>
      </c>
      <c r="B373" s="49" t="s">
        <v>2817</v>
      </c>
      <c r="C373" s="76"/>
      <c r="D373" s="111"/>
      <c r="E373" s="226" t="s">
        <v>1273</v>
      </c>
      <c r="F373" s="226"/>
      <c r="G373" s="43" t="s">
        <v>2818</v>
      </c>
      <c r="H373" s="43" t="s">
        <v>2819</v>
      </c>
      <c r="I373" s="44"/>
      <c r="J373" s="45"/>
      <c r="K373" s="301"/>
      <c r="L373" s="45"/>
      <c r="M373" s="185"/>
      <c r="N373" s="43"/>
      <c r="O373" s="290" t="s">
        <v>3118</v>
      </c>
      <c r="P373" s="44"/>
      <c r="Q373" s="44"/>
      <c r="R373" s="45"/>
      <c r="S373" s="45" t="s">
        <v>3066</v>
      </c>
    </row>
    <row r="374" spans="1:19" ht="71.25" x14ac:dyDescent="0.25">
      <c r="A374" s="114" t="s">
        <v>1274</v>
      </c>
      <c r="B374" s="49" t="s">
        <v>2820</v>
      </c>
      <c r="C374" s="76"/>
      <c r="D374" s="111"/>
      <c r="E374" s="117"/>
      <c r="F374" s="116" t="s">
        <v>1275</v>
      </c>
      <c r="G374" s="43" t="s">
        <v>2821</v>
      </c>
      <c r="H374" s="43" t="s">
        <v>2822</v>
      </c>
      <c r="I374" s="48" t="s">
        <v>2823</v>
      </c>
      <c r="J374" s="45">
        <v>255</v>
      </c>
      <c r="K374" s="301"/>
      <c r="L374" s="184"/>
      <c r="M374" s="47" t="s">
        <v>2824</v>
      </c>
      <c r="N374" s="47" t="s">
        <v>2825</v>
      </c>
      <c r="O374" s="290" t="s">
        <v>3118</v>
      </c>
      <c r="P374" s="48"/>
      <c r="Q374" s="48"/>
      <c r="R374" s="47"/>
      <c r="S374" s="48" t="s">
        <v>3066</v>
      </c>
    </row>
    <row r="375" spans="1:19" ht="71.25" x14ac:dyDescent="0.25">
      <c r="A375" s="114" t="s">
        <v>1276</v>
      </c>
      <c r="B375" s="49" t="s">
        <v>2826</v>
      </c>
      <c r="C375" s="76"/>
      <c r="D375" s="111"/>
      <c r="E375" s="117"/>
      <c r="F375" s="116" t="s">
        <v>1277</v>
      </c>
      <c r="G375" s="43" t="s">
        <v>2827</v>
      </c>
      <c r="H375" s="43" t="s">
        <v>2828</v>
      </c>
      <c r="I375" s="48" t="s">
        <v>2829</v>
      </c>
      <c r="J375" s="45">
        <v>255</v>
      </c>
      <c r="K375" s="301"/>
      <c r="L375" s="184"/>
      <c r="M375" s="47" t="s">
        <v>2830</v>
      </c>
      <c r="N375" s="47" t="s">
        <v>2831</v>
      </c>
      <c r="O375" s="290" t="s">
        <v>3118</v>
      </c>
      <c r="P375" s="48"/>
      <c r="Q375" s="48"/>
      <c r="R375" s="47"/>
      <c r="S375" s="48" t="s">
        <v>3066</v>
      </c>
    </row>
    <row r="376" spans="1:19" ht="71.25" x14ac:dyDescent="0.25">
      <c r="A376" s="114" t="s">
        <v>1278</v>
      </c>
      <c r="B376" s="49" t="s">
        <v>2832</v>
      </c>
      <c r="C376" s="76"/>
      <c r="D376" s="111"/>
      <c r="E376" s="117"/>
      <c r="F376" s="116" t="s">
        <v>1279</v>
      </c>
      <c r="G376" s="43" t="s">
        <v>2833</v>
      </c>
      <c r="H376" s="43" t="s">
        <v>2834</v>
      </c>
      <c r="I376" s="48" t="s">
        <v>2835</v>
      </c>
      <c r="J376" s="45">
        <v>255</v>
      </c>
      <c r="K376" s="301"/>
      <c r="L376" s="184"/>
      <c r="M376" s="47" t="s">
        <v>2836</v>
      </c>
      <c r="N376" s="47" t="s">
        <v>2837</v>
      </c>
      <c r="O376" s="290" t="s">
        <v>3118</v>
      </c>
      <c r="P376" s="48"/>
      <c r="Q376" s="48"/>
      <c r="R376" s="47"/>
      <c r="S376" s="48" t="s">
        <v>3066</v>
      </c>
    </row>
    <row r="377" spans="1:19" ht="71.25" x14ac:dyDescent="0.25">
      <c r="A377" s="114" t="s">
        <v>1280</v>
      </c>
      <c r="B377" s="49" t="s">
        <v>2838</v>
      </c>
      <c r="C377" s="76"/>
      <c r="D377" s="111"/>
      <c r="E377" s="117"/>
      <c r="F377" s="116" t="s">
        <v>1281</v>
      </c>
      <c r="G377" s="43" t="s">
        <v>2839</v>
      </c>
      <c r="H377" s="43" t="s">
        <v>2840</v>
      </c>
      <c r="I377" s="48" t="s">
        <v>2841</v>
      </c>
      <c r="J377" s="45">
        <v>255</v>
      </c>
      <c r="K377" s="301"/>
      <c r="L377" s="184"/>
      <c r="M377" s="47" t="s">
        <v>2842</v>
      </c>
      <c r="N377" s="47" t="s">
        <v>2843</v>
      </c>
      <c r="O377" s="290" t="s">
        <v>3118</v>
      </c>
      <c r="P377" s="48"/>
      <c r="Q377" s="48"/>
      <c r="R377" s="47"/>
      <c r="S377" s="48" t="s">
        <v>3066</v>
      </c>
    </row>
    <row r="378" spans="1:19" ht="71.25" x14ac:dyDescent="0.25">
      <c r="A378" s="114" t="s">
        <v>1282</v>
      </c>
      <c r="B378" s="49" t="s">
        <v>2844</v>
      </c>
      <c r="C378" s="76"/>
      <c r="D378" s="111"/>
      <c r="E378" s="117"/>
      <c r="F378" s="116" t="s">
        <v>3244</v>
      </c>
      <c r="G378" s="43" t="s">
        <v>2845</v>
      </c>
      <c r="H378" s="43" t="s">
        <v>2846</v>
      </c>
      <c r="I378" s="48" t="s">
        <v>2847</v>
      </c>
      <c r="J378" s="45">
        <v>10</v>
      </c>
      <c r="K378" s="301"/>
      <c r="L378" s="184"/>
      <c r="M378" s="47" t="s">
        <v>2848</v>
      </c>
      <c r="N378" s="47" t="s">
        <v>2849</v>
      </c>
      <c r="O378" s="290" t="s">
        <v>3118</v>
      </c>
      <c r="P378" s="48"/>
      <c r="Q378" s="48"/>
      <c r="R378" s="47"/>
      <c r="S378" s="48" t="s">
        <v>3066</v>
      </c>
    </row>
    <row r="379" spans="1:19" ht="71.25" x14ac:dyDescent="0.25">
      <c r="A379" s="114" t="s">
        <v>1283</v>
      </c>
      <c r="B379" s="49" t="s">
        <v>2850</v>
      </c>
      <c r="C379" s="76"/>
      <c r="D379" s="111"/>
      <c r="E379" s="117"/>
      <c r="F379" s="116" t="s">
        <v>1284</v>
      </c>
      <c r="G379" s="43" t="s">
        <v>2851</v>
      </c>
      <c r="H379" s="43" t="s">
        <v>2852</v>
      </c>
      <c r="I379" s="48" t="s">
        <v>2853</v>
      </c>
      <c r="J379" s="45">
        <v>255</v>
      </c>
      <c r="K379" s="301"/>
      <c r="L379" s="184"/>
      <c r="M379" s="47" t="s">
        <v>2854</v>
      </c>
      <c r="N379" s="47" t="s">
        <v>2855</v>
      </c>
      <c r="O379" s="290" t="s">
        <v>3118</v>
      </c>
      <c r="P379" s="48"/>
      <c r="Q379" s="48"/>
      <c r="R379" s="47"/>
      <c r="S379" s="48" t="s">
        <v>3066</v>
      </c>
    </row>
    <row r="380" spans="1:19" ht="71.25" x14ac:dyDescent="0.25">
      <c r="A380" s="114" t="s">
        <v>1285</v>
      </c>
      <c r="B380" s="49" t="s">
        <v>3069</v>
      </c>
      <c r="C380" s="76"/>
      <c r="D380" s="106"/>
      <c r="E380" s="118"/>
      <c r="F380" s="116" t="s">
        <v>1286</v>
      </c>
      <c r="G380" s="43" t="s">
        <v>2856</v>
      </c>
      <c r="H380" s="43" t="s">
        <v>2857</v>
      </c>
      <c r="I380" s="48" t="s">
        <v>2858</v>
      </c>
      <c r="J380" s="45">
        <v>2</v>
      </c>
      <c r="K380" s="304" t="s">
        <v>3315</v>
      </c>
      <c r="L380" s="184"/>
      <c r="M380" s="47" t="s">
        <v>2859</v>
      </c>
      <c r="N380" s="47" t="s">
        <v>2860</v>
      </c>
      <c r="O380" s="290" t="s">
        <v>3246</v>
      </c>
      <c r="P380" s="48"/>
      <c r="Q380" s="48"/>
      <c r="R380" s="47"/>
      <c r="S380" s="48" t="s">
        <v>3066</v>
      </c>
    </row>
    <row r="381" spans="1:19" ht="71.25" x14ac:dyDescent="0.25">
      <c r="A381" s="51" t="s">
        <v>1287</v>
      </c>
      <c r="B381" s="49" t="s">
        <v>2861</v>
      </c>
      <c r="C381" s="76"/>
      <c r="D381" s="119" t="s">
        <v>1288</v>
      </c>
      <c r="E381" s="106"/>
      <c r="F381" s="217"/>
      <c r="G381" s="43" t="s">
        <v>2862</v>
      </c>
      <c r="H381" s="43" t="s">
        <v>1289</v>
      </c>
      <c r="I381" s="44"/>
      <c r="J381" s="45"/>
      <c r="K381" s="301"/>
      <c r="L381" s="45"/>
      <c r="M381" s="185"/>
      <c r="N381" s="43"/>
      <c r="O381" s="290" t="s">
        <v>3248</v>
      </c>
      <c r="P381" s="44"/>
      <c r="Q381" s="44"/>
      <c r="R381" s="45"/>
      <c r="S381" s="194" t="s">
        <v>3066</v>
      </c>
    </row>
    <row r="382" spans="1:19" x14ac:dyDescent="0.25">
      <c r="A382" s="57" t="s">
        <v>1290</v>
      </c>
      <c r="B382" s="49"/>
      <c r="C382" s="76"/>
      <c r="D382" s="58"/>
      <c r="E382" s="59" t="s">
        <v>1291</v>
      </c>
      <c r="F382" s="59"/>
      <c r="G382" s="43"/>
      <c r="H382" s="43"/>
      <c r="I382" s="48"/>
      <c r="J382" s="45"/>
      <c r="K382" s="301"/>
      <c r="L382" s="184"/>
      <c r="M382" s="47"/>
      <c r="N382" s="47"/>
      <c r="O382" s="290" t="s">
        <v>3118</v>
      </c>
      <c r="P382" s="48"/>
      <c r="Q382" s="48"/>
      <c r="R382" s="47"/>
      <c r="S382" s="150" t="s">
        <v>3066</v>
      </c>
    </row>
    <row r="383" spans="1:19" ht="71.25" x14ac:dyDescent="0.25">
      <c r="A383" s="57" t="s">
        <v>1292</v>
      </c>
      <c r="B383" s="49" t="s">
        <v>2863</v>
      </c>
      <c r="C383" s="76"/>
      <c r="D383" s="58"/>
      <c r="E383" s="107" t="s">
        <v>1293</v>
      </c>
      <c r="F383" s="59"/>
      <c r="G383" s="43" t="s">
        <v>2864</v>
      </c>
      <c r="H383" s="43" t="s">
        <v>1294</v>
      </c>
      <c r="I383" s="48" t="s">
        <v>2865</v>
      </c>
      <c r="J383" s="45" t="s">
        <v>2866</v>
      </c>
      <c r="K383" s="303" t="s">
        <v>3051</v>
      </c>
      <c r="L383" s="184"/>
      <c r="M383" s="47"/>
      <c r="N383" s="47"/>
      <c r="O383" s="290" t="s">
        <v>3249</v>
      </c>
      <c r="P383" s="48"/>
      <c r="Q383" s="48"/>
      <c r="R383" s="47"/>
      <c r="S383" s="150" t="s">
        <v>3066</v>
      </c>
    </row>
    <row r="384" spans="1:19" ht="28.5" x14ac:dyDescent="0.25">
      <c r="A384" s="57" t="s">
        <v>1295</v>
      </c>
      <c r="B384" s="49"/>
      <c r="C384" s="76"/>
      <c r="D384" s="62"/>
      <c r="E384" s="63" t="s">
        <v>1296</v>
      </c>
      <c r="F384" s="59"/>
      <c r="G384" s="43"/>
      <c r="H384" s="43"/>
      <c r="I384" s="48"/>
      <c r="J384" s="45"/>
      <c r="K384" s="303" t="s">
        <v>3332</v>
      </c>
      <c r="L384" s="184"/>
      <c r="M384" s="47"/>
      <c r="N384" s="47"/>
      <c r="O384" s="290"/>
      <c r="P384" s="48"/>
      <c r="Q384" s="48"/>
      <c r="R384" s="47"/>
      <c r="S384" s="48"/>
    </row>
    <row r="385" spans="1:19" ht="42.75" x14ac:dyDescent="0.25">
      <c r="A385" s="51" t="s">
        <v>1297</v>
      </c>
      <c r="B385" s="41" t="s">
        <v>2867</v>
      </c>
      <c r="C385" s="52"/>
      <c r="D385" s="221" t="s">
        <v>1298</v>
      </c>
      <c r="E385" s="216"/>
      <c r="F385" s="217"/>
      <c r="G385" s="43" t="s">
        <v>2868</v>
      </c>
      <c r="H385" s="43" t="s">
        <v>1299</v>
      </c>
      <c r="I385" s="44"/>
      <c r="J385" s="45"/>
      <c r="K385" s="301"/>
      <c r="L385" s="45"/>
      <c r="M385" s="185" t="s">
        <v>1300</v>
      </c>
      <c r="N385" s="43" t="s">
        <v>1301</v>
      </c>
      <c r="O385" s="290" t="s">
        <v>3248</v>
      </c>
      <c r="P385" s="44"/>
      <c r="Q385" s="44"/>
      <c r="R385" s="45"/>
      <c r="S385" s="194" t="s">
        <v>3066</v>
      </c>
    </row>
    <row r="386" spans="1:19" ht="57" x14ac:dyDescent="0.25">
      <c r="A386" s="57" t="s">
        <v>1302</v>
      </c>
      <c r="B386" s="41" t="s">
        <v>2869</v>
      </c>
      <c r="C386" s="52"/>
      <c r="D386" s="58"/>
      <c r="E386" s="59" t="s">
        <v>1303</v>
      </c>
      <c r="F386" s="59"/>
      <c r="G386" s="43" t="s">
        <v>2870</v>
      </c>
      <c r="H386" s="43" t="s">
        <v>1304</v>
      </c>
      <c r="I386" s="48" t="s">
        <v>2871</v>
      </c>
      <c r="J386" s="164" t="s">
        <v>2872</v>
      </c>
      <c r="K386" s="303" t="s">
        <v>3051</v>
      </c>
      <c r="L386" s="184"/>
      <c r="M386" s="47" t="s">
        <v>1305</v>
      </c>
      <c r="N386" s="47" t="s">
        <v>2873</v>
      </c>
      <c r="O386" s="290" t="s">
        <v>3205</v>
      </c>
      <c r="P386" s="48"/>
      <c r="Q386" s="48" t="s">
        <v>1306</v>
      </c>
      <c r="R386" s="47"/>
      <c r="S386" s="150" t="s">
        <v>3066</v>
      </c>
    </row>
    <row r="387" spans="1:19" ht="57" x14ac:dyDescent="0.25">
      <c r="A387" s="57" t="s">
        <v>1307</v>
      </c>
      <c r="B387" s="41" t="s">
        <v>2874</v>
      </c>
      <c r="C387" s="52"/>
      <c r="D387" s="58"/>
      <c r="E387" s="59" t="s">
        <v>1308</v>
      </c>
      <c r="F387" s="59"/>
      <c r="G387" s="43" t="s">
        <v>2875</v>
      </c>
      <c r="H387" s="43" t="s">
        <v>1309</v>
      </c>
      <c r="I387" s="48" t="s">
        <v>2876</v>
      </c>
      <c r="J387" s="164" t="s">
        <v>2877</v>
      </c>
      <c r="K387" s="303" t="s">
        <v>3051</v>
      </c>
      <c r="L387" s="184"/>
      <c r="M387" s="47" t="s">
        <v>1310</v>
      </c>
      <c r="N387" s="47" t="s">
        <v>2878</v>
      </c>
      <c r="O387" s="290" t="s">
        <v>3205</v>
      </c>
      <c r="P387" s="48"/>
      <c r="Q387" s="48" t="s">
        <v>1311</v>
      </c>
      <c r="R387" s="47"/>
      <c r="S387" s="150" t="s">
        <v>3066</v>
      </c>
    </row>
    <row r="388" spans="1:19" ht="42.75" x14ac:dyDescent="0.25">
      <c r="A388" s="51" t="s">
        <v>1312</v>
      </c>
      <c r="B388" s="41" t="s">
        <v>2879</v>
      </c>
      <c r="C388" s="52"/>
      <c r="D388" s="221" t="s">
        <v>1313</v>
      </c>
      <c r="E388" s="216"/>
      <c r="F388" s="217"/>
      <c r="G388" s="43" t="s">
        <v>2880</v>
      </c>
      <c r="H388" s="43" t="s">
        <v>3247</v>
      </c>
      <c r="I388" s="44"/>
      <c r="J388" s="45"/>
      <c r="K388" s="301"/>
      <c r="L388" s="45"/>
      <c r="M388" s="185" t="s">
        <v>1314</v>
      </c>
      <c r="N388" s="43" t="s">
        <v>2881</v>
      </c>
      <c r="O388" s="290" t="s">
        <v>3207</v>
      </c>
      <c r="P388" s="44"/>
      <c r="Q388" s="44"/>
      <c r="R388" s="45"/>
      <c r="S388" s="194" t="s">
        <v>3066</v>
      </c>
    </row>
    <row r="389" spans="1:19" ht="42.75" x14ac:dyDescent="0.25">
      <c r="A389" s="57" t="s">
        <v>1315</v>
      </c>
      <c r="B389" s="41" t="s">
        <v>2882</v>
      </c>
      <c r="C389" s="52"/>
      <c r="D389" s="58"/>
      <c r="E389" s="59" t="s">
        <v>1316</v>
      </c>
      <c r="F389" s="59"/>
      <c r="G389" s="43" t="s">
        <v>2883</v>
      </c>
      <c r="H389" s="43" t="s">
        <v>1317</v>
      </c>
      <c r="I389" s="44" t="s">
        <v>2884</v>
      </c>
      <c r="J389" s="45">
        <v>19.2</v>
      </c>
      <c r="K389" s="301"/>
      <c r="L389" s="184"/>
      <c r="M389" s="47" t="s">
        <v>1318</v>
      </c>
      <c r="N389" s="47" t="s">
        <v>2885</v>
      </c>
      <c r="O389" s="290" t="s">
        <v>3208</v>
      </c>
      <c r="P389" s="48"/>
      <c r="Q389" s="48" t="s">
        <v>1319</v>
      </c>
      <c r="R389" s="47"/>
      <c r="S389" s="150" t="s">
        <v>3066</v>
      </c>
    </row>
    <row r="390" spans="1:19" ht="42.75" x14ac:dyDescent="0.25">
      <c r="A390" s="57" t="s">
        <v>1320</v>
      </c>
      <c r="B390" s="41" t="s">
        <v>2886</v>
      </c>
      <c r="C390" s="52"/>
      <c r="D390" s="58"/>
      <c r="E390" s="59" t="s">
        <v>1321</v>
      </c>
      <c r="F390" s="59"/>
      <c r="G390" s="43" t="s">
        <v>2887</v>
      </c>
      <c r="H390" s="43" t="s">
        <v>1322</v>
      </c>
      <c r="I390" s="44" t="s">
        <v>2888</v>
      </c>
      <c r="J390" s="45">
        <v>19.2</v>
      </c>
      <c r="K390" s="301"/>
      <c r="L390" s="184"/>
      <c r="M390" s="47" t="s">
        <v>1323</v>
      </c>
      <c r="N390" s="47" t="s">
        <v>2889</v>
      </c>
      <c r="O390" s="290" t="s">
        <v>3209</v>
      </c>
      <c r="P390" s="48"/>
      <c r="Q390" s="48"/>
      <c r="R390" s="47"/>
      <c r="S390" s="48"/>
    </row>
    <row r="391" spans="1:19" ht="57" x14ac:dyDescent="0.25">
      <c r="A391" s="57" t="s">
        <v>1324</v>
      </c>
      <c r="B391" s="41" t="s">
        <v>2890</v>
      </c>
      <c r="C391" s="52"/>
      <c r="D391" s="58"/>
      <c r="E391" s="60" t="s">
        <v>1325</v>
      </c>
      <c r="F391" s="59"/>
      <c r="G391" s="43" t="s">
        <v>2891</v>
      </c>
      <c r="H391" s="43" t="s">
        <v>1326</v>
      </c>
      <c r="I391" s="44" t="s">
        <v>2892</v>
      </c>
      <c r="J391" s="45" t="s">
        <v>3206</v>
      </c>
      <c r="K391" s="301"/>
      <c r="L391" s="184"/>
      <c r="M391" s="47" t="s">
        <v>1327</v>
      </c>
      <c r="N391" s="47" t="s">
        <v>2893</v>
      </c>
      <c r="O391" s="290"/>
      <c r="P391" s="48"/>
      <c r="Q391" s="48"/>
      <c r="R391" s="47"/>
      <c r="S391" s="48"/>
    </row>
    <row r="392" spans="1:19" ht="57" x14ac:dyDescent="0.25">
      <c r="A392" s="57" t="s">
        <v>1328</v>
      </c>
      <c r="B392" s="41" t="s">
        <v>2894</v>
      </c>
      <c r="C392" s="52"/>
      <c r="D392" s="58"/>
      <c r="E392" s="60" t="s">
        <v>1329</v>
      </c>
      <c r="F392" s="59"/>
      <c r="G392" s="43" t="s">
        <v>2895</v>
      </c>
      <c r="H392" s="43" t="s">
        <v>1330</v>
      </c>
      <c r="I392" s="44" t="s">
        <v>2896</v>
      </c>
      <c r="J392" s="45">
        <v>1024</v>
      </c>
      <c r="K392" s="305"/>
      <c r="L392" s="184"/>
      <c r="M392" s="47" t="s">
        <v>1331</v>
      </c>
      <c r="N392" s="47" t="s">
        <v>2897</v>
      </c>
      <c r="O392" s="290"/>
      <c r="P392" s="48"/>
      <c r="Q392" s="48" t="s">
        <v>3250</v>
      </c>
      <c r="R392" s="47"/>
      <c r="S392" s="48"/>
    </row>
    <row r="393" spans="1:19" ht="57" x14ac:dyDescent="0.25">
      <c r="A393" s="57" t="s">
        <v>1332</v>
      </c>
      <c r="B393" s="41" t="s">
        <v>2898</v>
      </c>
      <c r="C393" s="52"/>
      <c r="D393" s="58"/>
      <c r="E393" s="60" t="s">
        <v>1333</v>
      </c>
      <c r="F393" s="59"/>
      <c r="G393" s="43" t="s">
        <v>2899</v>
      </c>
      <c r="H393" s="43" t="s">
        <v>1334</v>
      </c>
      <c r="I393" s="44" t="s">
        <v>2900</v>
      </c>
      <c r="J393" s="45">
        <v>4</v>
      </c>
      <c r="K393" s="308" t="s">
        <v>3327</v>
      </c>
      <c r="L393" s="186"/>
      <c r="M393" s="47" t="s">
        <v>1335</v>
      </c>
      <c r="N393" s="47" t="s">
        <v>1336</v>
      </c>
      <c r="O393" s="290" t="s">
        <v>3251</v>
      </c>
      <c r="P393" s="48"/>
      <c r="Q393" s="48" t="s">
        <v>3250</v>
      </c>
      <c r="R393" s="47"/>
      <c r="S393" s="48"/>
    </row>
    <row r="394" spans="1:19" ht="42.75" x14ac:dyDescent="0.25">
      <c r="A394" s="40" t="s">
        <v>1337</v>
      </c>
      <c r="B394" s="41" t="s">
        <v>2901</v>
      </c>
      <c r="C394" s="52"/>
      <c r="D394" s="221" t="s">
        <v>1338</v>
      </c>
      <c r="E394" s="216"/>
      <c r="F394" s="217"/>
      <c r="G394" s="43" t="s">
        <v>2902</v>
      </c>
      <c r="H394" s="43" t="s">
        <v>3252</v>
      </c>
      <c r="I394" s="44"/>
      <c r="J394" s="45"/>
      <c r="K394" s="305"/>
      <c r="L394" s="45"/>
      <c r="M394" s="185" t="s">
        <v>1339</v>
      </c>
      <c r="N394" s="43" t="s">
        <v>1340</v>
      </c>
      <c r="O394" s="290" t="s">
        <v>3207</v>
      </c>
      <c r="P394" s="44"/>
      <c r="Q394" s="44"/>
      <c r="R394" s="45"/>
      <c r="S394" s="45"/>
    </row>
    <row r="395" spans="1:19" ht="42.75" x14ac:dyDescent="0.25">
      <c r="A395" s="57" t="s">
        <v>1341</v>
      </c>
      <c r="B395" s="41" t="s">
        <v>2903</v>
      </c>
      <c r="C395" s="52"/>
      <c r="D395" s="58"/>
      <c r="E395" s="59" t="s">
        <v>1342</v>
      </c>
      <c r="F395" s="59"/>
      <c r="G395" s="43" t="s">
        <v>2904</v>
      </c>
      <c r="H395" s="43" t="s">
        <v>2905</v>
      </c>
      <c r="I395" s="44" t="s">
        <v>2906</v>
      </c>
      <c r="J395" s="45">
        <v>19.2</v>
      </c>
      <c r="K395" s="305"/>
      <c r="L395" s="184"/>
      <c r="M395" s="47" t="s">
        <v>1343</v>
      </c>
      <c r="N395" s="47" t="s">
        <v>2907</v>
      </c>
      <c r="O395" s="290" t="s">
        <v>3208</v>
      </c>
      <c r="P395" s="48"/>
      <c r="Q395" s="48" t="s">
        <v>1344</v>
      </c>
      <c r="R395" s="47"/>
      <c r="S395" s="48"/>
    </row>
    <row r="396" spans="1:19" ht="57" x14ac:dyDescent="0.25">
      <c r="A396" s="57" t="s">
        <v>1345</v>
      </c>
      <c r="B396" s="41" t="s">
        <v>2908</v>
      </c>
      <c r="C396" s="52"/>
      <c r="D396" s="62"/>
      <c r="E396" s="63" t="s">
        <v>1346</v>
      </c>
      <c r="F396" s="59"/>
      <c r="G396" s="43" t="s">
        <v>2909</v>
      </c>
      <c r="H396" s="43" t="s">
        <v>2910</v>
      </c>
      <c r="I396" s="44" t="s">
        <v>2911</v>
      </c>
      <c r="J396" s="45">
        <v>19.2</v>
      </c>
      <c r="K396" s="305"/>
      <c r="L396" s="184"/>
      <c r="M396" s="47" t="s">
        <v>1347</v>
      </c>
      <c r="N396" s="47" t="s">
        <v>2912</v>
      </c>
      <c r="O396" s="290" t="s">
        <v>3209</v>
      </c>
      <c r="P396" s="48"/>
      <c r="Q396" s="48"/>
      <c r="R396" s="47"/>
      <c r="S396" s="48"/>
    </row>
    <row r="397" spans="1:19" ht="57" x14ac:dyDescent="0.25">
      <c r="A397" s="57" t="s">
        <v>1348</v>
      </c>
      <c r="B397" s="41" t="s">
        <v>2913</v>
      </c>
      <c r="C397" s="52"/>
      <c r="D397" s="62"/>
      <c r="E397" s="63" t="s">
        <v>1349</v>
      </c>
      <c r="F397" s="59"/>
      <c r="G397" s="43" t="s">
        <v>2914</v>
      </c>
      <c r="H397" s="43" t="s">
        <v>2915</v>
      </c>
      <c r="I397" s="44" t="s">
        <v>2916</v>
      </c>
      <c r="J397" s="45" t="s">
        <v>3206</v>
      </c>
      <c r="K397" s="305"/>
      <c r="L397" s="184"/>
      <c r="M397" s="47" t="s">
        <v>1350</v>
      </c>
      <c r="N397" s="47" t="s">
        <v>2917</v>
      </c>
      <c r="O397" s="290"/>
      <c r="P397" s="48"/>
      <c r="Q397" s="48"/>
      <c r="R397" s="47"/>
      <c r="S397" s="48"/>
    </row>
    <row r="398" spans="1:19" ht="57" x14ac:dyDescent="0.25">
      <c r="A398" s="57" t="s">
        <v>1351</v>
      </c>
      <c r="B398" s="41" t="s">
        <v>2918</v>
      </c>
      <c r="C398" s="52"/>
      <c r="D398" s="62"/>
      <c r="E398" s="63" t="s">
        <v>1352</v>
      </c>
      <c r="F398" s="59"/>
      <c r="G398" s="43" t="s">
        <v>2919</v>
      </c>
      <c r="H398" s="43" t="s">
        <v>2920</v>
      </c>
      <c r="I398" s="44" t="s">
        <v>2921</v>
      </c>
      <c r="J398" s="45">
        <v>1024</v>
      </c>
      <c r="K398" s="305"/>
      <c r="L398" s="184"/>
      <c r="M398" s="47" t="s">
        <v>1353</v>
      </c>
      <c r="N398" s="47" t="s">
        <v>2922</v>
      </c>
      <c r="O398" s="290"/>
      <c r="P398" s="48"/>
      <c r="Q398" s="150" t="s">
        <v>3253</v>
      </c>
      <c r="R398" s="47"/>
      <c r="S398" s="48"/>
    </row>
    <row r="399" spans="1:19" ht="57" x14ac:dyDescent="0.25">
      <c r="A399" s="57" t="s">
        <v>1354</v>
      </c>
      <c r="B399" s="41" t="s">
        <v>2923</v>
      </c>
      <c r="C399" s="52"/>
      <c r="D399" s="62"/>
      <c r="E399" s="63" t="s">
        <v>1355</v>
      </c>
      <c r="F399" s="59"/>
      <c r="G399" s="43" t="s">
        <v>2924</v>
      </c>
      <c r="H399" s="43" t="s">
        <v>2925</v>
      </c>
      <c r="I399" s="44" t="s">
        <v>2926</v>
      </c>
      <c r="J399" s="45">
        <v>3</v>
      </c>
      <c r="K399" s="308" t="s">
        <v>3328</v>
      </c>
      <c r="L399" s="186"/>
      <c r="M399" s="47" t="s">
        <v>1356</v>
      </c>
      <c r="N399" s="47" t="s">
        <v>1357</v>
      </c>
      <c r="O399" s="290" t="s">
        <v>3251</v>
      </c>
      <c r="P399" s="48"/>
      <c r="Q399" s="48" t="s">
        <v>3253</v>
      </c>
      <c r="R399" s="47"/>
      <c r="S399" s="48"/>
    </row>
    <row r="400" spans="1:19" ht="28.5" x14ac:dyDescent="0.25">
      <c r="A400" s="51" t="s">
        <v>1358</v>
      </c>
      <c r="B400" s="41" t="s">
        <v>2927</v>
      </c>
      <c r="C400" s="52"/>
      <c r="D400" s="221" t="s">
        <v>1359</v>
      </c>
      <c r="E400" s="216"/>
      <c r="F400" s="217"/>
      <c r="G400" s="43" t="s">
        <v>2928</v>
      </c>
      <c r="H400" s="43" t="s">
        <v>1360</v>
      </c>
      <c r="I400" s="44"/>
      <c r="J400" s="45"/>
      <c r="K400" s="305"/>
      <c r="L400" s="45"/>
      <c r="M400" s="185" t="s">
        <v>1361</v>
      </c>
      <c r="N400" s="43" t="s">
        <v>2929</v>
      </c>
      <c r="O400" s="290" t="s">
        <v>3238</v>
      </c>
      <c r="P400" s="44"/>
      <c r="Q400" s="44"/>
      <c r="R400" s="45"/>
      <c r="S400" s="45" t="s">
        <v>3066</v>
      </c>
    </row>
    <row r="401" spans="1:19" ht="28.5" x14ac:dyDescent="0.25">
      <c r="A401" s="57" t="s">
        <v>1362</v>
      </c>
      <c r="B401" s="41" t="s">
        <v>2930</v>
      </c>
      <c r="C401" s="52"/>
      <c r="D401" s="58"/>
      <c r="E401" s="120" t="s">
        <v>1363</v>
      </c>
      <c r="F401" s="121"/>
      <c r="G401" s="43" t="s">
        <v>2931</v>
      </c>
      <c r="H401" s="43" t="s">
        <v>1364</v>
      </c>
      <c r="I401" s="44" t="s">
        <v>1365</v>
      </c>
      <c r="J401" s="45">
        <v>19.399999999999999</v>
      </c>
      <c r="K401" s="305"/>
      <c r="L401" s="184"/>
      <c r="M401" s="47" t="s">
        <v>1366</v>
      </c>
      <c r="N401" s="47" t="s">
        <v>1367</v>
      </c>
      <c r="O401" s="290" t="s">
        <v>3299</v>
      </c>
      <c r="P401" s="48"/>
      <c r="Q401" s="48" t="s">
        <v>1368</v>
      </c>
      <c r="R401" s="188"/>
      <c r="S401" s="189"/>
    </row>
    <row r="402" spans="1:19" ht="42.75" x14ac:dyDescent="0.25">
      <c r="A402" s="57" t="s">
        <v>1369</v>
      </c>
      <c r="B402" s="41" t="s">
        <v>2932</v>
      </c>
      <c r="C402" s="52"/>
      <c r="D402" s="62"/>
      <c r="E402" s="120" t="s">
        <v>1370</v>
      </c>
      <c r="F402" s="121"/>
      <c r="G402" s="43" t="s">
        <v>2933</v>
      </c>
      <c r="H402" s="43" t="s">
        <v>1371</v>
      </c>
      <c r="I402" s="44" t="s">
        <v>2934</v>
      </c>
      <c r="J402" s="45">
        <v>19.399999999999999</v>
      </c>
      <c r="K402" s="305"/>
      <c r="L402" s="184"/>
      <c r="M402" s="47" t="s">
        <v>1372</v>
      </c>
      <c r="N402" s="47" t="s">
        <v>1373</v>
      </c>
      <c r="O402" s="290" t="s">
        <v>3300</v>
      </c>
      <c r="P402" s="48"/>
      <c r="Q402" s="48"/>
      <c r="R402" s="188"/>
      <c r="S402" s="191" t="s">
        <v>3066</v>
      </c>
    </row>
    <row r="403" spans="1:19" ht="57" x14ac:dyDescent="0.25">
      <c r="A403" s="57" t="s">
        <v>1374</v>
      </c>
      <c r="B403" s="41" t="s">
        <v>2935</v>
      </c>
      <c r="C403" s="52"/>
      <c r="D403" s="62"/>
      <c r="E403" s="120" t="s">
        <v>1375</v>
      </c>
      <c r="F403" s="121"/>
      <c r="G403" s="43" t="s">
        <v>2936</v>
      </c>
      <c r="H403" s="43" t="s">
        <v>1376</v>
      </c>
      <c r="I403" s="44" t="s">
        <v>2937</v>
      </c>
      <c r="J403" s="45">
        <v>19.399999999999999</v>
      </c>
      <c r="K403" s="305"/>
      <c r="L403" s="209"/>
      <c r="M403" s="47" t="s">
        <v>1377</v>
      </c>
      <c r="N403" s="195" t="s">
        <v>2938</v>
      </c>
      <c r="O403" s="290" t="s">
        <v>3300</v>
      </c>
      <c r="P403" s="48"/>
      <c r="Q403" s="48" t="s">
        <v>1378</v>
      </c>
      <c r="R403" s="188"/>
      <c r="S403" s="191" t="s">
        <v>3066</v>
      </c>
    </row>
    <row r="404" spans="1:19" ht="28.5" x14ac:dyDescent="0.25">
      <c r="A404" s="57" t="s">
        <v>1379</v>
      </c>
      <c r="B404" s="41" t="s">
        <v>2939</v>
      </c>
      <c r="C404" s="52"/>
      <c r="D404" s="62"/>
      <c r="E404" s="63" t="s">
        <v>1380</v>
      </c>
      <c r="F404" s="121"/>
      <c r="G404" s="43" t="s">
        <v>2940</v>
      </c>
      <c r="H404" s="43" t="s">
        <v>1381</v>
      </c>
      <c r="I404" s="44" t="s">
        <v>2941</v>
      </c>
      <c r="J404" s="45">
        <v>19.399999999999999</v>
      </c>
      <c r="K404" s="305"/>
      <c r="L404" s="209"/>
      <c r="M404" s="47" t="s">
        <v>1382</v>
      </c>
      <c r="N404" s="195" t="s">
        <v>2942</v>
      </c>
      <c r="O404" s="290" t="s">
        <v>3301</v>
      </c>
      <c r="P404" s="48"/>
      <c r="Q404" s="48"/>
      <c r="R404" s="188"/>
      <c r="S404" s="189"/>
    </row>
    <row r="405" spans="1:19" ht="85.5" x14ac:dyDescent="0.25">
      <c r="A405" s="57" t="s">
        <v>1383</v>
      </c>
      <c r="B405" s="41" t="s">
        <v>2943</v>
      </c>
      <c r="C405" s="52"/>
      <c r="D405" s="62"/>
      <c r="E405" s="120" t="s">
        <v>1384</v>
      </c>
      <c r="F405" s="121"/>
      <c r="G405" s="43" t="s">
        <v>2944</v>
      </c>
      <c r="H405" s="43" t="s">
        <v>1385</v>
      </c>
      <c r="I405" s="44" t="s">
        <v>2945</v>
      </c>
      <c r="J405" s="45">
        <v>3</v>
      </c>
      <c r="K405" s="308" t="s">
        <v>3314</v>
      </c>
      <c r="L405" s="210"/>
      <c r="M405" s="47" t="s">
        <v>1386</v>
      </c>
      <c r="N405" s="47" t="s">
        <v>1387</v>
      </c>
      <c r="O405" s="290"/>
      <c r="P405" s="48"/>
      <c r="Q405" s="48"/>
      <c r="R405" s="47"/>
      <c r="S405" s="48"/>
    </row>
    <row r="406" spans="1:19" ht="42.75" x14ac:dyDescent="0.25">
      <c r="A406" s="51" t="s">
        <v>1388</v>
      </c>
      <c r="B406" s="41" t="s">
        <v>2946</v>
      </c>
      <c r="C406" s="52"/>
      <c r="D406" s="221" t="s">
        <v>1389</v>
      </c>
      <c r="E406" s="105"/>
      <c r="F406" s="122"/>
      <c r="G406" s="43" t="s">
        <v>2947</v>
      </c>
      <c r="H406" s="43" t="s">
        <v>1390</v>
      </c>
      <c r="I406" s="44"/>
      <c r="J406" s="45"/>
      <c r="K406" s="305"/>
      <c r="L406" s="45"/>
      <c r="M406" s="185" t="s">
        <v>1391</v>
      </c>
      <c r="N406" s="43" t="s">
        <v>2948</v>
      </c>
      <c r="O406" s="290" t="s">
        <v>3302</v>
      </c>
      <c r="P406" s="44"/>
      <c r="Q406" s="44"/>
      <c r="R406" s="45"/>
      <c r="S406" s="45"/>
    </row>
    <row r="407" spans="1:19" ht="142.5" x14ac:dyDescent="0.25">
      <c r="A407" s="57" t="s">
        <v>1392</v>
      </c>
      <c r="B407" s="41" t="s">
        <v>2949</v>
      </c>
      <c r="C407" s="52"/>
      <c r="D407" s="58"/>
      <c r="E407" s="59" t="s">
        <v>1393</v>
      </c>
      <c r="F407" s="59"/>
      <c r="G407" s="43" t="s">
        <v>2950</v>
      </c>
      <c r="H407" s="43" t="s">
        <v>1394</v>
      </c>
      <c r="I407" s="44" t="s">
        <v>2951</v>
      </c>
      <c r="J407" s="45">
        <v>2</v>
      </c>
      <c r="K407" s="261" t="s">
        <v>3333</v>
      </c>
      <c r="L407" s="184"/>
      <c r="M407" s="47" t="s">
        <v>1395</v>
      </c>
      <c r="N407" s="47" t="s">
        <v>2952</v>
      </c>
      <c r="O407" s="290" t="s">
        <v>3303</v>
      </c>
      <c r="P407" s="48"/>
      <c r="Q407" s="48" t="s">
        <v>1396</v>
      </c>
      <c r="R407" s="47"/>
      <c r="S407" s="48"/>
    </row>
    <row r="408" spans="1:19" ht="57" x14ac:dyDescent="0.25">
      <c r="A408" s="57" t="s">
        <v>1397</v>
      </c>
      <c r="B408" s="41" t="s">
        <v>2953</v>
      </c>
      <c r="C408" s="52"/>
      <c r="D408" s="71"/>
      <c r="E408" s="59" t="s">
        <v>1398</v>
      </c>
      <c r="F408" s="59"/>
      <c r="G408" s="43" t="s">
        <v>2954</v>
      </c>
      <c r="H408" s="43" t="s">
        <v>1399</v>
      </c>
      <c r="I408" s="44" t="s">
        <v>2955</v>
      </c>
      <c r="J408" s="45" t="s">
        <v>3206</v>
      </c>
      <c r="K408" s="305"/>
      <c r="L408" s="184"/>
      <c r="M408" s="47" t="s">
        <v>1400</v>
      </c>
      <c r="N408" s="47" t="s">
        <v>1401</v>
      </c>
      <c r="O408" s="290" t="s">
        <v>3304</v>
      </c>
      <c r="P408" s="48"/>
      <c r="Q408" s="48"/>
      <c r="R408" s="47"/>
      <c r="S408" s="48"/>
    </row>
    <row r="409" spans="1:19" ht="28.5" x14ac:dyDescent="0.25">
      <c r="A409" s="40" t="s">
        <v>1402</v>
      </c>
      <c r="B409" s="41" t="s">
        <v>2956</v>
      </c>
      <c r="C409" s="52"/>
      <c r="D409" s="221" t="s">
        <v>1403</v>
      </c>
      <c r="E409" s="105"/>
      <c r="F409" s="122"/>
      <c r="G409" s="43" t="s">
        <v>2957</v>
      </c>
      <c r="H409" s="43" t="s">
        <v>1404</v>
      </c>
      <c r="I409" s="44"/>
      <c r="J409" s="45"/>
      <c r="K409" s="305"/>
      <c r="L409" s="45"/>
      <c r="M409" s="185" t="s">
        <v>1405</v>
      </c>
      <c r="N409" s="43" t="s">
        <v>2958</v>
      </c>
      <c r="O409" s="290" t="s">
        <v>3238</v>
      </c>
      <c r="P409" s="44"/>
      <c r="Q409" s="44"/>
      <c r="R409" s="45"/>
      <c r="S409" s="194" t="s">
        <v>3066</v>
      </c>
    </row>
    <row r="410" spans="1:19" ht="28.5" x14ac:dyDescent="0.25">
      <c r="A410" s="57" t="s">
        <v>1406</v>
      </c>
      <c r="B410" s="41" t="s">
        <v>2959</v>
      </c>
      <c r="C410" s="52"/>
      <c r="D410" s="58"/>
      <c r="E410" s="60" t="s">
        <v>1407</v>
      </c>
      <c r="F410" s="59"/>
      <c r="G410" s="43" t="s">
        <v>2960</v>
      </c>
      <c r="H410" s="43" t="s">
        <v>1408</v>
      </c>
      <c r="I410" s="44" t="s">
        <v>2961</v>
      </c>
      <c r="J410" s="45">
        <v>255</v>
      </c>
      <c r="K410" s="305"/>
      <c r="L410" s="209"/>
      <c r="M410" s="195" t="s">
        <v>1409</v>
      </c>
      <c r="N410" s="195" t="s">
        <v>2962</v>
      </c>
      <c r="O410" s="290" t="s">
        <v>3238</v>
      </c>
      <c r="P410" s="48"/>
      <c r="Q410" s="48" t="s">
        <v>1410</v>
      </c>
      <c r="R410" s="188"/>
      <c r="S410" s="191" t="s">
        <v>3066</v>
      </c>
    </row>
    <row r="411" spans="1:19" ht="28.5" x14ac:dyDescent="0.25">
      <c r="A411" s="57" t="s">
        <v>1411</v>
      </c>
      <c r="B411" s="41" t="s">
        <v>2963</v>
      </c>
      <c r="C411" s="52"/>
      <c r="D411" s="58"/>
      <c r="E411" s="60" t="s">
        <v>1412</v>
      </c>
      <c r="F411" s="59"/>
      <c r="G411" s="43" t="s">
        <v>2964</v>
      </c>
      <c r="H411" s="43" t="s">
        <v>1413</v>
      </c>
      <c r="I411" s="44" t="s">
        <v>2965</v>
      </c>
      <c r="J411" s="164">
        <v>1024</v>
      </c>
      <c r="K411" s="305"/>
      <c r="L411" s="184"/>
      <c r="M411" s="47" t="s">
        <v>1414</v>
      </c>
      <c r="N411" s="47" t="s">
        <v>1415</v>
      </c>
      <c r="O411" s="290" t="s">
        <v>3305</v>
      </c>
      <c r="P411" s="48"/>
      <c r="Q411" s="48"/>
      <c r="R411" s="47"/>
      <c r="S411" s="48"/>
    </row>
    <row r="412" spans="1:19" ht="28.5" x14ac:dyDescent="0.25">
      <c r="A412" s="57" t="s">
        <v>1416</v>
      </c>
      <c r="B412" s="41" t="s">
        <v>2966</v>
      </c>
      <c r="C412" s="52"/>
      <c r="D412" s="58"/>
      <c r="E412" s="60" t="s">
        <v>1417</v>
      </c>
      <c r="F412" s="59"/>
      <c r="G412" s="43" t="s">
        <v>2967</v>
      </c>
      <c r="H412" s="43" t="s">
        <v>1418</v>
      </c>
      <c r="I412" s="44" t="s">
        <v>2968</v>
      </c>
      <c r="J412" s="164">
        <v>50</v>
      </c>
      <c r="K412" s="305"/>
      <c r="L412" s="184"/>
      <c r="M412" s="47" t="s">
        <v>1419</v>
      </c>
      <c r="N412" s="47" t="s">
        <v>2969</v>
      </c>
      <c r="O412" s="290"/>
      <c r="P412" s="48"/>
      <c r="Q412" s="48"/>
      <c r="R412" s="47"/>
      <c r="S412" s="48"/>
    </row>
    <row r="413" spans="1:19" ht="28.5" x14ac:dyDescent="0.25">
      <c r="A413" s="57" t="s">
        <v>1420</v>
      </c>
      <c r="B413" s="41" t="s">
        <v>2970</v>
      </c>
      <c r="C413" s="52"/>
      <c r="D413" s="58"/>
      <c r="E413" s="60" t="s">
        <v>1421</v>
      </c>
      <c r="F413" s="59"/>
      <c r="G413" s="43" t="s">
        <v>2971</v>
      </c>
      <c r="H413" s="43" t="s">
        <v>1422</v>
      </c>
      <c r="I413" s="44" t="s">
        <v>2972</v>
      </c>
      <c r="J413" s="164">
        <v>50</v>
      </c>
      <c r="K413" s="305"/>
      <c r="L413" s="184"/>
      <c r="M413" s="47" t="s">
        <v>1423</v>
      </c>
      <c r="N413" s="47" t="s">
        <v>2973</v>
      </c>
      <c r="O413" s="290"/>
      <c r="P413" s="48"/>
      <c r="Q413" s="48"/>
      <c r="R413" s="47"/>
      <c r="S413" s="48"/>
    </row>
    <row r="414" spans="1:19" ht="42.75" x14ac:dyDescent="0.25">
      <c r="A414" s="57" t="s">
        <v>1424</v>
      </c>
      <c r="B414" s="41" t="s">
        <v>2974</v>
      </c>
      <c r="C414" s="52"/>
      <c r="D414" s="58"/>
      <c r="E414" s="60" t="s">
        <v>1425</v>
      </c>
      <c r="F414" s="59"/>
      <c r="G414" s="43" t="s">
        <v>2975</v>
      </c>
      <c r="H414" s="43" t="s">
        <v>1426</v>
      </c>
      <c r="I414" s="44" t="s">
        <v>2976</v>
      </c>
      <c r="J414" s="164">
        <v>40</v>
      </c>
      <c r="K414" s="305"/>
      <c r="L414" s="184"/>
      <c r="M414" s="47" t="s">
        <v>1427</v>
      </c>
      <c r="N414" s="47" t="s">
        <v>2977</v>
      </c>
      <c r="O414" s="290"/>
      <c r="P414" s="48"/>
      <c r="Q414" s="48" t="s">
        <v>1428</v>
      </c>
      <c r="R414" s="47"/>
      <c r="S414" s="48"/>
    </row>
    <row r="415" spans="1:19" ht="57" x14ac:dyDescent="0.25">
      <c r="A415" s="57" t="s">
        <v>1429</v>
      </c>
      <c r="B415" s="41" t="s">
        <v>2978</v>
      </c>
      <c r="C415" s="52"/>
      <c r="D415" s="58"/>
      <c r="E415" s="60" t="s">
        <v>2979</v>
      </c>
      <c r="F415" s="59"/>
      <c r="G415" s="43" t="s">
        <v>2980</v>
      </c>
      <c r="H415" s="43" t="s">
        <v>1430</v>
      </c>
      <c r="I415" s="44" t="s">
        <v>2981</v>
      </c>
      <c r="J415" s="164">
        <v>4</v>
      </c>
      <c r="K415" s="308" t="s">
        <v>3317</v>
      </c>
      <c r="L415" s="184"/>
      <c r="M415" s="47" t="s">
        <v>1431</v>
      </c>
      <c r="N415" s="47" t="s">
        <v>2982</v>
      </c>
      <c r="O415" s="290"/>
      <c r="P415" s="48"/>
      <c r="Q415" s="48"/>
      <c r="R415" s="47"/>
      <c r="S415" s="48"/>
    </row>
    <row r="416" spans="1:19" ht="57" x14ac:dyDescent="0.25">
      <c r="A416" s="57" t="s">
        <v>1432</v>
      </c>
      <c r="B416" s="41" t="s">
        <v>2983</v>
      </c>
      <c r="C416" s="52"/>
      <c r="D416" s="58"/>
      <c r="E416" s="60" t="s">
        <v>1433</v>
      </c>
      <c r="F416" s="59"/>
      <c r="G416" s="43" t="s">
        <v>2984</v>
      </c>
      <c r="H416" s="43" t="s">
        <v>1434</v>
      </c>
      <c r="I416" s="44" t="s">
        <v>2985</v>
      </c>
      <c r="J416" s="164">
        <v>50</v>
      </c>
      <c r="K416" s="305"/>
      <c r="L416" s="184"/>
      <c r="M416" s="47" t="s">
        <v>1435</v>
      </c>
      <c r="N416" s="47" t="s">
        <v>1436</v>
      </c>
      <c r="O416" s="290"/>
      <c r="P416" s="48"/>
      <c r="Q416" s="48" t="s">
        <v>1437</v>
      </c>
      <c r="R416" s="47"/>
      <c r="S416" s="48"/>
    </row>
    <row r="417" spans="1:19" ht="57" x14ac:dyDescent="0.25">
      <c r="A417" s="57" t="s">
        <v>1438</v>
      </c>
      <c r="B417" s="41" t="s">
        <v>2986</v>
      </c>
      <c r="C417" s="52"/>
      <c r="D417" s="58"/>
      <c r="E417" s="60" t="s">
        <v>2987</v>
      </c>
      <c r="F417" s="59"/>
      <c r="G417" s="43" t="s">
        <v>2988</v>
      </c>
      <c r="H417" s="43" t="s">
        <v>1439</v>
      </c>
      <c r="I417" s="44" t="s">
        <v>2989</v>
      </c>
      <c r="J417" s="164">
        <v>3</v>
      </c>
      <c r="K417" s="308" t="s">
        <v>3329</v>
      </c>
      <c r="L417" s="186"/>
      <c r="M417" s="47" t="s">
        <v>1440</v>
      </c>
      <c r="N417" s="47" t="s">
        <v>1441</v>
      </c>
      <c r="O417" s="290"/>
      <c r="P417" s="48"/>
      <c r="Q417" s="48"/>
      <c r="R417" s="47"/>
      <c r="S417" s="48"/>
    </row>
    <row r="418" spans="1:19" ht="57" x14ac:dyDescent="0.25">
      <c r="A418" s="57" t="s">
        <v>1442</v>
      </c>
      <c r="B418" s="41" t="s">
        <v>2990</v>
      </c>
      <c r="C418" s="52"/>
      <c r="D418" s="58"/>
      <c r="E418" s="60" t="s">
        <v>1443</v>
      </c>
      <c r="F418" s="59"/>
      <c r="G418" s="43" t="s">
        <v>2991</v>
      </c>
      <c r="H418" s="43" t="s">
        <v>1444</v>
      </c>
      <c r="I418" s="44" t="s">
        <v>2992</v>
      </c>
      <c r="J418" s="164" t="s">
        <v>3254</v>
      </c>
      <c r="K418" s="305"/>
      <c r="L418" s="184"/>
      <c r="M418" s="47" t="s">
        <v>1445</v>
      </c>
      <c r="N418" s="47" t="s">
        <v>2993</v>
      </c>
      <c r="O418" s="290"/>
      <c r="P418" s="48"/>
      <c r="Q418" s="48"/>
      <c r="R418" s="47"/>
      <c r="S418" s="48"/>
    </row>
    <row r="419" spans="1:19" ht="57" x14ac:dyDescent="0.25">
      <c r="A419" s="57" t="s">
        <v>1446</v>
      </c>
      <c r="B419" s="41" t="s">
        <v>2994</v>
      </c>
      <c r="C419" s="52"/>
      <c r="D419" s="58"/>
      <c r="E419" s="60" t="s">
        <v>1447</v>
      </c>
      <c r="F419" s="59"/>
      <c r="G419" s="43" t="s">
        <v>2995</v>
      </c>
      <c r="H419" s="43" t="s">
        <v>1448</v>
      </c>
      <c r="I419" s="48" t="s">
        <v>2996</v>
      </c>
      <c r="J419" s="45">
        <v>3</v>
      </c>
      <c r="K419" s="308" t="s">
        <v>3315</v>
      </c>
      <c r="L419" s="184"/>
      <c r="M419" s="47" t="s">
        <v>1449</v>
      </c>
      <c r="N419" s="47" t="s">
        <v>2997</v>
      </c>
      <c r="O419" s="290" t="s">
        <v>3158</v>
      </c>
      <c r="P419" s="48"/>
      <c r="Q419" s="48"/>
      <c r="R419" s="47"/>
      <c r="S419" s="48"/>
    </row>
    <row r="420" spans="1:19" ht="28.5" x14ac:dyDescent="0.25">
      <c r="A420" s="57" t="s">
        <v>1450</v>
      </c>
      <c r="B420" s="41" t="s">
        <v>2998</v>
      </c>
      <c r="C420" s="52"/>
      <c r="D420" s="58"/>
      <c r="E420" s="123" t="s">
        <v>1451</v>
      </c>
      <c r="F420" s="59"/>
      <c r="G420" s="43" t="s">
        <v>2999</v>
      </c>
      <c r="H420" s="43" t="s">
        <v>1452</v>
      </c>
      <c r="I420" s="44"/>
      <c r="J420" s="45"/>
      <c r="K420" s="305"/>
      <c r="L420" s="45"/>
      <c r="M420" s="185" t="s">
        <v>1453</v>
      </c>
      <c r="N420" s="43" t="s">
        <v>3000</v>
      </c>
      <c r="O420" s="290"/>
      <c r="P420" s="44"/>
      <c r="Q420" s="44"/>
      <c r="R420" s="45"/>
      <c r="S420" s="45"/>
    </row>
    <row r="421" spans="1:19" ht="42.75" x14ac:dyDescent="0.25">
      <c r="A421" s="114" t="s">
        <v>1454</v>
      </c>
      <c r="B421" s="41" t="s">
        <v>3001</v>
      </c>
      <c r="C421" s="52"/>
      <c r="D421" s="58"/>
      <c r="E421" s="124"/>
      <c r="F421" s="116" t="s">
        <v>1455</v>
      </c>
      <c r="G421" s="43" t="s">
        <v>3002</v>
      </c>
      <c r="H421" s="43" t="s">
        <v>1456</v>
      </c>
      <c r="I421" s="44" t="s">
        <v>3003</v>
      </c>
      <c r="J421" s="164">
        <v>100</v>
      </c>
      <c r="K421" s="305"/>
      <c r="L421" s="184"/>
      <c r="M421" s="47" t="s">
        <v>1457</v>
      </c>
      <c r="N421" s="47" t="s">
        <v>1458</v>
      </c>
      <c r="O421" s="290"/>
      <c r="P421" s="48"/>
      <c r="Q421" s="48" t="s">
        <v>1459</v>
      </c>
      <c r="R421" s="47"/>
      <c r="S421" s="48"/>
    </row>
    <row r="422" spans="1:19" ht="42.75" x14ac:dyDescent="0.25">
      <c r="A422" s="114" t="s">
        <v>1460</v>
      </c>
      <c r="B422" s="41" t="s">
        <v>3004</v>
      </c>
      <c r="C422" s="55"/>
      <c r="D422" s="71"/>
      <c r="E422" s="125"/>
      <c r="F422" s="116" t="s">
        <v>3005</v>
      </c>
      <c r="G422" s="43" t="s">
        <v>3006</v>
      </c>
      <c r="H422" s="43" t="s">
        <v>1461</v>
      </c>
      <c r="I422" s="44" t="s">
        <v>3007</v>
      </c>
      <c r="J422" s="45">
        <v>100</v>
      </c>
      <c r="K422" s="305"/>
      <c r="L422" s="184"/>
      <c r="M422" s="47" t="s">
        <v>1462</v>
      </c>
      <c r="N422" s="47" t="s">
        <v>1463</v>
      </c>
      <c r="O422" s="290"/>
      <c r="P422" s="48"/>
      <c r="Q422" s="48" t="s">
        <v>3008</v>
      </c>
      <c r="R422" s="188"/>
      <c r="S422" s="189"/>
    </row>
  </sheetData>
  <autoFilter ref="A4:S422"/>
  <mergeCells count="2">
    <mergeCell ref="C4:F4"/>
    <mergeCell ref="G4:H4"/>
  </mergeCells>
  <pageMargins left="0.7" right="0.7" top="0.75" bottom="0.75" header="0.3" footer="0.3"/>
  <pageSetup paperSize="9" firstPageNumber="42949672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2"/>
  <sheetViews>
    <sheetView topLeftCell="H16" zoomScale="85" zoomScaleNormal="85" workbookViewId="0">
      <selection activeCell="C4" sqref="C4:F4"/>
    </sheetView>
  </sheetViews>
  <sheetFormatPr baseColWidth="10" defaultColWidth="9.140625" defaultRowHeight="15" x14ac:dyDescent="0.25"/>
  <cols>
    <col min="1" max="1" width="18.140625" style="16" bestFit="1" customWidth="1"/>
    <col min="2" max="2" width="11.7109375" style="16" customWidth="1"/>
    <col min="3" max="3" width="20.28515625" customWidth="1"/>
    <col min="4" max="4" width="9.42578125" style="17" customWidth="1"/>
    <col min="5" max="5" width="19.28515625" style="17" customWidth="1"/>
    <col min="6" max="6" width="26.140625" style="17" customWidth="1"/>
    <col min="7" max="7" width="81.42578125" style="18" customWidth="1"/>
    <col min="8" max="8" width="10.140625" style="18" customWidth="1"/>
    <col min="9" max="9" width="30.140625" style="19" customWidth="1"/>
    <col min="10" max="10" width="10.5703125" style="19" customWidth="1"/>
    <col min="11" max="11" width="23.28515625" style="20" customWidth="1"/>
    <col min="12" max="12" width="51" style="21" customWidth="1"/>
    <col min="13" max="13" width="60.28515625" style="21" customWidth="1"/>
    <col min="14" max="14" width="60.28515625" style="126" customWidth="1"/>
    <col min="15" max="15" width="19.140625" style="127" customWidth="1"/>
    <col min="16" max="16" width="16" style="127" customWidth="1"/>
    <col min="17" max="17" width="16" style="22" customWidth="1"/>
    <col min="18" max="18" width="45.42578125" style="21" customWidth="1"/>
  </cols>
  <sheetData>
    <row r="1" spans="1:18" s="23" customFormat="1" x14ac:dyDescent="0.25">
      <c r="A1" s="24"/>
      <c r="B1" s="24"/>
      <c r="C1" s="24"/>
      <c r="D1" s="24"/>
      <c r="E1" s="24"/>
      <c r="F1" s="25"/>
      <c r="G1" s="25"/>
      <c r="H1" s="25"/>
      <c r="I1" s="26"/>
      <c r="J1" s="26"/>
      <c r="K1" s="27"/>
      <c r="L1" s="27"/>
      <c r="M1" s="27"/>
      <c r="N1" s="128"/>
      <c r="O1" s="129"/>
      <c r="P1" s="129"/>
      <c r="Q1" s="28"/>
      <c r="R1" s="27"/>
    </row>
    <row r="2" spans="1:18" s="23" customFormat="1" x14ac:dyDescent="0.25">
      <c r="A2" s="29"/>
      <c r="B2" s="29"/>
      <c r="D2" s="24"/>
      <c r="E2" s="24"/>
      <c r="G2" s="25"/>
      <c r="H2" s="25"/>
      <c r="I2" s="26"/>
      <c r="J2" s="30"/>
      <c r="K2" s="31"/>
      <c r="L2" s="27"/>
      <c r="M2" s="27"/>
      <c r="N2" s="128"/>
      <c r="O2" s="130"/>
      <c r="P2" s="129"/>
      <c r="Q2" s="28"/>
      <c r="R2" s="27"/>
    </row>
    <row r="3" spans="1:18" s="23" customFormat="1" x14ac:dyDescent="0.25">
      <c r="A3" s="30"/>
      <c r="B3" s="30"/>
      <c r="D3" s="24"/>
      <c r="E3" s="24"/>
      <c r="F3" s="24"/>
      <c r="G3" s="25"/>
      <c r="H3" s="25"/>
      <c r="I3" s="26"/>
      <c r="J3" s="26"/>
      <c r="K3" s="31"/>
      <c r="L3" s="27"/>
      <c r="M3" s="27"/>
      <c r="N3" s="128"/>
      <c r="O3" s="129"/>
      <c r="P3" s="129"/>
      <c r="Q3" s="28"/>
      <c r="R3" s="27"/>
    </row>
    <row r="4" spans="1:18" ht="28.5" x14ac:dyDescent="0.25">
      <c r="A4" s="32" t="s">
        <v>7</v>
      </c>
      <c r="B4" s="32" t="s">
        <v>3009</v>
      </c>
      <c r="C4" s="346" t="s">
        <v>3010</v>
      </c>
      <c r="D4" s="347"/>
      <c r="E4" s="347"/>
      <c r="F4" s="348"/>
      <c r="G4" s="357" t="s">
        <v>3023</v>
      </c>
      <c r="H4" s="348"/>
      <c r="I4" s="32" t="s">
        <v>3012</v>
      </c>
      <c r="J4" s="32" t="s">
        <v>3013</v>
      </c>
      <c r="K4" s="32" t="s">
        <v>3014</v>
      </c>
      <c r="L4" s="32" t="s">
        <v>3015</v>
      </c>
      <c r="M4" s="32" t="s">
        <v>3016</v>
      </c>
      <c r="N4" s="32" t="s">
        <v>3017</v>
      </c>
      <c r="O4" s="32" t="s">
        <v>3018</v>
      </c>
      <c r="P4" s="32" t="s">
        <v>3019</v>
      </c>
      <c r="Q4" s="32" t="s">
        <v>3020</v>
      </c>
      <c r="R4" s="32" t="s">
        <v>3021</v>
      </c>
    </row>
    <row r="5" spans="1:18" x14ac:dyDescent="0.25">
      <c r="A5" s="33"/>
      <c r="B5" s="33"/>
      <c r="C5" s="33" t="s">
        <v>8</v>
      </c>
      <c r="D5" s="33" t="s">
        <v>9</v>
      </c>
      <c r="E5" s="34" t="s">
        <v>10</v>
      </c>
      <c r="F5" s="33" t="s">
        <v>11</v>
      </c>
      <c r="G5" s="357" t="s">
        <v>3022</v>
      </c>
      <c r="H5" s="348"/>
      <c r="I5" s="35"/>
      <c r="J5" s="35"/>
      <c r="K5" s="36"/>
      <c r="L5" s="37"/>
      <c r="M5" s="38"/>
      <c r="N5" s="37"/>
      <c r="O5" s="39"/>
      <c r="P5" s="39"/>
      <c r="Q5" s="39"/>
      <c r="R5" s="38"/>
    </row>
    <row r="6" spans="1:18" ht="71.25" x14ac:dyDescent="0.25">
      <c r="A6" s="40" t="s">
        <v>12</v>
      </c>
      <c r="B6" s="41" t="s">
        <v>13</v>
      </c>
      <c r="C6" s="42" t="s">
        <v>14</v>
      </c>
      <c r="D6" s="42"/>
      <c r="E6" s="42"/>
      <c r="F6" s="42"/>
      <c r="G6" s="351" t="s">
        <v>3334</v>
      </c>
      <c r="H6" s="352"/>
      <c r="I6" s="45" t="str">
        <f>IF(VLOOKUP($A6,'FE - Flow 8 - UBL'!$A6:$P900,9,FALSE)=0,"",VLOOKUP($A6,'FE - Flow 8 - UBL'!$A6:$P900,9,FALSE))</f>
        <v>IDENTIFIER</v>
      </c>
      <c r="J6" s="45">
        <f>IF(VLOOKUP($A6,'FE - Flow 8 - UBL'!$A6:$P900,10,FALSE)=0,"",VLOOKUP($A6,'FE - Flow 8 - UBL'!$A6:$P900,10,FALSE))</f>
        <v>20</v>
      </c>
      <c r="K6" s="44" t="str">
        <f>IF(VLOOKUP($A6,'FE - Flow 8 - UBL'!$A6:$P900,11,FALSE)=0,"",VLOOKUP($A6,'FE - Flow 8 - UBL'!$A6:$P900,11,FALSE))</f>
        <v/>
      </c>
      <c r="L6" s="45" t="str">
        <f>IF(VLOOKUP($A6,'FE - Flow 8 - UBL'!$A6:$P900,12,FALSE)=0,"",VLOOKUP($A6,'FE - Flow 8 - UBL'!$A6:$P900,12,FALSE))</f>
        <v/>
      </c>
      <c r="M6" s="185" t="str">
        <f>IF(VLOOKUP($A6,'FE - Flow 8 - UBL'!$A6:$P900,13,FALSE)=0,"",VLOOKUP($A6,'FE - Flow 8 - UBL'!$A6:$P900,13,FALSE))</f>
        <v>Unique identification of the Invoice.</v>
      </c>
      <c r="N6" s="43" t="str">
        <f>IF(VLOOKUP($A6,'FE - Flow 8 - UBL'!$A6:$P900,14,FALSE)=0,"",VLOOKUP($A6,'FE - Flow 8 - UBL'!$A6:$P900,14,FALSE))</f>
        <v>Sequential number required by Article 226(2) of Directive 2006/112/EC [2], to uniquely identify the Invoice. It can be based on one or more series, which may contain alphanumeric characters.</v>
      </c>
      <c r="O6" s="48" t="str">
        <f>IF(VLOOKUP($A6,'FE - Flow 8 - UBL'!$A6:$P900,15,FALSE)=0,"",VLOOKUP($A6,'FE - Flow 8 - UBL'!$A6:$P900,15,FALSE))</f>
        <v>G1.05
G1.06
G1.42
G6.08
G6.05</v>
      </c>
      <c r="P6" s="48" t="str">
        <f>IF(VLOOKUP($A6,'FE - Flow 8 - UBL'!$A6:$P900,16,FALSE)=0,"",VLOOKUP($A6,'FE - Flow 8 - UBL'!$A6:$P900,16,FALSE))</f>
        <v/>
      </c>
      <c r="Q6" s="44" t="str">
        <f>IF(VLOOKUP($A6,'FE - Flow 8 - UBL'!$A6:$Q900,17,FALSE)=0,"",VLOOKUP($A6,'FE - Flow 8 - UBL'!$A6:$Q900,17,FALSE))</f>
        <v>BR-2</v>
      </c>
      <c r="R6" s="47" t="str">
        <f>IF(VLOOKUP($A6,'FE - Flow 8 - UBL'!$A6:$S900,18,FALSE)=0,"",VLOOKUP($A6,'FE - Flow 8 - UBL'!$A6:$S900,18,FALSE))</f>
        <v/>
      </c>
    </row>
    <row r="7" spans="1:18" ht="71.25" x14ac:dyDescent="0.25">
      <c r="A7" s="40" t="s">
        <v>20</v>
      </c>
      <c r="B7" s="41" t="s">
        <v>13</v>
      </c>
      <c r="C7" s="42" t="s">
        <v>21</v>
      </c>
      <c r="D7" s="42"/>
      <c r="E7" s="42"/>
      <c r="F7" s="42"/>
      <c r="G7" s="351" t="s">
        <v>3335</v>
      </c>
      <c r="H7" s="352"/>
      <c r="I7" s="45" t="str">
        <f>IF(VLOOKUP($A7,'FE - Flow 8 - UBL'!$A7:$P901,9,FALSE)=0,"",VLOOKUP($A7,'FE - Flow 8 - UBL'!$A7:$P901,9,FALSE))</f>
        <v>DATE</v>
      </c>
      <c r="J7" s="45" t="str">
        <f>IF(VLOOKUP($A7,'FE - Flow 8 - UBL'!$A7:$P901,10,FALSE)=0,"",VLOOKUP($A7,'FE - Flow 8 - UBL'!$A7:$P901,10,FALSE))</f>
        <v>ISO</v>
      </c>
      <c r="K7" s="44" t="str">
        <f>IF(VLOOKUP($A7,'FE - Flow 8 - UBL'!$A7:$P901,11,FALSE)=0,"",VLOOKUP($A7,'FE - Flow 8 - UBL'!$A7:$P901,11,FALSE))</f>
        <v>YYYY-MM-DD (UBL format)
YYYYMMDD (CII format)</v>
      </c>
      <c r="L7" s="45" t="str">
        <f>IF(VLOOKUP($A7,'FE - Flow 8 - UBL'!$A7:$P901,12,FALSE)=0,"",VLOOKUP($A7,'FE - Flow 8 - UBL'!$A7:$P901,12,FALSE))</f>
        <v/>
      </c>
      <c r="M7" s="185" t="str">
        <f>IF(VLOOKUP($A7,'FE - Flow 8 - UBL'!$A7:$P901,13,FALSE)=0,"",VLOOKUP($A7,'FE - Flow 8 - UBL'!$A7:$P901,13,FALSE))</f>
        <v>Date the Invoice was issued.</v>
      </c>
      <c r="N7" s="43" t="str">
        <f>IF(VLOOKUP($A7,'FE - Flow 8 - UBL'!$A7:$P901,14,FALSE)=0,"",VLOOKUP($A7,'FE - Flow 8 - UBL'!$A7:$P901,14,FALSE))</f>
        <v/>
      </c>
      <c r="O7" s="48" t="str">
        <f>IF(VLOOKUP($A7,'FE - Flow 8 - UBL'!$A7:$P901,15,FALSE)=0,"",VLOOKUP($A7,'FE - Flow 8 - UBL'!$A7:$P901,15,FALSE))</f>
        <v>G1.07
G1.09
G1.36
G6.08
G6.05</v>
      </c>
      <c r="P7" s="48" t="str">
        <f>IF(VLOOKUP($A7,'FE - Flow 8 - UBL'!$A7:$P901,16,FALSE)=0,"",VLOOKUP($A7,'FE - Flow 8 - UBL'!$A7:$P901,16,FALSE))</f>
        <v/>
      </c>
      <c r="Q7" s="44" t="str">
        <f>IF(VLOOKUP($A7,'FE - Flow 8 - UBL'!$A7:$Q901,17,FALSE)=0,"",VLOOKUP($A7,'FE - Flow 8 - UBL'!$A7:$Q901,17,FALSE))</f>
        <v>BR-3</v>
      </c>
      <c r="R7" s="47" t="str">
        <f>IF(VLOOKUP($A7,'FE - Flow 8 - UBL'!$A7:$S901,18,FALSE)=0,"",VLOOKUP($A7,'FE - Flow 8 - UBL'!$A7:$S901,18,FALSE))</f>
        <v/>
      </c>
    </row>
    <row r="8" spans="1:18" ht="57" x14ac:dyDescent="0.25">
      <c r="A8" s="40" t="s">
        <v>28</v>
      </c>
      <c r="B8" s="41" t="s">
        <v>13</v>
      </c>
      <c r="C8" s="42" t="s">
        <v>29</v>
      </c>
      <c r="D8" s="42"/>
      <c r="E8" s="42"/>
      <c r="F8" s="42"/>
      <c r="G8" s="351" t="s">
        <v>3336</v>
      </c>
      <c r="H8" s="352"/>
      <c r="I8" s="45" t="str">
        <f>IF(VLOOKUP($A8,'FE - Flow 8 - UBL'!$A8:$P902,9,FALSE)=0,"",VLOOKUP($A8,'FE - Flow 8 - UBL'!$A8:$P902,9,FALSE))</f>
        <v>CODE</v>
      </c>
      <c r="J8" s="45">
        <f>IF(VLOOKUP($A8,'FE - Flow 8 - UBL'!$A8:$P902,10,FALSE)=0,"",VLOOKUP($A8,'FE - Flow 8 - UBL'!$A8:$P902,10,FALSE))</f>
        <v>3</v>
      </c>
      <c r="K8" s="44" t="str">
        <f>IF(VLOOKUP($A8,'FE - Flow 8 - UBL'!$A8:$P902,11,FALSE)=0,"",VLOOKUP($A8,'FE - Flow 8 - UBL'!$A8:$P902,11,FALSE))</f>
        <v>UNTDID 1001</v>
      </c>
      <c r="L8" s="45" t="str">
        <f>IF(VLOOKUP($A8,'FE - Flow 8 - UBL'!$A8:$P902,12,FALSE)=0,"",VLOOKUP($A8,'FE - Flow 8 - UBL'!$A8:$P902,12,FALSE))</f>
        <v/>
      </c>
      <c r="M8" s="185" t="str">
        <f>IF(VLOOKUP($A8,'FE - Flow 8 - UBL'!$A8:$P902,13,FALSE)=0,"",VLOOKUP($A8,'FE - Flow 8 - UBL'!$A8:$P902,13,FALSE))</f>
        <v>Code specifying the functional type of the Invoice.</v>
      </c>
      <c r="N8" s="43" t="str">
        <f>IF(VLOOKUP($A8,'FE - Flow 8 - UBL'!$A8:$P902,14,FALSE)=0,"",VLOOKUP($A8,'FE - Flow 8 - UBL'!$A8:$P902,14,FALSE))</f>
        <v>Commercial invoices and credit notes are defined according to entries from the UNTDID 1001 list [6].
Other entries in the UNTDID 1001 [6] list concerning specific invoices or credit notes may be used, as appropriate.</v>
      </c>
      <c r="O8" s="48" t="str">
        <f>IF(VLOOKUP($A8,'FE - Flow 8 - UBL'!$A8:$P902,15,FALSE)=0,"",VLOOKUP($A8,'FE - Flow 8 - UBL'!$A8:$P902,15,FALSE))</f>
        <v>G1.01
G6.08
G6.05</v>
      </c>
      <c r="P8" s="48" t="str">
        <f>IF(VLOOKUP($A8,'FE - Flow 8 - UBL'!$A8:$P902,16,FALSE)=0,"",VLOOKUP($A8,'FE - Flow 8 - UBL'!$A8:$P902,16,FALSE))</f>
        <v/>
      </c>
      <c r="Q8" s="44" t="str">
        <f>IF(VLOOKUP($A8,'FE - Flow 8 - UBL'!$A8:$Q902,17,FALSE)=0,"",VLOOKUP($A8,'FE - Flow 8 - UBL'!$A8:$Q902,17,FALSE))</f>
        <v>BR-4</v>
      </c>
      <c r="R8" s="47" t="str">
        <f>IF(VLOOKUP($A8,'FE - Flow 8 - UBL'!$A8:$S902,18,FALSE)=0,"",VLOOKUP($A8,'FE - Flow 8 - UBL'!$A8:$S902,18,FALSE))</f>
        <v/>
      </c>
    </row>
    <row r="9" spans="1:18" ht="114" x14ac:dyDescent="0.25">
      <c r="A9" s="40" t="s">
        <v>35</v>
      </c>
      <c r="B9" s="41" t="s">
        <v>13</v>
      </c>
      <c r="C9" s="42" t="s">
        <v>36</v>
      </c>
      <c r="D9" s="42"/>
      <c r="E9" s="42"/>
      <c r="F9" s="42"/>
      <c r="G9" s="351" t="s">
        <v>3337</v>
      </c>
      <c r="H9" s="352"/>
      <c r="I9" s="45" t="str">
        <f>IF(VLOOKUP($A9,'FE - Flow 8 - UBL'!$A9:$P903,9,FALSE)=0,"",VLOOKUP($A9,'FE - Flow 8 - UBL'!$A9:$P903,9,FALSE))</f>
        <v>CODE</v>
      </c>
      <c r="J9" s="45">
        <f>IF(VLOOKUP($A9,'FE - Flow 8 - UBL'!$A9:$P903,10,FALSE)=0,"",VLOOKUP($A9,'FE - Flow 8 - UBL'!$A9:$P903,10,FALSE))</f>
        <v>3</v>
      </c>
      <c r="K9" s="44" t="str">
        <f>IF(VLOOKUP($A9,'FE - Flow 8 - UBL'!$A9:$P903,11,FALSE)=0,"",VLOOKUP($A9,'FE - Flow 8 - UBL'!$A9:$P903,11,FALSE))</f>
        <v>ISO 4217</v>
      </c>
      <c r="L9" s="45" t="str">
        <f>IF(VLOOKUP($A9,'FE - Flow 8 - UBL'!$A9:$P903,12,FALSE)=0,"",VLOOKUP($A9,'FE - Flow 8 - UBL'!$A9:$P903,12,FALSE))</f>
        <v/>
      </c>
      <c r="M9" s="185" t="str">
        <f>IF(VLOOKUP($A9,'FE - Flow 8 - UBL'!$A9:$P903,13,FALSE)=0,"",VLOOKUP($A9,'FE - Flow 8 - UBL'!$A9:$P903,13,FALSE))</f>
        <v>Currency in which all amounts in the Invoice are expressed, except for the total VAT amount in the accounting currency.</v>
      </c>
      <c r="N9" s="43" t="str">
        <f>IF(VLOOKUP($A9,'FE - Flow 8 - UBL'!$A9:$P903,14,FALSE)=0,"",VLOOKUP($A9,'FE - Flow 8 - UBL'!$A9:$P903,14,FALSE))</f>
        <v>Only one currency should be used in the Invoice, except for the total VAT amount in the accounting currency.
The currency can be specified for each amount or at document level, depending on the syntax used.
Valid currency lists are registered with the Maintenance Agency for standard ISO 4217 “Codes for the representation of currencies”. Use of the alpha-3 representation is recommended.</v>
      </c>
      <c r="O9" s="48" t="str">
        <f>IF(VLOOKUP($A9,'FE - Flow 8 - UBL'!$A9:$P903,15,FALSE)=0,"",VLOOKUP($A9,'FE - Flow 8 - UBL'!$A9:$P903,15,FALSE))</f>
        <v>G1.10
G6.08
G6.05</v>
      </c>
      <c r="P9" s="48" t="str">
        <f>IF(VLOOKUP($A9,'FE - Flow 8 - UBL'!$A9:$P903,16,FALSE)=0,"",VLOOKUP($A9,'FE - Flow 8 - UBL'!$A9:$P903,16,FALSE))</f>
        <v/>
      </c>
      <c r="Q9" s="44" t="str">
        <f>IF(VLOOKUP($A9,'FE - Flow 8 - UBL'!$A9:$Q903,17,FALSE)=0,"",VLOOKUP($A9,'FE - Flow 8 - UBL'!$A9:$Q903,17,FALSE))</f>
        <v>BR-5</v>
      </c>
      <c r="R9" s="47" t="str">
        <f>IF(VLOOKUP($A9,'FE - Flow 8 - UBL'!$A9:$S903,18,FALSE)=0,"",VLOOKUP($A9,'FE - Flow 8 - UBL'!$A9:$S903,18,FALSE))</f>
        <v/>
      </c>
    </row>
    <row r="10" spans="1:18" ht="128.25" x14ac:dyDescent="0.25">
      <c r="A10" s="40" t="s">
        <v>41</v>
      </c>
      <c r="B10" s="41" t="s">
        <v>42</v>
      </c>
      <c r="C10" s="42" t="s">
        <v>43</v>
      </c>
      <c r="D10" s="42"/>
      <c r="E10" s="42"/>
      <c r="F10" s="42"/>
      <c r="G10" s="351" t="s">
        <v>3338</v>
      </c>
      <c r="H10" s="352"/>
      <c r="I10" s="45" t="str">
        <f>IF(VLOOKUP($A10,'FE - Flow 8 - UBL'!$A10:$P904,9,FALSE)=0,"",VLOOKUP($A10,'FE - Flow 8 - UBL'!$A10:$P904,9,FALSE))</f>
        <v>CODE</v>
      </c>
      <c r="J10" s="45">
        <f>IF(VLOOKUP($A10,'FE - Flow 8 - UBL'!$A10:$P904,10,FALSE)=0,"",VLOOKUP($A10,'FE - Flow 8 - UBL'!$A10:$P904,10,FALSE))</f>
        <v>3</v>
      </c>
      <c r="K10" s="44" t="str">
        <f>IF(VLOOKUP($A10,'FE - Flow 8 - UBL'!$A10:$P904,11,FALSE)=0,"",VLOOKUP($A10,'FE - Flow 8 - UBL'!$A10:$P904,11,FALSE))</f>
        <v>ISO 4217</v>
      </c>
      <c r="L10" s="45" t="str">
        <f>IF(VLOOKUP($A10,'FE - Flow 8 - UBL'!$A10:$P904,12,FALSE)=0,"",VLOOKUP($A10,'FE - Flow 8 - UBL'!$A10:$P904,12,FALSE))</f>
        <v/>
      </c>
      <c r="M10" s="185" t="str">
        <f>IF(VLOOKUP($A10,'FE - Flow 8 - UBL'!$A10:$P904,13,FALSE)=0,"",VLOOKUP($A10,'FE - Flow 8 - UBL'!$A10:$P904,13,FALSE))</f>
        <v>Currency used for VAT accounting and the VAT return, accepted or required in the Seller’s country.</v>
      </c>
      <c r="N10" s="43" t="str">
        <f>IF(VLOOKUP($A10,'FE - Flow 8 - UBL'!$A10:$P904,14,FALSE)=0,"",VLOOKUP($A10,'FE - Flow 8 - UBL'!$A10:$P904,14,FALSE))</f>
        <v>Must be used for the total VAT amount in the accounting currency, when the VAT accounting currency code differs from the invoice currency code.
Valid currency lists are registered with the Maintenance Agency for standard ISO 4217 “Codes for the representation of currencies”. Use of the alpha-3 representation is recommended.
For more information, see Article 230 of Council Directive 2006/112/EC [2].</v>
      </c>
      <c r="O10" s="48" t="str">
        <f>IF(VLOOKUP($A10,'FE - Flow 8 - UBL'!$A10:$P904,15,FALSE)=0,"",VLOOKUP($A10,'FE - Flow 8 - UBL'!$A10:$P904,15,FALSE))</f>
        <v>G1.10</v>
      </c>
      <c r="P10" s="48" t="str">
        <f>IF(VLOOKUP($A10,'FE - Flow 8 - UBL'!$A10:$P904,16,FALSE)=0,"",VLOOKUP($A10,'FE - Flow 8 - UBL'!$A10:$P904,16,FALSE))</f>
        <v/>
      </c>
      <c r="Q10" s="44" t="str">
        <f>IF(VLOOKUP($A10,'FE - Flow 8 - UBL'!$A10:$Q904,17,FALSE)=0,"",VLOOKUP($A10,'FE - Flow 8 - UBL'!$A10:$Q904,17,FALSE))</f>
        <v/>
      </c>
      <c r="R10" s="47" t="str">
        <f>IF(VLOOKUP($A10,'FE - Flow 8 - UBL'!$A10:$S904,18,FALSE)=0,"",VLOOKUP($A10,'FE - Flow 8 - UBL'!$A10:$S904,18,FALSE))</f>
        <v/>
      </c>
    </row>
    <row r="11" spans="1:18" ht="85.5" x14ac:dyDescent="0.25">
      <c r="A11" s="40" t="s">
        <v>47</v>
      </c>
      <c r="B11" s="41" t="s">
        <v>42</v>
      </c>
      <c r="C11" s="42" t="s">
        <v>48</v>
      </c>
      <c r="D11" s="42"/>
      <c r="E11" s="42"/>
      <c r="F11" s="42"/>
      <c r="G11" s="351" t="s">
        <v>3339</v>
      </c>
      <c r="H11" s="352"/>
      <c r="I11" s="45" t="str">
        <f>IF(VLOOKUP($A11,'FE - Flow 8 - UBL'!$A11:$P905,9,FALSE)=0,"",VLOOKUP($A11,'FE - Flow 8 - UBL'!$A11:$P905,9,FALSE))</f>
        <v>DATE</v>
      </c>
      <c r="J11" s="45" t="str">
        <f>IF(VLOOKUP($A11,'FE - Flow 8 - UBL'!$A11:$P905,10,FALSE)=0,"",VLOOKUP($A11,'FE - Flow 8 - UBL'!$A11:$P905,10,FALSE))</f>
        <v>ISO</v>
      </c>
      <c r="K11" s="44" t="str">
        <f>IF(VLOOKUP($A11,'FE - Flow 8 - UBL'!$A11:$P905,11,FALSE)=0,"",VLOOKUP($A11,'FE - Flow 8 - UBL'!$A11:$P905,11,FALSE))</f>
        <v>YYYY-MM-DD (UBL format)
YYYYMMDD (CII format)</v>
      </c>
      <c r="L11" s="45" t="str">
        <f>IF(VLOOKUP($A11,'FE - Flow 8 - UBL'!$A11:$P905,12,FALSE)=0,"",VLOOKUP($A11,'FE - Flow 8 - UBL'!$A11:$P905,12,FALSE))</f>
        <v>This data is not used in France. It is BT-8 that indicates the regime normally used.</v>
      </c>
      <c r="M11" s="185" t="str">
        <f>IF(VLOOKUP($A11,'FE - Flow 8 - UBL'!$A11:$P905,13,FALSE)=0,"",VLOOKUP($A11,'FE - Flow 8 - UBL'!$A11:$P905,13,FALSE))</f>
        <v>The date on which VAT becomes chargeable for the Seller and the Buyer insofar as this date can be determined and differs from the date of issue of the invoice, in accordance with the VAT directive.</v>
      </c>
      <c r="N11" s="43" t="str">
        <f>IF(VLOOKUP($A11,'FE - Flow 8 - UBL'!$A11:$P905,14,FALSE)=0,"",VLOOKUP($A11,'FE - Flow 8 - UBL'!$A11:$P905,14,FALSE))</f>
        <v>The chargeable date is usually the date on which the goods were delivered or the services completed (the operative event). There are some variations. For more information, see Article 226(7) of Council Directive 2006/112/EC [2].
This item is required if the Chargeable date for value added tax differs from the Date of issue of the invoice.</v>
      </c>
      <c r="O11" s="48" t="str">
        <f>IF(VLOOKUP($A11,'FE - Flow 8 - UBL'!$A11:$P905,15,FALSE)=0,"",VLOOKUP($A11,'FE - Flow 8 - UBL'!$A11:$P905,15,FALSE))</f>
        <v>G1.09
G1.36</v>
      </c>
      <c r="P11" s="48" t="str">
        <f>IF(VLOOKUP($A11,'FE - Flow 8 - UBL'!$A11:$P905,16,FALSE)=0,"",VLOOKUP($A11,'FE - Flow 8 - UBL'!$A11:$P905,16,FALSE))</f>
        <v/>
      </c>
      <c r="Q11" s="44" t="str">
        <f>IF(VLOOKUP($A11,'FE - Flow 8 - UBL'!$A11:$Q905,17,FALSE)=0,"",VLOOKUP($A11,'FE - Flow 8 - UBL'!$A11:$Q905,17,FALSE))</f>
        <v>BR-CO-3</v>
      </c>
      <c r="R11" s="47" t="str">
        <f>IF(VLOOKUP($A11,'FE - Flow 8 - UBL'!$A11:$S905,18,FALSE)=0,"",VLOOKUP($A11,'FE - Flow 8 - UBL'!$A11:$S905,18,FALSE))</f>
        <v/>
      </c>
    </row>
    <row r="12" spans="1:18" ht="128.25" x14ac:dyDescent="0.25">
      <c r="A12" s="40" t="s">
        <v>53</v>
      </c>
      <c r="B12" s="41" t="s">
        <v>42</v>
      </c>
      <c r="C12" s="42" t="s">
        <v>54</v>
      </c>
      <c r="D12" s="42"/>
      <c r="E12" s="42"/>
      <c r="F12" s="42"/>
      <c r="G12" s="351" t="s">
        <v>3340</v>
      </c>
      <c r="H12" s="352"/>
      <c r="I12" s="45" t="str">
        <f>IF(VLOOKUP($A12,'FE - Flow 8 - UBL'!$A12:$P906,9,FALSE)=0,"",VLOOKUP($A12,'FE - Flow 8 - UBL'!$A12:$P906,9,FALSE))</f>
        <v>CODE</v>
      </c>
      <c r="J12" s="45">
        <f>IF(VLOOKUP($A12,'FE - Flow 8 - UBL'!$A12:$P906,10,FALSE)=0,"",VLOOKUP($A12,'FE - Flow 8 - UBL'!$A12:$P906,10,FALSE))</f>
        <v>2</v>
      </c>
      <c r="K12" s="44" t="str">
        <f>IF(VLOOKUP($A12,'FE - Flow 8 - UBL'!$A12:$P906,11,FALSE)=0,"",VLOOKUP($A12,'FE - Flow 8 - UBL'!$A12:$P906,11,FALSE))</f>
        <v xml:space="preserve">UBL: UNTDID 2005 
CII: UNTDID 2475 </v>
      </c>
      <c r="L12" s="45" t="str">
        <f>IF(VLOOKUP($A12,'FE - Flow 8 - UBL'!$A12:$P906,12,FALSE)=0,"",VLOOKUP($A12,'FE - Flow 8 - UBL'!$A12:$P906,12,FALSE))</f>
        <v>Field to specify the option for debit based tax payment</v>
      </c>
      <c r="M12" s="185" t="str">
        <f>IF(VLOOKUP($A12,'FE - Flow 8 - UBL'!$A12:$P906,13,FALSE)=0,"",VLOOKUP($A12,'FE - Flow 8 - UBL'!$A12:$P906,13,FALSE))</f>
        <v>Code specifying the date on which VAT becomes chargeable for the Seller and the Buyer</v>
      </c>
      <c r="N12" s="43" t="str">
        <f>IF(VLOOKUP($A12,'FE - Flow 8 - UBL'!$A12:$P906,14,FALSE)=0,"",VLOOKUP($A12,'FE - Flow 8 - UBL'!$A12:$P906,14,FALSE))</f>
        <v>The code must be chosen from among the following values from UNTDID 2005 [6]:
- Invoice date
- Delivery date
- Payment date
The code for the chargeable date for value added tax is used when the chargeable date for value added tax is not known at the time of sending the invoice. The use of BT-8 thus excludes use of BT-7 and vice versa.</v>
      </c>
      <c r="O12" s="48" t="str">
        <f>IF(VLOOKUP($A12,'FE - Flow 8 - UBL'!$A12:$P906,15,FALSE)=0,"",VLOOKUP($A12,'FE - Flow 8 - UBL'!$A12:$P906,15,FALSE))</f>
        <v>G1.43
G6.14
G6.05</v>
      </c>
      <c r="P12" s="48" t="str">
        <f>IF(VLOOKUP($A12,'FE - Flow 8 - UBL'!$A12:$P906,16,FALSE)=0,"",VLOOKUP($A12,'FE - Flow 8 - UBL'!$A12:$P906,16,FALSE))</f>
        <v>S1.13 (only for CII and Factur-X)</v>
      </c>
      <c r="Q12" s="44" t="str">
        <f>IF(VLOOKUP($A12,'FE - Flow 8 - UBL'!$A12:$Q906,17,FALSE)=0,"",VLOOKUP($A12,'FE - Flow 8 - UBL'!$A12:$Q906,17,FALSE))</f>
        <v>BR-CO-3</v>
      </c>
      <c r="R12" s="47" t="str">
        <f>IF(VLOOKUP($A12,'FE - Flow 8 - UBL'!$A12:$S906,18,FALSE)=0,"",VLOOKUP($A12,'FE - Flow 8 - UBL'!$A12:$S906,18,FALSE))</f>
        <v/>
      </c>
    </row>
    <row r="13" spans="1:18" ht="92.25" customHeight="1" x14ac:dyDescent="0.25">
      <c r="A13" s="40" t="s">
        <v>58</v>
      </c>
      <c r="B13" s="41" t="s">
        <v>42</v>
      </c>
      <c r="C13" s="42" t="s">
        <v>59</v>
      </c>
      <c r="D13" s="42"/>
      <c r="E13" s="42"/>
      <c r="F13" s="42"/>
      <c r="G13" s="351" t="s">
        <v>3341</v>
      </c>
      <c r="H13" s="352"/>
      <c r="I13" s="45" t="str">
        <f>IF(VLOOKUP($A13,'FE - Flow 8 - UBL'!$A13:$P907,9,FALSE)=0,"",VLOOKUP($A13,'FE - Flow 8 - UBL'!$A13:$P907,9,FALSE))</f>
        <v>DATE</v>
      </c>
      <c r="J13" s="45" t="str">
        <f>IF(VLOOKUP($A13,'FE - Flow 8 - UBL'!$A13:$P907,10,FALSE)=0,"",VLOOKUP($A13,'FE - Flow 8 - UBL'!$A13:$P907,10,FALSE))</f>
        <v>ISO</v>
      </c>
      <c r="K13" s="44" t="str">
        <f>IF(VLOOKUP($A13,'FE - Flow 8 - UBL'!$A13:$P907,11,FALSE)=0,"",VLOOKUP($A13,'FE - Flow 8 - UBL'!$A13:$P907,11,FALSE))</f>
        <v>YYYY-MM-DD (UBL format)
YYYYMMDD (CII format)</v>
      </c>
      <c r="L13" s="45" t="str">
        <f>IF(VLOOKUP($A13,'FE - Flow 8 - UBL'!$A13:$P907,12,FALSE)=0,"",VLOOKUP($A13,'FE - Flow 8 - UBL'!$A13:$P907,12,FALSE))</f>
        <v/>
      </c>
      <c r="M13" s="185" t="str">
        <f>IF(VLOOKUP($A13,'FE - Flow 8 - UBL'!$A13:$P907,13,FALSE)=0,"",VLOOKUP($A13,'FE - Flow 8 - UBL'!$A13:$P907,13,FALSE))</f>
        <v>The date the payment falls due.</v>
      </c>
      <c r="N13" s="43" t="str">
        <f>IF(VLOOKUP($A13,'FE - Flow 8 - UBL'!$A13:$P907,14,FALSE)=0,"",VLOOKUP($A13,'FE - Flow 8 - UBL'!$A13:$P907,14,FALSE))</f>
        <v>The due date is the date the net payment is due. For partial payments, it is the due date of the first instalment. The description of more complex payment terms is provided in BT-20.</v>
      </c>
      <c r="O13" s="48" t="str">
        <f>IF(VLOOKUP($A13,'FE - Flow 8 - UBL'!$A13:$P907,15,FALSE)=0,"",VLOOKUP($A13,'FE - Flow 8 - UBL'!$A13:$P907,15,FALSE))</f>
        <v>G1.09
G1.36
P1.12
G1.18
G6.14
G6.05</v>
      </c>
      <c r="P13" s="48" t="str">
        <f>IF(VLOOKUP($A13,'FE - Flow 8 - UBL'!$A13:$P907,16,FALSE)=0,"",VLOOKUP($A13,'FE - Flow 8 - UBL'!$A13:$P907,16,FALSE))</f>
        <v/>
      </c>
      <c r="Q13" s="44" t="str">
        <f>IF(VLOOKUP($A13,'FE - Flow 8 - UBL'!$A13:$Q907,17,FALSE)=0,"",VLOOKUP($A13,'FE - Flow 8 - UBL'!$A13:$Q907,17,FALSE))</f>
        <v>BR-CO-25</v>
      </c>
      <c r="R13" s="47" t="str">
        <f>IF(VLOOKUP($A13,'FE - Flow 8 - UBL'!$A13:$S907,18,FALSE)=0,"",VLOOKUP($A13,'FE - Flow 8 - UBL'!$A13:$S907,18,FALSE))</f>
        <v/>
      </c>
    </row>
    <row r="14" spans="1:18" ht="42.75" x14ac:dyDescent="0.25">
      <c r="A14" s="40" t="s">
        <v>64</v>
      </c>
      <c r="B14" s="41" t="s">
        <v>42</v>
      </c>
      <c r="C14" s="42" t="s">
        <v>65</v>
      </c>
      <c r="D14" s="42"/>
      <c r="E14" s="42"/>
      <c r="F14" s="42"/>
      <c r="G14" s="351" t="s">
        <v>3342</v>
      </c>
      <c r="H14" s="352"/>
      <c r="I14" s="45" t="str">
        <f>IF(VLOOKUP($A14,'FE - Flow 8 - UBL'!$A14:$P908,9,FALSE)=0,"",VLOOKUP($A14,'FE - Flow 8 - UBL'!$A14:$P908,9,FALSE))</f>
        <v>TEXT</v>
      </c>
      <c r="J14" s="45">
        <f>IF(VLOOKUP($A14,'FE - Flow 8 - UBL'!$A14:$P908,10,FALSE)=0,"",VLOOKUP($A14,'FE - Flow 8 - UBL'!$A14:$P908,10,FALSE))</f>
        <v>100</v>
      </c>
      <c r="K14" s="44" t="str">
        <f>IF(VLOOKUP($A14,'FE - Flow 8 - UBL'!$A14:$P908,11,FALSE)=0,"",VLOOKUP($A14,'FE - Flow 8 - UBL'!$A14:$P908,11,FALSE))</f>
        <v/>
      </c>
      <c r="L14" s="45" t="str">
        <f>IF(VLOOKUP($A14,'FE - Flow 8 - UBL'!$A14:$P908,12,FALSE)=0,"",VLOOKUP($A14,'FE - Flow 8 - UBL'!$A14:$P908,12,FALSE))</f>
        <v/>
      </c>
      <c r="M14" s="185" t="str">
        <f>IF(VLOOKUP($A14,'FE - Flow 8 - UBL'!$A14:$P908,13,FALSE)=0,"",VLOOKUP($A14,'FE - Flow 8 - UBL'!$A14:$P908,13,FALSE))</f>
        <v>Identifier assigned by the Buyer for internal routing of the invoice.</v>
      </c>
      <c r="N14" s="43" t="str">
        <f>IF(VLOOKUP($A14,'FE - Flow 8 - UBL'!$A14:$P908,14,FALSE)=0,"",VLOOKUP($A14,'FE - Flow 8 - UBL'!$A14:$P908,14,FALSE))</f>
        <v>The identifier is defined by the Buyer (e.g. contact ID, department, office ID, project code) but is specified by the Seller in the Invoice.</v>
      </c>
      <c r="O14" s="48" t="str">
        <f>IF(VLOOKUP($A14,'FE - Flow 8 - UBL'!$A14:$P908,15,FALSE)=0,"",VLOOKUP($A14,'FE - Flow 8 - UBL'!$A14:$P908,15,FALSE))</f>
        <v>G2.29</v>
      </c>
      <c r="P14" s="48" t="str">
        <f>IF(VLOOKUP($A14,'FE - Flow 8 - UBL'!$A14:$P908,16,FALSE)=0,"",VLOOKUP($A14,'FE - Flow 8 - UBL'!$A14:$P908,16,FALSE))</f>
        <v/>
      </c>
      <c r="Q14" s="44" t="str">
        <f>IF(VLOOKUP($A14,'FE - Flow 8 - UBL'!$A14:$Q908,17,FALSE)=0,"",VLOOKUP($A14,'FE - Flow 8 - UBL'!$A14:$Q908,17,FALSE))</f>
        <v/>
      </c>
      <c r="R14" s="47" t="str">
        <f>IF(VLOOKUP($A14,'FE - Flow 8 - UBL'!$A14:$S908,18,FALSE)=0,"",VLOOKUP($A14,'FE - Flow 8 - UBL'!$A14:$S908,18,FALSE))</f>
        <v/>
      </c>
    </row>
    <row r="15" spans="1:18" ht="28.5" customHeight="1" x14ac:dyDescent="0.25">
      <c r="A15" s="40" t="s">
        <v>70</v>
      </c>
      <c r="B15" s="41" t="s">
        <v>42</v>
      </c>
      <c r="C15" s="42" t="s">
        <v>71</v>
      </c>
      <c r="D15" s="42"/>
      <c r="E15" s="42"/>
      <c r="F15" s="42"/>
      <c r="G15" s="351" t="s">
        <v>3343</v>
      </c>
      <c r="H15" s="352"/>
      <c r="I15" s="45" t="str">
        <f>IF(VLOOKUP($A15,'FE - Flow 8 - UBL'!$A15:$P909,9,FALSE)=0,"",VLOOKUP($A15,'FE - Flow 8 - UBL'!$A15:$P909,9,FALSE))</f>
        <v>DOCUMENT REFERENCE</v>
      </c>
      <c r="J15" s="45">
        <f>IF(VLOOKUP($A15,'FE - Flow 8 - UBL'!$A15:$P909,10,FALSE)=0,"",VLOOKUP($A15,'FE - Flow 8 - UBL'!$A15:$P909,10,FALSE))</f>
        <v>50</v>
      </c>
      <c r="K15" s="44" t="str">
        <f>IF(VLOOKUP($A15,'FE - Flow 8 - UBL'!$A15:$P909,11,FALSE)=0,"",VLOOKUP($A15,'FE - Flow 8 - UBL'!$A15:$P909,11,FALSE))</f>
        <v/>
      </c>
      <c r="L15" s="45" t="str">
        <f>IF(VLOOKUP($A15,'FE - Flow 8 - UBL'!$A15:$P909,12,FALSE)=0,"",VLOOKUP($A15,'FE - Flow 8 - UBL'!$A15:$P909,12,FALSE))</f>
        <v/>
      </c>
      <c r="M15" s="185" t="str">
        <f>IF(VLOOKUP($A15,'FE - Flow 8 - UBL'!$A15:$P909,13,FALSE)=0,"",VLOOKUP($A15,'FE - Flow 8 - UBL'!$A15:$P909,13,FALSE))</f>
        <v>Identification of the project to which the invoice refers</v>
      </c>
      <c r="N15" s="43" t="str">
        <f>IF(VLOOKUP($A15,'FE - Flow 8 - UBL'!$A15:$P909,14,FALSE)=0,"",VLOOKUP($A15,'FE - Flow 8 - UBL'!$A15:$P909,14,FALSE))</f>
        <v/>
      </c>
      <c r="O15" s="48" t="str">
        <f>IF(VLOOKUP($A15,'FE - Flow 8 - UBL'!$A15:$P909,15,FALSE)=0,"",VLOOKUP($A15,'FE - Flow 8 - UBL'!$A15:$P909,15,FALSE))</f>
        <v/>
      </c>
      <c r="P15" s="48" t="str">
        <f>IF(VLOOKUP($A15,'FE - Flow 8 - UBL'!$A15:$P909,16,FALSE)=0,"",VLOOKUP($A15,'FE - Flow 8 - UBL'!$A15:$P909,16,FALSE))</f>
        <v/>
      </c>
      <c r="Q15" s="44" t="str">
        <f>IF(VLOOKUP($A15,'FE - Flow 8 - UBL'!$A15:$Q909,17,FALSE)=0,"",VLOOKUP($A15,'FE - Flow 8 - UBL'!$A15:$Q909,17,FALSE))</f>
        <v/>
      </c>
      <c r="R15" s="47" t="str">
        <f>IF(VLOOKUP($A15,'FE - Flow 8 - UBL'!$A15:$S909,18,FALSE)=0,"",VLOOKUP($A15,'FE - Flow 8 - UBL'!$A15:$S909,18,FALSE))</f>
        <v/>
      </c>
    </row>
    <row r="16" spans="1:18" ht="28.5" x14ac:dyDescent="0.25">
      <c r="A16" s="40" t="s">
        <v>75</v>
      </c>
      <c r="B16" s="41" t="s">
        <v>42</v>
      </c>
      <c r="C16" s="50" t="s">
        <v>76</v>
      </c>
      <c r="D16" s="42"/>
      <c r="E16" s="42"/>
      <c r="F16" s="42"/>
      <c r="G16" s="351" t="s">
        <v>3344</v>
      </c>
      <c r="H16" s="352"/>
      <c r="I16" s="45" t="str">
        <f>IF(VLOOKUP($A16,'FE - Flow 8 - UBL'!$A16:$P910,9,FALSE)=0,"",VLOOKUP($A16,'FE - Flow 8 - UBL'!$A16:$P910,9,FALSE))</f>
        <v>DOCUMENT REFERENCE</v>
      </c>
      <c r="J16" s="45">
        <f>IF(VLOOKUP($A16,'FE - Flow 8 - UBL'!$A16:$P910,10,FALSE)=0,"",VLOOKUP($A16,'FE - Flow 8 - UBL'!$A16:$P910,10,FALSE))</f>
        <v>50</v>
      </c>
      <c r="K16" s="44" t="str">
        <f>IF(VLOOKUP($A16,'FE - Flow 8 - UBL'!$A16:$P910,11,FALSE)=0,"",VLOOKUP($A16,'FE - Flow 8 - UBL'!$A16:$P910,11,FALSE))</f>
        <v/>
      </c>
      <c r="L16" s="45" t="str">
        <f>IF(VLOOKUP($A16,'FE - Flow 8 - UBL'!$A16:$P910,12,FALSE)=0,"",VLOOKUP($A16,'FE - Flow 8 - UBL'!$A16:$P910,12,FALSE))</f>
        <v/>
      </c>
      <c r="M16" s="185" t="str">
        <f>IF(VLOOKUP($A16,'FE - Flow 8 - UBL'!$A16:$P910,13,FALSE)=0,"",VLOOKUP($A16,'FE - Flow 8 - UBL'!$A16:$P910,13,FALSE))</f>
        <v>Contract identifier.</v>
      </c>
      <c r="N16" s="43" t="str">
        <f>IF(VLOOKUP($A16,'FE - Flow 8 - UBL'!$A16:$P910,14,FALSE)=0,"",VLOOKUP($A16,'FE - Flow 8 - UBL'!$A16:$P910,14,FALSE))</f>
        <v>The contract identifier should be unique for a specific business relationship and for a defined time period.</v>
      </c>
      <c r="O16" s="48" t="str">
        <f>IF(VLOOKUP($A16,'FE - Flow 8 - UBL'!$A16:$P910,15,FALSE)=0,"",VLOOKUP($A16,'FE - Flow 8 - UBL'!$A16:$P910,15,FALSE))</f>
        <v>G3.02</v>
      </c>
      <c r="P16" s="48" t="str">
        <f>IF(VLOOKUP($A16,'FE - Flow 8 - UBL'!$A16:$P910,16,FALSE)=0,"",VLOOKUP($A16,'FE - Flow 8 - UBL'!$A16:$P910,16,FALSE))</f>
        <v/>
      </c>
      <c r="Q16" s="44" t="str">
        <f>IF(VLOOKUP($A16,'FE - Flow 8 - UBL'!$A16:$Q910,17,FALSE)=0,"",VLOOKUP($A16,'FE - Flow 8 - UBL'!$A16:$Q910,17,FALSE))</f>
        <v/>
      </c>
      <c r="R16" s="47" t="str">
        <f>IF(VLOOKUP($A16,'FE - Flow 8 - UBL'!$A16:$S910,18,FALSE)=0,"",VLOOKUP($A16,'FE - Flow 8 - UBL'!$A16:$S910,18,FALSE))</f>
        <v/>
      </c>
    </row>
    <row r="17" spans="1:18" ht="33" customHeight="1" x14ac:dyDescent="0.25">
      <c r="A17" s="289" t="s">
        <v>80</v>
      </c>
      <c r="B17" s="287" t="s">
        <v>3067</v>
      </c>
      <c r="C17" s="55"/>
      <c r="D17" s="309" t="s">
        <v>81</v>
      </c>
      <c r="E17" s="309"/>
      <c r="F17" s="310"/>
      <c r="G17" s="351" t="s">
        <v>3345</v>
      </c>
      <c r="H17" s="352"/>
      <c r="I17" s="45" t="str">
        <f>IF(VLOOKUP($A17,'FE - Flow 8 - UBL'!$A17:$P911,9,FALSE)=0,"",VLOOKUP($A17,'FE - Flow 8 - UBL'!$A17:$P911,9,FALSE))</f>
        <v>TEXT</v>
      </c>
      <c r="J17" s="45">
        <f>IF(VLOOKUP($A17,'FE - Flow 8 - UBL'!$A17:$P911,10,FALSE)=0,"",VLOOKUP($A17,'FE - Flow 8 - UBL'!$A17:$P911,10,FALSE))</f>
        <v>10</v>
      </c>
      <c r="K17" s="44" t="str">
        <f>IF(VLOOKUP($A17,'FE - Flow 8 - UBL'!$A17:$P911,11,FALSE)=0,"",VLOOKUP($A17,'FE - Flow 8 - UBL'!$A17:$P911,11,FALSE))</f>
        <v/>
      </c>
      <c r="L17" s="45" t="str">
        <f>IF(VLOOKUP($A17,'FE - Flow 8 - UBL'!$A17:$P911,12,FALSE)=0,"",VLOOKUP($A17,'FE - Flow 8 - UBL'!$A17:$P911,12,FALSE))</f>
        <v/>
      </c>
      <c r="M17" s="185" t="str">
        <f>IF(VLOOKUP($A17,'FE - Flow 8 - UBL'!$A17:$P911,13,FALSE)=0,"",VLOOKUP($A17,'FE - Flow 8 - UBL'!$A17:$P911,13,FALSE))</f>
        <v/>
      </c>
      <c r="N17" s="43" t="str">
        <f>IF(VLOOKUP($A17,'FE - Flow 8 - UBL'!$A17:$P911,14,FALSE)=0,"",VLOOKUP($A17,'FE - Flow 8 - UBL'!$A17:$P911,14,FALSE))</f>
        <v/>
      </c>
      <c r="O17" s="48" t="str">
        <f>IF(VLOOKUP($A17,'FE - Flow 8 - UBL'!$A17:$P911,15,FALSE)=0,"",VLOOKUP($A17,'FE - Flow 8 - UBL'!$A17:$P911,15,FALSE))</f>
        <v>G1.03</v>
      </c>
      <c r="P17" s="48" t="str">
        <f>IF(VLOOKUP($A17,'FE - Flow 8 - UBL'!$A17:$P911,16,FALSE)=0,"",VLOOKUP($A17,'FE - Flow 8 - UBL'!$A17:$P911,16,FALSE))</f>
        <v/>
      </c>
      <c r="Q17" s="44" t="str">
        <f>IF(VLOOKUP($A17,'FE - Flow 8 - UBL'!$A17:$Q911,17,FALSE)=0,"",VLOOKUP($A17,'FE - Flow 8 - UBL'!$A17:$Q911,17,FALSE))</f>
        <v/>
      </c>
      <c r="R17" s="47" t="str">
        <f>IF(VLOOKUP($A17,'FE - Flow 8 - UBL'!$A17:$S911,18,FALSE)=0,"",VLOOKUP($A17,'FE - Flow 8 - UBL'!$A17:$S911,18,FALSE))</f>
        <v/>
      </c>
    </row>
    <row r="18" spans="1:18" ht="14.45" customHeight="1" x14ac:dyDescent="0.25">
      <c r="A18" s="40" t="s">
        <v>83</v>
      </c>
      <c r="B18" s="41" t="s">
        <v>42</v>
      </c>
      <c r="C18" s="288" t="s">
        <v>84</v>
      </c>
      <c r="D18" s="42"/>
      <c r="E18" s="42"/>
      <c r="F18" s="42"/>
      <c r="G18" s="351" t="s">
        <v>3346</v>
      </c>
      <c r="H18" s="352"/>
      <c r="I18" s="45" t="str">
        <f>IF(VLOOKUP($A18,'FE - Flow 8 - UBL'!$A18:$P912,9,FALSE)=0,"",VLOOKUP($A18,'FE - Flow 8 - UBL'!$A18:$P912,9,FALSE))</f>
        <v>DOCUMENT REFERENCE</v>
      </c>
      <c r="J18" s="45">
        <f>IF(VLOOKUP($A18,'FE - Flow 8 - UBL'!$A18:$P912,10,FALSE)=0,"",VLOOKUP($A18,'FE - Flow 8 - UBL'!$A18:$P912,10,FALSE))</f>
        <v>50</v>
      </c>
      <c r="K18" s="44" t="str">
        <f>IF(VLOOKUP($A18,'FE - Flow 8 - UBL'!$A18:$P912,11,FALSE)=0,"",VLOOKUP($A18,'FE - Flow 8 - UBL'!$A18:$P912,11,FALSE))</f>
        <v/>
      </c>
      <c r="L18" s="45" t="str">
        <f>IF(VLOOKUP($A18,'FE - Flow 8 - UBL'!$A18:$P912,12,FALSE)=0,"",VLOOKUP($A18,'FE - Flow 8 - UBL'!$A18:$P912,12,FALSE))</f>
        <v/>
      </c>
      <c r="M18" s="185" t="str">
        <f>IF(VLOOKUP($A18,'FE - Flow 8 - UBL'!$A18:$P912,13,FALSE)=0,"",VLOOKUP($A18,'FE - Flow 8 - UBL'!$A18:$P912,13,FALSE))</f>
        <v>Identifier of a referenced purchase order, generated by the Buyer.</v>
      </c>
      <c r="N18" s="43" t="str">
        <f>IF(VLOOKUP($A18,'FE - Flow 8 - UBL'!$A18:$P912,14,FALSE)=0,"",VLOOKUP($A18,'FE - Flow 8 - UBL'!$A18:$P912,14,FALSE))</f>
        <v/>
      </c>
      <c r="O18" s="48" t="str">
        <f>IF(VLOOKUP($A18,'FE - Flow 8 - UBL'!$A18:$P912,15,FALSE)=0,"",VLOOKUP($A18,'FE - Flow 8 - UBL'!$A18:$P912,15,FALSE))</f>
        <v>G3.04</v>
      </c>
      <c r="P18" s="48" t="str">
        <f>IF(VLOOKUP($A18,'FE - Flow 8 - UBL'!$A18:$P912,16,FALSE)=0,"",VLOOKUP($A18,'FE - Flow 8 - UBL'!$A18:$P912,16,FALSE))</f>
        <v/>
      </c>
      <c r="Q18" s="44" t="str">
        <f>IF(VLOOKUP($A18,'FE - Flow 8 - UBL'!$A18:$Q912,17,FALSE)=0,"",VLOOKUP($A18,'FE - Flow 8 - UBL'!$A18:$Q912,17,FALSE))</f>
        <v/>
      </c>
      <c r="R18" s="47" t="str">
        <f>IF(VLOOKUP($A18,'FE - Flow 8 - UBL'!$A18:$S912,18,FALSE)=0,"",VLOOKUP($A18,'FE - Flow 8 - UBL'!$A18:$S912,18,FALSE))</f>
        <v/>
      </c>
    </row>
    <row r="19" spans="1:18" ht="14.45" customHeight="1" x14ac:dyDescent="0.25">
      <c r="A19" s="40" t="s">
        <v>87</v>
      </c>
      <c r="B19" s="41" t="s">
        <v>42</v>
      </c>
      <c r="C19" s="42" t="s">
        <v>88</v>
      </c>
      <c r="D19" s="42"/>
      <c r="E19" s="42"/>
      <c r="F19" s="42"/>
      <c r="G19" s="351" t="s">
        <v>3347</v>
      </c>
      <c r="H19" s="352"/>
      <c r="I19" s="45" t="str">
        <f>IF(VLOOKUP($A19,'FE - Flow 8 - UBL'!$A19:$P913,9,FALSE)=0,"",VLOOKUP($A19,'FE - Flow 8 - UBL'!$A19:$P913,9,FALSE))</f>
        <v>DOCUMENT REFERENCE</v>
      </c>
      <c r="J19" s="45">
        <f>IF(VLOOKUP($A19,'FE - Flow 8 - UBL'!$A19:$P913,10,FALSE)=0,"",VLOOKUP($A19,'FE - Flow 8 - UBL'!$A19:$P913,10,FALSE))</f>
        <v>50</v>
      </c>
      <c r="K19" s="44" t="str">
        <f>IF(VLOOKUP($A19,'FE - Flow 8 - UBL'!$A19:$P913,11,FALSE)=0,"",VLOOKUP($A19,'FE - Flow 8 - UBL'!$A19:$P913,11,FALSE))</f>
        <v/>
      </c>
      <c r="L19" s="45" t="str">
        <f>IF(VLOOKUP($A19,'FE - Flow 8 - UBL'!$A19:$P913,12,FALSE)=0,"",VLOOKUP($A19,'FE - Flow 8 - UBL'!$A19:$P913,12,FALSE))</f>
        <v/>
      </c>
      <c r="M19" s="185" t="str">
        <f>IF(VLOOKUP($A19,'FE - Flow 8 - UBL'!$A19:$P913,13,FALSE)=0,"",VLOOKUP($A19,'FE - Flow 8 - UBL'!$A19:$P913,13,FALSE))</f>
        <v>Identifier of a referenced purchase order, generated by the Seller.</v>
      </c>
      <c r="N19" s="43" t="str">
        <f>IF(VLOOKUP($A19,'FE - Flow 8 - UBL'!$A19:$P913,14,FALSE)=0,"",VLOOKUP($A19,'FE - Flow 8 - UBL'!$A19:$P913,14,FALSE))</f>
        <v/>
      </c>
      <c r="O19" s="48" t="str">
        <f>IF(VLOOKUP($A19,'FE - Flow 8 - UBL'!$A19:$P913,15,FALSE)=0,"",VLOOKUP($A19,'FE - Flow 8 - UBL'!$A19:$P913,15,FALSE))</f>
        <v/>
      </c>
      <c r="P19" s="48" t="str">
        <f>IF(VLOOKUP($A19,'FE - Flow 8 - UBL'!$A19:$P913,16,FALSE)=0,"",VLOOKUP($A19,'FE - Flow 8 - UBL'!$A19:$P913,16,FALSE))</f>
        <v/>
      </c>
      <c r="Q19" s="44" t="str">
        <f>IF(VLOOKUP($A19,'FE - Flow 8 - UBL'!$A19:$Q913,17,FALSE)=0,"",VLOOKUP($A19,'FE - Flow 8 - UBL'!$A19:$Q913,17,FALSE))</f>
        <v/>
      </c>
      <c r="R19" s="47" t="str">
        <f>IF(VLOOKUP($A19,'FE - Flow 8 - UBL'!$A19:$S913,18,FALSE)=0,"",VLOOKUP($A19,'FE - Flow 8 - UBL'!$A19:$S913,18,FALSE))</f>
        <v/>
      </c>
    </row>
    <row r="20" spans="1:18" ht="28.5" customHeight="1" x14ac:dyDescent="0.25">
      <c r="A20" s="40" t="s">
        <v>91</v>
      </c>
      <c r="B20" s="41" t="s">
        <v>42</v>
      </c>
      <c r="C20" s="42" t="s">
        <v>92</v>
      </c>
      <c r="D20" s="42"/>
      <c r="E20" s="42"/>
      <c r="F20" s="42"/>
      <c r="G20" s="351" t="s">
        <v>3348</v>
      </c>
      <c r="H20" s="352"/>
      <c r="I20" s="45" t="str">
        <f>IF(VLOOKUP($A20,'FE - Flow 8 - UBL'!$A20:$P914,9,FALSE)=0,"",VLOOKUP($A20,'FE - Flow 8 - UBL'!$A20:$P914,9,FALSE))</f>
        <v>DOCUMENT REFERENCE</v>
      </c>
      <c r="J20" s="45">
        <f>IF(VLOOKUP($A20,'FE - Flow 8 - UBL'!$A20:$P914,10,FALSE)=0,"",VLOOKUP($A20,'FE - Flow 8 - UBL'!$A20:$P914,10,FALSE))</f>
        <v>50</v>
      </c>
      <c r="K20" s="44" t="str">
        <f>IF(VLOOKUP($A20,'FE - Flow 8 - UBL'!$A20:$P914,11,FALSE)=0,"",VLOOKUP($A20,'FE - Flow 8 - UBL'!$A20:$P914,11,FALSE))</f>
        <v/>
      </c>
      <c r="L20" s="45" t="str">
        <f>IF(VLOOKUP($A20,'FE - Flow 8 - UBL'!$A20:$P914,12,FALSE)=0,"",VLOOKUP($A20,'FE - Flow 8 - UBL'!$A20:$P914,12,FALSE))</f>
        <v/>
      </c>
      <c r="M20" s="185" t="str">
        <f>IF(VLOOKUP($A20,'FE - Flow 8 - UBL'!$A20:$P914,13,FALSE)=0,"",VLOOKUP($A20,'FE - Flow 8 - UBL'!$A20:$P914,13,FALSE))</f>
        <v>Identifier of a referenced reception note.</v>
      </c>
      <c r="N20" s="43" t="str">
        <f>IF(VLOOKUP($A20,'FE - Flow 8 - UBL'!$A20:$P914,14,FALSE)=0,"",VLOOKUP($A20,'FE - Flow 8 - UBL'!$A20:$P914,14,FALSE))</f>
        <v/>
      </c>
      <c r="O20" s="48" t="str">
        <f>IF(VLOOKUP($A20,'FE - Flow 8 - UBL'!$A20:$P914,15,FALSE)=0,"",VLOOKUP($A20,'FE - Flow 8 - UBL'!$A20:$P914,15,FALSE))</f>
        <v/>
      </c>
      <c r="P20" s="48" t="str">
        <f>IF(VLOOKUP($A20,'FE - Flow 8 - UBL'!$A20:$P914,16,FALSE)=0,"",VLOOKUP($A20,'FE - Flow 8 - UBL'!$A20:$P914,16,FALSE))</f>
        <v/>
      </c>
      <c r="Q20" s="44" t="str">
        <f>IF(VLOOKUP($A20,'FE - Flow 8 - UBL'!$A20:$Q914,17,FALSE)=0,"",VLOOKUP($A20,'FE - Flow 8 - UBL'!$A20:$Q914,17,FALSE))</f>
        <v/>
      </c>
      <c r="R20" s="47" t="str">
        <f>IF(VLOOKUP($A20,'FE - Flow 8 - UBL'!$A20:$S914,18,FALSE)=0,"",VLOOKUP($A20,'FE - Flow 8 - UBL'!$A20:$S914,18,FALSE))</f>
        <v/>
      </c>
    </row>
    <row r="21" spans="1:18" ht="28.5" customHeight="1" x14ac:dyDescent="0.25">
      <c r="A21" s="40" t="s">
        <v>95</v>
      </c>
      <c r="B21" s="41" t="s">
        <v>42</v>
      </c>
      <c r="C21" s="42" t="s">
        <v>96</v>
      </c>
      <c r="D21" s="42"/>
      <c r="E21" s="42"/>
      <c r="F21" s="42"/>
      <c r="G21" s="351" t="s">
        <v>3349</v>
      </c>
      <c r="H21" s="352"/>
      <c r="I21" s="45" t="str">
        <f>IF(VLOOKUP($A21,'FE - Flow 8 - UBL'!$A21:$P915,9,FALSE)=0,"",VLOOKUP($A21,'FE - Flow 8 - UBL'!$A21:$P915,9,FALSE))</f>
        <v>DOCUMENT REFERENCE</v>
      </c>
      <c r="J21" s="45">
        <f>IF(VLOOKUP($A21,'FE - Flow 8 - UBL'!$A21:$P915,10,FALSE)=0,"",VLOOKUP($A21,'FE - Flow 8 - UBL'!$A21:$P915,10,FALSE))</f>
        <v>50</v>
      </c>
      <c r="K21" s="44" t="str">
        <f>IF(VLOOKUP($A21,'FE - Flow 8 - UBL'!$A21:$P915,11,FALSE)=0,"",VLOOKUP($A21,'FE - Flow 8 - UBL'!$A21:$P915,11,FALSE))</f>
        <v/>
      </c>
      <c r="L21" s="45" t="str">
        <f>IF(VLOOKUP($A21,'FE - Flow 8 - UBL'!$A21:$P915,12,FALSE)=0,"",VLOOKUP($A21,'FE - Flow 8 - UBL'!$A21:$P915,12,FALSE))</f>
        <v/>
      </c>
      <c r="M21" s="185" t="str">
        <f>IF(VLOOKUP($A21,'FE - Flow 8 - UBL'!$A21:$P915,13,FALSE)=0,"",VLOOKUP($A21,'FE - Flow 8 - UBL'!$A21:$P915,13,FALSE))</f>
        <v>Identifier of a referenced shipping note.</v>
      </c>
      <c r="N21" s="43" t="str">
        <f>IF(VLOOKUP($A21,'FE - Flow 8 - UBL'!$A21:$P915,14,FALSE)=0,"",VLOOKUP($A21,'FE - Flow 8 - UBL'!$A21:$P915,14,FALSE))</f>
        <v/>
      </c>
      <c r="O21" s="48" t="str">
        <f>IF(VLOOKUP($A21,'FE - Flow 8 - UBL'!$A21:$P915,15,FALSE)=0,"",VLOOKUP($A21,'FE - Flow 8 - UBL'!$A21:$P915,15,FALSE))</f>
        <v/>
      </c>
      <c r="P21" s="48" t="str">
        <f>IF(VLOOKUP($A21,'FE - Flow 8 - UBL'!$A21:$P915,16,FALSE)=0,"",VLOOKUP($A21,'FE - Flow 8 - UBL'!$A21:$P915,16,FALSE))</f>
        <v/>
      </c>
      <c r="Q21" s="44" t="str">
        <f>IF(VLOOKUP($A21,'FE - Flow 8 - UBL'!$A21:$Q915,17,FALSE)=0,"",VLOOKUP($A21,'FE - Flow 8 - UBL'!$A21:$Q915,17,FALSE))</f>
        <v/>
      </c>
      <c r="R21" s="47" t="str">
        <f>IF(VLOOKUP($A21,'FE - Flow 8 - UBL'!$A21:$S915,18,FALSE)=0,"",VLOOKUP($A21,'FE - Flow 8 - UBL'!$A21:$S915,18,FALSE))</f>
        <v/>
      </c>
    </row>
    <row r="22" spans="1:18" ht="28.5" x14ac:dyDescent="0.25">
      <c r="A22" s="40" t="s">
        <v>99</v>
      </c>
      <c r="B22" s="41" t="s">
        <v>42</v>
      </c>
      <c r="C22" s="42" t="s">
        <v>100</v>
      </c>
      <c r="D22" s="42"/>
      <c r="E22" s="42"/>
      <c r="F22" s="42"/>
      <c r="G22" s="351" t="s">
        <v>3350</v>
      </c>
      <c r="H22" s="352"/>
      <c r="I22" s="45" t="str">
        <f>IF(VLOOKUP($A22,'FE - Flow 8 - UBL'!$A22:$P916,9,FALSE)=0,"",VLOOKUP($A22,'FE - Flow 8 - UBL'!$A22:$P916,9,FALSE))</f>
        <v>DOCUMENT REFERENCE</v>
      </c>
      <c r="J22" s="45">
        <f>IF(VLOOKUP($A22,'FE - Flow 8 - UBL'!$A22:$P916,10,FALSE)=0,"",VLOOKUP($A22,'FE - Flow 8 - UBL'!$A22:$P916,10,FALSE))</f>
        <v>50</v>
      </c>
      <c r="K22" s="44" t="str">
        <f>IF(VLOOKUP($A22,'FE - Flow 8 - UBL'!$A22:$P916,11,FALSE)=0,"",VLOOKUP($A22,'FE - Flow 8 - UBL'!$A22:$P916,11,FALSE))</f>
        <v/>
      </c>
      <c r="L22" s="45" t="str">
        <f>IF(VLOOKUP($A22,'FE - Flow 8 - UBL'!$A22:$P916,12,FALSE)=0,"",VLOOKUP($A22,'FE - Flow 8 - UBL'!$A22:$P916,12,FALSE))</f>
        <v/>
      </c>
      <c r="M22" s="185" t="str">
        <f>IF(VLOOKUP($A22,'FE - Flow 8 - UBL'!$A22:$P916,13,FALSE)=0,"",VLOOKUP($A22,'FE - Flow 8 - UBL'!$A22:$P916,13,FALSE))</f>
        <v>Identifier of a call for tenders or work package</v>
      </c>
      <c r="N22" s="43" t="str">
        <f>IF(VLOOKUP($A22,'FE - Flow 8 - UBL'!$A22:$P916,14,FALSE)=0,"",VLOOKUP($A22,'FE - Flow 8 - UBL'!$A22:$P916,14,FALSE))</f>
        <v>In some countries, a reference to the call for tenders that resulted in the contract must be provided.</v>
      </c>
      <c r="O22" s="48" t="str">
        <f>IF(VLOOKUP($A22,'FE - Flow 8 - UBL'!$A22:$P916,15,FALSE)=0,"",VLOOKUP($A22,'FE - Flow 8 - UBL'!$A22:$P916,15,FALSE))</f>
        <v/>
      </c>
      <c r="P22" s="48" t="str">
        <f>IF(VLOOKUP($A22,'FE - Flow 8 - UBL'!$A22:$P916,16,FALSE)=0,"",VLOOKUP($A22,'FE - Flow 8 - UBL'!$A22:$P916,16,FALSE))</f>
        <v/>
      </c>
      <c r="Q22" s="44" t="str">
        <f>IF(VLOOKUP($A22,'FE - Flow 8 - UBL'!$A22:$Q916,17,FALSE)=0,"",VLOOKUP($A22,'FE - Flow 8 - UBL'!$A22:$Q916,17,FALSE))</f>
        <v/>
      </c>
      <c r="R22" s="47" t="str">
        <f>IF(VLOOKUP($A22,'FE - Flow 8 - UBL'!$A22:$S916,18,FALSE)=0,"",VLOOKUP($A22,'FE - Flow 8 - UBL'!$A22:$S916,18,FALSE))</f>
        <v/>
      </c>
    </row>
    <row r="23" spans="1:18" ht="28.5" x14ac:dyDescent="0.25">
      <c r="A23" s="40" t="s">
        <v>104</v>
      </c>
      <c r="B23" s="41" t="s">
        <v>42</v>
      </c>
      <c r="C23" s="42" t="s">
        <v>105</v>
      </c>
      <c r="D23" s="42"/>
      <c r="E23" s="42"/>
      <c r="F23" s="42"/>
      <c r="G23" s="351" t="s">
        <v>3350</v>
      </c>
      <c r="H23" s="352"/>
      <c r="I23" s="45" t="str">
        <f>IF(VLOOKUP($A23,'FE - Flow 8 - UBL'!$A23:$P917,9,FALSE)=0,"",VLOOKUP($A23,'FE - Flow 8 - UBL'!$A23:$P917,9,FALSE))</f>
        <v>IDENTIFIER</v>
      </c>
      <c r="J23" s="45">
        <f>IF(VLOOKUP($A23,'FE - Flow 8 - UBL'!$A23:$P917,10,FALSE)=0,"",VLOOKUP($A23,'FE - Flow 8 - UBL'!$A23:$P917,10,FALSE))</f>
        <v>100</v>
      </c>
      <c r="K23" s="44" t="str">
        <f>IF(VLOOKUP($A23,'FE - Flow 8 - UBL'!$A23:$P917,11,FALSE)=0,"",VLOOKUP($A23,'FE - Flow 8 - UBL'!$A23:$P917,11,FALSE))</f>
        <v/>
      </c>
      <c r="L23" s="45" t="str">
        <f>IF(VLOOKUP($A23,'FE - Flow 8 - UBL'!$A23:$P917,12,FALSE)=0,"",VLOOKUP($A23,'FE - Flow 8 - UBL'!$A23:$P917,12,FALSE))</f>
        <v/>
      </c>
      <c r="M23" s="185" t="str">
        <f>IF(VLOOKUP($A23,'FE - Flow 8 - UBL'!$A23:$P917,13,FALSE)=0,"",VLOOKUP($A23,'FE - Flow 8 - UBL'!$A23:$P917,13,FALSE))</f>
        <v>Identifier of an object on which the invoiced item or data is based and which is specified by the Seller.</v>
      </c>
      <c r="N23" s="43" t="str">
        <f>IF(VLOOKUP($A23,'FE - Flow 8 - UBL'!$A23:$P917,14,FALSE)=0,"",VLOOKUP($A23,'FE - Flow 8 - UBL'!$A23:$P917,14,FALSE))</f>
        <v>This can be a subscription number, a telephone number, a counter, etc., as appropriate.</v>
      </c>
      <c r="O23" s="48" t="str">
        <f>IF(VLOOKUP($A23,'FE - Flow 8 - UBL'!$A23:$P917,15,FALSE)=0,"",VLOOKUP($A23,'FE - Flow 8 - UBL'!$A23:$P917,15,FALSE))</f>
        <v/>
      </c>
      <c r="P23" s="48" t="str">
        <f>IF(VLOOKUP($A23,'FE - Flow 8 - UBL'!$A23:$P917,16,FALSE)=0,"",VLOOKUP($A23,'FE - Flow 8 - UBL'!$A23:$P917,16,FALSE))</f>
        <v/>
      </c>
      <c r="Q23" s="44" t="str">
        <f>IF(VLOOKUP($A23,'FE - Flow 8 - UBL'!$A23:$Q917,17,FALSE)=0,"",VLOOKUP($A23,'FE - Flow 8 - UBL'!$A23:$Q917,17,FALSE))</f>
        <v/>
      </c>
      <c r="R23" s="47" t="str">
        <f>IF(VLOOKUP($A23,'FE - Flow 8 - UBL'!$A23:$S917,18,FALSE)=0,"",VLOOKUP($A23,'FE - Flow 8 - UBL'!$A23:$S917,18,FALSE))</f>
        <v/>
      </c>
    </row>
    <row r="24" spans="1:18" ht="28.5" x14ac:dyDescent="0.25">
      <c r="A24" s="40" t="s">
        <v>109</v>
      </c>
      <c r="B24" s="41" t="s">
        <v>3069</v>
      </c>
      <c r="C24" s="42" t="s">
        <v>110</v>
      </c>
      <c r="D24" s="42"/>
      <c r="E24" s="42"/>
      <c r="F24" s="42"/>
      <c r="G24" s="351" t="s">
        <v>3351</v>
      </c>
      <c r="H24" s="352"/>
      <c r="I24" s="45" t="str">
        <f>IF(VLOOKUP($A24,'FE - Flow 8 - UBL'!$A24:$P918,9,FALSE)=0,"",VLOOKUP($A24,'FE - Flow 8 - UBL'!$A24:$P918,9,FALSE))</f>
        <v>IDENTIFIER</v>
      </c>
      <c r="J24" s="45">
        <f>IF(VLOOKUP($A24,'FE - Flow 8 - UBL'!$A24:$P918,10,FALSE)=0,"",VLOOKUP($A24,'FE - Flow 8 - UBL'!$A24:$P918,10,FALSE))</f>
        <v>3</v>
      </c>
      <c r="K24" s="44" t="str">
        <f>IF(VLOOKUP($A24,'FE - Flow 8 - UBL'!$A24:$P918,11,FALSE)=0,"",VLOOKUP($A24,'FE - Flow 8 - UBL'!$A24:$P918,11,FALSE))</f>
        <v>UNTDID 1153</v>
      </c>
      <c r="L24" s="45" t="str">
        <f>IF(VLOOKUP($A24,'FE - Flow 8 - UBL'!$A24:$P918,12,FALSE)=0,"",VLOOKUP($A24,'FE - Flow 8 - UBL'!$A24:$P918,12,FALSE))</f>
        <v/>
      </c>
      <c r="M24" s="185" t="str">
        <f>IF(VLOOKUP($A24,'FE - Flow 8 - UBL'!$A24:$P918,13,FALSE)=0,"",VLOOKUP($A24,'FE - Flow 8 - UBL'!$A24:$P918,13,FALSE))</f>
        <v>Identifier of an object on which the invoiced item or data is based and which is specified by the Seller.</v>
      </c>
      <c r="N24" s="43" t="str">
        <f>IF(VLOOKUP($A24,'FE - Flow 8 - UBL'!$A24:$P918,14,FALSE)=0,"",VLOOKUP($A24,'FE - Flow 8 - UBL'!$A24:$P918,14,FALSE))</f>
        <v>This can be a subscription number, a telephone number, a counter, etc., as appropriate.</v>
      </c>
      <c r="O24" s="48" t="str">
        <f>IF(VLOOKUP($A24,'FE - Flow 8 - UBL'!$A24:$P918,15,FALSE)=0,"",VLOOKUP($A24,'FE - Flow 8 - UBL'!$A24:$P918,15,FALSE))</f>
        <v/>
      </c>
      <c r="P24" s="48" t="str">
        <f>IF(VLOOKUP($A24,'FE - Flow 8 - UBL'!$A24:$P918,16,FALSE)=0,"",VLOOKUP($A24,'FE - Flow 8 - UBL'!$A24:$P918,16,FALSE))</f>
        <v/>
      </c>
      <c r="Q24" s="44" t="str">
        <f>IF(VLOOKUP($A24,'FE - Flow 8 - UBL'!$A24:$Q918,17,FALSE)=0,"",VLOOKUP($A24,'FE - Flow 8 - UBL'!$A24:$Q918,17,FALSE))</f>
        <v/>
      </c>
      <c r="R24" s="47" t="str">
        <f>IF(VLOOKUP($A24,'FE - Flow 8 - UBL'!$A24:$S918,18,FALSE)=0,"",VLOOKUP($A24,'FE - Flow 8 - UBL'!$A24:$S918,18,FALSE))</f>
        <v/>
      </c>
    </row>
    <row r="25" spans="1:18" ht="14.45" customHeight="1" x14ac:dyDescent="0.25">
      <c r="A25" s="40" t="s">
        <v>112</v>
      </c>
      <c r="B25" s="41" t="s">
        <v>42</v>
      </c>
      <c r="C25" s="42" t="s">
        <v>113</v>
      </c>
      <c r="D25" s="42"/>
      <c r="E25" s="42"/>
      <c r="F25" s="42"/>
      <c r="G25" s="351" t="s">
        <v>3352</v>
      </c>
      <c r="H25" s="352"/>
      <c r="I25" s="45" t="str">
        <f>IF(VLOOKUP($A25,'FE - Flow 8 - UBL'!$A25:$P919,9,FALSE)=0,"",VLOOKUP($A25,'FE - Flow 8 - UBL'!$A25:$P919,9,FALSE))</f>
        <v>TEXT</v>
      </c>
      <c r="J25" s="45">
        <f>IF(VLOOKUP($A25,'FE - Flow 8 - UBL'!$A25:$P919,10,FALSE)=0,"",VLOOKUP($A25,'FE - Flow 8 - UBL'!$A25:$P919,10,FALSE))</f>
        <v>100</v>
      </c>
      <c r="K25" s="44" t="str">
        <f>IF(VLOOKUP($A25,'FE - Flow 8 - UBL'!$A25:$P919,11,FALSE)=0,"",VLOOKUP($A25,'FE - Flow 8 - UBL'!$A25:$P919,11,FALSE))</f>
        <v/>
      </c>
      <c r="L25" s="45" t="str">
        <f>IF(VLOOKUP($A25,'FE - Flow 8 - UBL'!$A25:$P919,12,FALSE)=0,"",VLOOKUP($A25,'FE - Flow 8 - UBL'!$A25:$P919,12,FALSE))</f>
        <v/>
      </c>
      <c r="M25" s="185" t="str">
        <f>IF(VLOOKUP($A25,'FE - Flow 8 - UBL'!$A25:$P919,13,FALSE)=0,"",VLOOKUP($A25,'FE - Flow 8 - UBL'!$A25:$P919,13,FALSE))</f>
        <v>Text value specifying where to post the relevant data in the Buyer’s accounts.</v>
      </c>
      <c r="N25" s="43" t="str">
        <f>IF(VLOOKUP($A25,'FE - Flow 8 - UBL'!$A25:$P919,14,FALSE)=0,"",VLOOKUP($A25,'FE - Flow 8 - UBL'!$A25:$P919,14,FALSE))</f>
        <v/>
      </c>
      <c r="O25" s="48" t="str">
        <f>IF(VLOOKUP($A25,'FE - Flow 8 - UBL'!$A25:$P919,15,FALSE)=0,"",VLOOKUP($A25,'FE - Flow 8 - UBL'!$A25:$P919,15,FALSE))</f>
        <v/>
      </c>
      <c r="P25" s="48" t="str">
        <f>IF(VLOOKUP($A25,'FE - Flow 8 - UBL'!$A25:$P919,16,FALSE)=0,"",VLOOKUP($A25,'FE - Flow 8 - UBL'!$A25:$P919,16,FALSE))</f>
        <v/>
      </c>
      <c r="Q25" s="44" t="str">
        <f>IF(VLOOKUP($A25,'FE - Flow 8 - UBL'!$A25:$Q919,17,FALSE)=0,"",VLOOKUP($A25,'FE - Flow 8 - UBL'!$A25:$Q919,17,FALSE))</f>
        <v/>
      </c>
      <c r="R25" s="47" t="str">
        <f>IF(VLOOKUP($A25,'FE - Flow 8 - UBL'!$A25:$S919,18,FALSE)=0,"",VLOOKUP($A25,'FE - Flow 8 - UBL'!$A25:$S919,18,FALSE))</f>
        <v/>
      </c>
    </row>
    <row r="26" spans="1:18" ht="14.45" customHeight="1" x14ac:dyDescent="0.25">
      <c r="A26" s="40" t="s">
        <v>116</v>
      </c>
      <c r="B26" s="41" t="s">
        <v>42</v>
      </c>
      <c r="C26" s="42" t="s">
        <v>117</v>
      </c>
      <c r="D26" s="42"/>
      <c r="E26" s="42"/>
      <c r="F26" s="42"/>
      <c r="G26" s="351" t="s">
        <v>3353</v>
      </c>
      <c r="H26" s="352"/>
      <c r="I26" s="45" t="str">
        <f>IF(VLOOKUP($A26,'FE - Flow 8 - UBL'!$A26:$P920,9,FALSE)=0,"",VLOOKUP($A26,'FE - Flow 8 - UBL'!$A26:$P920,9,FALSE))</f>
        <v>TEXT</v>
      </c>
      <c r="J26" s="45">
        <f>IF(VLOOKUP($A26,'FE - Flow 8 - UBL'!$A26:$P920,10,FALSE)=0,"",VLOOKUP($A26,'FE - Flow 8 - UBL'!$A26:$P920,10,FALSE))</f>
        <v>1024</v>
      </c>
      <c r="K26" s="44" t="str">
        <f>IF(VLOOKUP($A26,'FE - Flow 8 - UBL'!$A26:$P920,11,FALSE)=0,"",VLOOKUP($A26,'FE - Flow 8 - UBL'!$A26:$P920,11,FALSE))</f>
        <v/>
      </c>
      <c r="L26" s="45" t="str">
        <f>IF(VLOOKUP($A26,'FE - Flow 8 - UBL'!$A26:$P920,12,FALSE)=0,"",VLOOKUP($A26,'FE - Flow 8 - UBL'!$A26:$P920,12,FALSE))</f>
        <v/>
      </c>
      <c r="M26" s="185" t="str">
        <f>IF(VLOOKUP($A26,'FE - Flow 8 - UBL'!$A26:$P920,13,FALSE)=0,"",VLOOKUP($A26,'FE - Flow 8 - UBL'!$A26:$P920,13,FALSE))</f>
        <v>Text description of the payment terms applicable to the amount payable (including description of any penalties).</v>
      </c>
      <c r="N26" s="43" t="str">
        <f>IF(VLOOKUP($A26,'FE - Flow 8 - UBL'!$A26:$P920,14,FALSE)=0,"",VLOOKUP($A26,'FE - Flow 8 - UBL'!$A26:$P920,14,FALSE))</f>
        <v>This item can contain multiple lines and terms.</v>
      </c>
      <c r="O26" s="48" t="str">
        <f>IF(VLOOKUP($A26,'FE - Flow 8 - UBL'!$A26:$P920,15,FALSE)=0,"",VLOOKUP($A26,'FE - Flow 8 - UBL'!$A26:$P920,15,FALSE))</f>
        <v/>
      </c>
      <c r="P26" s="48" t="str">
        <f>IF(VLOOKUP($A26,'FE - Flow 8 - UBL'!$A26:$P920,16,FALSE)=0,"",VLOOKUP($A26,'FE - Flow 8 - UBL'!$A26:$P920,16,FALSE))</f>
        <v/>
      </c>
      <c r="Q26" s="44" t="str">
        <f>IF(VLOOKUP($A26,'FE - Flow 8 - UBL'!$A26:$Q920,17,FALSE)=0,"",VLOOKUP($A26,'FE - Flow 8 - UBL'!$A26:$Q920,17,FALSE))</f>
        <v>BR-CO-25</v>
      </c>
      <c r="R26" s="47" t="str">
        <f>IF(VLOOKUP($A26,'FE - Flow 8 - UBL'!$A26:$S920,18,FALSE)=0,"",VLOOKUP($A26,'FE - Flow 8 - UBL'!$A26:$S920,18,FALSE))</f>
        <v/>
      </c>
    </row>
    <row r="27" spans="1:18" ht="42.75" x14ac:dyDescent="0.25">
      <c r="A27" s="40" t="s">
        <v>121</v>
      </c>
      <c r="B27" s="41" t="s">
        <v>122</v>
      </c>
      <c r="C27" s="50" t="s">
        <v>123</v>
      </c>
      <c r="D27" s="42"/>
      <c r="E27" s="42"/>
      <c r="F27" s="42"/>
      <c r="G27" s="351" t="s">
        <v>3354</v>
      </c>
      <c r="H27" s="352"/>
      <c r="I27" s="45" t="str">
        <f>IF(VLOOKUP($A27,'FE - Flow 8 - UBL'!$A27:$P921,9,FALSE)=0,"",VLOOKUP($A27,'FE - Flow 8 - UBL'!$A27:$P921,9,FALSE))</f>
        <v/>
      </c>
      <c r="J27" s="45" t="str">
        <f>IF(VLOOKUP($A27,'FE - Flow 8 - UBL'!$A27:$P921,10,FALSE)=0,"",VLOOKUP($A27,'FE - Flow 8 - UBL'!$A27:$P921,10,FALSE))</f>
        <v/>
      </c>
      <c r="K27" s="44" t="str">
        <f>IF(VLOOKUP($A27,'FE - Flow 8 - UBL'!$A27:$P921,11,FALSE)=0,"",VLOOKUP($A27,'FE - Flow 8 - UBL'!$A27:$P921,11,FALSE))</f>
        <v/>
      </c>
      <c r="L27" s="45" t="str">
        <f>IF(VLOOKUP($A27,'FE - Flow 8 - UBL'!$A27:$P921,12,FALSE)=0,"",VLOOKUP($A27,'FE - Flow 8 - UBL'!$A27:$P921,12,FALSE))</f>
        <v/>
      </c>
      <c r="M27" s="185" t="str">
        <f>IF(VLOOKUP($A27,'FE - Flow 8 - UBL'!$A27:$P921,13,FALSE)=0,"",VLOOKUP($A27,'FE - Flow 8 - UBL'!$A27:$P921,13,FALSE))</f>
        <v>Set of business terms providing text notes relevant to the invoice, along with an indicator specifying the subject of the note.</v>
      </c>
      <c r="N27" s="43" t="str">
        <f>IF(VLOOKUP($A27,'FE - Flow 8 - UBL'!$A27:$P921,14,FALSE)=0,"",VLOOKUP($A27,'FE - Flow 8 - UBL'!$A27:$P921,14,FALSE))</f>
        <v/>
      </c>
      <c r="O27" s="48" t="str">
        <f>IF(VLOOKUP($A27,'FE - Flow 8 - UBL'!$A27:$P921,15,FALSE)=0,"",VLOOKUP($A27,'FE - Flow 8 - UBL'!$A27:$P921,15,FALSE))</f>
        <v>G6.14
G6.05</v>
      </c>
      <c r="P27" s="48" t="str">
        <f>IF(VLOOKUP($A27,'FE - Flow 8 - UBL'!$A27:$P921,16,FALSE)=0,"",VLOOKUP($A27,'FE - Flow 8 - UBL'!$A27:$P921,16,FALSE))</f>
        <v/>
      </c>
      <c r="Q27" s="44" t="str">
        <f>IF(VLOOKUP($A27,'FE - Flow 8 - UBL'!$A27:$Q921,17,FALSE)=0,"",VLOOKUP($A27,'FE - Flow 8 - UBL'!$A27:$Q921,17,FALSE))</f>
        <v/>
      </c>
      <c r="R27" s="47" t="str">
        <f>IF(VLOOKUP($A27,'FE - Flow 8 - UBL'!$A27:$S921,18,FALSE)=0,"",VLOOKUP($A27,'FE - Flow 8 - UBL'!$A27:$S921,18,FALSE))</f>
        <v/>
      </c>
    </row>
    <row r="28" spans="1:18" ht="42.75" x14ac:dyDescent="0.25">
      <c r="A28" s="51" t="s">
        <v>126</v>
      </c>
      <c r="B28" s="41" t="s">
        <v>42</v>
      </c>
      <c r="C28" s="52"/>
      <c r="D28" s="215" t="s">
        <v>127</v>
      </c>
      <c r="E28" s="215"/>
      <c r="F28" s="217"/>
      <c r="G28" s="351" t="s">
        <v>3355</v>
      </c>
      <c r="H28" s="352"/>
      <c r="I28" s="45" t="str">
        <f>IF(VLOOKUP($A28,'FE - Flow 8 - UBL'!$A28:$P922,9,FALSE)=0,"",VLOOKUP($A28,'FE - Flow 8 - UBL'!$A28:$P922,9,FALSE))</f>
        <v>TEXT</v>
      </c>
      <c r="J28" s="45">
        <f>IF(VLOOKUP($A28,'FE - Flow 8 - UBL'!$A28:$P922,10,FALSE)=0,"",VLOOKUP($A28,'FE - Flow 8 - UBL'!$A28:$P922,10,FALSE))</f>
        <v>3</v>
      </c>
      <c r="K28" s="44" t="str">
        <f>IF(VLOOKUP($A28,'FE - Flow 8 - UBL'!$A28:$P922,11,FALSE)=0,"",VLOOKUP($A28,'FE - Flow 8 - UBL'!$A28:$P922,11,FALSE))</f>
        <v>UNTDID 4451</v>
      </c>
      <c r="L28" s="45" t="str">
        <f>IF(VLOOKUP($A28,'FE - Flow 8 - UBL'!$A28:$P922,12,FALSE)=0,"",VLOOKUP($A28,'FE - Flow 8 - UBL'!$A28:$P922,12,FALSE))</f>
        <v>UBL only: between ## at the beginning of Line Note</v>
      </c>
      <c r="M28" s="185" t="str">
        <f>IF(VLOOKUP($A28,'FE - Flow 8 - UBL'!$A28:$P922,13,FALSE)=0,"",VLOOKUP($A28,'FE - Flow 8 - UBL'!$A28:$P922,13,FALSE))</f>
        <v>Subject of the following text note.</v>
      </c>
      <c r="N28" s="43" t="str">
        <f>IF(VLOOKUP($A28,'FE - Flow 8 - UBL'!$A28:$P922,14,FALSE)=0,"",VLOOKUP($A28,'FE - Flow 8 - UBL'!$A28:$P922,14,FALSE))</f>
        <v>Must be selected from the UNTDID 4451 list [6].</v>
      </c>
      <c r="O28" s="48" t="str">
        <f>IF(VLOOKUP($A28,'FE - Flow 8 - UBL'!$A28:$P922,15,FALSE)=0,"",VLOOKUP($A28,'FE - Flow 8 - UBL'!$A28:$P922,15,FALSE))</f>
        <v>G1.52
G6.14
G6.05</v>
      </c>
      <c r="P28" s="48" t="str">
        <f>IF(VLOOKUP($A28,'FE - Flow 8 - UBL'!$A28:$P922,16,FALSE)=0,"",VLOOKUP($A28,'FE - Flow 8 - UBL'!$A28:$P922,16,FALSE))</f>
        <v/>
      </c>
      <c r="Q28" s="44" t="str">
        <f>IF(VLOOKUP($A28,'FE - Flow 8 - UBL'!$A28:$Q922,17,FALSE)=0,"",VLOOKUP($A28,'FE - Flow 8 - UBL'!$A28:$Q922,17,FALSE))</f>
        <v/>
      </c>
      <c r="R28" s="47" t="str">
        <f>IF(VLOOKUP($A28,'FE - Flow 8 - UBL'!$A28:$S922,18,FALSE)=0,"",VLOOKUP($A28,'FE - Flow 8 - UBL'!$A28:$S922,18,FALSE))</f>
        <v/>
      </c>
    </row>
    <row r="29" spans="1:18" ht="28.5" x14ac:dyDescent="0.25">
      <c r="A29" s="51" t="s">
        <v>130</v>
      </c>
      <c r="B29" s="41" t="s">
        <v>13</v>
      </c>
      <c r="C29" s="52"/>
      <c r="D29" s="215" t="s">
        <v>131</v>
      </c>
      <c r="E29" s="215"/>
      <c r="F29" s="217"/>
      <c r="G29" s="351" t="s">
        <v>3356</v>
      </c>
      <c r="H29" s="352"/>
      <c r="I29" s="45" t="str">
        <f>IF(VLOOKUP($A29,'FE - Flow 8 - UBL'!$A29:$P923,9,FALSE)=0,"",VLOOKUP($A29,'FE - Flow 8 - UBL'!$A29:$P923,9,FALSE))</f>
        <v>TEXT</v>
      </c>
      <c r="J29" s="45">
        <f>IF(VLOOKUP($A29,'FE - Flow 8 - UBL'!$A29:$P923,10,FALSE)=0,"",VLOOKUP($A29,'FE - Flow 8 - UBL'!$A29:$P923,10,FALSE))</f>
        <v>1024</v>
      </c>
      <c r="K29" s="44" t="str">
        <f>IF(VLOOKUP($A29,'FE - Flow 8 - UBL'!$A29:$P923,11,FALSE)=0,"",VLOOKUP($A29,'FE - Flow 8 - UBL'!$A29:$P923,11,FALSE))</f>
        <v/>
      </c>
      <c r="L29" s="45" t="str">
        <f>IF(VLOOKUP($A29,'FE - Flow 8 - UBL'!$A29:$P923,12,FALSE)=0,"",VLOOKUP($A29,'FE - Flow 8 - UBL'!$A29:$P923,12,FALSE))</f>
        <v/>
      </c>
      <c r="M29" s="185" t="str">
        <f>IF(VLOOKUP($A29,'FE - Flow 8 - UBL'!$A29:$P923,13,FALSE)=0,"",VLOOKUP($A29,'FE - Flow 8 - UBL'!$A29:$P923,13,FALSE))</f>
        <v>Comment providing unstructured information about the Invoice as a whole.</v>
      </c>
      <c r="N29" s="43" t="str">
        <f>IF(VLOOKUP($A29,'FE - Flow 8 - UBL'!$A29:$P923,14,FALSE)=0,"",VLOOKUP($A29,'FE - Flow 8 - UBL'!$A29:$P923,14,FALSE))</f>
        <v>E.g. reason for a correction.</v>
      </c>
      <c r="O29" s="48" t="str">
        <f>IF(VLOOKUP($A29,'FE - Flow 8 - UBL'!$A29:$P923,15,FALSE)=0,"",VLOOKUP($A29,'FE - Flow 8 - UBL'!$A29:$P923,15,FALSE))</f>
        <v>G6.14
G6.05</v>
      </c>
      <c r="P29" s="48" t="str">
        <f>IF(VLOOKUP($A29,'FE - Flow 8 - UBL'!$A29:$P923,16,FALSE)=0,"",VLOOKUP($A29,'FE - Flow 8 - UBL'!$A29:$P923,16,FALSE))</f>
        <v/>
      </c>
      <c r="Q29" s="44" t="str">
        <f>IF(VLOOKUP($A29,'FE - Flow 8 - UBL'!$A29:$Q923,17,FALSE)=0,"",VLOOKUP($A29,'FE - Flow 8 - UBL'!$A29:$Q923,17,FALSE))</f>
        <v/>
      </c>
      <c r="R29" s="47" t="str">
        <f>IF(VLOOKUP($A29,'FE - Flow 8 - UBL'!$A29:$S923,18,FALSE)=0,"",VLOOKUP($A29,'FE - Flow 8 - UBL'!$A29:$S923,18,FALSE))</f>
        <v/>
      </c>
    </row>
    <row r="30" spans="1:18" ht="42.75" x14ac:dyDescent="0.25">
      <c r="A30" s="40" t="s">
        <v>134</v>
      </c>
      <c r="B30" s="41" t="s">
        <v>13</v>
      </c>
      <c r="C30" s="53" t="s">
        <v>135</v>
      </c>
      <c r="D30" s="42"/>
      <c r="E30" s="42"/>
      <c r="F30" s="42"/>
      <c r="G30" s="351" t="s">
        <v>3357</v>
      </c>
      <c r="H30" s="352"/>
      <c r="I30" s="45" t="str">
        <f>IF(VLOOKUP($A30,'FE - Flow 8 - UBL'!$A30:$P924,9,FALSE)=0,"",VLOOKUP($A30,'FE - Flow 8 - UBL'!$A30:$P924,9,FALSE))</f>
        <v/>
      </c>
      <c r="J30" s="45" t="str">
        <f>IF(VLOOKUP($A30,'FE - Flow 8 - UBL'!$A30:$P924,10,FALSE)=0,"",VLOOKUP($A30,'FE - Flow 8 - UBL'!$A30:$P924,10,FALSE))</f>
        <v/>
      </c>
      <c r="K30" s="44" t="str">
        <f>IF(VLOOKUP($A30,'FE - Flow 8 - UBL'!$A30:$P924,11,FALSE)=0,"",VLOOKUP($A30,'FE - Flow 8 - UBL'!$A30:$P924,11,FALSE))</f>
        <v/>
      </c>
      <c r="L30" s="45" t="str">
        <f>IF(VLOOKUP($A30,'FE - Flow 8 - UBL'!$A30:$P924,12,FALSE)=0,"",VLOOKUP($A30,'FE - Flow 8 - UBL'!$A30:$P924,12,FALSE))</f>
        <v/>
      </c>
      <c r="M30" s="185" t="str">
        <f>IF(VLOOKUP($A30,'FE - Flow 8 - UBL'!$A30:$P924,13,FALSE)=0,"",VLOOKUP($A30,'FE - Flow 8 - UBL'!$A30:$P924,13,FALSE))</f>
        <v xml:space="preserve">Set of business terms providing information about the business process and rules applicable to the Invoice document. </v>
      </c>
      <c r="N30" s="43" t="str">
        <f>IF(VLOOKUP($A30,'FE - Flow 8 - UBL'!$A30:$P924,14,FALSE)=0,"",VLOOKUP($A30,'FE - Flow 8 - UBL'!$A30:$P924,14,FALSE))</f>
        <v/>
      </c>
      <c r="O30" s="48" t="str">
        <f>IF(VLOOKUP($A30,'FE - Flow 8 - UBL'!$A30:$P924,15,FALSE)=0,"",VLOOKUP($A30,'FE - Flow 8 - UBL'!$A30:$P924,15,FALSE))</f>
        <v>G6.08
G6.05</v>
      </c>
      <c r="P30" s="48" t="str">
        <f>IF(VLOOKUP($A30,'FE - Flow 8 - UBL'!$A30:$P924,16,FALSE)=0,"",VLOOKUP($A30,'FE - Flow 8 - UBL'!$A30:$P924,16,FALSE))</f>
        <v/>
      </c>
      <c r="Q30" s="44" t="str">
        <f>IF(VLOOKUP($A30,'FE - Flow 8 - UBL'!$A30:$Q924,17,FALSE)=0,"",VLOOKUP($A30,'FE - Flow 8 - UBL'!$A30:$Q924,17,FALSE))</f>
        <v/>
      </c>
      <c r="R30" s="47" t="str">
        <f>IF(VLOOKUP($A30,'FE - Flow 8 - UBL'!$A30:$S924,18,FALSE)=0,"",VLOOKUP($A30,'FE - Flow 8 - UBL'!$A30:$S924,18,FALSE))</f>
        <v/>
      </c>
    </row>
    <row r="31" spans="1:18" ht="71.25" x14ac:dyDescent="0.25">
      <c r="A31" s="51" t="s">
        <v>137</v>
      </c>
      <c r="B31" s="41" t="s">
        <v>42</v>
      </c>
      <c r="C31" s="52"/>
      <c r="D31" s="215" t="s">
        <v>138</v>
      </c>
      <c r="E31" s="215"/>
      <c r="F31" s="217"/>
      <c r="G31" s="351" t="s">
        <v>3358</v>
      </c>
      <c r="H31" s="352"/>
      <c r="I31" s="45" t="str">
        <f>IF(VLOOKUP($A31,'FE - Flow 8 - UBL'!$A31:$P925,9,FALSE)=0,"",VLOOKUP($A31,'FE - Flow 8 - UBL'!$A31:$P925,9,FALSE))</f>
        <v>TEXT</v>
      </c>
      <c r="J31" s="45">
        <f>IF(VLOOKUP($A31,'FE - Flow 8 - UBL'!$A31:$P925,10,FALSE)=0,"",VLOOKUP($A31,'FE - Flow 8 - UBL'!$A31:$P925,10,FALSE))</f>
        <v>3</v>
      </c>
      <c r="K31" s="44" t="str">
        <f>IF(VLOOKUP($A31,'FE - Flow 8 - UBL'!$A31:$P925,11,FALSE)=0,"",VLOOKUP($A31,'FE - Flow 8 - UBL'!$A31:$P925,11,FALSE))</f>
        <v/>
      </c>
      <c r="L31" s="45" t="str">
        <f>IF(VLOOKUP($A31,'FE - Flow 8 - UBL'!$A31:$P925,12,FALSE)=0,"",VLOOKUP($A31,'FE - Flow 8 - UBL'!$A31:$P925,12,FALSE))</f>
        <v/>
      </c>
      <c r="M31" s="185" t="str">
        <f>IF(VLOOKUP($A31,'FE - Flow 8 - UBL'!$A31:$P925,13,FALSE)=0,"",VLOOKUP($A31,'FE - Flow 8 - UBL'!$A31:$P925,13,FALSE))</f>
        <v>Identifies the context of the business process in which the transaction takes place. Allows the Buyer to process the Invoice in an appropriate manner.</v>
      </c>
      <c r="N31" s="43" t="str">
        <f>IF(VLOOKUP($A31,'FE - Flow 8 - UBL'!$A31:$P925,14,FALSE)=0,"",VLOOKUP($A31,'FE - Flow 8 - UBL'!$A31:$P925,14,FALSE))</f>
        <v>Invoicing framework to be filled in by seller</v>
      </c>
      <c r="O31" s="48" t="str">
        <f>IF(VLOOKUP($A31,'FE - Flow 8 - UBL'!$A31:$P925,15,FALSE)=0,"",VLOOKUP($A31,'FE - Flow 8 - UBL'!$A31:$P925,15,FALSE))</f>
        <v>G1.02
G1.33
G1.60
G6.08
G6.05</v>
      </c>
      <c r="P31" s="48" t="str">
        <f>IF(VLOOKUP($A31,'FE - Flow 8 - UBL'!$A31:$P925,16,FALSE)=0,"",VLOOKUP($A31,'FE - Flow 8 - UBL'!$A31:$P925,16,FALSE))</f>
        <v/>
      </c>
      <c r="Q31" s="44" t="str">
        <f>IF(VLOOKUP($A31,'FE - Flow 8 - UBL'!$A31:$Q925,17,FALSE)=0,"",VLOOKUP($A31,'FE - Flow 8 - UBL'!$A31:$Q925,17,FALSE))</f>
        <v/>
      </c>
      <c r="R31" s="47" t="str">
        <f>IF(VLOOKUP($A31,'FE - Flow 8 - UBL'!$A31:$S925,18,FALSE)=0,"",VLOOKUP($A31,'FE - Flow 8 - UBL'!$A31:$S925,18,FALSE))</f>
        <v/>
      </c>
    </row>
    <row r="32" spans="1:18" ht="42.75" x14ac:dyDescent="0.25">
      <c r="A32" s="51" t="s">
        <v>141</v>
      </c>
      <c r="B32" s="41" t="s">
        <v>13</v>
      </c>
      <c r="C32" s="54"/>
      <c r="D32" s="215" t="s">
        <v>142</v>
      </c>
      <c r="E32" s="216"/>
      <c r="F32" s="216"/>
      <c r="G32" s="351" t="s">
        <v>3359</v>
      </c>
      <c r="H32" s="352"/>
      <c r="I32" s="45" t="str">
        <f>IF(VLOOKUP($A32,'FE - Flow 8 - UBL'!$A32:$P926,9,FALSE)=0,"",VLOOKUP($A32,'FE - Flow 8 - UBL'!$A32:$P926,9,FALSE))</f>
        <v>IDENTIFIER</v>
      </c>
      <c r="J32" s="45">
        <f>IF(VLOOKUP($A32,'FE - Flow 8 - UBL'!$A32:$P926,10,FALSE)=0,"",VLOOKUP($A32,'FE - Flow 8 - UBL'!$A32:$P926,10,FALSE))</f>
        <v>255</v>
      </c>
      <c r="K32" s="44" t="str">
        <f>IF(VLOOKUP($A32,'FE - Flow 8 - UBL'!$A32:$P926,11,FALSE)=0,"",VLOOKUP($A32,'FE - Flow 8 - UBL'!$A32:$P926,11,FALSE))</f>
        <v/>
      </c>
      <c r="L32" s="45" t="str">
        <f>IF(VLOOKUP($A32,'FE - Flow 8 - UBL'!$A32:$P926,12,FALSE)=0,"",VLOOKUP($A32,'FE - Flow 8 - UBL'!$A32:$P926,12,FALSE))</f>
        <v/>
      </c>
      <c r="M32" s="185" t="str">
        <f>IF(VLOOKUP($A32,'FE - Flow 8 - UBL'!$A32:$P926,13,FALSE)=0,"",VLOOKUP($A32,'FE - Flow 8 - UBL'!$A32:$P926,13,FALSE))</f>
        <v>Identifies the specification containing all the rules concerning the semantic content, cardinalities and operational rules with which the data in the document instance complies.</v>
      </c>
      <c r="N32" s="43" t="str">
        <f>IF(VLOOKUP($A32,'FE - Flow 8 - UBL'!$A32:$P926,14,FALSE)=0,"",VLOOKUP($A32,'FE - Flow 8 - UBL'!$A32:$P926,14,FALSE))</f>
        <v>It identifies the European invoicing standard and any extensions applied.
The identification can include the specification version number.</v>
      </c>
      <c r="O32" s="48" t="str">
        <f>IF(VLOOKUP($A32,'FE - Flow 8 - UBL'!$A32:$P926,15,FALSE)=0,"",VLOOKUP($A32,'FE - Flow 8 - UBL'!$A32:$P926,15,FALSE))</f>
        <v>G6.08
G6.05</v>
      </c>
      <c r="P32" s="48" t="str">
        <f>IF(VLOOKUP($A32,'FE - Flow 8 - UBL'!$A32:$P926,16,FALSE)=0,"",VLOOKUP($A32,'FE - Flow 8 - UBL'!$A32:$P926,16,FALSE))</f>
        <v>S1.12</v>
      </c>
      <c r="Q32" s="44" t="str">
        <f>IF(VLOOKUP($A32,'FE - Flow 8 - UBL'!$A32:$Q926,17,FALSE)=0,"",VLOOKUP($A32,'FE - Flow 8 - UBL'!$A32:$Q926,17,FALSE))</f>
        <v>BR-1</v>
      </c>
      <c r="R32" s="47" t="str">
        <f>IF(VLOOKUP($A32,'FE - Flow 8 - UBL'!$A32:$S926,18,FALSE)=0,"",VLOOKUP($A32,'FE - Flow 8 - UBL'!$A32:$S926,18,FALSE))</f>
        <v/>
      </c>
    </row>
    <row r="33" spans="1:18" ht="57" x14ac:dyDescent="0.25">
      <c r="A33" s="40" t="s">
        <v>148</v>
      </c>
      <c r="B33" s="41" t="s">
        <v>122</v>
      </c>
      <c r="C33" s="53" t="s">
        <v>149</v>
      </c>
      <c r="D33" s="42"/>
      <c r="E33" s="42"/>
      <c r="F33" s="42"/>
      <c r="G33" s="351" t="s">
        <v>3360</v>
      </c>
      <c r="H33" s="352"/>
      <c r="I33" s="45" t="str">
        <f>IF(VLOOKUP($A33,'FE - Flow 8 - UBL'!$A33:$P927,9,FALSE)=0,"",VLOOKUP($A33,'FE - Flow 8 - UBL'!$A33:$P927,9,FALSE))</f>
        <v/>
      </c>
      <c r="J33" s="45" t="str">
        <f>IF(VLOOKUP($A33,'FE - Flow 8 - UBL'!$A33:$P927,10,FALSE)=0,"",VLOOKUP($A33,'FE - Flow 8 - UBL'!$A33:$P927,10,FALSE))</f>
        <v/>
      </c>
      <c r="K33" s="44" t="str">
        <f>IF(VLOOKUP($A33,'FE - Flow 8 - UBL'!$A33:$P927,11,FALSE)=0,"",VLOOKUP($A33,'FE - Flow 8 - UBL'!$A33:$P927,11,FALSE))</f>
        <v/>
      </c>
      <c r="L33" s="45" t="str">
        <f>IF(VLOOKUP($A33,'FE - Flow 8 - UBL'!$A33:$P927,12,FALSE)=0,"",VLOOKUP($A33,'FE - Flow 8 - UBL'!$A33:$P927,12,FALSE))</f>
        <v/>
      </c>
      <c r="M33" s="185" t="str">
        <f>IF(VLOOKUP($A33,'FE - Flow 8 - UBL'!$A33:$P927,13,FALSE)=0,"",VLOOKUP($A33,'FE - Flow 8 - UBL'!$A33:$P927,13,FALSE))</f>
        <v>Set of business terms providing information about a previous invoice that needs to be corrected or covered by a credit note.</v>
      </c>
      <c r="N33" s="43" t="str">
        <f>IF(VLOOKUP($A33,'FE - Flow 8 - UBL'!$A33:$P927,14,FALSE)=0,"",VLOOKUP($A33,'FE - Flow 8 - UBL'!$A33:$P927,14,FALSE))</f>
        <v>To be used in the following cases: 
- correction of a previous invoice
- the final invoice referring to previous partial invoices
- the final invoice referring to previous pre-payment invoices</v>
      </c>
      <c r="O33" s="48" t="str">
        <f>IF(VLOOKUP($A33,'FE - Flow 8 - UBL'!$A33:$P927,15,FALSE)=0,"",VLOOKUP($A33,'FE - Flow 8 - UBL'!$A33:$P927,15,FALSE))</f>
        <v>G1.31
G6.05</v>
      </c>
      <c r="P33" s="48" t="str">
        <f>IF(VLOOKUP($A33,'FE - Flow 8 - UBL'!$A33:$P927,16,FALSE)=0,"",VLOOKUP($A33,'FE - Flow 8 - UBL'!$A33:$P927,16,FALSE))</f>
        <v/>
      </c>
      <c r="Q33" s="44" t="str">
        <f>IF(VLOOKUP($A33,'FE - Flow 8 - UBL'!$A33:$Q927,17,FALSE)=0,"",VLOOKUP($A33,'FE - Flow 8 - UBL'!$A33:$Q927,17,FALSE))</f>
        <v/>
      </c>
      <c r="R33" s="47" t="str">
        <f>IF(VLOOKUP($A33,'FE - Flow 8 - UBL'!$A33:$S927,18,FALSE)=0,"",VLOOKUP($A33,'FE - Flow 8 - UBL'!$A33:$S927,18,FALSE))</f>
        <v/>
      </c>
    </row>
    <row r="34" spans="1:18" ht="57" x14ac:dyDescent="0.25">
      <c r="A34" s="51" t="s">
        <v>153</v>
      </c>
      <c r="B34" s="41" t="s">
        <v>13</v>
      </c>
      <c r="C34" s="52"/>
      <c r="D34" s="215" t="s">
        <v>154</v>
      </c>
      <c r="E34" s="215"/>
      <c r="F34" s="215"/>
      <c r="G34" s="351" t="s">
        <v>3361</v>
      </c>
      <c r="H34" s="352"/>
      <c r="I34" s="45" t="str">
        <f>IF(VLOOKUP($A34,'FE - Flow 8 - UBL'!$A34:$P928,9,FALSE)=0,"",VLOOKUP($A34,'FE - Flow 8 - UBL'!$A34:$P928,9,FALSE))</f>
        <v>DOCUMENT REFERENCE</v>
      </c>
      <c r="J34" s="45">
        <f>IF(VLOOKUP($A34,'FE - Flow 8 - UBL'!$A34:$P928,10,FALSE)=0,"",VLOOKUP($A34,'FE - Flow 8 - UBL'!$A34:$P928,10,FALSE))</f>
        <v>20</v>
      </c>
      <c r="K34" s="44" t="str">
        <f>IF(VLOOKUP($A34,'FE - Flow 8 - UBL'!$A34:$P928,11,FALSE)=0,"",VLOOKUP($A34,'FE - Flow 8 - UBL'!$A34:$P928,11,FALSE))</f>
        <v/>
      </c>
      <c r="L34" s="45" t="str">
        <f>IF(VLOOKUP($A34,'FE - Flow 8 - UBL'!$A34:$P928,12,FALSE)=0,"",VLOOKUP($A34,'FE - Flow 8 - UBL'!$A34:$P928,12,FALSE))</f>
        <v/>
      </c>
      <c r="M34" s="185" t="str">
        <f>IF(VLOOKUP($A34,'FE - Flow 8 - UBL'!$A34:$P928,13,FALSE)=0,"",VLOOKUP($A34,'FE - Flow 8 - UBL'!$A34:$P928,13,FALSE))</f>
        <v>Identification of an Invoice previously sent by the Seller.</v>
      </c>
      <c r="N34" s="43" t="str">
        <f>IF(VLOOKUP($A34,'FE - Flow 8 - UBL'!$A34:$P928,14,FALSE)=0,"",VLOOKUP($A34,'FE - Flow 8 - UBL'!$A34:$P928,14,FALSE))</f>
        <v/>
      </c>
      <c r="O34" s="48" t="str">
        <f>IF(VLOOKUP($A34,'FE - Flow 8 - UBL'!$A34:$P928,15,FALSE)=0,"",VLOOKUP($A34,'FE - Flow 8 - UBL'!$A34:$P928,15,FALSE))</f>
        <v>G1.05
G1.06
G6.14
G6.05</v>
      </c>
      <c r="P34" s="48" t="str">
        <f>IF(VLOOKUP($A34,'FE - Flow 8 - UBL'!$A34:$P928,16,FALSE)=0,"",VLOOKUP($A34,'FE - Flow 8 - UBL'!$A34:$P928,16,FALSE))</f>
        <v/>
      </c>
      <c r="Q34" s="44" t="str">
        <f>IF(VLOOKUP($A34,'FE - Flow 8 - UBL'!$A34:$Q928,17,FALSE)=0,"",VLOOKUP($A34,'FE - Flow 8 - UBL'!$A34:$Q928,17,FALSE))</f>
        <v>BR-55</v>
      </c>
      <c r="R34" s="47" t="str">
        <f>IF(VLOOKUP($A34,'FE - Flow 8 - UBL'!$A34:$S928,18,FALSE)=0,"",VLOOKUP($A34,'FE - Flow 8 - UBL'!$A34:$S928,18,FALSE))</f>
        <v/>
      </c>
    </row>
    <row r="35" spans="1:18" ht="57" x14ac:dyDescent="0.25">
      <c r="A35" s="51" t="s">
        <v>158</v>
      </c>
      <c r="B35" s="41" t="s">
        <v>42</v>
      </c>
      <c r="C35" s="52"/>
      <c r="D35" s="215" t="s">
        <v>159</v>
      </c>
      <c r="E35" s="215"/>
      <c r="F35" s="215"/>
      <c r="G35" s="351" t="s">
        <v>3362</v>
      </c>
      <c r="H35" s="352"/>
      <c r="I35" s="45" t="str">
        <f>IF(VLOOKUP($A35,'FE - Flow 8 - UBL'!$A35:$P929,9,FALSE)=0,"",VLOOKUP($A35,'FE - Flow 8 - UBL'!$A35:$P929,9,FALSE))</f>
        <v>DATE</v>
      </c>
      <c r="J35" s="45" t="str">
        <f>IF(VLOOKUP($A35,'FE - Flow 8 - UBL'!$A35:$P929,10,FALSE)=0,"",VLOOKUP($A35,'FE - Flow 8 - UBL'!$A35:$P929,10,FALSE))</f>
        <v>ISO</v>
      </c>
      <c r="K35" s="44" t="str">
        <f>IF(VLOOKUP($A35,'FE - Flow 8 - UBL'!$A35:$P929,11,FALSE)=0,"",VLOOKUP($A35,'FE - Flow 8 - UBL'!$A35:$P929,11,FALSE))</f>
        <v>AAAA-MM-JJ (format UBL)
AAAAMMJJ (format CII)</v>
      </c>
      <c r="L35" s="45" t="str">
        <f>IF(VLOOKUP($A35,'FE - Flow 8 - UBL'!$A35:$P929,12,FALSE)=0,"",VLOOKUP($A35,'FE - Flow 8 - UBL'!$A35:$P929,12,FALSE))</f>
        <v/>
      </c>
      <c r="M35" s="185" t="str">
        <f>IF(VLOOKUP($A35,'FE - Flow 8 - UBL'!$A35:$P929,13,FALSE)=0,"",VLOOKUP($A35,'FE - Flow 8 - UBL'!$A35:$P929,13,FALSE))</f>
        <v>Date the previous Invoice was issued.</v>
      </c>
      <c r="N35" s="43" t="str">
        <f>IF(VLOOKUP($A35,'FE - Flow 8 - UBL'!$A35:$P929,14,FALSE)=0,"",VLOOKUP($A35,'FE - Flow 8 - UBL'!$A35:$P929,14,FALSE))</f>
        <v>The date of issue of the previous invoice must be provided if the identifier of the previous invoice is not unique.</v>
      </c>
      <c r="O35" s="48" t="str">
        <f>IF(VLOOKUP($A35,'FE - Flow 8 - UBL'!$A35:$P929,15,FALSE)=0,"",VLOOKUP($A35,'FE - Flow 8 - UBL'!$A35:$P929,15,FALSE))</f>
        <v>G1.09
G1.36
G6.15
G6.05</v>
      </c>
      <c r="P35" s="48" t="str">
        <f>IF(VLOOKUP($A35,'FE - Flow 8 - UBL'!$A35:$P929,16,FALSE)=0,"",VLOOKUP($A35,'FE - Flow 8 - UBL'!$A35:$P929,16,FALSE))</f>
        <v/>
      </c>
      <c r="Q35" s="44" t="str">
        <f>IF(VLOOKUP($A35,'FE - Flow 8 - UBL'!$A35:$Q929,17,FALSE)=0,"",VLOOKUP($A35,'FE - Flow 8 - UBL'!$A35:$Q929,17,FALSE))</f>
        <v/>
      </c>
      <c r="R35" s="47" t="str">
        <f>IF(VLOOKUP($A35,'FE - Flow 8 - UBL'!$A35:$S929,18,FALSE)=0,"",VLOOKUP($A35,'FE - Flow 8 - UBL'!$A35:$S929,18,FALSE))</f>
        <v/>
      </c>
    </row>
    <row r="36" spans="1:18" ht="14.45" customHeight="1" x14ac:dyDescent="0.25">
      <c r="A36" s="51" t="s">
        <v>163</v>
      </c>
      <c r="B36" s="240" t="s">
        <v>42</v>
      </c>
      <c r="C36" s="55"/>
      <c r="D36" s="216" t="s">
        <v>164</v>
      </c>
      <c r="E36" s="216"/>
      <c r="F36" s="216"/>
      <c r="G36" s="351" t="s">
        <v>3363</v>
      </c>
      <c r="H36" s="352"/>
      <c r="I36" s="45" t="str">
        <f>IF(VLOOKUP($A36,'FE - Flow 8 - UBL'!$A36:$P930,9,FALSE)=0,"",VLOOKUP($A36,'FE - Flow 8 - UBL'!$A36:$P930,9,FALSE))</f>
        <v>CODE</v>
      </c>
      <c r="J36" s="45">
        <f>IF(VLOOKUP($A36,'FE - Flow 8 - UBL'!$A36:$P930,10,FALSE)=0,"",VLOOKUP($A36,'FE - Flow 8 - UBL'!$A36:$P930,10,FALSE))</f>
        <v>3</v>
      </c>
      <c r="K36" s="44" t="str">
        <f>IF(VLOOKUP($A36,'FE - Flow 8 - UBL'!$A36:$P930,11,FALSE)=0,"",VLOOKUP($A36,'FE - Flow 8 - UBL'!$A36:$P930,11,FALSE))</f>
        <v>UNTDID 1001</v>
      </c>
      <c r="L36" s="45" t="str">
        <f>IF(VLOOKUP($A36,'FE - Flow 8 - UBL'!$A36:$P930,12,FALSE)=0,"",VLOOKUP($A36,'FE - Flow 8 - UBL'!$A36:$P930,12,FALSE))</f>
        <v/>
      </c>
      <c r="M36" s="185" t="str">
        <f>IF(VLOOKUP($A36,'FE - Flow 8 - UBL'!$A36:$P930,13,FALSE)=0,"",VLOOKUP($A36,'FE - Flow 8 - UBL'!$A36:$P930,13,FALSE))</f>
        <v>Code specifying the functional type of the previous Invoice.</v>
      </c>
      <c r="N36" s="43" t="str">
        <f>IF(VLOOKUP($A36,'FE - Flow 8 - UBL'!$A36:$P930,14,FALSE)=0,"",VLOOKUP($A36,'FE - Flow 8 - UBL'!$A36:$P930,14,FALSE))</f>
        <v/>
      </c>
      <c r="O36" s="48" t="str">
        <f>IF(VLOOKUP($A36,'FE - Flow 8 - UBL'!$A36:$P930,15,FALSE)=0,"",VLOOKUP($A36,'FE - Flow 8 - UBL'!$A36:$P930,15,FALSE))</f>
        <v>G1.01</v>
      </c>
      <c r="P36" s="48" t="str">
        <f>IF(VLOOKUP($A36,'FE - Flow 8 - UBL'!$A36:$P930,16,FALSE)=0,"",VLOOKUP($A36,'FE - Flow 8 - UBL'!$A36:$P930,16,FALSE))</f>
        <v/>
      </c>
      <c r="Q36" s="44" t="str">
        <f>IF(VLOOKUP($A36,'FE - Flow 8 - UBL'!$A36:$Q930,17,FALSE)=0,"",VLOOKUP($A36,'FE - Flow 8 - UBL'!$A36:$Q930,17,FALSE))</f>
        <v/>
      </c>
      <c r="R36" s="47" t="str">
        <f>IF(VLOOKUP($A36,'FE - Flow 8 - UBL'!$A36:$S930,18,FALSE)=0,"",VLOOKUP($A36,'FE - Flow 8 - UBL'!$A36:$S930,18,FALSE))</f>
        <v/>
      </c>
    </row>
    <row r="37" spans="1:18" ht="14.45" customHeight="1" x14ac:dyDescent="0.25">
      <c r="A37" s="40" t="s">
        <v>167</v>
      </c>
      <c r="B37" s="41" t="s">
        <v>13</v>
      </c>
      <c r="C37" s="54" t="s">
        <v>168</v>
      </c>
      <c r="D37" s="42"/>
      <c r="E37" s="42"/>
      <c r="F37" s="42"/>
      <c r="G37" s="351" t="s">
        <v>3364</v>
      </c>
      <c r="H37" s="352"/>
      <c r="I37" s="45" t="str">
        <f>IF(VLOOKUP($A37,'FE - Flow 8 - UBL'!$A37:$P931,9,FALSE)=0,"",VLOOKUP($A37,'FE - Flow 8 - UBL'!$A37:$P931,9,FALSE))</f>
        <v/>
      </c>
      <c r="J37" s="45" t="str">
        <f>IF(VLOOKUP($A37,'FE - Flow 8 - UBL'!$A37:$P931,10,FALSE)=0,"",VLOOKUP($A37,'FE - Flow 8 - UBL'!$A37:$P931,10,FALSE))</f>
        <v/>
      </c>
      <c r="K37" s="44" t="str">
        <f>IF(VLOOKUP($A37,'FE - Flow 8 - UBL'!$A37:$P931,11,FALSE)=0,"",VLOOKUP($A37,'FE - Flow 8 - UBL'!$A37:$P931,11,FALSE))</f>
        <v/>
      </c>
      <c r="L37" s="45" t="str">
        <f>IF(VLOOKUP($A37,'FE - Flow 8 - UBL'!$A37:$P931,12,FALSE)=0,"",VLOOKUP($A37,'FE - Flow 8 - UBL'!$A37:$P931,12,FALSE))</f>
        <v/>
      </c>
      <c r="M37" s="185" t="str">
        <f>IF(VLOOKUP($A37,'FE - Flow 8 - UBL'!$A37:$P931,13,FALSE)=0,"",VLOOKUP($A37,'FE - Flow 8 - UBL'!$A37:$P931,13,FALSE))</f>
        <v>Set of business terms providing information about the Seller.</v>
      </c>
      <c r="N37" s="43" t="str">
        <f>IF(VLOOKUP($A37,'FE - Flow 8 - UBL'!$A37:$P931,14,FALSE)=0,"",VLOOKUP($A37,'FE - Flow 8 - UBL'!$A37:$P931,14,FALSE))</f>
        <v/>
      </c>
      <c r="O37" s="48" t="str">
        <f>IF(VLOOKUP($A37,'FE - Flow 8 - UBL'!$A37:$P931,15,FALSE)=0,"",VLOOKUP($A37,'FE - Flow 8 - UBL'!$A37:$P931,15,FALSE))</f>
        <v>G6.05</v>
      </c>
      <c r="P37" s="48" t="str">
        <f>IF(VLOOKUP($A37,'FE - Flow 8 - UBL'!$A37:$P931,16,FALSE)=0,"",VLOOKUP($A37,'FE - Flow 8 - UBL'!$A37:$P931,16,FALSE))</f>
        <v/>
      </c>
      <c r="Q37" s="44" t="str">
        <f>IF(VLOOKUP($A37,'FE - Flow 8 - UBL'!$A37:$Q931,17,FALSE)=0,"",VLOOKUP($A37,'FE - Flow 8 - UBL'!$A37:$Q931,17,FALSE))</f>
        <v/>
      </c>
      <c r="R37" s="47" t="str">
        <f>IF(VLOOKUP($A37,'FE - Flow 8 - UBL'!$A37:$S931,18,FALSE)=0,"",VLOOKUP($A37,'FE - Flow 8 - UBL'!$A37:$S931,18,FALSE))</f>
        <v/>
      </c>
    </row>
    <row r="38" spans="1:18" ht="14.45" customHeight="1" x14ac:dyDescent="0.25">
      <c r="A38" s="51" t="s">
        <v>171</v>
      </c>
      <c r="B38" s="41" t="s">
        <v>13</v>
      </c>
      <c r="C38" s="52"/>
      <c r="D38" s="215" t="s">
        <v>172</v>
      </c>
      <c r="E38" s="215"/>
      <c r="F38" s="217"/>
      <c r="G38" s="351" t="s">
        <v>3365</v>
      </c>
      <c r="H38" s="352"/>
      <c r="I38" s="45" t="str">
        <f>IF(VLOOKUP($A38,'FE - Flow 8 - UBL'!$A38:$P932,9,FALSE)=0,"",VLOOKUP($A38,'FE - Flow 8 - UBL'!$A38:$P932,9,FALSE))</f>
        <v>TEXT</v>
      </c>
      <c r="J38" s="45">
        <f>IF(VLOOKUP($A38,'FE - Flow 8 - UBL'!$A38:$P932,10,FALSE)=0,"",VLOOKUP($A38,'FE - Flow 8 - UBL'!$A38:$P932,10,FALSE))</f>
        <v>99</v>
      </c>
      <c r="K38" s="44" t="str">
        <f>IF(VLOOKUP($A38,'FE - Flow 8 - UBL'!$A38:$P932,11,FALSE)=0,"",VLOOKUP($A38,'FE - Flow 8 - UBL'!$A38:$P932,11,FALSE))</f>
        <v/>
      </c>
      <c r="L38" s="45" t="str">
        <f>IF(VLOOKUP($A38,'FE - Flow 8 - UBL'!$A38:$P932,12,FALSE)=0,"",VLOOKUP($A38,'FE - Flow 8 - UBL'!$A38:$P932,12,FALSE))</f>
        <v/>
      </c>
      <c r="M38" s="185" t="str">
        <f>IF(VLOOKUP($A38,'FE - Flow 8 - UBL'!$A38:$P932,13,FALSE)=0,"",VLOOKUP($A38,'FE - Flow 8 - UBL'!$A38:$P932,13,FALSE))</f>
        <v>The full official name under which the Seller is registered in the national register of legal entities or as a taxable person, or doing business as an individual or group of individuals.</v>
      </c>
      <c r="N38" s="43" t="str">
        <f>IF(VLOOKUP($A38,'FE - Flow 8 - UBL'!$A38:$P932,14,FALSE)=0,"",VLOOKUP($A38,'FE - Flow 8 - UBL'!$A38:$P932,14,FALSE))</f>
        <v/>
      </c>
      <c r="O38" s="48" t="str">
        <f>IF(VLOOKUP($A38,'FE - Flow 8 - UBL'!$A38:$P932,15,FALSE)=0,"",VLOOKUP($A38,'FE - Flow 8 - UBL'!$A38:$P932,15,FALSE))</f>
        <v/>
      </c>
      <c r="P38" s="48" t="str">
        <f>IF(VLOOKUP($A38,'FE - Flow 8 - UBL'!$A38:$P932,16,FALSE)=0,"",VLOOKUP($A38,'FE - Flow 8 - UBL'!$A38:$P932,16,FALSE))</f>
        <v/>
      </c>
      <c r="Q38" s="44" t="str">
        <f>IF(VLOOKUP($A38,'FE - Flow 8 - UBL'!$A38:$Q932,17,FALSE)=0,"",VLOOKUP($A38,'FE - Flow 8 - UBL'!$A38:$Q932,17,FALSE))</f>
        <v>BR-6</v>
      </c>
      <c r="R38" s="47" t="str">
        <f>IF(VLOOKUP($A38,'FE - Flow 8 - UBL'!$A38:$S932,18,FALSE)=0,"",VLOOKUP($A38,'FE - Flow 8 - UBL'!$A38:$S932,18,FALSE))</f>
        <v/>
      </c>
    </row>
    <row r="39" spans="1:18" ht="14.45" customHeight="1" x14ac:dyDescent="0.25">
      <c r="A39" s="51" t="s">
        <v>176</v>
      </c>
      <c r="B39" s="41" t="s">
        <v>42</v>
      </c>
      <c r="C39" s="52"/>
      <c r="D39" s="215" t="s">
        <v>177</v>
      </c>
      <c r="E39" s="216"/>
      <c r="F39" s="225"/>
      <c r="G39" s="351" t="s">
        <v>3366</v>
      </c>
      <c r="H39" s="352"/>
      <c r="I39" s="45" t="str">
        <f>IF(VLOOKUP($A39,'FE - Flow 8 - UBL'!$A39:$P933,9,FALSE)=0,"",VLOOKUP($A39,'FE - Flow 8 - UBL'!$A39:$P933,9,FALSE))</f>
        <v>TEXT</v>
      </c>
      <c r="J39" s="45">
        <f>IF(VLOOKUP($A39,'FE - Flow 8 - UBL'!$A39:$P933,10,FALSE)=0,"",VLOOKUP($A39,'FE - Flow 8 - UBL'!$A39:$P933,10,FALSE))</f>
        <v>99</v>
      </c>
      <c r="K39" s="44" t="str">
        <f>IF(VLOOKUP($A39,'FE - Flow 8 - UBL'!$A39:$P933,11,FALSE)=0,"",VLOOKUP($A39,'FE - Flow 8 - UBL'!$A39:$P933,11,FALSE))</f>
        <v/>
      </c>
      <c r="L39" s="45" t="str">
        <f>IF(VLOOKUP($A39,'FE - Flow 8 - UBL'!$A39:$P933,12,FALSE)=0,"",VLOOKUP($A39,'FE - Flow 8 - UBL'!$A39:$P933,12,FALSE))</f>
        <v/>
      </c>
      <c r="M39" s="185" t="str">
        <f>IF(VLOOKUP($A39,'FE - Flow 8 - UBL'!$A39:$P933,13,FALSE)=0,"",VLOOKUP($A39,'FE - Flow 8 - UBL'!$A39:$P933,13,FALSE))</f>
        <v>Name under which the Seller is known, other than the seller’s Company name (also known as the Trading name).</v>
      </c>
      <c r="N39" s="43" t="str">
        <f>IF(VLOOKUP($A39,'FE - Flow 8 - UBL'!$A39:$P933,14,FALSE)=0,"",VLOOKUP($A39,'FE - Flow 8 - UBL'!$A39:$P933,14,FALSE))</f>
        <v>It can be used if it differs from the Seller’s Company name.</v>
      </c>
      <c r="O39" s="48" t="str">
        <f>IF(VLOOKUP($A39,'FE - Flow 8 - UBL'!$A39:$P933,15,FALSE)=0,"",VLOOKUP($A39,'FE - Flow 8 - UBL'!$A39:$P933,15,FALSE))</f>
        <v/>
      </c>
      <c r="P39" s="48" t="str">
        <f>IF(VLOOKUP($A39,'FE - Flow 8 - UBL'!$A39:$P933,16,FALSE)=0,"",VLOOKUP($A39,'FE - Flow 8 - UBL'!$A39:$P933,16,FALSE))</f>
        <v/>
      </c>
      <c r="Q39" s="44" t="str">
        <f>IF(VLOOKUP($A39,'FE - Flow 8 - UBL'!$A39:$Q933,17,FALSE)=0,"",VLOOKUP($A39,'FE - Flow 8 - UBL'!$A39:$Q933,17,FALSE))</f>
        <v/>
      </c>
      <c r="R39" s="47" t="str">
        <f>IF(VLOOKUP($A39,'FE - Flow 8 - UBL'!$A39:$S933,18,FALSE)=0,"",VLOOKUP($A39,'FE - Flow 8 - UBL'!$A39:$S933,18,FALSE))</f>
        <v/>
      </c>
    </row>
    <row r="40" spans="1:18" ht="71.25" x14ac:dyDescent="0.25">
      <c r="A40" s="262" t="s">
        <v>3080</v>
      </c>
      <c r="B40" s="264" t="s">
        <v>3081</v>
      </c>
      <c r="C40" s="52"/>
      <c r="D40" s="215" t="s">
        <v>3082</v>
      </c>
      <c r="E40" s="215"/>
      <c r="F40" s="217"/>
      <c r="G40" s="351" t="s">
        <v>3367</v>
      </c>
      <c r="H40" s="352"/>
      <c r="I40" s="45" t="str">
        <f>IF(VLOOKUP($A40,'FE - Flow 8 - UBL'!$A40:$P934,9,FALSE)=0,"",VLOOKUP($A40,'FE - Flow 8 - UBL'!$A40:$P934,9,FALSE))</f>
        <v>IDENTIFIER</v>
      </c>
      <c r="J40" s="45">
        <f>IF(VLOOKUP($A40,'FE - Flow 8 - UBL'!$A40:$P934,10,FALSE)=0,"",VLOOKUP($A40,'FE - Flow 8 - UBL'!$A40:$P934,10,FALSE))</f>
        <v>100</v>
      </c>
      <c r="K40" s="44" t="str">
        <f>IF(VLOOKUP($A40,'FE - Flow 8 - UBL'!$A40:$P934,11,FALSE)=0,"",VLOOKUP($A40,'FE - Flow 8 - UBL'!$A40:$P934,11,FALSE))</f>
        <v/>
      </c>
      <c r="L40" s="45" t="str">
        <f>IF(VLOOKUP($A40,'FE - Flow 8 - UBL'!$A40:$P934,12,FALSE)=0,"",VLOOKUP($A40,'FE - Flow 8 - UBL'!$A40:$P934,12,FALSE))</f>
        <v>Not to be used for invoice e-reporting</v>
      </c>
      <c r="M40" s="185" t="str">
        <f>IF(VLOOKUP($A40,'FE - Flow 8 - UBL'!$A40:$P934,13,FALSE)=0,"",VLOOKUP($A40,'FE - Flow 8 - UBL'!$A40:$P934,13,FALSE))</f>
        <v>Identification of the Seller</v>
      </c>
      <c r="N40" s="43" t="str">
        <f>IF(VLOOKUP($A40,'FE - Flow 8 - UBL'!$A40:$P934,14,FALSE)=0,"",VLOOKUP($A40,'FE - Flow 8 - UBL'!$A40:$P934,14,FALSE))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0" s="48" t="str">
        <f>IF(VLOOKUP($A40,'FE - Flow 8 - UBL'!$A40:$P934,15,FALSE)=0,"",VLOOKUP($A40,'FE - Flow 8 - UBL'!$A40:$P934,15,FALSE))</f>
        <v>G6.05
G1.17</v>
      </c>
      <c r="P40" s="48" t="str">
        <f>IF(VLOOKUP($A40,'FE - Flow 8 - UBL'!$A40:$P934,16,FALSE)=0,"",VLOOKUP($A40,'FE - Flow 8 - UBL'!$A40:$P934,16,FALSE))</f>
        <v/>
      </c>
      <c r="Q40" s="44" t="str">
        <f>IF(VLOOKUP($A40,'FE - Flow 8 - UBL'!$A40:$Q934,17,FALSE)=0,"",VLOOKUP($A40,'FE - Flow 8 - UBL'!$A40:$Q934,17,FALSE))</f>
        <v/>
      </c>
      <c r="R40" s="47" t="str">
        <f>IF(VLOOKUP($A40,'FE - Flow 8 - UBL'!$A40:$S934,18,FALSE)=0,"",VLOOKUP($A40,'FE - Flow 8 - UBL'!$A40:$S934,18,FALSE))</f>
        <v/>
      </c>
    </row>
    <row r="41" spans="1:18" ht="28.5" x14ac:dyDescent="0.25">
      <c r="A41" s="263" t="s">
        <v>3089</v>
      </c>
      <c r="B41" s="264" t="s">
        <v>3067</v>
      </c>
      <c r="C41" s="52"/>
      <c r="D41" s="266"/>
      <c r="E41" s="267" t="s">
        <v>3090</v>
      </c>
      <c r="F41" s="271"/>
      <c r="G41" s="351" t="s">
        <v>3368</v>
      </c>
      <c r="H41" s="352"/>
      <c r="I41" s="45" t="str">
        <f>IF(VLOOKUP($A41,'FE - Flow 8 - UBL'!$A41:$P935,9,FALSE)=0,"",VLOOKUP($A41,'FE - Flow 8 - UBL'!$A41:$P935,9,FALSE))</f>
        <v>IDENTIFIER</v>
      </c>
      <c r="J41" s="45">
        <f>IF(VLOOKUP($A41,'FE - Flow 8 - UBL'!$A41:$P935,10,FALSE)=0,"",VLOOKUP($A41,'FE - Flow 8 - UBL'!$A41:$P935,10,FALSE))</f>
        <v>4</v>
      </c>
      <c r="K41" s="44" t="str">
        <f>IF(VLOOKUP($A41,'FE - Flow 8 - UBL'!$A41:$P935,11,FALSE)=0,"",VLOOKUP($A41,'FE - Flow 8 - UBL'!$A41:$P935,11,FALSE))</f>
        <v>ISO6523 (ICD)</v>
      </c>
      <c r="L41" s="45" t="str">
        <f>IF(VLOOKUP($A41,'FE - Flow 8 - UBL'!$A41:$P935,12,FALSE)=0,"",VLOOKUP($A41,'FE - Flow 8 - UBL'!$A41:$P935,12,FALSE))</f>
        <v/>
      </c>
      <c r="M41" s="185" t="str">
        <f>IF(VLOOKUP($A41,'FE - Flow 8 - UBL'!$A41:$P935,13,FALSE)=0,"",VLOOKUP($A41,'FE - Flow 8 - UBL'!$A41:$P935,13,FALSE))</f>
        <v>Scheme identifier of the seller’s identifier</v>
      </c>
      <c r="N41" s="43" t="str">
        <f>IF(VLOOKUP($A41,'FE - Flow 8 - UBL'!$A41:$P935,14,FALSE)=0,"",VLOOKUP($A41,'FE - Flow 8 - UBL'!$A41:$P935,14,FALSE))</f>
        <v>If used, the scheme identifier must be selected from the list of entries published by the ISO 6523 maintenance agency.</v>
      </c>
      <c r="O41" s="48" t="str">
        <f>IF(VLOOKUP($A41,'FE - Flow 8 - UBL'!$A41:$P935,15,FALSE)=0,"",VLOOKUP($A41,'FE - Flow 8 - UBL'!$A41:$P935,15,FALSE))</f>
        <v>G6.05</v>
      </c>
      <c r="P41" s="48" t="str">
        <f>IF(VLOOKUP($A41,'FE - Flow 8 - UBL'!$A41:$P935,16,FALSE)=0,"",VLOOKUP($A41,'FE - Flow 8 - UBL'!$A41:$P935,16,FALSE))</f>
        <v/>
      </c>
      <c r="Q41" s="44" t="str">
        <f>IF(VLOOKUP($A41,'FE - Flow 8 - UBL'!$A41:$Q935,17,FALSE)=0,"",VLOOKUP($A41,'FE - Flow 8 - UBL'!$A41:$Q935,17,FALSE))</f>
        <v/>
      </c>
      <c r="R41" s="47" t="str">
        <f>IF(VLOOKUP($A41,'FE - Flow 8 - UBL'!$A41:$S935,18,FALSE)=0,"",VLOOKUP($A41,'FE - Flow 8 - UBL'!$A41:$S935,18,FALSE))</f>
        <v/>
      </c>
    </row>
    <row r="42" spans="1:18" ht="14.45" customHeight="1" x14ac:dyDescent="0.25">
      <c r="A42" s="262" t="s">
        <v>3095</v>
      </c>
      <c r="B42" s="264" t="s">
        <v>3081</v>
      </c>
      <c r="C42" s="52"/>
      <c r="D42" s="270" t="s">
        <v>3281</v>
      </c>
      <c r="E42" s="268"/>
      <c r="F42" s="269"/>
      <c r="G42" s="351" t="s">
        <v>3368</v>
      </c>
      <c r="H42" s="352"/>
      <c r="I42" s="45" t="str">
        <f>IF(VLOOKUP($A42,'FE - Flow 8 - UBL'!$A42:$P936,9,FALSE)=0,"",VLOOKUP($A42,'FE - Flow 8 - UBL'!$A42:$P936,9,FALSE))</f>
        <v>IDENTIFIER</v>
      </c>
      <c r="J42" s="45">
        <f>IF(VLOOKUP($A42,'FE - Flow 8 - UBL'!$A42:$P936,10,FALSE)=0,"",VLOOKUP($A42,'FE - Flow 8 - UBL'!$A42:$P936,10,FALSE))</f>
        <v>100</v>
      </c>
      <c r="K42" s="44" t="str">
        <f>IF(VLOOKUP($A42,'FE - Flow 8 - UBL'!$A42:$P936,11,FALSE)=0,"",VLOOKUP($A42,'FE - Flow 8 - UBL'!$A42:$P936,11,FALSE))</f>
        <v/>
      </c>
      <c r="L42" s="45" t="str">
        <f>IF(VLOOKUP($A42,'FE - Flow 8 - UBL'!$A42:$P936,12,FALSE)=0,"",VLOOKUP($A42,'FE - Flow 8 - UBL'!$A42:$P936,12,FALSE))</f>
        <v/>
      </c>
      <c r="M42" s="185" t="str">
        <f>IF(VLOOKUP($A42,'FE - Flow 8 - UBL'!$A42:$P936,13,FALSE)=0,"",VLOOKUP($A42,'FE - Flow 8 - UBL'!$A42:$P936,13,FALSE))</f>
        <v>Identification of the Seller</v>
      </c>
      <c r="N42" s="43" t="str">
        <f>IF(VLOOKUP($A42,'FE - Flow 8 - UBL'!$A42:$P936,14,FALSE)=0,"",VLOOKUP($A42,'FE - Flow 8 - UBL'!$A42:$P936,14,FALSE))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2" s="48" t="str">
        <f>IF(VLOOKUP($A42,'FE - Flow 8 - UBL'!$A42:$P936,15,FALSE)=0,"",VLOOKUP($A42,'FE - Flow 8 - UBL'!$A42:$P936,15,FALSE))</f>
        <v>G1.08
G1.12
G1.80</v>
      </c>
      <c r="P42" s="48" t="str">
        <f>IF(VLOOKUP($A42,'FE - Flow 8 - UBL'!$A42:$P936,16,FALSE)=0,"",VLOOKUP($A42,'FE - Flow 8 - UBL'!$A42:$P936,16,FALSE))</f>
        <v/>
      </c>
      <c r="Q42" s="44" t="str">
        <f>IF(VLOOKUP($A42,'FE - Flow 8 - UBL'!$A42:$Q936,17,FALSE)=0,"",VLOOKUP($A42,'FE - Flow 8 - UBL'!$A42:$Q936,17,FALSE))</f>
        <v>BR-CO-26</v>
      </c>
      <c r="R42" s="47" t="str">
        <f>IF(VLOOKUP($A42,'FE - Flow 8 - UBL'!$A42:$S936,18,FALSE)=0,"",VLOOKUP($A42,'FE - Flow 8 - UBL'!$A42:$S936,18,FALSE))</f>
        <v/>
      </c>
    </row>
    <row r="43" spans="1:18" ht="14.45" customHeight="1" x14ac:dyDescent="0.25">
      <c r="A43" s="263" t="s">
        <v>3097</v>
      </c>
      <c r="B43" s="264" t="s">
        <v>3067</v>
      </c>
      <c r="C43" s="52"/>
      <c r="D43" s="272"/>
      <c r="E43" s="241" t="s">
        <v>3261</v>
      </c>
      <c r="F43" s="242"/>
      <c r="G43" s="351" t="s">
        <v>3368</v>
      </c>
      <c r="H43" s="352"/>
      <c r="I43" s="45" t="str">
        <f>IF(VLOOKUP($A43,'FE - Flow 8 - UBL'!$A43:$P937,9,FALSE)=0,"",VLOOKUP($A43,'FE - Flow 8 - UBL'!$A43:$P937,9,FALSE))</f>
        <v>IDENTIFIER</v>
      </c>
      <c r="J43" s="45">
        <f>IF(VLOOKUP($A43,'FE - Flow 8 - UBL'!$A43:$P937,10,FALSE)=0,"",VLOOKUP($A43,'FE - Flow 8 - UBL'!$A43:$P937,10,FALSE))</f>
        <v>4</v>
      </c>
      <c r="K43" s="44" t="str">
        <f>IF(VLOOKUP($A43,'FE - Flow 8 - UBL'!$A43:$P937,11,FALSE)=0,"",VLOOKUP($A43,'FE - Flow 8 - UBL'!$A43:$P937,11,FALSE))</f>
        <v>ISO6523 (ICD)</v>
      </c>
      <c r="L43" s="45" t="str">
        <f>IF(VLOOKUP($A43,'FE - Flow 8 - UBL'!$A43:$P937,12,FALSE)=0,"",VLOOKUP($A43,'FE - Flow 8 - UBL'!$A43:$P937,12,FALSE))</f>
        <v/>
      </c>
      <c r="M43" s="185" t="str">
        <f>IF(VLOOKUP($A43,'FE - Flow 8 - UBL'!$A43:$P937,13,FALSE)=0,"",VLOOKUP($A43,'FE - Flow 8 - UBL'!$A43:$P937,13,FALSE))</f>
        <v>Scheme identifier of the seller identifier</v>
      </c>
      <c r="N43" s="43" t="str">
        <f>IF(VLOOKUP($A43,'FE - Flow 8 - UBL'!$A43:$P937,14,FALSE)=0,"",VLOOKUP($A43,'FE - Flow 8 - UBL'!$A43:$P937,14,FALSE))</f>
        <v/>
      </c>
      <c r="O43" s="48" t="str">
        <f>IF(VLOOKUP($A43,'FE - Flow 8 - UBL'!$A43:$P937,15,FALSE)=0,"",VLOOKUP($A43,'FE - Flow 8 - UBL'!$A43:$P937,15,FALSE))</f>
        <v/>
      </c>
      <c r="P43" s="48" t="str">
        <f>IF(VLOOKUP($A43,'FE - Flow 8 - UBL'!$A43:$P937,16,FALSE)=0,"",VLOOKUP($A43,'FE - Flow 8 - UBL'!$A43:$P937,16,FALSE))</f>
        <v/>
      </c>
      <c r="Q43" s="44" t="str">
        <f>IF(VLOOKUP($A43,'FE - Flow 8 - UBL'!$A43:$Q937,17,FALSE)=0,"",VLOOKUP($A43,'FE - Flow 8 - UBL'!$A43:$Q937,17,FALSE))</f>
        <v/>
      </c>
      <c r="R43" s="47" t="str">
        <f>IF(VLOOKUP($A43,'FE - Flow 8 - UBL'!$A43:$S937,18,FALSE)=0,"",VLOOKUP($A43,'FE - Flow 8 - UBL'!$A43:$S937,18,FALSE))</f>
        <v/>
      </c>
    </row>
    <row r="44" spans="1:18" ht="14.45" customHeight="1" x14ac:dyDescent="0.25">
      <c r="A44" s="262" t="s">
        <v>3099</v>
      </c>
      <c r="B44" s="264" t="s">
        <v>3081</v>
      </c>
      <c r="C44" s="52"/>
      <c r="D44" s="221" t="s">
        <v>3282</v>
      </c>
      <c r="E44" s="268"/>
      <c r="F44" s="269"/>
      <c r="G44" s="351" t="s">
        <v>3368</v>
      </c>
      <c r="H44" s="352"/>
      <c r="I44" s="45" t="str">
        <f>IF(VLOOKUP($A44,'FE - Flow 8 - UBL'!$A44:$P938,9,FALSE)=0,"",VLOOKUP($A44,'FE - Flow 8 - UBL'!$A44:$P938,9,FALSE))</f>
        <v>IDENTIFIER</v>
      </c>
      <c r="J44" s="45">
        <f>IF(VLOOKUP($A44,'FE - Flow 8 - UBL'!$A44:$P938,10,FALSE)=0,"",VLOOKUP($A44,'FE - Flow 8 - UBL'!$A44:$P938,10,FALSE))</f>
        <v>100</v>
      </c>
      <c r="K44" s="44" t="str">
        <f>IF(VLOOKUP($A44,'FE - Flow 8 - UBL'!$A44:$P938,11,FALSE)=0,"",VLOOKUP($A44,'FE - Flow 8 - UBL'!$A44:$P938,11,FALSE))</f>
        <v/>
      </c>
      <c r="L44" s="45" t="str">
        <f>IF(VLOOKUP($A44,'FE - Flow 8 - UBL'!$A44:$P938,12,FALSE)=0,"",VLOOKUP($A44,'FE - Flow 8 - UBL'!$A44:$P938,12,FALSE))</f>
        <v>Not to be used for invoice e-reporting</v>
      </c>
      <c r="M44" s="185" t="str">
        <f>IF(VLOOKUP($A44,'FE - Flow 8 - UBL'!$A44:$P938,13,FALSE)=0,"",VLOOKUP($A44,'FE - Flow 8 - UBL'!$A44:$P938,13,FALSE))</f>
        <v>Identification of the seller.</v>
      </c>
      <c r="N44" s="43" t="str">
        <f>IF(VLOOKUP($A44,'FE - Flow 8 - UBL'!$A44:$P938,14,FALSE)=0,"",VLOOKUP($A44,'FE - Flow 8 - UBL'!$A44:$P938,14,FALSE))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4" s="48" t="str">
        <f>IF(VLOOKUP($A44,'FE - Flow 8 - UBL'!$A44:$P938,15,FALSE)=0,"",VLOOKUP($A44,'FE - Flow 8 - UBL'!$A44:$P938,15,FALSE))</f>
        <v/>
      </c>
      <c r="P44" s="48" t="str">
        <f>IF(VLOOKUP($A44,'FE - Flow 8 - UBL'!$A44:$P938,16,FALSE)=0,"",VLOOKUP($A44,'FE - Flow 8 - UBL'!$A44:$P938,16,FALSE))</f>
        <v/>
      </c>
      <c r="Q44" s="44" t="str">
        <f>IF(VLOOKUP($A44,'FE - Flow 8 - UBL'!$A44:$Q938,17,FALSE)=0,"",VLOOKUP($A44,'FE - Flow 8 - UBL'!$A44:$Q938,17,FALSE))</f>
        <v/>
      </c>
      <c r="R44" s="47" t="str">
        <f>IF(VLOOKUP($A44,'FE - Flow 8 - UBL'!$A44:$S938,18,FALSE)=0,"",VLOOKUP($A44,'FE - Flow 8 - UBL'!$A44:$S938,18,FALSE))</f>
        <v/>
      </c>
    </row>
    <row r="45" spans="1:18" ht="14.45" customHeight="1" x14ac:dyDescent="0.25">
      <c r="A45" s="263" t="s">
        <v>3101</v>
      </c>
      <c r="B45" s="264" t="s">
        <v>3067</v>
      </c>
      <c r="C45" s="56"/>
      <c r="D45" s="272"/>
      <c r="E45" s="241" t="s">
        <v>3139</v>
      </c>
      <c r="F45" s="242"/>
      <c r="G45" s="351" t="s">
        <v>3368</v>
      </c>
      <c r="H45" s="352"/>
      <c r="I45" s="45" t="str">
        <f>IF(VLOOKUP($A45,'FE - Flow 8 - UBL'!$A45:$P939,9,FALSE)=0,"",VLOOKUP($A45,'FE - Flow 8 - UBL'!$A45:$P939,9,FALSE))</f>
        <v>IDENTIFIER</v>
      </c>
      <c r="J45" s="45">
        <f>IF(VLOOKUP($A45,'FE - Flow 8 - UBL'!$A45:$P939,10,FALSE)=0,"",VLOOKUP($A45,'FE - Flow 8 - UBL'!$A45:$P939,10,FALSE))</f>
        <v>4</v>
      </c>
      <c r="K45" s="44" t="str">
        <f>IF(VLOOKUP($A45,'FE - Flow 8 - UBL'!$A45:$P939,11,FALSE)=0,"",VLOOKUP($A45,'FE - Flow 8 - UBL'!$A45:$P939,11,FALSE))</f>
        <v xml:space="preserve"> ISO6523 (ICD) Value = 0224</v>
      </c>
      <c r="L45" s="45" t="str">
        <f>IF(VLOOKUP($A45,'FE - Flow 8 - UBL'!$A45:$P939,12,FALSE)=0,"",VLOOKUP($A45,'FE - Flow 8 - UBL'!$A45:$P939,12,FALSE))</f>
        <v/>
      </c>
      <c r="M45" s="185" t="str">
        <f>IF(VLOOKUP($A45,'FE - Flow 8 - UBL'!$A45:$P939,13,FALSE)=0,"",VLOOKUP($A45,'FE - Flow 8 - UBL'!$A45:$P939,13,FALSE))</f>
        <v>Scheme identifier of the seller identifier</v>
      </c>
      <c r="N45" s="43" t="str">
        <f>IF(VLOOKUP($A45,'FE - Flow 8 - UBL'!$A45:$P939,14,FALSE)=0,"",VLOOKUP($A45,'FE - Flow 8 - UBL'!$A45:$P939,14,FALSE))</f>
        <v>If used, the scheme identifier must be selected from the list of entries published by the ISO 6523 maintenance agency.</v>
      </c>
      <c r="O45" s="48" t="str">
        <f>IF(VLOOKUP($A45,'FE - Flow 8 - UBL'!$A45:$P939,15,FALSE)=0,"",VLOOKUP($A45,'FE - Flow 8 - UBL'!$A45:$P939,15,FALSE))</f>
        <v/>
      </c>
      <c r="P45" s="48" t="str">
        <f>IF(VLOOKUP($A45,'FE - Flow 8 - UBL'!$A45:$P939,16,FALSE)=0,"",VLOOKUP($A45,'FE - Flow 8 - UBL'!$A45:$P939,16,FALSE))</f>
        <v>S1.11</v>
      </c>
      <c r="Q45" s="44" t="str">
        <f>IF(VLOOKUP($A45,'FE - Flow 8 - UBL'!$A45:$Q939,17,FALSE)=0,"",VLOOKUP($A45,'FE - Flow 8 - UBL'!$A45:$Q939,17,FALSE))</f>
        <v/>
      </c>
      <c r="R45" s="47" t="str">
        <f>IF(VLOOKUP($A45,'FE - Flow 8 - UBL'!$A45:$S939,18,FALSE)=0,"",VLOOKUP($A45,'FE - Flow 8 - UBL'!$A45:$S939,18,FALSE))</f>
        <v/>
      </c>
    </row>
    <row r="46" spans="1:18" ht="42.75" customHeight="1" x14ac:dyDescent="0.25">
      <c r="A46" s="51" t="s">
        <v>181</v>
      </c>
      <c r="B46" s="257" t="s">
        <v>42</v>
      </c>
      <c r="C46" s="52"/>
      <c r="D46" s="106" t="s">
        <v>182</v>
      </c>
      <c r="E46" s="215"/>
      <c r="F46" s="217"/>
      <c r="G46" s="351" t="s">
        <v>3369</v>
      </c>
      <c r="H46" s="352"/>
      <c r="I46" s="45" t="str">
        <f>IF(VLOOKUP($A46,'FE - Flow 8 - UBL'!$A46:$P940,9,FALSE)=0,"",VLOOKUP($A46,'FE - Flow 8 - UBL'!$A46:$P940,9,FALSE))</f>
        <v>IDENTIFIER</v>
      </c>
      <c r="J46" s="45">
        <f>IF(VLOOKUP($A46,'FE - Flow 8 - UBL'!$A46:$P940,10,FALSE)=0,"",VLOOKUP($A46,'FE - Flow 8 - UBL'!$A46:$P940,10,FALSE))</f>
        <v>9</v>
      </c>
      <c r="K46" s="44" t="str">
        <f>IF(VLOOKUP($A46,'FE - Flow 8 - UBL'!$A46:$P940,11,FALSE)=0,"",VLOOKUP($A46,'FE - Flow 8 - UBL'!$A46:$P940,11,FALSE))</f>
        <v xml:space="preserve">SIREN
</v>
      </c>
      <c r="L46" s="45" t="str">
        <f>IF(VLOOKUP($A46,'FE - Flow 8 - UBL'!$A46:$P940,12,FALSE)=0,"",VLOOKUP($A46,'FE - Flow 8 - UBL'!$A46:$P940,12,FALSE))</f>
        <v/>
      </c>
      <c r="M46" s="185" t="str">
        <f>IF(VLOOKUP($A46,'FE - Flow 8 - UBL'!$A46:$P940,13,FALSE)=0,"",VLOOKUP($A46,'FE - Flow 8 - UBL'!$A46:$P940,13,FALSE))</f>
        <v>Identifier issued by an official registration body, which identifies the Seller as a legal entity or a legal person.</v>
      </c>
      <c r="N46" s="43" t="str">
        <f>IF(VLOOKUP($A46,'FE - Flow 8 - UBL'!$A46:$P940,14,FALSE)=0,"",VLOOKUP($A46,'FE - Flow 8 - UBL'!$A46:$P940,14,FALSE))</f>
        <v>If no identification scheme is specified, it should be known to the Buyer and Seller.</v>
      </c>
      <c r="O46" s="48" t="str">
        <f>IF(VLOOKUP($A46,'FE - Flow 8 - UBL'!$A46:$P940,15,FALSE)=0,"",VLOOKUP($A46,'FE - Flow 8 - UBL'!$A46:$P940,15,FALSE))</f>
        <v>G1.61
G1.65
G6.14
G1.70
G6.05</v>
      </c>
      <c r="P46" s="48" t="str">
        <f>IF(VLOOKUP($A46,'FE - Flow 8 - UBL'!$A46:$P940,16,FALSE)=0,"",VLOOKUP($A46,'FE - Flow 8 - UBL'!$A46:$P940,16,FALSE))</f>
        <v/>
      </c>
      <c r="Q46" s="44" t="str">
        <f>IF(VLOOKUP($A46,'FE - Flow 8 - UBL'!$A46:$Q940,17,FALSE)=0,"",VLOOKUP($A46,'FE - Flow 8 - UBL'!$A46:$Q940,17,FALSE))</f>
        <v>BR-CO-26</v>
      </c>
      <c r="R46" s="47" t="str">
        <f>IF(VLOOKUP($A46,'FE - Flow 8 - UBL'!$A46:$S940,18,FALSE)=0,"",VLOOKUP($A46,'FE - Flow 8 - UBL'!$A46:$S940,18,FALSE))</f>
        <v/>
      </c>
    </row>
    <row r="47" spans="1:18" ht="42.75" customHeight="1" x14ac:dyDescent="0.25">
      <c r="A47" s="273" t="s">
        <v>3104</v>
      </c>
      <c r="B47" s="147" t="s">
        <v>3067</v>
      </c>
      <c r="C47" s="148"/>
      <c r="D47" s="247"/>
      <c r="E47" s="241" t="s">
        <v>3132</v>
      </c>
      <c r="F47" s="242"/>
      <c r="G47" s="351" t="s">
        <v>3370</v>
      </c>
      <c r="H47" s="352"/>
      <c r="I47" s="45" t="str">
        <f>IF(VLOOKUP($A47,'FE - Flow 8 - UBL'!$A47:$P941,9,FALSE)=0,"",VLOOKUP($A47,'FE - Flow 8 - UBL'!$A47:$P941,9,FALSE))</f>
        <v>IDENTIFIER</v>
      </c>
      <c r="J47" s="45">
        <f>IF(VLOOKUP($A47,'FE - Flow 8 - UBL'!$A47:$P941,10,FALSE)=0,"",VLOOKUP($A47,'FE - Flow 8 - UBL'!$A47:$P941,10,FALSE))</f>
        <v>4</v>
      </c>
      <c r="K47" s="44" t="str">
        <f>IF(VLOOKUP($A47,'FE - Flow 8 - UBL'!$A47:$P941,11,FALSE)=0,"",VLOOKUP($A47,'FE - Flow 8 - UBL'!$A47:$P941,11,FALSE))</f>
        <v>ISO6523 (ICD)</v>
      </c>
      <c r="L47" s="45" t="str">
        <f>IF(VLOOKUP($A47,'FE - Flow 8 - UBL'!$A47:$P941,12,FALSE)=0,"",VLOOKUP($A47,'FE - Flow 8 - UBL'!$A47:$P941,12,FALSE))</f>
        <v>Value = 0002 for a SIREN</v>
      </c>
      <c r="M47" s="185" t="str">
        <f>IF(VLOOKUP($A47,'FE - Flow 8 - UBL'!$A47:$P941,13,FALSE)=0,"",VLOOKUP($A47,'FE - Flow 8 - UBL'!$A47:$P941,13,FALSE))</f>
        <v/>
      </c>
      <c r="N47" s="43" t="str">
        <f>IF(VLOOKUP($A47,'FE - Flow 8 - UBL'!$A47:$P941,14,FALSE)=0,"",VLOOKUP($A47,'FE - Flow 8 - UBL'!$A47:$P941,14,FALSE))</f>
        <v/>
      </c>
      <c r="O47" s="48" t="str">
        <f>IF(VLOOKUP($A47,'FE - Flow 8 - UBL'!$A47:$P941,15,FALSE)=0,"",VLOOKUP($A47,'FE - Flow 8 - UBL'!$A47:$P941,15,FALSE))</f>
        <v>G6.05</v>
      </c>
      <c r="P47" s="48" t="str">
        <f>IF(VLOOKUP($A47,'FE - Flow 8 - UBL'!$A47:$P941,16,FALSE)=0,"",VLOOKUP($A47,'FE - Flow 8 - UBL'!$A47:$P941,16,FALSE))</f>
        <v/>
      </c>
      <c r="Q47" s="44" t="str">
        <f>IF(VLOOKUP($A47,'FE - Flow 8 - UBL'!$A47:$Q941,17,FALSE)=0,"",VLOOKUP($A47,'FE - Flow 8 - UBL'!$A47:$Q941,17,FALSE))</f>
        <v/>
      </c>
      <c r="R47" s="47" t="str">
        <f>IF(VLOOKUP($A47,'FE - Flow 8 - UBL'!$A47:$S941,18,FALSE)=0,"",VLOOKUP($A47,'FE - Flow 8 - UBL'!$A47:$S941,18,FALSE))</f>
        <v/>
      </c>
    </row>
    <row r="48" spans="1:18" ht="14.45" customHeight="1" x14ac:dyDescent="0.25">
      <c r="A48" s="51" t="s">
        <v>186</v>
      </c>
      <c r="B48" s="41" t="s">
        <v>42</v>
      </c>
      <c r="C48" s="52"/>
      <c r="D48" s="106" t="s">
        <v>3111</v>
      </c>
      <c r="E48" s="215"/>
      <c r="F48" s="217"/>
      <c r="G48" s="351" t="s">
        <v>3371</v>
      </c>
      <c r="H48" s="352"/>
      <c r="I48" s="45" t="str">
        <f>IF(VLOOKUP($A48,'FE - Flow 8 - UBL'!$A48:$P942,9,FALSE)=0,"",VLOOKUP($A48,'FE - Flow 8 - UBL'!$A48:$P942,9,FALSE))</f>
        <v>IDENTIFIER</v>
      </c>
      <c r="J48" s="45">
        <f>IF(VLOOKUP($A48,'FE - Flow 8 - UBL'!$A48:$P942,10,FALSE)=0,"",VLOOKUP($A48,'FE - Flow 8 - UBL'!$A48:$P942,10,FALSE))</f>
        <v>15</v>
      </c>
      <c r="K48" s="44" t="str">
        <f>IF(VLOOKUP($A48,'FE - Flow 8 - UBL'!$A48:$P942,11,FALSE)=0,"",VLOOKUP($A48,'FE - Flow 8 - UBL'!$A48:$P942,11,FALSE))</f>
        <v/>
      </c>
      <c r="L48" s="45" t="str">
        <f>IF(VLOOKUP($A48,'FE - Flow 8 - UBL'!$A48:$P942,12,FALSE)=0,"",VLOOKUP($A48,'FE - Flow 8 - UBL'!$A48:$P942,12,FALSE))</f>
        <v/>
      </c>
      <c r="M48" s="185" t="str">
        <f>IF(VLOOKUP($A48,'FE - Flow 8 - UBL'!$A48:$P942,13,FALSE)=0,"",VLOOKUP($A48,'FE - Flow 8 - UBL'!$A48:$P942,13,FALSE))</f>
        <v>Seller’s VAT identifier (also known as the seller’s VAT identification number).</v>
      </c>
      <c r="N48" s="43" t="str">
        <f>IF(VLOOKUP($A48,'FE - Flow 8 - UBL'!$A48:$P942,14,FALSE)=0,"",VLOOKUP($A48,'FE - Flow 8 - UBL'!$A48:$P942,14,FALSE))</f>
        <v>According to Article 215 of Council Directive 2006/112/EC [2], the individual VAT identification number takes a prefix in accordance with ISO 3166-1 alpha-2 identifying the Member State that assigned the number. Nevertheless, Greece may use the prefix “EL”.</v>
      </c>
      <c r="O48" s="48" t="str">
        <f>IF(VLOOKUP($A48,'FE - Flow 8 - UBL'!$A48:$P942,15,FALSE)=0,"",VLOOKUP($A48,'FE - Flow 8 - UBL'!$A48:$P942,15,FALSE))</f>
        <v>G6.14
G1.12
G6.05</v>
      </c>
      <c r="P48" s="48" t="str">
        <f>IF(VLOOKUP($A48,'FE - Flow 8 - UBL'!$A48:$P942,16,FALSE)=0,"",VLOOKUP($A48,'FE - Flow 8 - UBL'!$A48:$P942,16,FALSE))</f>
        <v/>
      </c>
      <c r="Q48" s="44" t="str">
        <f>IF(VLOOKUP($A48,'FE - Flow 8 - UBL'!$A48:$Q942,17,FALSE)=0,"",VLOOKUP($A48,'FE - Flow 8 - UBL'!$A48:$Q942,17,FALSE))</f>
        <v>BR-CO-9
BR-CO-26</v>
      </c>
      <c r="R48" s="47" t="str">
        <f>IF(VLOOKUP($A48,'FE - Flow 8 - UBL'!$A48:$S942,18,FALSE)=0,"",VLOOKUP($A48,'FE - Flow 8 - UBL'!$A48:$S942,18,FALSE))</f>
        <v/>
      </c>
    </row>
    <row r="49" spans="1:18" ht="57" x14ac:dyDescent="0.25">
      <c r="A49" s="273" t="s">
        <v>3107</v>
      </c>
      <c r="B49" s="150" t="s">
        <v>3067</v>
      </c>
      <c r="C49" s="146"/>
      <c r="D49" s="247"/>
      <c r="E49" s="222" t="s">
        <v>3116</v>
      </c>
      <c r="F49" s="223"/>
      <c r="G49" s="311" t="s">
        <v>3372</v>
      </c>
      <c r="H49" s="265"/>
      <c r="I49" s="45" t="str">
        <f>IF(VLOOKUP($A49,'FE - Flow 8 - UBL'!$A49:$P943,9,FALSE)=0,"",VLOOKUP($A49,'FE - Flow 8 - UBL'!$A49:$P943,9,FALSE))</f>
        <v>CODE</v>
      </c>
      <c r="J49" s="45">
        <f>IF(VLOOKUP($A49,'FE - Flow 8 - UBL'!$A49:$P943,10,FALSE)=0,"",VLOOKUP($A49,'FE - Flow 8 - UBL'!$A49:$P943,10,FALSE))</f>
        <v>4</v>
      </c>
      <c r="K49" s="44" t="str">
        <f>IF(VLOOKUP($A49,'FE - Flow 8 - UBL'!$A49:$P943,11,FALSE)=0,"",VLOOKUP($A49,'FE - Flow 8 - UBL'!$A49:$P943,11,FALSE))</f>
        <v>Valeur = VAT (UBL)
Valeur  = VA (CII)</v>
      </c>
      <c r="L49" s="45" t="str">
        <f>IF(VLOOKUP($A49,'FE - Flow 8 - UBL'!$A49:$P943,12,FALSE)=0,"",VLOOKUP($A49,'FE - Flow 8 - UBL'!$A49:$P943,12,FALSE))</f>
        <v/>
      </c>
      <c r="M49" s="185" t="str">
        <f>IF(VLOOKUP($A49,'FE - Flow 8 - UBL'!$A49:$P943,13,FALSE)=0,"",VLOOKUP($A49,'FE - Flow 8 - UBL'!$A49:$P943,13,FALSE))</f>
        <v/>
      </c>
      <c r="N49" s="43" t="str">
        <f>IF(VLOOKUP($A49,'FE - Flow 8 - UBL'!$A49:$P943,14,FALSE)=0,"",VLOOKUP($A49,'FE - Flow 8 - UBL'!$A49:$P943,14,FALSE))</f>
        <v/>
      </c>
      <c r="O49" s="48" t="str">
        <f>IF(VLOOKUP($A49,'FE - Flow 8 - UBL'!$A49:$P943,15,FALSE)=0,"",VLOOKUP($A49,'FE - Flow 8 - UBL'!$A49:$P943,15,FALSE))</f>
        <v>G6.05</v>
      </c>
      <c r="P49" s="48" t="str">
        <f>IF(VLOOKUP($A49,'FE - Flow 8 - UBL'!$A49:$P943,16,FALSE)=0,"",VLOOKUP($A49,'FE - Flow 8 - UBL'!$A49:$P943,16,FALSE))</f>
        <v/>
      </c>
      <c r="Q49" s="44" t="str">
        <f>IF(VLOOKUP($A49,'FE - Flow 8 - UBL'!$A49:$Q943,17,FALSE)=0,"",VLOOKUP($A49,'FE - Flow 8 - UBL'!$A49:$Q943,17,FALSE))</f>
        <v/>
      </c>
      <c r="R49" s="47" t="str">
        <f>IF(VLOOKUP($A49,'FE - Flow 8 - UBL'!$A49:$S943,18,FALSE)=0,"",VLOOKUP($A49,'FE - Flow 8 - UBL'!$A49:$S943,18,FALSE))</f>
        <v/>
      </c>
    </row>
    <row r="50" spans="1:18" ht="14.45" customHeight="1" x14ac:dyDescent="0.25">
      <c r="A50" s="51" t="s">
        <v>191</v>
      </c>
      <c r="B50" s="41" t="s">
        <v>42</v>
      </c>
      <c r="C50" s="56"/>
      <c r="D50" s="106" t="s">
        <v>3114</v>
      </c>
      <c r="E50" s="224"/>
      <c r="F50" s="224"/>
      <c r="G50" s="351" t="s">
        <v>3371</v>
      </c>
      <c r="H50" s="352"/>
      <c r="I50" s="45" t="str">
        <f>IF(VLOOKUP($A50,'FE - Flow 8 - UBL'!$A50:$P944,9,FALSE)=0,"",VLOOKUP($A50,'FE - Flow 8 - UBL'!$A50:$P944,9,FALSE))</f>
        <v>IDENTIFIER</v>
      </c>
      <c r="J50" s="45">
        <f>IF(VLOOKUP($A50,'FE - Flow 8 - UBL'!$A50:$P944,10,FALSE)=0,"",VLOOKUP($A50,'FE - Flow 8 - UBL'!$A50:$P944,10,FALSE))</f>
        <v>100</v>
      </c>
      <c r="K50" s="44" t="str">
        <f>IF(VLOOKUP($A50,'FE - Flow 8 - UBL'!$A50:$P944,11,FALSE)=0,"",VLOOKUP($A50,'FE - Flow 8 - UBL'!$A50:$P944,11,FALSE))</f>
        <v/>
      </c>
      <c r="L50" s="45" t="str">
        <f>IF(VLOOKUP($A50,'FE - Flow 8 - UBL'!$A50:$P944,12,FALSE)=0,"",VLOOKUP($A50,'FE - Flow 8 - UBL'!$A50:$P944,12,FALSE))</f>
        <v/>
      </c>
      <c r="M50" s="185" t="str">
        <f>IF(VLOOKUP($A50,'FE - Flow 8 - UBL'!$A50:$P944,13,FALSE)=0,"",VLOOKUP($A50,'FE - Flow 8 - UBL'!$A50:$P944,13,FALSE))</f>
        <v>Reference allowing the Seller to indicate that it is registered with the tax authority.
For France, this data item cannot contain the intra-Community VAT number</v>
      </c>
      <c r="N50" s="43" t="str">
        <f>IF(VLOOKUP($A50,'FE - Flow 8 - UBL'!$A50:$P944,14,FALSE)=0,"",VLOOKUP($A50,'FE - Flow 8 - UBL'!$A50:$P944,14,FALSE))</f>
        <v>This information may affect the way the Buyer makes payment (especially with regard to social security contributions). For example, in some countries, if the Seller is not registered as a taxable entity, the Buyer is required to withhold the tax amount and pay it on behalf of the Seller.</v>
      </c>
      <c r="O50" s="48" t="str">
        <f>IF(VLOOKUP($A50,'FE - Flow 8 - UBL'!$A50:$P944,15,FALSE)=0,"",VLOOKUP($A50,'FE - Flow 8 - UBL'!$A50:$P944,15,FALSE))</f>
        <v>G6.14
G1.12</v>
      </c>
      <c r="P50" s="48" t="str">
        <f>IF(VLOOKUP($A50,'FE - Flow 8 - UBL'!$A50:$P944,16,FALSE)=0,"",VLOOKUP($A50,'FE - Flow 8 - UBL'!$A50:$P944,16,FALSE))</f>
        <v/>
      </c>
      <c r="Q50" s="44" t="str">
        <f>IF(VLOOKUP($A50,'FE - Flow 8 - UBL'!$A50:$Q944,17,FALSE)=0,"",VLOOKUP($A50,'FE - Flow 8 - UBL'!$A50:$Q944,17,FALSE))</f>
        <v/>
      </c>
      <c r="R50" s="47" t="str">
        <f>IF(VLOOKUP($A50,'FE - Flow 8 - UBL'!$A50:$S944,18,FALSE)=0,"",VLOOKUP($A50,'FE - Flow 8 - UBL'!$A50:$S944,18,FALSE))</f>
        <v/>
      </c>
    </row>
    <row r="51" spans="1:18" ht="57" x14ac:dyDescent="0.25">
      <c r="A51" s="273" t="s">
        <v>3112</v>
      </c>
      <c r="B51" s="150" t="s">
        <v>3067</v>
      </c>
      <c r="C51" s="146"/>
      <c r="D51" s="247"/>
      <c r="E51" s="222" t="s">
        <v>3115</v>
      </c>
      <c r="F51" s="223"/>
      <c r="G51" s="311" t="s">
        <v>3373</v>
      </c>
      <c r="H51" s="265"/>
      <c r="I51" s="45" t="str">
        <f>IF(VLOOKUP($A51,'FE - Flow 8 - UBL'!$A51:$P945,9,FALSE)=0,"",VLOOKUP($A51,'FE - Flow 8 - UBL'!$A51:$P945,9,FALSE))</f>
        <v>CODE</v>
      </c>
      <c r="J51" s="45">
        <f>IF(VLOOKUP($A51,'FE - Flow 8 - UBL'!$A51:$P945,10,FALSE)=0,"",VLOOKUP($A51,'FE - Flow 8 - UBL'!$A51:$P945,10,FALSE))</f>
        <v>4</v>
      </c>
      <c r="K51" s="44" t="str">
        <f>IF(VLOOKUP($A51,'FE - Flow 8 - UBL'!$A51:$P945,11,FALSE)=0,"",VLOOKUP($A51,'FE - Flow 8 - UBL'!$A51:$P945,11,FALSE))</f>
        <v>Valeur = LOC (UBL) 
Valeur =  FC (CII)</v>
      </c>
      <c r="L51" s="45" t="str">
        <f>IF(VLOOKUP($A51,'FE - Flow 8 - UBL'!$A51:$P945,12,FALSE)=0,"",VLOOKUP($A51,'FE - Flow 8 - UBL'!$A51:$P945,12,FALSE))</f>
        <v/>
      </c>
      <c r="M51" s="185" t="str">
        <f>IF(VLOOKUP($A51,'FE - Flow 8 - UBL'!$A51:$P945,13,FALSE)=0,"",VLOOKUP($A51,'FE - Flow 8 - UBL'!$A51:$P945,13,FALSE))</f>
        <v/>
      </c>
      <c r="N51" s="43" t="str">
        <f>IF(VLOOKUP($A51,'FE - Flow 8 - UBL'!$A51:$P945,14,FALSE)=0,"",VLOOKUP($A51,'FE - Flow 8 - UBL'!$A51:$P945,14,FALSE))</f>
        <v/>
      </c>
      <c r="O51" s="48" t="str">
        <f>IF(VLOOKUP($A51,'FE - Flow 8 - UBL'!$A51:$P945,15,FALSE)=0,"",VLOOKUP($A51,'FE - Flow 8 - UBL'!$A51:$P945,15,FALSE))</f>
        <v/>
      </c>
      <c r="P51" s="48" t="str">
        <f>IF(VLOOKUP($A51,'FE - Flow 8 - UBL'!$A51:$P945,16,FALSE)=0,"",VLOOKUP($A51,'FE - Flow 8 - UBL'!$A51:$P945,16,FALSE))</f>
        <v/>
      </c>
      <c r="Q51" s="44" t="str">
        <f>IF(VLOOKUP($A51,'FE - Flow 8 - UBL'!$A51:$Q945,17,FALSE)=0,"",VLOOKUP($A51,'FE - Flow 8 - UBL'!$A51:$Q945,17,FALSE))</f>
        <v/>
      </c>
      <c r="R51" s="47" t="str">
        <f>IF(VLOOKUP($A51,'FE - Flow 8 - UBL'!$A51:$S945,18,FALSE)=0,"",VLOOKUP($A51,'FE - Flow 8 - UBL'!$A51:$S945,18,FALSE))</f>
        <v/>
      </c>
    </row>
    <row r="52" spans="1:18" ht="14.45" customHeight="1" x14ac:dyDescent="0.25">
      <c r="A52" s="51" t="s">
        <v>194</v>
      </c>
      <c r="B52" s="41" t="s">
        <v>42</v>
      </c>
      <c r="C52" s="56"/>
      <c r="D52" s="108" t="s">
        <v>195</v>
      </c>
      <c r="E52" s="224"/>
      <c r="F52" s="224"/>
      <c r="G52" s="351" t="s">
        <v>3374</v>
      </c>
      <c r="H52" s="352"/>
      <c r="I52" s="45" t="str">
        <f>IF(VLOOKUP($A52,'FE - Flow 8 - UBL'!$A52:$P946,9,FALSE)=0,"",VLOOKUP($A52,'FE - Flow 8 - UBL'!$A52:$P946,9,FALSE))</f>
        <v>TEXT</v>
      </c>
      <c r="J52" s="45">
        <f>IF(VLOOKUP($A52,'FE - Flow 8 - UBL'!$A52:$P946,10,FALSE)=0,"",VLOOKUP($A52,'FE - Flow 8 - UBL'!$A52:$P946,10,FALSE))</f>
        <v>1024</v>
      </c>
      <c r="K52" s="44" t="str">
        <f>IF(VLOOKUP($A52,'FE - Flow 8 - UBL'!$A52:$P946,11,FALSE)=0,"",VLOOKUP($A52,'FE - Flow 8 - UBL'!$A52:$P946,11,FALSE))</f>
        <v/>
      </c>
      <c r="L52" s="45" t="str">
        <f>IF(VLOOKUP($A52,'FE - Flow 8 - UBL'!$A52:$P946,12,FALSE)=0,"",VLOOKUP($A52,'FE - Flow 8 - UBL'!$A52:$P946,12,FALSE))</f>
        <v/>
      </c>
      <c r="M52" s="185" t="str">
        <f>IF(VLOOKUP($A52,'FE - Flow 8 - UBL'!$A52:$P946,13,FALSE)=0,"",VLOOKUP($A52,'FE - Flow 8 - UBL'!$A52:$P946,13,FALSE))</f>
        <v>Additional legal information about the Seller.</v>
      </c>
      <c r="N52" s="43" t="str">
        <f>IF(VLOOKUP($A52,'FE - Flow 8 - UBL'!$A52:$P946,14,FALSE)=0,"",VLOOKUP($A52,'FE - Flow 8 - UBL'!$A52:$P946,14,FALSE))</f>
        <v> E.g. share capital.</v>
      </c>
      <c r="O52" s="48" t="str">
        <f>IF(VLOOKUP($A52,'FE - Flow 8 - UBL'!$A52:$P946,15,FALSE)=0,"",VLOOKUP($A52,'FE - Flow 8 - UBL'!$A52:$P946,15,FALSE))</f>
        <v>G2.27</v>
      </c>
      <c r="P52" s="48" t="str">
        <f>IF(VLOOKUP($A52,'FE - Flow 8 - UBL'!$A52:$P946,16,FALSE)=0,"",VLOOKUP($A52,'FE - Flow 8 - UBL'!$A52:$P946,16,FALSE))</f>
        <v/>
      </c>
      <c r="Q52" s="44" t="str">
        <f>IF(VLOOKUP($A52,'FE - Flow 8 - UBL'!$A52:$Q946,17,FALSE)=0,"",VLOOKUP($A52,'FE - Flow 8 - UBL'!$A52:$Q946,17,FALSE))</f>
        <v/>
      </c>
      <c r="R52" s="47" t="str">
        <f>IF(VLOOKUP($A52,'FE - Flow 8 - UBL'!$A52:$S946,18,FALSE)=0,"",VLOOKUP($A52,'FE - Flow 8 - UBL'!$A52:$S946,18,FALSE))</f>
        <v/>
      </c>
    </row>
    <row r="53" spans="1:18" ht="42.75" customHeight="1" x14ac:dyDescent="0.25">
      <c r="A53" s="51" t="s">
        <v>199</v>
      </c>
      <c r="B53" s="41" t="s">
        <v>42</v>
      </c>
      <c r="C53" s="56"/>
      <c r="D53" s="221" t="s">
        <v>200</v>
      </c>
      <c r="E53" s="224"/>
      <c r="F53" s="224"/>
      <c r="G53" s="351" t="s">
        <v>3375</v>
      </c>
      <c r="H53" s="352"/>
      <c r="I53" s="45" t="str">
        <f>IF(VLOOKUP($A53,'FE - Flow 8 - UBL'!$A53:$P947,9,FALSE)=0,"",VLOOKUP($A53,'FE - Flow 8 - UBL'!$A53:$P947,9,FALSE))</f>
        <v>IDENTIFIER</v>
      </c>
      <c r="J53" s="45">
        <f>IF(VLOOKUP($A53,'FE - Flow 8 - UBL'!$A53:$P947,10,FALSE)=0,"",VLOOKUP($A53,'FE - Flow 8 - UBL'!$A53:$P947,10,FALSE))</f>
        <v>50</v>
      </c>
      <c r="K53" s="44" t="str">
        <f>IF(VLOOKUP($A53,'FE - Flow 8 - UBL'!$A53:$P947,11,FALSE)=0,"",VLOOKUP($A53,'FE - Flow 8 - UBL'!$A53:$P947,11,FALSE))</f>
        <v/>
      </c>
      <c r="L53" s="45" t="str">
        <f>IF(VLOOKUP($A53,'FE - Flow 8 - UBL'!$A53:$P947,12,FALSE)=0,"",VLOOKUP($A53,'FE - Flow 8 - UBL'!$A53:$P947,12,FALSE))</f>
        <v/>
      </c>
      <c r="M53" s="185" t="str">
        <f>IF(VLOOKUP($A53,'FE - Flow 8 - UBL'!$A53:$P947,13,FALSE)=0,"",VLOOKUP($A53,'FE - Flow 8 - UBL'!$A53:$P947,13,FALSE))</f>
        <v>Identifies the Seller’s electronic address to which a sales document can be sent.</v>
      </c>
      <c r="N53" s="43" t="str">
        <f>IF(VLOOKUP($A53,'FE - Flow 8 - UBL'!$A53:$P947,14,FALSE)=0,"",VLOOKUP($A53,'FE - Flow 8 - UBL'!$A53:$P947,14,FALSE))</f>
        <v/>
      </c>
      <c r="O53" s="48" t="str">
        <f>IF(VLOOKUP($A53,'FE - Flow 8 - UBL'!$A53:$P947,15,FALSE)=0,"",VLOOKUP($A53,'FE - Flow 8 - UBL'!$A53:$P947,15,FALSE))</f>
        <v/>
      </c>
      <c r="P53" s="48" t="str">
        <f>IF(VLOOKUP($A53,'FE - Flow 8 - UBL'!$A53:$P947,16,FALSE)=0,"",VLOOKUP($A53,'FE - Flow 8 - UBL'!$A53:$P947,16,FALSE))</f>
        <v/>
      </c>
      <c r="Q53" s="44" t="str">
        <f>IF(VLOOKUP($A53,'FE - Flow 8 - UBL'!$A53:$Q947,17,FALSE)=0,"",VLOOKUP($A53,'FE - Flow 8 - UBL'!$A53:$Q947,17,FALSE))</f>
        <v>BR-62</v>
      </c>
      <c r="R53" s="47" t="str">
        <f>IF(VLOOKUP($A53,'FE - Flow 8 - UBL'!$A53:$S947,18,FALSE)=0,"",VLOOKUP($A53,'FE - Flow 8 - UBL'!$A53:$S947,18,FALSE))</f>
        <v/>
      </c>
    </row>
    <row r="54" spans="1:18" ht="42.75" customHeight="1" x14ac:dyDescent="0.25">
      <c r="A54" s="51" t="s">
        <v>204</v>
      </c>
      <c r="B54" s="41" t="s">
        <v>13</v>
      </c>
      <c r="C54" s="56"/>
      <c r="D54" s="215" t="s">
        <v>110</v>
      </c>
      <c r="E54" s="224"/>
      <c r="F54" s="224"/>
      <c r="G54" s="351" t="s">
        <v>3375</v>
      </c>
      <c r="H54" s="352"/>
      <c r="I54" s="45" t="str">
        <f>IF(VLOOKUP($A54,'FE - Flow 8 - UBL'!$A54:$P948,9,FALSE)=0,"",VLOOKUP($A54,'FE - Flow 8 - UBL'!$A54:$P948,9,FALSE))</f>
        <v>IDENTIFIER</v>
      </c>
      <c r="J54" s="45">
        <f>IF(VLOOKUP($A54,'FE - Flow 8 - UBL'!$A54:$P948,10,FALSE)=0,"",VLOOKUP($A54,'FE - Flow 8 - UBL'!$A54:$P948,10,FALSE))</f>
        <v>4</v>
      </c>
      <c r="K54" s="44" t="str">
        <f>IF(VLOOKUP($A54,'FE - Flow 8 - UBL'!$A54:$P948,11,FALSE)=0,"",VLOOKUP($A54,'FE - Flow 8 - UBL'!$A54:$P948,11,FALSE))</f>
        <v>EN16931 Codelists</v>
      </c>
      <c r="L54" s="45" t="str">
        <f>IF(VLOOKUP($A54,'FE - Flow 8 - UBL'!$A54:$P948,12,FALSE)=0,"",VLOOKUP($A54,'FE - Flow 8 - UBL'!$A54:$P948,12,FALSE))</f>
        <v/>
      </c>
      <c r="M54" s="185" t="str">
        <f>IF(VLOOKUP($A54,'FE - Flow 8 - UBL'!$A54:$P948,13,FALSE)=0,"",VLOOKUP($A54,'FE - Flow 8 - UBL'!$A54:$P948,13,FALSE))</f>
        <v>Identifies the Seller’s electronic address to which a sales document can be sent.</v>
      </c>
      <c r="N54" s="43" t="str">
        <f>IF(VLOOKUP($A54,'FE - Flow 8 - UBL'!$A54:$P948,14,FALSE)=0,"",VLOOKUP($A54,'FE - Flow 8 - UBL'!$A54:$P948,14,FALSE))</f>
        <v>Identifier of the identification scheme of the Seller’s electronic address</v>
      </c>
      <c r="O54" s="48" t="str">
        <f>IF(VLOOKUP($A54,'FE - Flow 8 - UBL'!$A54:$P948,15,FALSE)=0,"",VLOOKUP($A54,'FE - Flow 8 - UBL'!$A54:$P948,15,FALSE))</f>
        <v/>
      </c>
      <c r="P54" s="48" t="str">
        <f>IF(VLOOKUP($A54,'FE - Flow 8 - UBL'!$A54:$P948,16,FALSE)=0,"",VLOOKUP($A54,'FE - Flow 8 - UBL'!$A54:$P948,16,FALSE))</f>
        <v/>
      </c>
      <c r="Q54" s="44" t="str">
        <f>IF(VLOOKUP($A54,'FE - Flow 8 - UBL'!$A54:$Q948,17,FALSE)=0,"",VLOOKUP($A54,'FE - Flow 8 - UBL'!$A54:$Q948,17,FALSE))</f>
        <v/>
      </c>
      <c r="R54" s="47" t="str">
        <f>IF(VLOOKUP($A54,'FE - Flow 8 - UBL'!$A54:$S948,18,FALSE)=0,"",VLOOKUP($A54,'FE - Flow 8 - UBL'!$A54:$S948,18,FALSE))</f>
        <v/>
      </c>
    </row>
    <row r="55" spans="1:18" ht="14.45" customHeight="1" x14ac:dyDescent="0.25">
      <c r="A55" s="51" t="s">
        <v>207</v>
      </c>
      <c r="B55" s="41" t="s">
        <v>13</v>
      </c>
      <c r="C55" s="52"/>
      <c r="D55" s="221" t="s">
        <v>208</v>
      </c>
      <c r="E55" s="215"/>
      <c r="F55" s="215"/>
      <c r="G55" s="351" t="s">
        <v>3376</v>
      </c>
      <c r="H55" s="352"/>
      <c r="I55" s="45" t="str">
        <f>IF(VLOOKUP($A55,'FE - Flow 8 - UBL'!$A55:$P949,9,FALSE)=0,"",VLOOKUP($A55,'FE - Flow 8 - UBL'!$A55:$P949,9,FALSE))</f>
        <v/>
      </c>
      <c r="J55" s="45" t="str">
        <f>IF(VLOOKUP($A55,'FE - Flow 8 - UBL'!$A55:$P949,10,FALSE)=0,"",VLOOKUP($A55,'FE - Flow 8 - UBL'!$A55:$P949,10,FALSE))</f>
        <v/>
      </c>
      <c r="K55" s="44" t="str">
        <f>IF(VLOOKUP($A55,'FE - Flow 8 - UBL'!$A55:$P949,11,FALSE)=0,"",VLOOKUP($A55,'FE - Flow 8 - UBL'!$A55:$P949,11,FALSE))</f>
        <v/>
      </c>
      <c r="L55" s="45" t="str">
        <f>IF(VLOOKUP($A55,'FE - Flow 8 - UBL'!$A55:$P949,12,FALSE)=0,"",VLOOKUP($A55,'FE - Flow 8 - UBL'!$A55:$P949,12,FALSE))</f>
        <v/>
      </c>
      <c r="M55" s="185" t="str">
        <f>IF(VLOOKUP($A55,'FE - Flow 8 - UBL'!$A55:$P949,13,FALSE)=0,"",VLOOKUP($A55,'FE - Flow 8 - UBL'!$A55:$P949,13,FALSE))</f>
        <v>Set of business terms providing information about the Seller’s address.</v>
      </c>
      <c r="N55" s="43" t="str">
        <f>IF(VLOOKUP($A55,'FE - Flow 8 - UBL'!$A55:$P949,14,FALSE)=0,"",VLOOKUP($A55,'FE - Flow 8 - UBL'!$A55:$P949,14,FALSE))</f>
        <v>The relevant address items must be completed to comply with legal requirements.</v>
      </c>
      <c r="O55" s="48" t="str">
        <f>IF(VLOOKUP($A55,'FE - Flow 8 - UBL'!$A55:$P949,15,FALSE)=0,"",VLOOKUP($A55,'FE - Flow 8 - UBL'!$A55:$P949,15,FALSE))</f>
        <v>G6.05</v>
      </c>
      <c r="P55" s="48" t="str">
        <f>IF(VLOOKUP($A55,'FE - Flow 8 - UBL'!$A55:$P949,16,FALSE)=0,"",VLOOKUP($A55,'FE - Flow 8 - UBL'!$A55:$P949,16,FALSE))</f>
        <v/>
      </c>
      <c r="Q55" s="44" t="str">
        <f>IF(VLOOKUP($A55,'FE - Flow 8 - UBL'!$A55:$Q949,17,FALSE)=0,"",VLOOKUP($A55,'FE - Flow 8 - UBL'!$A55:$Q949,17,FALSE))</f>
        <v>BR-8</v>
      </c>
      <c r="R55" s="47" t="str">
        <f>IF(VLOOKUP($A55,'FE - Flow 8 - UBL'!$A55:$S949,18,FALSE)=0,"",VLOOKUP($A55,'FE - Flow 8 - UBL'!$A55:$S949,18,FALSE))</f>
        <v/>
      </c>
    </row>
    <row r="56" spans="1:18" ht="14.45" customHeight="1" x14ac:dyDescent="0.25">
      <c r="A56" s="57" t="s">
        <v>213</v>
      </c>
      <c r="B56" s="41" t="s">
        <v>42</v>
      </c>
      <c r="C56" s="52"/>
      <c r="D56" s="58"/>
      <c r="E56" s="59" t="s">
        <v>214</v>
      </c>
      <c r="F56" s="59"/>
      <c r="G56" s="351" t="s">
        <v>3377</v>
      </c>
      <c r="H56" s="352"/>
      <c r="I56" s="45" t="str">
        <f>IF(VLOOKUP($A56,'FE - Flow 8 - UBL'!$A56:$P950,9,FALSE)=0,"",VLOOKUP($A56,'FE - Flow 8 - UBL'!$A56:$P950,9,FALSE))</f>
        <v>TEXT</v>
      </c>
      <c r="J56" s="45">
        <f>IF(VLOOKUP($A56,'FE - Flow 8 - UBL'!$A56:$P950,10,FALSE)=0,"",VLOOKUP($A56,'FE - Flow 8 - UBL'!$A56:$P950,10,FALSE))</f>
        <v>255</v>
      </c>
      <c r="K56" s="44" t="str">
        <f>IF(VLOOKUP($A56,'FE - Flow 8 - UBL'!$A56:$P950,11,FALSE)=0,"",VLOOKUP($A56,'FE - Flow 8 - UBL'!$A56:$P950,11,FALSE))</f>
        <v/>
      </c>
      <c r="L56" s="45" t="str">
        <f>IF(VLOOKUP($A56,'FE - Flow 8 - UBL'!$A56:$P950,12,FALSE)=0,"",VLOOKUP($A56,'FE - Flow 8 - UBL'!$A56:$P950,12,FALSE))</f>
        <v/>
      </c>
      <c r="M56" s="185" t="str">
        <f>IF(VLOOKUP($A56,'FE - Flow 8 - UBL'!$A56:$P950,13,FALSE)=0,"",VLOOKUP($A56,'FE - Flow 8 - UBL'!$A56:$P950,13,FALSE))</f>
        <v>Main line of an address.</v>
      </c>
      <c r="N56" s="43" t="str">
        <f>IF(VLOOKUP($A56,'FE - Flow 8 - UBL'!$A56:$P950,14,FALSE)=0,"",VLOOKUP($A56,'FE - Flow 8 - UBL'!$A56:$P950,14,FALSE))</f>
        <v>Usually the street name and number or the post box.</v>
      </c>
      <c r="O56" s="48" t="str">
        <f>IF(VLOOKUP($A56,'FE - Flow 8 - UBL'!$A56:$P950,15,FALSE)=0,"",VLOOKUP($A56,'FE - Flow 8 - UBL'!$A56:$P950,15,FALSE))</f>
        <v/>
      </c>
      <c r="P56" s="48" t="str">
        <f>IF(VLOOKUP($A56,'FE - Flow 8 - UBL'!$A56:$P950,16,FALSE)=0,"",VLOOKUP($A56,'FE - Flow 8 - UBL'!$A56:$P950,16,FALSE))</f>
        <v/>
      </c>
      <c r="Q56" s="44" t="str">
        <f>IF(VLOOKUP($A56,'FE - Flow 8 - UBL'!$A56:$Q950,17,FALSE)=0,"",VLOOKUP($A56,'FE - Flow 8 - UBL'!$A56:$Q950,17,FALSE))</f>
        <v/>
      </c>
      <c r="R56" s="47" t="str">
        <f>IF(VLOOKUP($A56,'FE - Flow 8 - UBL'!$A56:$S950,18,FALSE)=0,"",VLOOKUP($A56,'FE - Flow 8 - UBL'!$A56:$S950,18,FALSE))</f>
        <v/>
      </c>
    </row>
    <row r="57" spans="1:18" ht="99.75" customHeight="1" x14ac:dyDescent="0.25">
      <c r="A57" s="57" t="s">
        <v>218</v>
      </c>
      <c r="B57" s="41" t="s">
        <v>42</v>
      </c>
      <c r="C57" s="52"/>
      <c r="D57" s="58"/>
      <c r="E57" s="59" t="s">
        <v>219</v>
      </c>
      <c r="F57" s="59"/>
      <c r="G57" s="351" t="s">
        <v>3378</v>
      </c>
      <c r="H57" s="352"/>
      <c r="I57" s="45" t="str">
        <f>IF(VLOOKUP($A57,'FE - Flow 8 - UBL'!$A57:$P951,9,FALSE)=0,"",VLOOKUP($A57,'FE - Flow 8 - UBL'!$A57:$P951,9,FALSE))</f>
        <v>TEXT</v>
      </c>
      <c r="J57" s="45">
        <f>IF(VLOOKUP($A57,'FE - Flow 8 - UBL'!$A57:$P951,10,FALSE)=0,"",VLOOKUP($A57,'FE - Flow 8 - UBL'!$A57:$P951,10,FALSE))</f>
        <v>255</v>
      </c>
      <c r="K57" s="44" t="str">
        <f>IF(VLOOKUP($A57,'FE - Flow 8 - UBL'!$A57:$P951,11,FALSE)=0,"",VLOOKUP($A57,'FE - Flow 8 - UBL'!$A57:$P951,11,FALSE))</f>
        <v/>
      </c>
      <c r="L57" s="45" t="str">
        <f>IF(VLOOKUP($A57,'FE - Flow 8 - UBL'!$A57:$P951,12,FALSE)=0,"",VLOOKUP($A57,'FE - Flow 8 - UBL'!$A57:$P951,12,FALSE))</f>
        <v/>
      </c>
      <c r="M57" s="185" t="str">
        <f>IF(VLOOKUP($A57,'FE - Flow 8 - UBL'!$A57:$P951,13,FALSE)=0,"",VLOOKUP($A57,'FE - Flow 8 - UBL'!$A57:$P951,13,FALSE))</f>
        <v>An additional address line that can be used to provide details and complete the main line.</v>
      </c>
      <c r="N57" s="43" t="str">
        <f>IF(VLOOKUP($A57,'FE - Flow 8 - UBL'!$A57:$P951,14,FALSE)=0,"",VLOOKUP($A57,'FE - Flow 8 - UBL'!$A57:$P951,14,FALSE))</f>
        <v/>
      </c>
      <c r="O57" s="48" t="str">
        <f>IF(VLOOKUP($A57,'FE - Flow 8 - UBL'!$A57:$P951,15,FALSE)=0,"",VLOOKUP($A57,'FE - Flow 8 - UBL'!$A57:$P951,15,FALSE))</f>
        <v/>
      </c>
      <c r="P57" s="48" t="str">
        <f>IF(VLOOKUP($A57,'FE - Flow 8 - UBL'!$A57:$P951,16,FALSE)=0,"",VLOOKUP($A57,'FE - Flow 8 - UBL'!$A57:$P951,16,FALSE))</f>
        <v/>
      </c>
      <c r="Q57" s="44" t="str">
        <f>IF(VLOOKUP($A57,'FE - Flow 8 - UBL'!$A57:$Q951,17,FALSE)=0,"",VLOOKUP($A57,'FE - Flow 8 - UBL'!$A57:$Q951,17,FALSE))</f>
        <v/>
      </c>
      <c r="R57" s="47" t="str">
        <f>IF(VLOOKUP($A57,'FE - Flow 8 - UBL'!$A57:$S951,18,FALSE)=0,"",VLOOKUP($A57,'FE - Flow 8 - UBL'!$A57:$S951,18,FALSE))</f>
        <v/>
      </c>
    </row>
    <row r="58" spans="1:18" ht="42.75" customHeight="1" x14ac:dyDescent="0.25">
      <c r="A58" s="57" t="s">
        <v>222</v>
      </c>
      <c r="B58" s="41" t="s">
        <v>42</v>
      </c>
      <c r="C58" s="52"/>
      <c r="D58" s="58"/>
      <c r="E58" s="59" t="s">
        <v>223</v>
      </c>
      <c r="F58" s="59"/>
      <c r="G58" s="351" t="s">
        <v>3379</v>
      </c>
      <c r="H58" s="352"/>
      <c r="I58" s="45" t="str">
        <f>IF(VLOOKUP($A58,'FE - Flow 8 - UBL'!$A58:$P952,9,FALSE)=0,"",VLOOKUP($A58,'FE - Flow 8 - UBL'!$A58:$P952,9,FALSE))</f>
        <v>TEXT</v>
      </c>
      <c r="J58" s="45">
        <f>IF(VLOOKUP($A58,'FE - Flow 8 - UBL'!$A58:$P952,10,FALSE)=0,"",VLOOKUP($A58,'FE - Flow 8 - UBL'!$A58:$P952,10,FALSE))</f>
        <v>255</v>
      </c>
      <c r="K58" s="44" t="str">
        <f>IF(VLOOKUP($A58,'FE - Flow 8 - UBL'!$A58:$P952,11,FALSE)=0,"",VLOOKUP($A58,'FE - Flow 8 - UBL'!$A58:$P952,11,FALSE))</f>
        <v/>
      </c>
      <c r="L58" s="45" t="str">
        <f>IF(VLOOKUP($A58,'FE - Flow 8 - UBL'!$A58:$P952,12,FALSE)=0,"",VLOOKUP($A58,'FE - Flow 8 - UBL'!$A58:$P952,12,FALSE))</f>
        <v/>
      </c>
      <c r="M58" s="185" t="str">
        <f>IF(VLOOKUP($A58,'FE - Flow 8 - UBL'!$A58:$P952,13,FALSE)=0,"",VLOOKUP($A58,'FE - Flow 8 - UBL'!$A58:$P952,13,FALSE))</f>
        <v>An additional address line that can be used to provide details and complete the main line.</v>
      </c>
      <c r="N58" s="43" t="str">
        <f>IF(VLOOKUP($A58,'FE - Flow 8 - UBL'!$A58:$P952,14,FALSE)=0,"",VLOOKUP($A58,'FE - Flow 8 - UBL'!$A58:$P952,14,FALSE))</f>
        <v/>
      </c>
      <c r="O58" s="48" t="str">
        <f>IF(VLOOKUP($A58,'FE - Flow 8 - UBL'!$A58:$P952,15,FALSE)=0,"",VLOOKUP($A58,'FE - Flow 8 - UBL'!$A58:$P952,15,FALSE))</f>
        <v/>
      </c>
      <c r="P58" s="48" t="str">
        <f>IF(VLOOKUP($A58,'FE - Flow 8 - UBL'!$A58:$P952,16,FALSE)=0,"",VLOOKUP($A58,'FE - Flow 8 - UBL'!$A58:$P952,16,FALSE))</f>
        <v/>
      </c>
      <c r="Q58" s="44" t="str">
        <f>IF(VLOOKUP($A58,'FE - Flow 8 - UBL'!$A58:$Q952,17,FALSE)=0,"",VLOOKUP($A58,'FE - Flow 8 - UBL'!$A58:$Q952,17,FALSE))</f>
        <v/>
      </c>
      <c r="R58" s="47" t="str">
        <f>IF(VLOOKUP($A58,'FE - Flow 8 - UBL'!$A58:$S952,18,FALSE)=0,"",VLOOKUP($A58,'FE - Flow 8 - UBL'!$A58:$S952,18,FALSE))</f>
        <v/>
      </c>
    </row>
    <row r="59" spans="1:18" ht="42.75" customHeight="1" x14ac:dyDescent="0.25">
      <c r="A59" s="57" t="s">
        <v>225</v>
      </c>
      <c r="B59" s="41" t="s">
        <v>42</v>
      </c>
      <c r="C59" s="52"/>
      <c r="D59" s="58"/>
      <c r="E59" s="60" t="s">
        <v>226</v>
      </c>
      <c r="F59" s="59"/>
      <c r="G59" s="351" t="s">
        <v>3380</v>
      </c>
      <c r="H59" s="352"/>
      <c r="I59" s="45" t="str">
        <f>IF(VLOOKUP($A59,'FE - Flow 8 - UBL'!$A59:$P953,9,FALSE)=0,"",VLOOKUP($A59,'FE - Flow 8 - UBL'!$A59:$P953,9,FALSE))</f>
        <v>TEXT</v>
      </c>
      <c r="J59" s="45">
        <f>IF(VLOOKUP($A59,'FE - Flow 8 - UBL'!$A59:$P953,10,FALSE)=0,"",VLOOKUP($A59,'FE - Flow 8 - UBL'!$A59:$P953,10,FALSE))</f>
        <v>255</v>
      </c>
      <c r="K59" s="44" t="str">
        <f>IF(VLOOKUP($A59,'FE - Flow 8 - UBL'!$A59:$P953,11,FALSE)=0,"",VLOOKUP($A59,'FE - Flow 8 - UBL'!$A59:$P953,11,FALSE))</f>
        <v/>
      </c>
      <c r="L59" s="45" t="str">
        <f>IF(VLOOKUP($A59,'FE - Flow 8 - UBL'!$A59:$P953,12,FALSE)=0,"",VLOOKUP($A59,'FE - Flow 8 - UBL'!$A59:$P953,12,FALSE))</f>
        <v/>
      </c>
      <c r="M59" s="185" t="str">
        <f>IF(VLOOKUP($A59,'FE - Flow 8 - UBL'!$A59:$P953,13,FALSE)=0,"",VLOOKUP($A59,'FE - Flow 8 - UBL'!$A59:$P953,13,FALSE))</f>
        <v>Usual name of the town, city or village in which the Seller’s address is located.</v>
      </c>
      <c r="N59" s="43" t="str">
        <f>IF(VLOOKUP($A59,'FE - Flow 8 - UBL'!$A59:$P953,14,FALSE)=0,"",VLOOKUP($A59,'FE - Flow 8 - UBL'!$A59:$P953,14,FALSE))</f>
        <v/>
      </c>
      <c r="O59" s="48" t="str">
        <f>IF(VLOOKUP($A59,'FE - Flow 8 - UBL'!$A59:$P953,15,FALSE)=0,"",VLOOKUP($A59,'FE - Flow 8 - UBL'!$A59:$P953,15,FALSE))</f>
        <v/>
      </c>
      <c r="P59" s="48" t="str">
        <f>IF(VLOOKUP($A59,'FE - Flow 8 - UBL'!$A59:$P953,16,FALSE)=0,"",VLOOKUP($A59,'FE - Flow 8 - UBL'!$A59:$P953,16,FALSE))</f>
        <v/>
      </c>
      <c r="Q59" s="44" t="str">
        <f>IF(VLOOKUP($A59,'FE - Flow 8 - UBL'!$A59:$Q953,17,FALSE)=0,"",VLOOKUP($A59,'FE - Flow 8 - UBL'!$A59:$Q953,17,FALSE))</f>
        <v/>
      </c>
      <c r="R59" s="47" t="str">
        <f>IF(VLOOKUP($A59,'FE - Flow 8 - UBL'!$A59:$S953,18,FALSE)=0,"",VLOOKUP($A59,'FE - Flow 8 - UBL'!$A59:$S953,18,FALSE))</f>
        <v/>
      </c>
    </row>
    <row r="60" spans="1:18" ht="14.45" customHeight="1" x14ac:dyDescent="0.25">
      <c r="A60" s="57" t="s">
        <v>229</v>
      </c>
      <c r="B60" s="41" t="s">
        <v>42</v>
      </c>
      <c r="C60" s="52"/>
      <c r="D60" s="58"/>
      <c r="E60" s="59" t="s">
        <v>230</v>
      </c>
      <c r="F60" s="59"/>
      <c r="G60" s="351" t="s">
        <v>3381</v>
      </c>
      <c r="H60" s="352"/>
      <c r="I60" s="45" t="str">
        <f>IF(VLOOKUP($A60,'FE - Flow 8 - UBL'!$A60:$P954,9,FALSE)=0,"",VLOOKUP($A60,'FE - Flow 8 - UBL'!$A60:$P954,9,FALSE))</f>
        <v>TEXT</v>
      </c>
      <c r="J60" s="45">
        <f>IF(VLOOKUP($A60,'FE - Flow 8 - UBL'!$A60:$P954,10,FALSE)=0,"",VLOOKUP($A60,'FE - Flow 8 - UBL'!$A60:$P954,10,FALSE))</f>
        <v>10</v>
      </c>
      <c r="K60" s="44" t="str">
        <f>IF(VLOOKUP($A60,'FE - Flow 8 - UBL'!$A60:$P954,11,FALSE)=0,"",VLOOKUP($A60,'FE - Flow 8 - UBL'!$A60:$P954,11,FALSE))</f>
        <v/>
      </c>
      <c r="L60" s="45" t="str">
        <f>IF(VLOOKUP($A60,'FE - Flow 8 - UBL'!$A60:$P954,12,FALSE)=0,"",VLOOKUP($A60,'FE - Flow 8 - UBL'!$A60:$P954,12,FALSE))</f>
        <v/>
      </c>
      <c r="M60" s="185" t="str">
        <f>IF(VLOOKUP($A60,'FE - Flow 8 - UBL'!$A60:$P954,13,FALSE)=0,"",VLOOKUP($A60,'FE - Flow 8 - UBL'!$A60:$P954,13,FALSE))</f>
        <v>Identifier of an addressable group of properties, in compliance with the relevant postal service.</v>
      </c>
      <c r="N60" s="43" t="str">
        <f>IF(VLOOKUP($A60,'FE - Flow 8 - UBL'!$A60:$P954,14,FALSE)=0,"",VLOOKUP($A60,'FE - Flow 8 - UBL'!$A60:$P954,14,FALSE))</f>
        <v>E.g. postcode or postal routing number.</v>
      </c>
      <c r="O60" s="48" t="str">
        <f>IF(VLOOKUP($A60,'FE - Flow 8 - UBL'!$A60:$P954,15,FALSE)=0,"",VLOOKUP($A60,'FE - Flow 8 - UBL'!$A60:$P954,15,FALSE))</f>
        <v/>
      </c>
      <c r="P60" s="48" t="str">
        <f>IF(VLOOKUP($A60,'FE - Flow 8 - UBL'!$A60:$P954,16,FALSE)=0,"",VLOOKUP($A60,'FE - Flow 8 - UBL'!$A60:$P954,16,FALSE))</f>
        <v/>
      </c>
      <c r="Q60" s="44" t="str">
        <f>IF(VLOOKUP($A60,'FE - Flow 8 - UBL'!$A60:$Q954,17,FALSE)=0,"",VLOOKUP($A60,'FE - Flow 8 - UBL'!$A60:$Q954,17,FALSE))</f>
        <v/>
      </c>
      <c r="R60" s="47" t="str">
        <f>IF(VLOOKUP($A60,'FE - Flow 8 - UBL'!$A60:$S954,18,FALSE)=0,"",VLOOKUP($A60,'FE - Flow 8 - UBL'!$A60:$S954,18,FALSE))</f>
        <v/>
      </c>
    </row>
    <row r="61" spans="1:18" ht="28.5" customHeight="1" x14ac:dyDescent="0.25">
      <c r="A61" s="57" t="s">
        <v>234</v>
      </c>
      <c r="B61" s="41" t="s">
        <v>42</v>
      </c>
      <c r="C61" s="52"/>
      <c r="D61" s="58"/>
      <c r="E61" s="59" t="s">
        <v>235</v>
      </c>
      <c r="F61" s="61"/>
      <c r="G61" s="351" t="s">
        <v>3382</v>
      </c>
      <c r="H61" s="352"/>
      <c r="I61" s="45" t="str">
        <f>IF(VLOOKUP($A61,'FE - Flow 8 - UBL'!$A61:$P955,9,FALSE)=0,"",VLOOKUP($A61,'FE - Flow 8 - UBL'!$A61:$P955,9,FALSE))</f>
        <v>TEXT</v>
      </c>
      <c r="J61" s="45">
        <f>IF(VLOOKUP($A61,'FE - Flow 8 - UBL'!$A61:$P955,10,FALSE)=0,"",VLOOKUP($A61,'FE - Flow 8 - UBL'!$A61:$P955,10,FALSE))</f>
        <v>255</v>
      </c>
      <c r="K61" s="44" t="str">
        <f>IF(VLOOKUP($A61,'FE - Flow 8 - UBL'!$A61:$P955,11,FALSE)=0,"",VLOOKUP($A61,'FE - Flow 8 - UBL'!$A61:$P955,11,FALSE))</f>
        <v/>
      </c>
      <c r="L61" s="45" t="str">
        <f>IF(VLOOKUP($A61,'FE - Flow 8 - UBL'!$A61:$P955,12,FALSE)=0,"",VLOOKUP($A61,'FE - Flow 8 - UBL'!$A61:$P955,12,FALSE))</f>
        <v/>
      </c>
      <c r="M61" s="185" t="str">
        <f>IF(VLOOKUP($A61,'FE - Flow 8 - UBL'!$A61:$P955,13,FALSE)=0,"",VLOOKUP($A61,'FE - Flow 8 - UBL'!$A61:$P955,13,FALSE))</f>
        <v>Subdivision of a country.</v>
      </c>
      <c r="N61" s="43" t="str">
        <f>IF(VLOOKUP($A61,'FE - Flow 8 - UBL'!$A61:$P955,14,FALSE)=0,"",VLOOKUP($A61,'FE - Flow 8 - UBL'!$A61:$P955,14,FALSE))</f>
        <v>E.g. region, county, state, province, etc.</v>
      </c>
      <c r="O61" s="48" t="str">
        <f>IF(VLOOKUP($A61,'FE - Flow 8 - UBL'!$A61:$P955,15,FALSE)=0,"",VLOOKUP($A61,'FE - Flow 8 - UBL'!$A61:$P955,15,FALSE))</f>
        <v/>
      </c>
      <c r="P61" s="48" t="str">
        <f>IF(VLOOKUP($A61,'FE - Flow 8 - UBL'!$A61:$P955,16,FALSE)=0,"",VLOOKUP($A61,'FE - Flow 8 - UBL'!$A61:$P955,16,FALSE))</f>
        <v/>
      </c>
      <c r="Q61" s="44" t="str">
        <f>IF(VLOOKUP($A61,'FE - Flow 8 - UBL'!$A61:$Q955,17,FALSE)=0,"",VLOOKUP($A61,'FE - Flow 8 - UBL'!$A61:$Q955,17,FALSE))</f>
        <v/>
      </c>
      <c r="R61" s="47" t="str">
        <f>IF(VLOOKUP($A61,'FE - Flow 8 - UBL'!$A61:$S955,18,FALSE)=0,"",VLOOKUP($A61,'FE - Flow 8 - UBL'!$A61:$S955,18,FALSE))</f>
        <v/>
      </c>
    </row>
    <row r="62" spans="1:18" ht="42.75" customHeight="1" x14ac:dyDescent="0.25">
      <c r="A62" s="57" t="s">
        <v>239</v>
      </c>
      <c r="B62" s="41" t="s">
        <v>13</v>
      </c>
      <c r="C62" s="52"/>
      <c r="D62" s="58"/>
      <c r="E62" s="59" t="s">
        <v>240</v>
      </c>
      <c r="F62" s="61"/>
      <c r="G62" s="351" t="s">
        <v>3383</v>
      </c>
      <c r="H62" s="352"/>
      <c r="I62" s="45" t="str">
        <f>IF(VLOOKUP($A62,'FE - Flow 8 - UBL'!$A62:$P956,9,FALSE)=0,"",VLOOKUP($A62,'FE - Flow 8 - UBL'!$A62:$P956,9,FALSE))</f>
        <v>CODE</v>
      </c>
      <c r="J62" s="45">
        <f>IF(VLOOKUP($A62,'FE - Flow 8 - UBL'!$A62:$P956,10,FALSE)=0,"",VLOOKUP($A62,'FE - Flow 8 - UBL'!$A62:$P956,10,FALSE))</f>
        <v>2</v>
      </c>
      <c r="K62" s="44" t="str">
        <f>IF(VLOOKUP($A62,'FE - Flow 8 - UBL'!$A62:$P956,11,FALSE)=0,"",VLOOKUP($A62,'FE - Flow 8 - UBL'!$A62:$P956,11,FALSE))</f>
        <v>ISO 3166</v>
      </c>
      <c r="L62" s="45" t="str">
        <f>IF(VLOOKUP($A62,'FE - Flow 8 - UBL'!$A62:$P956,12,FALSE)=0,"",VLOOKUP($A62,'FE - Flow 8 - UBL'!$A62:$P956,12,FALSE))</f>
        <v/>
      </c>
      <c r="M62" s="185" t="str">
        <f>IF(VLOOKUP($A62,'FE - Flow 8 - UBL'!$A62:$P956,13,FALSE)=0,"",VLOOKUP($A62,'FE - Flow 8 - UBL'!$A62:$P956,13,FALSE))</f>
        <v>Country identification code.</v>
      </c>
      <c r="N62" s="43" t="str">
        <f>IF(VLOOKUP($A62,'FE - Flow 8 - UBL'!$A62:$P956,14,FALSE)=0,"",VLOOKUP($A62,'FE - Flow 8 - UBL'!$A62:$P956,14,FALSE))</f>
        <v>Valid country lists are registered with the Maintenance Agency for standard ISO 3166-1 “Codes for the representation of names of countries and their subdivisions”. Use of the alpha-2 representation is recommended.</v>
      </c>
      <c r="O62" s="48" t="str">
        <f>IF(VLOOKUP($A62,'FE - Flow 8 - UBL'!$A62:$P956,15,FALSE)=0,"",VLOOKUP($A62,'FE - Flow 8 - UBL'!$A62:$P956,15,FALSE))</f>
        <v>G2.01
G6.08
G6.05</v>
      </c>
      <c r="P62" s="48" t="str">
        <f>IF(VLOOKUP($A62,'FE - Flow 8 - UBL'!$A62:$P956,16,FALSE)=0,"",VLOOKUP($A62,'FE - Flow 8 - UBL'!$A62:$P956,16,FALSE))</f>
        <v/>
      </c>
      <c r="Q62" s="44" t="str">
        <f>IF(VLOOKUP($A62,'FE - Flow 8 - UBL'!$A62:$Q956,17,FALSE)=0,"",VLOOKUP($A62,'FE - Flow 8 - UBL'!$A62:$Q956,17,FALSE))</f>
        <v>BR-9</v>
      </c>
      <c r="R62" s="47" t="str">
        <f>IF(VLOOKUP($A62,'FE - Flow 8 - UBL'!$A62:$S956,18,FALSE)=0,"",VLOOKUP($A62,'FE - Flow 8 - UBL'!$A62:$S956,18,FALSE))</f>
        <v/>
      </c>
    </row>
    <row r="63" spans="1:18" ht="14.45" customHeight="1" x14ac:dyDescent="0.25">
      <c r="A63" s="51" t="s">
        <v>245</v>
      </c>
      <c r="B63" s="41" t="s">
        <v>42</v>
      </c>
      <c r="C63" s="56"/>
      <c r="D63" s="221" t="s">
        <v>246</v>
      </c>
      <c r="E63" s="215"/>
      <c r="F63" s="217"/>
      <c r="G63" s="351" t="s">
        <v>3384</v>
      </c>
      <c r="H63" s="352"/>
      <c r="I63" s="45" t="str">
        <f>IF(VLOOKUP($A63,'FE - Flow 8 - UBL'!$A63:$P957,9,FALSE)=0,"",VLOOKUP($A63,'FE - Flow 8 - UBL'!$A63:$P957,9,FALSE))</f>
        <v/>
      </c>
      <c r="J63" s="45" t="str">
        <f>IF(VLOOKUP($A63,'FE - Flow 8 - UBL'!$A63:$P957,10,FALSE)=0,"",VLOOKUP($A63,'FE - Flow 8 - UBL'!$A63:$P957,10,FALSE))</f>
        <v/>
      </c>
      <c r="K63" s="44" t="str">
        <f>IF(VLOOKUP($A63,'FE - Flow 8 - UBL'!$A63:$P957,11,FALSE)=0,"",VLOOKUP($A63,'FE - Flow 8 - UBL'!$A63:$P957,11,FALSE))</f>
        <v/>
      </c>
      <c r="L63" s="45" t="str">
        <f>IF(VLOOKUP($A63,'FE - Flow 8 - UBL'!$A63:$P957,12,FALSE)=0,"",VLOOKUP($A63,'FE - Flow 8 - UBL'!$A63:$P957,12,FALSE))</f>
        <v/>
      </c>
      <c r="M63" s="185" t="str">
        <f>IF(VLOOKUP($A63,'FE - Flow 8 - UBL'!$A63:$P957,13,FALSE)=0,"",VLOOKUP($A63,'FE - Flow 8 - UBL'!$A63:$P957,13,FALSE))</f>
        <v>Set of business terms providing contact information for the Seller.</v>
      </c>
      <c r="N63" s="43" t="str">
        <f>IF(VLOOKUP($A63,'FE - Flow 8 - UBL'!$A63:$P957,14,FALSE)=0,"",VLOOKUP($A63,'FE - Flow 8 - UBL'!$A63:$P957,14,FALSE))</f>
        <v/>
      </c>
      <c r="O63" s="48" t="str">
        <f>IF(VLOOKUP($A63,'FE - Flow 8 - UBL'!$A63:$P957,15,FALSE)=0,"",VLOOKUP($A63,'FE - Flow 8 - UBL'!$A63:$P957,15,FALSE))</f>
        <v/>
      </c>
      <c r="P63" s="48" t="str">
        <f>IF(VLOOKUP($A63,'FE - Flow 8 - UBL'!$A63:$P957,16,FALSE)=0,"",VLOOKUP($A63,'FE - Flow 8 - UBL'!$A63:$P957,16,FALSE))</f>
        <v/>
      </c>
      <c r="Q63" s="44" t="str">
        <f>IF(VLOOKUP($A63,'FE - Flow 8 - UBL'!$A63:$Q957,17,FALSE)=0,"",VLOOKUP($A63,'FE - Flow 8 - UBL'!$A63:$Q957,17,FALSE))</f>
        <v/>
      </c>
      <c r="R63" s="47" t="str">
        <f>IF(VLOOKUP($A63,'FE - Flow 8 - UBL'!$A63:$S957,18,FALSE)=0,"",VLOOKUP($A63,'FE - Flow 8 - UBL'!$A63:$S957,18,FALSE))</f>
        <v/>
      </c>
    </row>
    <row r="64" spans="1:18" ht="14.45" customHeight="1" x14ac:dyDescent="0.25">
      <c r="A64" s="57" t="s">
        <v>249</v>
      </c>
      <c r="B64" s="41" t="s">
        <v>42</v>
      </c>
      <c r="C64" s="56"/>
      <c r="D64" s="62"/>
      <c r="E64" s="63" t="s">
        <v>250</v>
      </c>
      <c r="F64" s="60"/>
      <c r="G64" s="351" t="s">
        <v>3385</v>
      </c>
      <c r="H64" s="352"/>
      <c r="I64" s="45" t="str">
        <f>IF(VLOOKUP($A64,'FE - Flow 8 - UBL'!$A64:$P958,9,FALSE)=0,"",VLOOKUP($A64,'FE - Flow 8 - UBL'!$A64:$P958,9,FALSE))</f>
        <v>TEXT</v>
      </c>
      <c r="J64" s="45">
        <f>IF(VLOOKUP($A64,'FE - Flow 8 - UBL'!$A64:$P958,10,FALSE)=0,"",VLOOKUP($A64,'FE - Flow 8 - UBL'!$A64:$P958,10,FALSE))</f>
        <v>99</v>
      </c>
      <c r="K64" s="44" t="str">
        <f>IF(VLOOKUP($A64,'FE - Flow 8 - UBL'!$A64:$P958,11,FALSE)=0,"",VLOOKUP($A64,'FE - Flow 8 - UBL'!$A64:$P958,11,FALSE))</f>
        <v/>
      </c>
      <c r="L64" s="45" t="str">
        <f>IF(VLOOKUP($A64,'FE - Flow 8 - UBL'!$A64:$P958,12,FALSE)=0,"",VLOOKUP($A64,'FE - Flow 8 - UBL'!$A64:$P958,12,FALSE))</f>
        <v/>
      </c>
      <c r="M64" s="185" t="str">
        <f>IF(VLOOKUP($A64,'FE - Flow 8 - UBL'!$A64:$P958,13,FALSE)=0,"",VLOOKUP($A64,'FE - Flow 8 - UBL'!$A64:$P958,13,FALSE))</f>
        <v>Point of contact for a legal entity or legal person.</v>
      </c>
      <c r="N64" s="43" t="str">
        <f>IF(VLOOKUP($A64,'FE - Flow 8 - UBL'!$A64:$P958,14,FALSE)=0,"",VLOOKUP($A64,'FE - Flow 8 - UBL'!$A64:$P958,14,FALSE))</f>
        <v>E.g. a person’s name or identification of a contact, department or office: PERSON</v>
      </c>
      <c r="O64" s="48" t="str">
        <f>IF(VLOOKUP($A64,'FE - Flow 8 - UBL'!$A64:$P958,15,FALSE)=0,"",VLOOKUP($A64,'FE - Flow 8 - UBL'!$A64:$P958,15,FALSE))</f>
        <v/>
      </c>
      <c r="P64" s="48" t="str">
        <f>IF(VLOOKUP($A64,'FE - Flow 8 - UBL'!$A64:$P958,16,FALSE)=0,"",VLOOKUP($A64,'FE - Flow 8 - UBL'!$A64:$P958,16,FALSE))</f>
        <v/>
      </c>
      <c r="Q64" s="44" t="str">
        <f>IF(VLOOKUP($A64,'FE - Flow 8 - UBL'!$A64:$Q958,17,FALSE)=0,"",VLOOKUP($A64,'FE - Flow 8 - UBL'!$A64:$Q958,17,FALSE))</f>
        <v/>
      </c>
      <c r="R64" s="47" t="str">
        <f>IF(VLOOKUP($A64,'FE - Flow 8 - UBL'!$A64:$S958,18,FALSE)=0,"",VLOOKUP($A64,'FE - Flow 8 - UBL'!$A64:$S958,18,FALSE))</f>
        <v/>
      </c>
    </row>
    <row r="65" spans="1:18" ht="14.45" customHeight="1" x14ac:dyDescent="0.25">
      <c r="A65" s="57" t="s">
        <v>254</v>
      </c>
      <c r="B65" s="41" t="s">
        <v>42</v>
      </c>
      <c r="C65" s="56"/>
      <c r="D65" s="62"/>
      <c r="E65" s="63" t="s">
        <v>255</v>
      </c>
      <c r="F65" s="64"/>
      <c r="G65" s="351" t="s">
        <v>3386</v>
      </c>
      <c r="H65" s="352"/>
      <c r="I65" s="45" t="str">
        <f>IF(VLOOKUP($A65,'FE - Flow 8 - UBL'!$A65:$P959,9,FALSE)=0,"",VLOOKUP($A65,'FE - Flow 8 - UBL'!$A65:$P959,9,FALSE))</f>
        <v>TEXT</v>
      </c>
      <c r="J65" s="45">
        <f>IF(VLOOKUP($A65,'FE - Flow 8 - UBL'!$A65:$P959,10,FALSE)=0,"",VLOOKUP($A65,'FE - Flow 8 - UBL'!$A65:$P959,10,FALSE))</f>
        <v>15</v>
      </c>
      <c r="K65" s="44" t="str">
        <f>IF(VLOOKUP($A65,'FE - Flow 8 - UBL'!$A65:$P959,11,FALSE)=0,"",VLOOKUP($A65,'FE - Flow 8 - UBL'!$A65:$P959,11,FALSE))</f>
        <v/>
      </c>
      <c r="L65" s="45" t="str">
        <f>IF(VLOOKUP($A65,'FE - Flow 8 - UBL'!$A65:$P959,12,FALSE)=0,"",VLOOKUP($A65,'FE - Flow 8 - UBL'!$A65:$P959,12,FALSE))</f>
        <v/>
      </c>
      <c r="M65" s="185" t="str">
        <f>IF(VLOOKUP($A65,'FE - Flow 8 - UBL'!$A65:$P959,13,FALSE)=0,"",VLOOKUP($A65,'FE - Flow 8 - UBL'!$A65:$P959,13,FALSE))</f>
        <v>Phone number of the point of contact.</v>
      </c>
      <c r="N65" s="43" t="str">
        <f>IF(VLOOKUP($A65,'FE - Flow 8 - UBL'!$A65:$P959,14,FALSE)=0,"",VLOOKUP($A65,'FE - Flow 8 - UBL'!$A65:$P959,14,FALSE))</f>
        <v/>
      </c>
      <c r="O65" s="48" t="str">
        <f>IF(VLOOKUP($A65,'FE - Flow 8 - UBL'!$A65:$P959,15,FALSE)=0,"",VLOOKUP($A65,'FE - Flow 8 - UBL'!$A65:$P959,15,FALSE))</f>
        <v/>
      </c>
      <c r="P65" s="48" t="str">
        <f>IF(VLOOKUP($A65,'FE - Flow 8 - UBL'!$A65:$P959,16,FALSE)=0,"",VLOOKUP($A65,'FE - Flow 8 - UBL'!$A65:$P959,16,FALSE))</f>
        <v/>
      </c>
      <c r="Q65" s="44" t="str">
        <f>IF(VLOOKUP($A65,'FE - Flow 8 - UBL'!$A65:$Q959,17,FALSE)=0,"",VLOOKUP($A65,'FE - Flow 8 - UBL'!$A65:$Q959,17,FALSE))</f>
        <v/>
      </c>
      <c r="R65" s="47" t="str">
        <f>IF(VLOOKUP($A65,'FE - Flow 8 - UBL'!$A65:$S959,18,FALSE)=0,"",VLOOKUP($A65,'FE - Flow 8 - UBL'!$A65:$S959,18,FALSE))</f>
        <v/>
      </c>
    </row>
    <row r="66" spans="1:18" ht="14.45" customHeight="1" x14ac:dyDescent="0.25">
      <c r="A66" s="57" t="s">
        <v>258</v>
      </c>
      <c r="B66" s="41" t="s">
        <v>42</v>
      </c>
      <c r="C66" s="56"/>
      <c r="D66" s="62"/>
      <c r="E66" s="63" t="s">
        <v>259</v>
      </c>
      <c r="F66" s="64"/>
      <c r="G66" s="351" t="s">
        <v>3387</v>
      </c>
      <c r="H66" s="352"/>
      <c r="I66" s="45" t="str">
        <f>IF(VLOOKUP($A66,'FE - Flow 8 - UBL'!$A66:$P960,9,FALSE)=0,"",VLOOKUP($A66,'FE - Flow 8 - UBL'!$A66:$P960,9,FALSE))</f>
        <v>TEXT</v>
      </c>
      <c r="J66" s="45">
        <f>IF(VLOOKUP($A66,'FE - Flow 8 - UBL'!$A66:$P960,10,FALSE)=0,"",VLOOKUP($A66,'FE - Flow 8 - UBL'!$A66:$P960,10,FALSE))</f>
        <v>50</v>
      </c>
      <c r="K66" s="44" t="str">
        <f>IF(VLOOKUP($A66,'FE - Flow 8 - UBL'!$A66:$P960,11,FALSE)=0,"",VLOOKUP($A66,'FE - Flow 8 - UBL'!$A66:$P960,11,FALSE))</f>
        <v/>
      </c>
      <c r="L66" s="45" t="str">
        <f>IF(VLOOKUP($A66,'FE - Flow 8 - UBL'!$A66:$P960,12,FALSE)=0,"",VLOOKUP($A66,'FE - Flow 8 - UBL'!$A66:$P960,12,FALSE))</f>
        <v/>
      </c>
      <c r="M66" s="185" t="str">
        <f>IF(VLOOKUP($A66,'FE - Flow 8 - UBL'!$A66:$P960,13,FALSE)=0,"",VLOOKUP($A66,'FE - Flow 8 - UBL'!$A66:$P960,13,FALSE))</f>
        <v>Email address of the point of contact.</v>
      </c>
      <c r="N66" s="43" t="str">
        <f>IF(VLOOKUP($A66,'FE - Flow 8 - UBL'!$A66:$P960,14,FALSE)=0,"",VLOOKUP($A66,'FE - Flow 8 - UBL'!$A66:$P960,14,FALSE))</f>
        <v/>
      </c>
      <c r="O66" s="48" t="str">
        <f>IF(VLOOKUP($A66,'FE - Flow 8 - UBL'!$A66:$P960,15,FALSE)=0,"",VLOOKUP($A66,'FE - Flow 8 - UBL'!$A66:$P960,15,FALSE))</f>
        <v/>
      </c>
      <c r="P66" s="48" t="str">
        <f>IF(VLOOKUP($A66,'FE - Flow 8 - UBL'!$A66:$P960,16,FALSE)=0,"",VLOOKUP($A66,'FE - Flow 8 - UBL'!$A66:$P960,16,FALSE))</f>
        <v/>
      </c>
      <c r="Q66" s="44" t="str">
        <f>IF(VLOOKUP($A66,'FE - Flow 8 - UBL'!$A66:$Q960,17,FALSE)=0,"",VLOOKUP($A66,'FE - Flow 8 - UBL'!$A66:$Q960,17,FALSE))</f>
        <v/>
      </c>
      <c r="R66" s="47" t="str">
        <f>IF(VLOOKUP($A66,'FE - Flow 8 - UBL'!$A66:$S960,18,FALSE)=0,"",VLOOKUP($A66,'FE - Flow 8 - UBL'!$A66:$S960,18,FALSE))</f>
        <v/>
      </c>
    </row>
    <row r="67" spans="1:18" ht="14.45" customHeight="1" x14ac:dyDescent="0.25">
      <c r="A67" s="40" t="s">
        <v>262</v>
      </c>
      <c r="B67" s="41" t="s">
        <v>13</v>
      </c>
      <c r="C67" s="65" t="s">
        <v>263</v>
      </c>
      <c r="D67" s="66"/>
      <c r="E67" s="66"/>
      <c r="F67" s="66"/>
      <c r="G67" s="351" t="s">
        <v>3388</v>
      </c>
      <c r="H67" s="352"/>
      <c r="I67" s="45" t="str">
        <f>IF(VLOOKUP($A67,'FE - Flow 8 - UBL'!$A67:$P961,9,FALSE)=0,"",VLOOKUP($A67,'FE - Flow 8 - UBL'!$A67:$P961,9,FALSE))</f>
        <v/>
      </c>
      <c r="J67" s="45" t="str">
        <f>IF(VLOOKUP($A67,'FE - Flow 8 - UBL'!$A67:$P961,10,FALSE)=0,"",VLOOKUP($A67,'FE - Flow 8 - UBL'!$A67:$P961,10,FALSE))</f>
        <v/>
      </c>
      <c r="K67" s="44" t="str">
        <f>IF(VLOOKUP($A67,'FE - Flow 8 - UBL'!$A67:$P961,11,FALSE)=0,"",VLOOKUP($A67,'FE - Flow 8 - UBL'!$A67:$P961,11,FALSE))</f>
        <v/>
      </c>
      <c r="L67" s="45" t="str">
        <f>IF(VLOOKUP($A67,'FE - Flow 8 - UBL'!$A67:$P961,12,FALSE)=0,"",VLOOKUP($A67,'FE - Flow 8 - UBL'!$A67:$P961,12,FALSE))</f>
        <v/>
      </c>
      <c r="M67" s="185" t="str">
        <f>IF(VLOOKUP($A67,'FE - Flow 8 - UBL'!$A67:$P961,13,FALSE)=0,"",VLOOKUP($A67,'FE - Flow 8 - UBL'!$A67:$P961,13,FALSE))</f>
        <v>Set of business terms providing information about the Buyer.</v>
      </c>
      <c r="N67" s="43" t="str">
        <f>IF(VLOOKUP($A67,'FE - Flow 8 - UBL'!$A67:$P961,14,FALSE)=0,"",VLOOKUP($A67,'FE - Flow 8 - UBL'!$A67:$P961,14,FALSE))</f>
        <v/>
      </c>
      <c r="O67" s="48" t="str">
        <f>IF(VLOOKUP($A67,'FE - Flow 8 - UBL'!$A67:$P961,15,FALSE)=0,"",VLOOKUP($A67,'FE - Flow 8 - UBL'!$A67:$P961,15,FALSE))</f>
        <v>G6.05</v>
      </c>
      <c r="P67" s="48" t="str">
        <f>IF(VLOOKUP($A67,'FE - Flow 8 - UBL'!$A67:$P961,16,FALSE)=0,"",VLOOKUP($A67,'FE - Flow 8 - UBL'!$A67:$P961,16,FALSE))</f>
        <v/>
      </c>
      <c r="Q67" s="44" t="str">
        <f>IF(VLOOKUP($A67,'FE - Flow 8 - UBL'!$A67:$Q961,17,FALSE)=0,"",VLOOKUP($A67,'FE - Flow 8 - UBL'!$A67:$Q961,17,FALSE))</f>
        <v/>
      </c>
      <c r="R67" s="47" t="str">
        <f>IF(VLOOKUP($A67,'FE - Flow 8 - UBL'!$A67:$S961,18,FALSE)=0,"",VLOOKUP($A67,'FE - Flow 8 - UBL'!$A67:$S961,18,FALSE))</f>
        <v/>
      </c>
    </row>
    <row r="68" spans="1:18" ht="14.45" customHeight="1" x14ac:dyDescent="0.25">
      <c r="A68" s="51" t="s">
        <v>266</v>
      </c>
      <c r="B68" s="41" t="s">
        <v>13</v>
      </c>
      <c r="C68" s="52"/>
      <c r="D68" s="215" t="s">
        <v>267</v>
      </c>
      <c r="E68" s="215"/>
      <c r="F68" s="217"/>
      <c r="G68" s="351" t="s">
        <v>3389</v>
      </c>
      <c r="H68" s="352"/>
      <c r="I68" s="45" t="str">
        <f>IF(VLOOKUP($A68,'FE - Flow 8 - UBL'!$A68:$P962,9,FALSE)=0,"",VLOOKUP($A68,'FE - Flow 8 - UBL'!$A68:$P962,9,FALSE))</f>
        <v>TEXT</v>
      </c>
      <c r="J68" s="45">
        <f>IF(VLOOKUP($A68,'FE - Flow 8 - UBL'!$A68:$P962,10,FALSE)=0,"",VLOOKUP($A68,'FE - Flow 8 - UBL'!$A68:$P962,10,FALSE))</f>
        <v>99</v>
      </c>
      <c r="K68" s="44" t="str">
        <f>IF(VLOOKUP($A68,'FE - Flow 8 - UBL'!$A68:$P962,11,FALSE)=0,"",VLOOKUP($A68,'FE - Flow 8 - UBL'!$A68:$P962,11,FALSE))</f>
        <v/>
      </c>
      <c r="L68" s="45" t="str">
        <f>IF(VLOOKUP($A68,'FE - Flow 8 - UBL'!$A68:$P962,12,FALSE)=0,"",VLOOKUP($A68,'FE - Flow 8 - UBL'!$A68:$P962,12,FALSE))</f>
        <v/>
      </c>
      <c r="M68" s="185" t="str">
        <f>IF(VLOOKUP($A68,'FE - Flow 8 - UBL'!$A68:$P962,13,FALSE)=0,"",VLOOKUP($A68,'FE - Flow 8 - UBL'!$A68:$P962,13,FALSE))</f>
        <v>Full name of the Buyer.</v>
      </c>
      <c r="N68" s="43" t="str">
        <f>IF(VLOOKUP($A68,'FE - Flow 8 - UBL'!$A68:$P962,14,FALSE)=0,"",VLOOKUP($A68,'FE - Flow 8 - UBL'!$A68:$P962,14,FALSE))</f>
        <v xml:space="preserve"> </v>
      </c>
      <c r="O68" s="48" t="str">
        <f>IF(VLOOKUP($A68,'FE - Flow 8 - UBL'!$A68:$P962,15,FALSE)=0,"",VLOOKUP($A68,'FE - Flow 8 - UBL'!$A68:$P962,15,FALSE))</f>
        <v/>
      </c>
      <c r="P68" s="48" t="str">
        <f>IF(VLOOKUP($A68,'FE - Flow 8 - UBL'!$A68:$P962,16,FALSE)=0,"",VLOOKUP($A68,'FE - Flow 8 - UBL'!$A68:$P962,16,FALSE))</f>
        <v/>
      </c>
      <c r="Q68" s="44" t="str">
        <f>IF(VLOOKUP($A68,'FE - Flow 8 - UBL'!$A68:$Q962,17,FALSE)=0,"",VLOOKUP($A68,'FE - Flow 8 - UBL'!$A68:$Q962,17,FALSE))</f>
        <v>BR-7</v>
      </c>
      <c r="R68" s="47" t="str">
        <f>IF(VLOOKUP($A68,'FE - Flow 8 - UBL'!$A68:$S962,18,FALSE)=0,"",VLOOKUP($A68,'FE - Flow 8 - UBL'!$A68:$S962,18,FALSE))</f>
        <v/>
      </c>
    </row>
    <row r="69" spans="1:18" ht="14.45" customHeight="1" x14ac:dyDescent="0.25">
      <c r="A69" s="51" t="s">
        <v>272</v>
      </c>
      <c r="B69" s="41" t="s">
        <v>42</v>
      </c>
      <c r="C69" s="52"/>
      <c r="D69" s="215" t="s">
        <v>273</v>
      </c>
      <c r="E69" s="216"/>
      <c r="F69" s="217"/>
      <c r="G69" s="351" t="s">
        <v>3390</v>
      </c>
      <c r="H69" s="352"/>
      <c r="I69" s="45" t="str">
        <f>IF(VLOOKUP($A69,'FE - Flow 8 - UBL'!$A69:$P963,9,FALSE)=0,"",VLOOKUP($A69,'FE - Flow 8 - UBL'!$A69:$P963,9,FALSE))</f>
        <v>TEXT</v>
      </c>
      <c r="J69" s="45">
        <f>IF(VLOOKUP($A69,'FE - Flow 8 - UBL'!$A69:$P963,10,FALSE)=0,"",VLOOKUP($A69,'FE - Flow 8 - UBL'!$A69:$P963,10,FALSE))</f>
        <v>99</v>
      </c>
      <c r="K69" s="44" t="str">
        <f>IF(VLOOKUP($A69,'FE - Flow 8 - UBL'!$A69:$P963,11,FALSE)=0,"",VLOOKUP($A69,'FE - Flow 8 - UBL'!$A69:$P963,11,FALSE))</f>
        <v/>
      </c>
      <c r="L69" s="45" t="str">
        <f>IF(VLOOKUP($A69,'FE - Flow 8 - UBL'!$A69:$P963,12,FALSE)=0,"",VLOOKUP($A69,'FE - Flow 8 - UBL'!$A69:$P963,12,FALSE))</f>
        <v/>
      </c>
      <c r="M69" s="185" t="str">
        <f>IF(VLOOKUP($A69,'FE - Flow 8 - UBL'!$A69:$P963,13,FALSE)=0,"",VLOOKUP($A69,'FE - Flow 8 - UBL'!$A69:$P963,13,FALSE))</f>
        <v>Name by which the Buyer is known, other than its company name (also called the Business Name).</v>
      </c>
      <c r="N69" s="43" t="str">
        <f>IF(VLOOKUP($A69,'FE - Flow 8 - UBL'!$A69:$P963,14,FALSE)=0,"",VLOOKUP($A69,'FE - Flow 8 - UBL'!$A69:$P963,14,FALSE))</f>
        <v>It can be used if it differs from the Buyer’s Company name.</v>
      </c>
      <c r="O69" s="48" t="str">
        <f>IF(VLOOKUP($A69,'FE - Flow 8 - UBL'!$A69:$P963,15,FALSE)=0,"",VLOOKUP($A69,'FE - Flow 8 - UBL'!$A69:$P963,15,FALSE))</f>
        <v/>
      </c>
      <c r="P69" s="48" t="str">
        <f>IF(VLOOKUP($A69,'FE - Flow 8 - UBL'!$A69:$P963,16,FALSE)=0,"",VLOOKUP($A69,'FE - Flow 8 - UBL'!$A69:$P963,16,FALSE))</f>
        <v/>
      </c>
      <c r="Q69" s="44" t="str">
        <f>IF(VLOOKUP($A69,'FE - Flow 8 - UBL'!$A69:$Q963,17,FALSE)=0,"",VLOOKUP($A69,'FE - Flow 8 - UBL'!$A69:$Q963,17,FALSE))</f>
        <v/>
      </c>
      <c r="R69" s="47" t="str">
        <f>IF(VLOOKUP($A69,'FE - Flow 8 - UBL'!$A69:$S963,18,FALSE)=0,"",VLOOKUP($A69,'FE - Flow 8 - UBL'!$A69:$S963,18,FALSE))</f>
        <v/>
      </c>
    </row>
    <row r="70" spans="1:18" ht="57" customHeight="1" x14ac:dyDescent="0.25">
      <c r="A70" s="51" t="s">
        <v>3126</v>
      </c>
      <c r="B70" s="144" t="s">
        <v>3128</v>
      </c>
      <c r="C70" s="52"/>
      <c r="D70" s="243" t="s">
        <v>3133</v>
      </c>
      <c r="E70" s="216"/>
      <c r="F70" s="217"/>
      <c r="G70" s="351" t="s">
        <v>3391</v>
      </c>
      <c r="H70" s="352"/>
      <c r="I70" s="45" t="str">
        <f>IF(VLOOKUP($A70,'FE - Flow 8 - UBL'!$A70:$P964,9,FALSE)=0,"",VLOOKUP($A70,'FE - Flow 8 - UBL'!$A70:$P964,9,FALSE))</f>
        <v>IDENTIFIER</v>
      </c>
      <c r="J70" s="45">
        <f>IF(VLOOKUP($A70,'FE - Flow 8 - UBL'!$A70:$P964,10,FALSE)=0,"",VLOOKUP($A70,'FE - Flow 8 - UBL'!$A70:$P964,10,FALSE))</f>
        <v>100</v>
      </c>
      <c r="K70" s="44" t="str">
        <f>IF(VLOOKUP($A70,'FE - Flow 8 - UBL'!$A70:$P964,11,FALSE)=0,"",VLOOKUP($A70,'FE - Flow 8 - UBL'!$A70:$P964,11,FALSE))</f>
        <v/>
      </c>
      <c r="L70" s="45" t="str">
        <f>IF(VLOOKUP($A70,'FE - Flow 8 - UBL'!$A70:$P964,12,FALSE)=0,"",VLOOKUP($A70,'FE - Flow 8 - UBL'!$A70:$P964,12,FALSE))</f>
        <v/>
      </c>
      <c r="M70" s="185" t="str">
        <f>IF(VLOOKUP($A70,'FE - Flow 8 - UBL'!$A70:$P964,13,FALSE)=0,"",VLOOKUP($A70,'FE - Flow 8 - UBL'!$A70:$P964,13,FALSE))</f>
        <v>Identification of the Buyer.</v>
      </c>
      <c r="N70" s="43" t="str">
        <f>IF(VLOOKUP($A70,'FE - Flow 8 - UBL'!$A70:$P964,14,FALSE)=0,"",VLOOKUP($A70,'FE - Flow 8 - UBL'!$A70:$P964,14,FALSE))</f>
        <v>If no identification scheme is specified, it should be known to the Buyer and the Seller, for example a buyer’s identifier assigned by the Seller by prior agreement.</v>
      </c>
      <c r="O70" s="48" t="str">
        <f>IF(VLOOKUP($A70,'FE - Flow 8 - UBL'!$A70:$P964,15,FALSE)=0,"",VLOOKUP($A70,'FE - Flow 8 - UBL'!$A70:$P964,15,FALSE))</f>
        <v/>
      </c>
      <c r="P70" s="48" t="str">
        <f>IF(VLOOKUP($A70,'FE - Flow 8 - UBL'!$A70:$P964,16,FALSE)=0,"",VLOOKUP($A70,'FE - Flow 8 - UBL'!$A70:$P964,16,FALSE))</f>
        <v/>
      </c>
      <c r="Q70" s="44" t="str">
        <f>IF(VLOOKUP($A70,'FE - Flow 8 - UBL'!$A70:$Q964,17,FALSE)=0,"",VLOOKUP($A70,'FE - Flow 8 - UBL'!$A70:$Q964,17,FALSE))</f>
        <v/>
      </c>
      <c r="R70" s="47" t="str">
        <f>IF(VLOOKUP($A70,'FE - Flow 8 - UBL'!$A70:$S964,18,FALSE)=0,"",VLOOKUP($A70,'FE - Flow 8 - UBL'!$A70:$S964,18,FALSE))</f>
        <v>A change in the cardinality of the standard must be requested.</v>
      </c>
    </row>
    <row r="71" spans="1:18" ht="14.45" customHeight="1" x14ac:dyDescent="0.25">
      <c r="A71" s="51" t="s">
        <v>3121</v>
      </c>
      <c r="B71" s="150" t="s">
        <v>3067</v>
      </c>
      <c r="C71" s="152"/>
      <c r="D71" s="149"/>
      <c r="E71" s="153" t="s">
        <v>3132</v>
      </c>
      <c r="F71" s="154"/>
      <c r="G71" s="351" t="s">
        <v>3392</v>
      </c>
      <c r="H71" s="352"/>
      <c r="I71" s="45" t="str">
        <f>IF(VLOOKUP($A71,'FE - Flow 8 - UBL'!$A71:$P965,9,FALSE)=0,"",VLOOKUP($A71,'FE - Flow 8 - UBL'!$A71:$P965,9,FALSE))</f>
        <v>IDENTIFIER</v>
      </c>
      <c r="J71" s="45">
        <f>IF(VLOOKUP($A71,'FE - Flow 8 - UBL'!$A71:$P965,10,FALSE)=0,"",VLOOKUP($A71,'FE - Flow 8 - UBL'!$A71:$P965,10,FALSE))</f>
        <v>4</v>
      </c>
      <c r="K71" s="44" t="str">
        <f>IF(VLOOKUP($A71,'FE - Flow 8 - UBL'!$A71:$P965,11,FALSE)=0,"",VLOOKUP($A71,'FE - Flow 8 - UBL'!$A71:$P965,11,FALSE))</f>
        <v>ISO6523 (ICD)</v>
      </c>
      <c r="L71" s="45" t="str">
        <f>IF(VLOOKUP($A71,'FE - Flow 8 - UBL'!$A71:$P965,12,FALSE)=0,"",VLOOKUP($A71,'FE - Flow 8 - UBL'!$A71:$P965,12,FALSE))</f>
        <v/>
      </c>
      <c r="M71" s="185" t="str">
        <f>IF(VLOOKUP($A71,'FE - Flow 8 - UBL'!$A71:$P965,13,FALSE)=0,"",VLOOKUP($A71,'FE - Flow 8 - UBL'!$A71:$P965,13,FALSE))</f>
        <v>Scheme identifier of the buyer’s identifier</v>
      </c>
      <c r="N71" s="43" t="str">
        <f>IF(VLOOKUP($A71,'FE - Flow 8 - UBL'!$A71:$P965,14,FALSE)=0,"",VLOOKUP($A71,'FE - Flow 8 - UBL'!$A71:$P965,14,FALSE))</f>
        <v>If no identification scheme is specified, it should be known to the Buyer and the Seller, for example a buyer’s identifier assigned by the Seller by prior agreement.</v>
      </c>
      <c r="O71" s="48" t="str">
        <f>IF(VLOOKUP($A71,'FE - Flow 8 - UBL'!$A71:$P965,15,FALSE)=0,"",VLOOKUP($A71,'FE - Flow 8 - UBL'!$A71:$P965,15,FALSE))</f>
        <v/>
      </c>
      <c r="P71" s="48" t="str">
        <f>IF(VLOOKUP($A71,'FE - Flow 8 - UBL'!$A71:$P965,16,FALSE)=0,"",VLOOKUP($A71,'FE - Flow 8 - UBL'!$A71:$P965,16,FALSE))</f>
        <v/>
      </c>
      <c r="Q71" s="44" t="str">
        <f>IF(VLOOKUP($A71,'FE - Flow 8 - UBL'!$A71:$Q965,17,FALSE)=0,"",VLOOKUP($A71,'FE - Flow 8 - UBL'!$A71:$Q965,17,FALSE))</f>
        <v/>
      </c>
      <c r="R71" s="47" t="str">
        <f>IF(VLOOKUP($A71,'FE - Flow 8 - UBL'!$A71:$S965,18,FALSE)=0,"",VLOOKUP($A71,'FE - Flow 8 - UBL'!$A71:$S965,18,FALSE))</f>
        <v/>
      </c>
    </row>
    <row r="72" spans="1:18" ht="42.75" customHeight="1" x14ac:dyDescent="0.25">
      <c r="A72" s="51" t="s">
        <v>3122</v>
      </c>
      <c r="B72" s="150" t="s">
        <v>3081</v>
      </c>
      <c r="C72" s="145"/>
      <c r="D72" s="155" t="s">
        <v>3134</v>
      </c>
      <c r="E72" s="244"/>
      <c r="F72" s="245"/>
      <c r="G72" s="351" t="s">
        <v>3391</v>
      </c>
      <c r="H72" s="352"/>
      <c r="I72" s="45" t="str">
        <f>IF(VLOOKUP($A72,'FE - Flow 8 - UBL'!$A72:$P966,9,FALSE)=0,"",VLOOKUP($A72,'FE - Flow 8 - UBL'!$A72:$P966,9,FALSE))</f>
        <v>IDENTIFIER</v>
      </c>
      <c r="J72" s="45">
        <f>IF(VLOOKUP($A72,'FE - Flow 8 - UBL'!$A72:$P966,10,FALSE)=0,"",VLOOKUP($A72,'FE - Flow 8 - UBL'!$A72:$P966,10,FALSE))</f>
        <v>100</v>
      </c>
      <c r="K72" s="44" t="str">
        <f>IF(VLOOKUP($A72,'FE - Flow 8 - UBL'!$A72:$P966,11,FALSE)=0,"",VLOOKUP($A72,'FE - Flow 8 - UBL'!$A72:$P966,11,FALSE))</f>
        <v/>
      </c>
      <c r="L72" s="45" t="str">
        <f>IF(VLOOKUP($A72,'FE - Flow 8 - UBL'!$A72:$P966,12,FALSE)=0,"",VLOOKUP($A72,'FE - Flow 8 - UBL'!$A72:$P966,12,FALSE))</f>
        <v/>
      </c>
      <c r="M72" s="185" t="str">
        <f>IF(VLOOKUP($A72,'FE - Flow 8 - UBL'!$A72:$P966,13,FALSE)=0,"",VLOOKUP($A72,'FE - Flow 8 - UBL'!$A72:$P966,13,FALSE))</f>
        <v>Identification of the Buyer.</v>
      </c>
      <c r="N72" s="43" t="str">
        <f>IF(VLOOKUP($A72,'FE - Flow 8 - UBL'!$A72:$P966,14,FALSE)=0,"",VLOOKUP($A72,'FE - Flow 8 - UBL'!$A72:$P966,14,FALSE))</f>
        <v>If no identification scheme is specified, it should be known to the Buyer and the Seller, for example a buyer’s identifier assigned by the Seller by prior agreement.</v>
      </c>
      <c r="O72" s="48" t="str">
        <f>IF(VLOOKUP($A72,'FE - Flow 8 - UBL'!$A72:$P966,15,FALSE)=0,"",VLOOKUP($A72,'FE - Flow 8 - UBL'!$A72:$P966,15,FALSE))</f>
        <v>G1.74
G1.80</v>
      </c>
      <c r="P72" s="48" t="str">
        <f>IF(VLOOKUP($A72,'FE - Flow 8 - UBL'!$A72:$P966,16,FALSE)=0,"",VLOOKUP($A72,'FE - Flow 8 - UBL'!$A72:$P966,16,FALSE))</f>
        <v/>
      </c>
      <c r="Q72" s="44" t="str">
        <f>IF(VLOOKUP($A72,'FE - Flow 8 - UBL'!$A72:$Q966,17,FALSE)=0,"",VLOOKUP($A72,'FE - Flow 8 - UBL'!$A72:$Q966,17,FALSE))</f>
        <v/>
      </c>
      <c r="R72" s="47" t="str">
        <f>IF(VLOOKUP($A72,'FE - Flow 8 - UBL'!$A72:$S966,18,FALSE)=0,"",VLOOKUP($A72,'FE - Flow 8 - UBL'!$A72:$S966,18,FALSE))</f>
        <v/>
      </c>
    </row>
    <row r="73" spans="1:18" ht="14.45" customHeight="1" x14ac:dyDescent="0.25">
      <c r="A73" s="51" t="s">
        <v>3123</v>
      </c>
      <c r="B73" s="150" t="s">
        <v>3067</v>
      </c>
      <c r="C73" s="152"/>
      <c r="D73" s="149"/>
      <c r="E73" s="153" t="s">
        <v>3136</v>
      </c>
      <c r="F73" s="154"/>
      <c r="G73" s="351" t="s">
        <v>3393</v>
      </c>
      <c r="H73" s="352"/>
      <c r="I73" s="45" t="str">
        <f>IF(VLOOKUP($A73,'FE - Flow 8 - UBL'!$A73:$P967,9,FALSE)=0,"",VLOOKUP($A73,'FE - Flow 8 - UBL'!$A73:$P967,9,FALSE))</f>
        <v>IDENTIFIER</v>
      </c>
      <c r="J73" s="45">
        <f>IF(VLOOKUP($A73,'FE - Flow 8 - UBL'!$A73:$P967,10,FALSE)=0,"",VLOOKUP($A73,'FE - Flow 8 - UBL'!$A73:$P967,10,FALSE))</f>
        <v>4</v>
      </c>
      <c r="K73" s="44" t="str">
        <f>IF(VLOOKUP($A73,'FE - Flow 8 - UBL'!$A73:$P967,11,FALSE)=0,"",VLOOKUP($A73,'FE - Flow 8 - UBL'!$A73:$P967,11,FALSE))</f>
        <v>ISO6523 (ICD)</v>
      </c>
      <c r="L73" s="45" t="str">
        <f>IF(VLOOKUP($A73,'FE - Flow 8 - UBL'!$A73:$P967,12,FALSE)=0,"",VLOOKUP($A73,'FE - Flow 8 - UBL'!$A73:$P967,12,FALSE))</f>
        <v/>
      </c>
      <c r="M73" s="185" t="str">
        <f>IF(VLOOKUP($A73,'FE - Flow 8 - UBL'!$A73:$P967,13,FALSE)=0,"",VLOOKUP($A73,'FE - Flow 8 - UBL'!$A73:$P967,13,FALSE))</f>
        <v>Scheme identifier of the buyer’s identifier</v>
      </c>
      <c r="N73" s="43" t="str">
        <f>IF(VLOOKUP($A73,'FE - Flow 8 - UBL'!$A73:$P967,14,FALSE)=0,"",VLOOKUP($A73,'FE - Flow 8 - UBL'!$A73:$P967,14,FALSE))</f>
        <v>If no identification scheme is specified, it should be known to the Buyer and the Seller, for example a buyer’s identifier assigned by the Seller by prior agreement.</v>
      </c>
      <c r="O73" s="48" t="str">
        <f>IF(VLOOKUP($A73,'FE - Flow 8 - UBL'!$A73:$P967,15,FALSE)=0,"",VLOOKUP($A73,'FE - Flow 8 - UBL'!$A73:$P967,15,FALSE))</f>
        <v>G2.07</v>
      </c>
      <c r="P73" s="48" t="str">
        <f>IF(VLOOKUP($A73,'FE - Flow 8 - UBL'!$A73:$P967,16,FALSE)=0,"",VLOOKUP($A73,'FE - Flow 8 - UBL'!$A73:$P967,16,FALSE))</f>
        <v/>
      </c>
      <c r="Q73" s="44" t="str">
        <f>IF(VLOOKUP($A73,'FE - Flow 8 - UBL'!$A73:$Q967,17,FALSE)=0,"",VLOOKUP($A73,'FE - Flow 8 - UBL'!$A73:$Q967,17,FALSE))</f>
        <v/>
      </c>
      <c r="R73" s="47" t="str">
        <f>IF(VLOOKUP($A73,'FE - Flow 8 - UBL'!$A73:$S967,18,FALSE)=0,"",VLOOKUP($A73,'FE - Flow 8 - UBL'!$A73:$S967,18,FALSE))</f>
        <v/>
      </c>
    </row>
    <row r="74" spans="1:18" ht="14.45" customHeight="1" x14ac:dyDescent="0.25">
      <c r="A74" s="51" t="s">
        <v>3124</v>
      </c>
      <c r="B74" s="150" t="s">
        <v>3081</v>
      </c>
      <c r="C74" s="145"/>
      <c r="D74" s="155" t="s">
        <v>3138</v>
      </c>
      <c r="E74" s="244"/>
      <c r="F74" s="245"/>
      <c r="G74" s="351" t="s">
        <v>3391</v>
      </c>
      <c r="H74" s="352"/>
      <c r="I74" s="45" t="str">
        <f>IF(VLOOKUP($A74,'FE - Flow 8 - UBL'!$A74:$P968,9,FALSE)=0,"",VLOOKUP($A74,'FE - Flow 8 - UBL'!$A74:$P968,9,FALSE))</f>
        <v>IDENTIFIER</v>
      </c>
      <c r="J74" s="45">
        <f>IF(VLOOKUP($A74,'FE - Flow 8 - UBL'!$A74:$P968,10,FALSE)=0,"",VLOOKUP($A74,'FE - Flow 8 - UBL'!$A74:$P968,10,FALSE))</f>
        <v>100</v>
      </c>
      <c r="K74" s="44" t="str">
        <f>IF(VLOOKUP($A74,'FE - Flow 8 - UBL'!$A74:$P968,11,FALSE)=0,"",VLOOKUP($A74,'FE - Flow 8 - UBL'!$A74:$P968,11,FALSE))</f>
        <v/>
      </c>
      <c r="L74" s="45" t="str">
        <f>IF(VLOOKUP($A74,'FE - Flow 8 - UBL'!$A74:$P968,12,FALSE)=0,"",VLOOKUP($A74,'FE - Flow 8 - UBL'!$A74:$P968,12,FALSE))</f>
        <v/>
      </c>
      <c r="M74" s="185" t="str">
        <f>IF(VLOOKUP($A74,'FE - Flow 8 - UBL'!$A74:$P968,13,FALSE)=0,"",VLOOKUP($A74,'FE - Flow 8 - UBL'!$A74:$P968,13,FALSE))</f>
        <v>Identification of the Buyer.</v>
      </c>
      <c r="N74" s="43" t="str">
        <f>IF(VLOOKUP($A74,'FE - Flow 8 - UBL'!$A74:$P968,14,FALSE)=0,"",VLOOKUP($A74,'FE - Flow 8 - UBL'!$A74:$P968,14,FALSE))</f>
        <v>If no identification scheme is specified, it should be known to the Buyer and the Seller, for example a buyer’s identifier assigned by the Seller by prior agreement.</v>
      </c>
      <c r="O74" s="48" t="str">
        <f>IF(VLOOKUP($A74,'FE - Flow 8 - UBL'!$A74:$P968,15,FALSE)=0,"",VLOOKUP($A74,'FE - Flow 8 - UBL'!$A74:$P968,15,FALSE))</f>
        <v>G2.29</v>
      </c>
      <c r="P74" s="48" t="str">
        <f>IF(VLOOKUP($A74,'FE - Flow 8 - UBL'!$A74:$P968,16,FALSE)=0,"",VLOOKUP($A74,'FE - Flow 8 - UBL'!$A74:$P968,16,FALSE))</f>
        <v/>
      </c>
      <c r="Q74" s="44" t="str">
        <f>IF(VLOOKUP($A74,'FE - Flow 8 - UBL'!$A74:$Q968,17,FALSE)=0,"",VLOOKUP($A74,'FE - Flow 8 - UBL'!$A74:$Q968,17,FALSE))</f>
        <v/>
      </c>
      <c r="R74" s="47" t="str">
        <f>IF(VLOOKUP($A74,'FE - Flow 8 - UBL'!$A74:$S968,18,FALSE)=0,"",VLOOKUP($A74,'FE - Flow 8 - UBL'!$A74:$S968,18,FALSE))</f>
        <v/>
      </c>
    </row>
    <row r="75" spans="1:18" ht="14.45" customHeight="1" x14ac:dyDescent="0.25">
      <c r="A75" s="51" t="s">
        <v>3125</v>
      </c>
      <c r="B75" s="150" t="s">
        <v>3067</v>
      </c>
      <c r="C75" s="152"/>
      <c r="D75" s="149"/>
      <c r="E75" s="153" t="s">
        <v>3139</v>
      </c>
      <c r="F75" s="154"/>
      <c r="G75" s="351" t="s">
        <v>3394</v>
      </c>
      <c r="H75" s="352"/>
      <c r="I75" s="45" t="str">
        <f>IF(VLOOKUP($A75,'FE - Flow 8 - UBL'!$A75:$P969,9,FALSE)=0,"",VLOOKUP($A75,'FE - Flow 8 - UBL'!$A75:$P969,9,FALSE))</f>
        <v>IDENTIFIER</v>
      </c>
      <c r="J75" s="45">
        <f>IF(VLOOKUP($A75,'FE - Flow 8 - UBL'!$A75:$P969,10,FALSE)=0,"",VLOOKUP($A75,'FE - Flow 8 - UBL'!$A75:$P969,10,FALSE))</f>
        <v>4</v>
      </c>
      <c r="K75" s="44" t="str">
        <f>IF(VLOOKUP($A75,'FE - Flow 8 - UBL'!$A75:$P969,11,FALSE)=0,"",VLOOKUP($A75,'FE - Flow 8 - UBL'!$A75:$P969,11,FALSE))</f>
        <v xml:space="preserve"> ISO6523 (ICD) Value = 0224</v>
      </c>
      <c r="L75" s="45" t="str">
        <f>IF(VLOOKUP($A75,'FE - Flow 8 - UBL'!$A75:$P969,12,FALSE)=0,"",VLOOKUP($A75,'FE - Flow 8 - UBL'!$A75:$P969,12,FALSE))</f>
        <v/>
      </c>
      <c r="M75" s="185" t="str">
        <f>IF(VLOOKUP($A75,'FE - Flow 8 - UBL'!$A75:$P969,13,FALSE)=0,"",VLOOKUP($A75,'FE - Flow 8 - UBL'!$A75:$P969,13,FALSE))</f>
        <v>Scheme identifier of the buyer’s identifier</v>
      </c>
      <c r="N75" s="43" t="str">
        <f>IF(VLOOKUP($A75,'FE - Flow 8 - UBL'!$A75:$P969,14,FALSE)=0,"",VLOOKUP($A75,'FE - Flow 8 - UBL'!$A75:$P969,14,FALSE))</f>
        <v>If no identification scheme is specified, it should be known to the Buyer and the Seller, for example a buyer’s identifier assigned by the Seller by prior agreement.</v>
      </c>
      <c r="O75" s="48" t="str">
        <f>IF(VLOOKUP($A75,'FE - Flow 8 - UBL'!$A75:$P969,15,FALSE)=0,"",VLOOKUP($A75,'FE - Flow 8 - UBL'!$A75:$P969,15,FALSE))</f>
        <v/>
      </c>
      <c r="P75" s="48" t="str">
        <f>IF(VLOOKUP($A75,'FE - Flow 8 - UBL'!$A75:$P969,16,FALSE)=0,"",VLOOKUP($A75,'FE - Flow 8 - UBL'!$A75:$P969,16,FALSE))</f>
        <v/>
      </c>
      <c r="Q75" s="44" t="str">
        <f>IF(VLOOKUP($A75,'FE - Flow 8 - UBL'!$A75:$Q969,17,FALSE)=0,"",VLOOKUP($A75,'FE - Flow 8 - UBL'!$A75:$Q969,17,FALSE))</f>
        <v/>
      </c>
      <c r="R75" s="47" t="str">
        <f>IF(VLOOKUP($A75,'FE - Flow 8 - UBL'!$A75:$S969,18,FALSE)=0,"",VLOOKUP($A75,'FE - Flow 8 - UBL'!$A75:$S969,18,FALSE))</f>
        <v/>
      </c>
    </row>
    <row r="76" spans="1:18" ht="14.45" customHeight="1" x14ac:dyDescent="0.25">
      <c r="A76" s="51" t="s">
        <v>281</v>
      </c>
      <c r="B76" s="41" t="s">
        <v>42</v>
      </c>
      <c r="C76" s="68"/>
      <c r="D76" s="215" t="s">
        <v>182</v>
      </c>
      <c r="E76" s="69"/>
      <c r="F76" s="70"/>
      <c r="G76" s="351" t="s">
        <v>3395</v>
      </c>
      <c r="H76" s="352"/>
      <c r="I76" s="45" t="str">
        <f>IF(VLOOKUP($A76,'FE - Flow 8 - UBL'!$A76:$P970,9,FALSE)=0,"",VLOOKUP($A76,'FE - Flow 8 - UBL'!$A76:$P970,9,FALSE))</f>
        <v>IDENTIFIER</v>
      </c>
      <c r="J76" s="45">
        <f>IF(VLOOKUP($A76,'FE - Flow 8 - UBL'!$A76:$P970,10,FALSE)=0,"",VLOOKUP($A76,'FE - Flow 8 - UBL'!$A76:$P970,10,FALSE))</f>
        <v>9</v>
      </c>
      <c r="K76" s="44" t="str">
        <f>IF(VLOOKUP($A76,'FE - Flow 8 - UBL'!$A76:$P970,11,FALSE)=0,"",VLOOKUP($A76,'FE - Flow 8 - UBL'!$A76:$P970,11,FALSE))</f>
        <v/>
      </c>
      <c r="L76" s="45" t="str">
        <f>IF(VLOOKUP($A76,'FE - Flow 8 - UBL'!$A76:$P970,12,FALSE)=0,"",VLOOKUP($A76,'FE - Flow 8 - UBL'!$A76:$P970,12,FALSE))</f>
        <v/>
      </c>
      <c r="M76" s="185" t="str">
        <f>IF(VLOOKUP($A76,'FE - Flow 8 - UBL'!$A76:$P970,13,FALSE)=0,"",VLOOKUP($A76,'FE - Flow 8 - UBL'!$A76:$P970,13,FALSE))</f>
        <v>Identifier issued by an official registration body, which identifies the Buyer as a legal entity or a legal person.</v>
      </c>
      <c r="N76" s="43" t="str">
        <f>IF(VLOOKUP($A76,'FE - Flow 8 - UBL'!$A76:$P970,14,FALSE)=0,"",VLOOKUP($A76,'FE - Flow 8 - UBL'!$A76:$P970,14,FALSE))</f>
        <v>If no identification scheme is specified, it should be known to the Buyer and Seller, for example an identifier used exclusively in the applicable legal environment.</v>
      </c>
      <c r="O76" s="48" t="str">
        <f>IF(VLOOKUP($A76,'FE - Flow 8 - UBL'!$A76:$P970,15,FALSE)=0,"",VLOOKUP($A76,'FE - Flow 8 - UBL'!$A76:$P970,15,FALSE))</f>
        <v>G1.66
G6.14
G6.05</v>
      </c>
      <c r="P76" s="48" t="str">
        <f>IF(VLOOKUP($A76,'FE - Flow 8 - UBL'!$A76:$P970,16,FALSE)=0,"",VLOOKUP($A76,'FE - Flow 8 - UBL'!$A76:$P970,16,FALSE))</f>
        <v/>
      </c>
      <c r="Q76" s="44" t="str">
        <f>IF(VLOOKUP($A76,'FE - Flow 8 - UBL'!$A76:$Q970,17,FALSE)=0,"",VLOOKUP($A76,'FE - Flow 8 - UBL'!$A76:$Q970,17,FALSE))</f>
        <v/>
      </c>
      <c r="R76" s="47" t="str">
        <f>IF(VLOOKUP($A76,'FE - Flow 8 - UBL'!$A76:$S970,18,FALSE)=0,"",VLOOKUP($A76,'FE - Flow 8 - UBL'!$A76:$S970,18,FALSE))</f>
        <v/>
      </c>
    </row>
    <row r="77" spans="1:18" ht="14.45" customHeight="1" x14ac:dyDescent="0.25">
      <c r="A77" s="51" t="s">
        <v>285</v>
      </c>
      <c r="B77" s="41" t="s">
        <v>42</v>
      </c>
      <c r="C77" s="68"/>
      <c r="D77" s="215" t="s">
        <v>110</v>
      </c>
      <c r="E77" s="69"/>
      <c r="F77" s="70"/>
      <c r="G77" s="351" t="s">
        <v>3396</v>
      </c>
      <c r="H77" s="352"/>
      <c r="I77" s="45" t="str">
        <f>IF(VLOOKUP($A77,'FE - Flow 8 - UBL'!$A77:$P971,9,FALSE)=0,"",VLOOKUP($A77,'FE - Flow 8 - UBL'!$A77:$P971,9,FALSE))</f>
        <v>IDENTIFIER</v>
      </c>
      <c r="J77" s="45">
        <f>IF(VLOOKUP($A77,'FE - Flow 8 - UBL'!$A77:$P971,10,FALSE)=0,"",VLOOKUP($A77,'FE - Flow 8 - UBL'!$A77:$P971,10,FALSE))</f>
        <v>4</v>
      </c>
      <c r="K77" s="44" t="str">
        <f>IF(VLOOKUP($A77,'FE - Flow 8 - UBL'!$A77:$P971,11,FALSE)=0,"",VLOOKUP($A77,'FE - Flow 8 - UBL'!$A77:$P971,11,FALSE))</f>
        <v/>
      </c>
      <c r="L77" s="45" t="str">
        <f>IF(VLOOKUP($A77,'FE - Flow 8 - UBL'!$A77:$P971,12,FALSE)=0,"",VLOOKUP($A77,'FE - Flow 8 - UBL'!$A77:$P971,12,FALSE))</f>
        <v/>
      </c>
      <c r="M77" s="185" t="str">
        <f>IF(VLOOKUP($A77,'FE - Flow 8 - UBL'!$A77:$P971,13,FALSE)=0,"",VLOOKUP($A77,'FE - Flow 8 - UBL'!$A77:$P971,13,FALSE))</f>
        <v>Scheme identifier of buyer’s legal registration identifier</v>
      </c>
      <c r="N77" s="43" t="str">
        <f>IF(VLOOKUP($A77,'FE - Flow 8 - UBL'!$A77:$P971,14,FALSE)=0,"",VLOOKUP($A77,'FE - Flow 8 - UBL'!$A77:$P971,14,FALSE))</f>
        <v>If used, the scheme identifier must be selected from the list of entries published by the ISO 6523 maintenance agency.</v>
      </c>
      <c r="O77" s="48" t="str">
        <f>IF(VLOOKUP($A77,'FE - Flow 8 - UBL'!$A77:$P971,15,FALSE)=0,"",VLOOKUP($A77,'FE - Flow 8 - UBL'!$A77:$P971,15,FALSE))</f>
        <v>G6.14
G6.05</v>
      </c>
      <c r="P77" s="48" t="str">
        <f>IF(VLOOKUP($A77,'FE - Flow 8 - UBL'!$A77:$P971,16,FALSE)=0,"",VLOOKUP($A77,'FE - Flow 8 - UBL'!$A77:$P971,16,FALSE))</f>
        <v/>
      </c>
      <c r="Q77" s="44" t="str">
        <f>IF(VLOOKUP($A77,'FE - Flow 8 - UBL'!$A77:$Q971,17,FALSE)=0,"",VLOOKUP($A77,'FE - Flow 8 - UBL'!$A77:$Q971,17,FALSE))</f>
        <v/>
      </c>
      <c r="R77" s="47" t="str">
        <f>IF(VLOOKUP($A77,'FE - Flow 8 - UBL'!$A77:$S971,18,FALSE)=0,"",VLOOKUP($A77,'FE - Flow 8 - UBL'!$A77:$S971,18,FALSE))</f>
        <v/>
      </c>
    </row>
    <row r="78" spans="1:18" ht="14.45" customHeight="1" x14ac:dyDescent="0.25">
      <c r="A78" s="51" t="s">
        <v>288</v>
      </c>
      <c r="B78" s="41" t="s">
        <v>42</v>
      </c>
      <c r="C78" s="52"/>
      <c r="D78" s="215" t="s">
        <v>289</v>
      </c>
      <c r="E78" s="215"/>
      <c r="F78" s="215"/>
      <c r="G78" s="351" t="s">
        <v>3397</v>
      </c>
      <c r="H78" s="352"/>
      <c r="I78" s="45" t="str">
        <f>IF(VLOOKUP($A78,'FE - Flow 8 - UBL'!$A78:$P972,9,FALSE)=0,"",VLOOKUP($A78,'FE - Flow 8 - UBL'!$A78:$P972,9,FALSE))</f>
        <v>IDENTIFIER</v>
      </c>
      <c r="J78" s="45">
        <f>IF(VLOOKUP($A78,'FE - Flow 8 - UBL'!$A78:$P972,10,FALSE)=0,"",VLOOKUP($A78,'FE - Flow 8 - UBL'!$A78:$P972,10,FALSE))</f>
        <v>18</v>
      </c>
      <c r="K78" s="44" t="str">
        <f>IF(VLOOKUP($A78,'FE - Flow 8 - UBL'!$A78:$P972,11,FALSE)=0,"",VLOOKUP($A78,'FE - Flow 8 - UBL'!$A78:$P972,11,FALSE))</f>
        <v>ISO 3166</v>
      </c>
      <c r="L78" s="45" t="str">
        <f>IF(VLOOKUP($A78,'FE - Flow 8 - UBL'!$A78:$P972,12,FALSE)=0,"",VLOOKUP($A78,'FE - Flow 8 - UBL'!$A78:$P972,12,FALSE))</f>
        <v/>
      </c>
      <c r="M78" s="185" t="str">
        <f>IF(VLOOKUP($A78,'FE - Flow 8 - UBL'!$A78:$P972,13,FALSE)=0,"",VLOOKUP($A78,'FE - Flow 8 - UBL'!$A78:$P972,13,FALSE))</f>
        <v>Buyer’s VAT identifier (also known as the buyer’s VAT identification number).</v>
      </c>
      <c r="N78" s="43" t="str">
        <f>IF(VLOOKUP($A78,'FE - Flow 8 - UBL'!$A78:$P972,14,FALSE)=0,"",VLOOKUP($A78,'FE - Flow 8 - UBL'!$A78:$P972,14,FALSE))</f>
        <v>According to Article 215 of Council Directive 2006/112/EC [2], the individual VAT identification number takes a prefix in accordance with ISO 3166-1 alpha-2 identifying the Member State that assigned the number. Nevertheless, Greece may use the prefix “EL”.</v>
      </c>
      <c r="O78" s="48" t="str">
        <f>IF(VLOOKUP($A78,'FE - Flow 8 - UBL'!$A78:$P972,15,FALSE)=0,"",VLOOKUP($A78,'FE - Flow 8 - UBL'!$A78:$P972,15,FALSE))</f>
        <v>G6.14
G2.19
G6.05</v>
      </c>
      <c r="P78" s="48" t="str">
        <f>IF(VLOOKUP($A78,'FE - Flow 8 - UBL'!$A78:$P972,16,FALSE)=0,"",VLOOKUP($A78,'FE - Flow 8 - UBL'!$A78:$P972,16,FALSE))</f>
        <v/>
      </c>
      <c r="Q78" s="44" t="str">
        <f>IF(VLOOKUP($A78,'FE - Flow 8 - UBL'!$A78:$Q972,17,FALSE)=0,"",VLOOKUP($A78,'FE - Flow 8 - UBL'!$A78:$Q972,17,FALSE))</f>
        <v>BR-CO-9</v>
      </c>
      <c r="R78" s="47" t="str">
        <f>IF(VLOOKUP($A78,'FE - Flow 8 - UBL'!$A78:$S972,18,FALSE)=0,"",VLOOKUP($A78,'FE - Flow 8 - UBL'!$A78:$S972,18,FALSE))</f>
        <v/>
      </c>
    </row>
    <row r="79" spans="1:18" ht="42.75" customHeight="1" x14ac:dyDescent="0.25">
      <c r="A79" s="273" t="s">
        <v>3141</v>
      </c>
      <c r="B79" s="150" t="s">
        <v>3067</v>
      </c>
      <c r="C79" s="146"/>
      <c r="D79" s="149"/>
      <c r="E79" s="222" t="s">
        <v>3283</v>
      </c>
      <c r="F79" s="223"/>
      <c r="G79" s="311" t="s">
        <v>3398</v>
      </c>
      <c r="H79" s="265"/>
      <c r="I79" s="45" t="str">
        <f>IF(VLOOKUP($A79,'FE - Flow 8 - UBL'!$A79:$P973,9,FALSE)=0,"",VLOOKUP($A79,'FE - Flow 8 - UBL'!$A79:$P973,9,FALSE))</f>
        <v>CODE</v>
      </c>
      <c r="J79" s="45">
        <f>IF(VLOOKUP($A79,'FE - Flow 8 - UBL'!$A79:$P973,10,FALSE)=0,"",VLOOKUP($A79,'FE - Flow 8 - UBL'!$A79:$P973,10,FALSE))</f>
        <v>3</v>
      </c>
      <c r="K79" s="44" t="str">
        <f>IF(VLOOKUP($A79,'FE - Flow 8 - UBL'!$A79:$P973,11,FALSE)=0,"",VLOOKUP($A79,'FE - Flow 8 - UBL'!$A79:$P973,11,FALSE))</f>
        <v>Valeur = VAT (UBL)
Valeur = VA (CII)</v>
      </c>
      <c r="L79" s="45" t="str">
        <f>IF(VLOOKUP($A79,'FE - Flow 8 - UBL'!$A79:$P973,12,FALSE)=0,"",VLOOKUP($A79,'FE - Flow 8 - UBL'!$A79:$P973,12,FALSE))</f>
        <v/>
      </c>
      <c r="M79" s="185" t="str">
        <f>IF(VLOOKUP($A79,'FE - Flow 8 - UBL'!$A79:$P973,13,FALSE)=0,"",VLOOKUP($A79,'FE - Flow 8 - UBL'!$A79:$P973,13,FALSE))</f>
        <v/>
      </c>
      <c r="N79" s="43" t="str">
        <f>IF(VLOOKUP($A79,'FE - Flow 8 - UBL'!$A79:$P973,14,FALSE)=0,"",VLOOKUP($A79,'FE - Flow 8 - UBL'!$A79:$P973,14,FALSE))</f>
        <v/>
      </c>
      <c r="O79" s="48" t="str">
        <f>IF(VLOOKUP($A79,'FE - Flow 8 - UBL'!$A79:$P973,15,FALSE)=0,"",VLOOKUP($A79,'FE - Flow 8 - UBL'!$A79:$P973,15,FALSE))</f>
        <v>G6.05</v>
      </c>
      <c r="P79" s="48" t="str">
        <f>IF(VLOOKUP($A79,'FE - Flow 8 - UBL'!$A79:$P973,16,FALSE)=0,"",VLOOKUP($A79,'FE - Flow 8 - UBL'!$A79:$P973,16,FALSE))</f>
        <v/>
      </c>
      <c r="Q79" s="44" t="str">
        <f>IF(VLOOKUP($A79,'FE - Flow 8 - UBL'!$A79:$Q973,17,FALSE)=0,"",VLOOKUP($A79,'FE - Flow 8 - UBL'!$A79:$Q973,17,FALSE))</f>
        <v/>
      </c>
      <c r="R79" s="47" t="str">
        <f>IF(VLOOKUP($A79,'FE - Flow 8 - UBL'!$A79:$S973,18,FALSE)=0,"",VLOOKUP($A79,'FE - Flow 8 - UBL'!$A79:$S973,18,FALSE))</f>
        <v/>
      </c>
    </row>
    <row r="80" spans="1:18" ht="42.75" customHeight="1" x14ac:dyDescent="0.25">
      <c r="A80" s="51" t="s">
        <v>293</v>
      </c>
      <c r="B80" s="41" t="s">
        <v>42</v>
      </c>
      <c r="C80" s="52"/>
      <c r="D80" s="215" t="s">
        <v>294</v>
      </c>
      <c r="E80" s="215"/>
      <c r="F80" s="215"/>
      <c r="G80" s="351" t="s">
        <v>3399</v>
      </c>
      <c r="H80" s="352"/>
      <c r="I80" s="45" t="str">
        <f>IF(VLOOKUP($A80,'FE - Flow 8 - UBL'!$A80:$P974,9,FALSE)=0,"",VLOOKUP($A80,'FE - Flow 8 - UBL'!$A80:$P974,9,FALSE))</f>
        <v>IDENTIFIER</v>
      </c>
      <c r="J80" s="45">
        <f>IF(VLOOKUP($A80,'FE - Flow 8 - UBL'!$A80:$P974,10,FALSE)=0,"",VLOOKUP($A80,'FE - Flow 8 - UBL'!$A80:$P974,10,FALSE))</f>
        <v>50</v>
      </c>
      <c r="K80" s="44" t="str">
        <f>IF(VLOOKUP($A80,'FE - Flow 8 - UBL'!$A80:$P974,11,FALSE)=0,"",VLOOKUP($A80,'FE - Flow 8 - UBL'!$A80:$P974,11,FALSE))</f>
        <v/>
      </c>
      <c r="L80" s="45" t="str">
        <f>IF(VLOOKUP($A80,'FE - Flow 8 - UBL'!$A80:$P974,12,FALSE)=0,"",VLOOKUP($A80,'FE - Flow 8 - UBL'!$A80:$P974,12,FALSE))</f>
        <v/>
      </c>
      <c r="M80" s="185" t="str">
        <f>IF(VLOOKUP($A80,'FE - Flow 8 - UBL'!$A80:$P974,13,FALSE)=0,"",VLOOKUP($A80,'FE - Flow 8 - UBL'!$A80:$P974,13,FALSE))</f>
        <v>Identifies the Buyer’s electronic address to which a sales document should be sent.</v>
      </c>
      <c r="N80" s="43" t="str">
        <f>IF(VLOOKUP($A80,'FE - Flow 8 - UBL'!$A80:$P974,14,FALSE)=0,"",VLOOKUP($A80,'FE - Flow 8 - UBL'!$A80:$P974,14,FALSE))</f>
        <v/>
      </c>
      <c r="O80" s="48" t="str">
        <f>IF(VLOOKUP($A80,'FE - Flow 8 - UBL'!$A80:$P974,15,FALSE)=0,"",VLOOKUP($A80,'FE - Flow 8 - UBL'!$A80:$P974,15,FALSE))</f>
        <v/>
      </c>
      <c r="P80" s="48" t="str">
        <f>IF(VLOOKUP($A80,'FE - Flow 8 - UBL'!$A80:$P974,16,FALSE)=0,"",VLOOKUP($A80,'FE - Flow 8 - UBL'!$A80:$P974,16,FALSE))</f>
        <v/>
      </c>
      <c r="Q80" s="44" t="str">
        <f>IF(VLOOKUP($A80,'FE - Flow 8 - UBL'!$A80:$Q974,17,FALSE)=0,"",VLOOKUP($A80,'FE - Flow 8 - UBL'!$A80:$Q974,17,FALSE))</f>
        <v>BR-63</v>
      </c>
      <c r="R80" s="47" t="str">
        <f>IF(VLOOKUP($A80,'FE - Flow 8 - UBL'!$A80:$S974,18,FALSE)=0,"",VLOOKUP($A80,'FE - Flow 8 - UBL'!$A80:$S974,18,FALSE))</f>
        <v/>
      </c>
    </row>
    <row r="81" spans="1:18" ht="14.45" customHeight="1" x14ac:dyDescent="0.25">
      <c r="A81" s="51" t="s">
        <v>298</v>
      </c>
      <c r="B81" s="41" t="s">
        <v>13</v>
      </c>
      <c r="C81" s="52"/>
      <c r="D81" s="215" t="s">
        <v>299</v>
      </c>
      <c r="E81" s="215"/>
      <c r="F81" s="215"/>
      <c r="G81" s="351" t="s">
        <v>3400</v>
      </c>
      <c r="H81" s="352"/>
      <c r="I81" s="45" t="str">
        <f>IF(VLOOKUP($A81,'FE - Flow 8 - UBL'!$A81:$P975,9,FALSE)=0,"",VLOOKUP($A81,'FE - Flow 8 - UBL'!$A81:$P975,9,FALSE))</f>
        <v>IDENTIFIER</v>
      </c>
      <c r="J81" s="45">
        <f>IF(VLOOKUP($A81,'FE - Flow 8 - UBL'!$A81:$P975,10,FALSE)=0,"",VLOOKUP($A81,'FE - Flow 8 - UBL'!$A81:$P975,10,FALSE))</f>
        <v>4</v>
      </c>
      <c r="K81" s="44" t="str">
        <f>IF(VLOOKUP($A81,'FE - Flow 8 - UBL'!$A81:$P975,11,FALSE)=0,"",VLOOKUP($A81,'FE - Flow 8 - UBL'!$A81:$P975,11,FALSE))</f>
        <v>Codelist Electronic 
Address Scheme (EAS)
ISO6523 (ICD)</v>
      </c>
      <c r="L81" s="45" t="str">
        <f>IF(VLOOKUP($A81,'FE - Flow 8 - UBL'!$A81:$P975,12,FALSE)=0,"",VLOOKUP($A81,'FE - Flow 8 - UBL'!$A81:$P975,12,FALSE))</f>
        <v/>
      </c>
      <c r="M81" s="185" t="str">
        <f>IF(VLOOKUP($A81,'FE - Flow 8 - UBL'!$A81:$P975,13,FALSE)=0,"",VLOOKUP($A81,'FE - Flow 8 - UBL'!$A81:$P975,13,FALSE))</f>
        <v>Identifies the buyer’s electronic address</v>
      </c>
      <c r="N81" s="43" t="str">
        <f>IF(VLOOKUP($A81,'FE - Flow 8 - UBL'!$A81:$P975,14,FALSE)=0,"",VLOOKUP($A81,'FE - Flow 8 - UBL'!$A81:$P975,14,FALSE))</f>
        <v>The scheme identifier must be selected from a list maintained by the Connecting Europe Facility.</v>
      </c>
      <c r="O81" s="48" t="str">
        <f>IF(VLOOKUP($A81,'FE - Flow 8 - UBL'!$A81:$P975,15,FALSE)=0,"",VLOOKUP($A81,'FE - Flow 8 - UBL'!$A81:$P975,15,FALSE))</f>
        <v/>
      </c>
      <c r="P81" s="48" t="str">
        <f>IF(VLOOKUP($A81,'FE - Flow 8 - UBL'!$A81:$P975,16,FALSE)=0,"",VLOOKUP($A81,'FE - Flow 8 - UBL'!$A81:$P975,16,FALSE))</f>
        <v/>
      </c>
      <c r="Q81" s="44" t="str">
        <f>IF(VLOOKUP($A81,'FE - Flow 8 - UBL'!$A81:$Q975,17,FALSE)=0,"",VLOOKUP($A81,'FE - Flow 8 - UBL'!$A81:$Q975,17,FALSE))</f>
        <v/>
      </c>
      <c r="R81" s="47" t="str">
        <f>IF(VLOOKUP($A81,'FE - Flow 8 - UBL'!$A81:$S975,18,FALSE)=0,"",VLOOKUP($A81,'FE - Flow 8 - UBL'!$A81:$S975,18,FALSE))</f>
        <v/>
      </c>
    </row>
    <row r="82" spans="1:18" ht="14.45" customHeight="1" x14ac:dyDescent="0.25">
      <c r="A82" s="51" t="s">
        <v>303</v>
      </c>
      <c r="B82" s="41" t="s">
        <v>13</v>
      </c>
      <c r="C82" s="52"/>
      <c r="D82" s="221" t="s">
        <v>304</v>
      </c>
      <c r="E82" s="215"/>
      <c r="F82" s="215"/>
      <c r="G82" s="351" t="s">
        <v>3401</v>
      </c>
      <c r="H82" s="352"/>
      <c r="I82" s="45" t="str">
        <f>IF(VLOOKUP($A82,'FE - Flow 8 - UBL'!$A82:$P976,9,FALSE)=0,"",VLOOKUP($A82,'FE - Flow 8 - UBL'!$A82:$P976,9,FALSE))</f>
        <v/>
      </c>
      <c r="J82" s="45" t="str">
        <f>IF(VLOOKUP($A82,'FE - Flow 8 - UBL'!$A82:$P976,10,FALSE)=0,"",VLOOKUP($A82,'FE - Flow 8 - UBL'!$A82:$P976,10,FALSE))</f>
        <v/>
      </c>
      <c r="K82" s="44" t="str">
        <f>IF(VLOOKUP($A82,'FE - Flow 8 - UBL'!$A82:$P976,11,FALSE)=0,"",VLOOKUP($A82,'FE - Flow 8 - UBL'!$A82:$P976,11,FALSE))</f>
        <v/>
      </c>
      <c r="L82" s="45" t="str">
        <f>IF(VLOOKUP($A82,'FE - Flow 8 - UBL'!$A82:$P976,12,FALSE)=0,"",VLOOKUP($A82,'FE - Flow 8 - UBL'!$A82:$P976,12,FALSE))</f>
        <v/>
      </c>
      <c r="M82" s="185" t="str">
        <f>IF(VLOOKUP($A82,'FE - Flow 8 - UBL'!$A82:$P976,13,FALSE)=0,"",VLOOKUP($A82,'FE - Flow 8 - UBL'!$A82:$P976,13,FALSE))</f>
        <v>Set of business terms providing information about the Buyer’s postal address.</v>
      </c>
      <c r="N82" s="43" t="str">
        <f>IF(VLOOKUP($A82,'FE - Flow 8 - UBL'!$A82:$P976,14,FALSE)=0,"",VLOOKUP($A82,'FE - Flow 8 - UBL'!$A82:$P976,14,FALSE))</f>
        <v>The relevant address items must be completed to comply with legal requirements.</v>
      </c>
      <c r="O82" s="48" t="str">
        <f>IF(VLOOKUP($A82,'FE - Flow 8 - UBL'!$A82:$P976,15,FALSE)=0,"",VLOOKUP($A82,'FE - Flow 8 - UBL'!$A82:$P976,15,FALSE))</f>
        <v>G6.05</v>
      </c>
      <c r="P82" s="48" t="str">
        <f>IF(VLOOKUP($A82,'FE - Flow 8 - UBL'!$A82:$P976,16,FALSE)=0,"",VLOOKUP($A82,'FE - Flow 8 - UBL'!$A82:$P976,16,FALSE))</f>
        <v/>
      </c>
      <c r="Q82" s="44" t="str">
        <f>IF(VLOOKUP($A82,'FE - Flow 8 - UBL'!$A82:$Q976,17,FALSE)=0,"",VLOOKUP($A82,'FE - Flow 8 - UBL'!$A82:$Q976,17,FALSE))</f>
        <v>BR-10</v>
      </c>
      <c r="R82" s="47" t="str">
        <f>IF(VLOOKUP($A82,'FE - Flow 8 - UBL'!$A82:$S976,18,FALSE)=0,"",VLOOKUP($A82,'FE - Flow 8 - UBL'!$A82:$S976,18,FALSE))</f>
        <v/>
      </c>
    </row>
    <row r="83" spans="1:18" ht="99.75" customHeight="1" x14ac:dyDescent="0.25">
      <c r="A83" s="57" t="s">
        <v>308</v>
      </c>
      <c r="B83" s="41" t="s">
        <v>42</v>
      </c>
      <c r="C83" s="52"/>
      <c r="D83" s="58"/>
      <c r="E83" s="59" t="s">
        <v>309</v>
      </c>
      <c r="F83" s="59"/>
      <c r="G83" s="351" t="s">
        <v>3402</v>
      </c>
      <c r="H83" s="352"/>
      <c r="I83" s="45" t="str">
        <f>IF(VLOOKUP($A83,'FE - Flow 8 - UBL'!$A83:$P977,9,FALSE)=0,"",VLOOKUP($A83,'FE - Flow 8 - UBL'!$A83:$P977,9,FALSE))</f>
        <v>TEXT</v>
      </c>
      <c r="J83" s="45">
        <f>IF(VLOOKUP($A83,'FE - Flow 8 - UBL'!$A83:$P977,10,FALSE)=0,"",VLOOKUP($A83,'FE - Flow 8 - UBL'!$A83:$P977,10,FALSE))</f>
        <v>255</v>
      </c>
      <c r="K83" s="44" t="str">
        <f>IF(VLOOKUP($A83,'FE - Flow 8 - UBL'!$A83:$P977,11,FALSE)=0,"",VLOOKUP($A83,'FE - Flow 8 - UBL'!$A83:$P977,11,FALSE))</f>
        <v/>
      </c>
      <c r="L83" s="45" t="str">
        <f>IF(VLOOKUP($A83,'FE - Flow 8 - UBL'!$A83:$P977,12,FALSE)=0,"",VLOOKUP($A83,'FE - Flow 8 - UBL'!$A83:$P977,12,FALSE))</f>
        <v/>
      </c>
      <c r="M83" s="185" t="str">
        <f>IF(VLOOKUP($A83,'FE - Flow 8 - UBL'!$A83:$P977,13,FALSE)=0,"",VLOOKUP($A83,'FE - Flow 8 - UBL'!$A83:$P977,13,FALSE))</f>
        <v>Main line of an address.</v>
      </c>
      <c r="N83" s="43" t="str">
        <f>IF(VLOOKUP($A83,'FE - Flow 8 - UBL'!$A83:$P977,14,FALSE)=0,"",VLOOKUP($A83,'FE - Flow 8 - UBL'!$A83:$P977,14,FALSE))</f>
        <v>Usually the street name and number or the post box.</v>
      </c>
      <c r="O83" s="48" t="str">
        <f>IF(VLOOKUP($A83,'FE - Flow 8 - UBL'!$A83:$P977,15,FALSE)=0,"",VLOOKUP($A83,'FE - Flow 8 - UBL'!$A83:$P977,15,FALSE))</f>
        <v/>
      </c>
      <c r="P83" s="48" t="str">
        <f>IF(VLOOKUP($A83,'FE - Flow 8 - UBL'!$A83:$P977,16,FALSE)=0,"",VLOOKUP($A83,'FE - Flow 8 - UBL'!$A83:$P977,16,FALSE))</f>
        <v/>
      </c>
      <c r="Q83" s="44" t="str">
        <f>IF(VLOOKUP($A83,'FE - Flow 8 - UBL'!$A83:$Q977,17,FALSE)=0,"",VLOOKUP($A83,'FE - Flow 8 - UBL'!$A83:$Q977,17,FALSE))</f>
        <v/>
      </c>
      <c r="R83" s="47" t="str">
        <f>IF(VLOOKUP($A83,'FE - Flow 8 - UBL'!$A83:$S977,18,FALSE)=0,"",VLOOKUP($A83,'FE - Flow 8 - UBL'!$A83:$S977,18,FALSE))</f>
        <v/>
      </c>
    </row>
    <row r="84" spans="1:18" ht="42.75" customHeight="1" x14ac:dyDescent="0.25">
      <c r="A84" s="57" t="s">
        <v>311</v>
      </c>
      <c r="B84" s="41" t="s">
        <v>42</v>
      </c>
      <c r="C84" s="52"/>
      <c r="D84" s="58"/>
      <c r="E84" s="59" t="s">
        <v>312</v>
      </c>
      <c r="F84" s="59"/>
      <c r="G84" s="351" t="s">
        <v>3403</v>
      </c>
      <c r="H84" s="352"/>
      <c r="I84" s="45" t="str">
        <f>IF(VLOOKUP($A84,'FE - Flow 8 - UBL'!$A84:$P978,9,FALSE)=0,"",VLOOKUP($A84,'FE - Flow 8 - UBL'!$A84:$P978,9,FALSE))</f>
        <v>TEXT</v>
      </c>
      <c r="J84" s="45">
        <f>IF(VLOOKUP($A84,'FE - Flow 8 - UBL'!$A84:$P978,10,FALSE)=0,"",VLOOKUP($A84,'FE - Flow 8 - UBL'!$A84:$P978,10,FALSE))</f>
        <v>255</v>
      </c>
      <c r="K84" s="44" t="str">
        <f>IF(VLOOKUP($A84,'FE - Flow 8 - UBL'!$A84:$P978,11,FALSE)=0,"",VLOOKUP($A84,'FE - Flow 8 - UBL'!$A84:$P978,11,FALSE))</f>
        <v/>
      </c>
      <c r="L84" s="45" t="str">
        <f>IF(VLOOKUP($A84,'FE - Flow 8 - UBL'!$A84:$P978,12,FALSE)=0,"",VLOOKUP($A84,'FE - Flow 8 - UBL'!$A84:$P978,12,FALSE))</f>
        <v/>
      </c>
      <c r="M84" s="185" t="str">
        <f>IF(VLOOKUP($A84,'FE - Flow 8 - UBL'!$A84:$P978,13,FALSE)=0,"",VLOOKUP($A84,'FE - Flow 8 - UBL'!$A84:$P978,13,FALSE))</f>
        <v>An additional address line that can be used to provide details and complete the main line.</v>
      </c>
      <c r="N84" s="43" t="str">
        <f>IF(VLOOKUP($A84,'FE - Flow 8 - UBL'!$A84:$P978,14,FALSE)=0,"",VLOOKUP($A84,'FE - Flow 8 - UBL'!$A84:$P978,14,FALSE))</f>
        <v/>
      </c>
      <c r="O84" s="48" t="str">
        <f>IF(VLOOKUP($A84,'FE - Flow 8 - UBL'!$A84:$P978,15,FALSE)=0,"",VLOOKUP($A84,'FE - Flow 8 - UBL'!$A84:$P978,15,FALSE))</f>
        <v/>
      </c>
      <c r="P84" s="48" t="str">
        <f>IF(VLOOKUP($A84,'FE - Flow 8 - UBL'!$A84:$P978,16,FALSE)=0,"",VLOOKUP($A84,'FE - Flow 8 - UBL'!$A84:$P978,16,FALSE))</f>
        <v/>
      </c>
      <c r="Q84" s="44" t="str">
        <f>IF(VLOOKUP($A84,'FE - Flow 8 - UBL'!$A84:$Q978,17,FALSE)=0,"",VLOOKUP($A84,'FE - Flow 8 - UBL'!$A84:$Q978,17,FALSE))</f>
        <v/>
      </c>
      <c r="R84" s="47" t="str">
        <f>IF(VLOOKUP($A84,'FE - Flow 8 - UBL'!$A84:$S978,18,FALSE)=0,"",VLOOKUP($A84,'FE - Flow 8 - UBL'!$A84:$S978,18,FALSE))</f>
        <v/>
      </c>
    </row>
    <row r="85" spans="1:18" ht="42.75" customHeight="1" x14ac:dyDescent="0.25">
      <c r="A85" s="57" t="s">
        <v>314</v>
      </c>
      <c r="B85" s="41" t="s">
        <v>42</v>
      </c>
      <c r="C85" s="52"/>
      <c r="D85" s="58"/>
      <c r="E85" s="59" t="s">
        <v>315</v>
      </c>
      <c r="F85" s="59"/>
      <c r="G85" s="351" t="s">
        <v>3404</v>
      </c>
      <c r="H85" s="352"/>
      <c r="I85" s="45" t="str">
        <f>IF(VLOOKUP($A85,'FE - Flow 8 - UBL'!$A85:$P979,9,FALSE)=0,"",VLOOKUP($A85,'FE - Flow 8 - UBL'!$A85:$P979,9,FALSE))</f>
        <v>TEXT</v>
      </c>
      <c r="J85" s="45">
        <f>IF(VLOOKUP($A85,'FE - Flow 8 - UBL'!$A85:$P979,10,FALSE)=0,"",VLOOKUP($A85,'FE - Flow 8 - UBL'!$A85:$P979,10,FALSE))</f>
        <v>255</v>
      </c>
      <c r="K85" s="44" t="str">
        <f>IF(VLOOKUP($A85,'FE - Flow 8 - UBL'!$A85:$P979,11,FALSE)=0,"",VLOOKUP($A85,'FE - Flow 8 - UBL'!$A85:$P979,11,FALSE))</f>
        <v/>
      </c>
      <c r="L85" s="45" t="str">
        <f>IF(VLOOKUP($A85,'FE - Flow 8 - UBL'!$A85:$P979,12,FALSE)=0,"",VLOOKUP($A85,'FE - Flow 8 - UBL'!$A85:$P979,12,FALSE))</f>
        <v/>
      </c>
      <c r="M85" s="185" t="str">
        <f>IF(VLOOKUP($A85,'FE - Flow 8 - UBL'!$A85:$P979,13,FALSE)=0,"",VLOOKUP($A85,'FE - Flow 8 - UBL'!$A85:$P979,13,FALSE))</f>
        <v>An additional address line that can be used to provide details and complete the main line.</v>
      </c>
      <c r="N85" s="43" t="str">
        <f>IF(VLOOKUP($A85,'FE - Flow 8 - UBL'!$A85:$P979,14,FALSE)=0,"",VLOOKUP($A85,'FE - Flow 8 - UBL'!$A85:$P979,14,FALSE))</f>
        <v/>
      </c>
      <c r="O85" s="48" t="str">
        <f>IF(VLOOKUP($A85,'FE - Flow 8 - UBL'!$A85:$P979,15,FALSE)=0,"",VLOOKUP($A85,'FE - Flow 8 - UBL'!$A85:$P979,15,FALSE))</f>
        <v/>
      </c>
      <c r="P85" s="48" t="str">
        <f>IF(VLOOKUP($A85,'FE - Flow 8 - UBL'!$A85:$P979,16,FALSE)=0,"",VLOOKUP($A85,'FE - Flow 8 - UBL'!$A85:$P979,16,FALSE))</f>
        <v/>
      </c>
      <c r="Q85" s="44" t="str">
        <f>IF(VLOOKUP($A85,'FE - Flow 8 - UBL'!$A85:$Q979,17,FALSE)=0,"",VLOOKUP($A85,'FE - Flow 8 - UBL'!$A85:$Q979,17,FALSE))</f>
        <v/>
      </c>
      <c r="R85" s="47" t="str">
        <f>IF(VLOOKUP($A85,'FE - Flow 8 - UBL'!$A85:$S979,18,FALSE)=0,"",VLOOKUP($A85,'FE - Flow 8 - UBL'!$A85:$S979,18,FALSE))</f>
        <v/>
      </c>
    </row>
    <row r="86" spans="1:18" ht="14.45" customHeight="1" x14ac:dyDescent="0.25">
      <c r="A86" s="57" t="s">
        <v>317</v>
      </c>
      <c r="B86" s="41" t="s">
        <v>42</v>
      </c>
      <c r="C86" s="52"/>
      <c r="D86" s="58"/>
      <c r="E86" s="60" t="s">
        <v>318</v>
      </c>
      <c r="F86" s="59"/>
      <c r="G86" s="351" t="s">
        <v>3405</v>
      </c>
      <c r="H86" s="352"/>
      <c r="I86" s="45" t="str">
        <f>IF(VLOOKUP($A86,'FE - Flow 8 - UBL'!$A86:$P980,9,FALSE)=0,"",VLOOKUP($A86,'FE - Flow 8 - UBL'!$A86:$P980,9,FALSE))</f>
        <v>TEXT</v>
      </c>
      <c r="J86" s="45">
        <f>IF(VLOOKUP($A86,'FE - Flow 8 - UBL'!$A86:$P980,10,FALSE)=0,"",VLOOKUP($A86,'FE - Flow 8 - UBL'!$A86:$P980,10,FALSE))</f>
        <v>255</v>
      </c>
      <c r="K86" s="44" t="str">
        <f>IF(VLOOKUP($A86,'FE - Flow 8 - UBL'!$A86:$P980,11,FALSE)=0,"",VLOOKUP($A86,'FE - Flow 8 - UBL'!$A86:$P980,11,FALSE))</f>
        <v/>
      </c>
      <c r="L86" s="45" t="str">
        <f>IF(VLOOKUP($A86,'FE - Flow 8 - UBL'!$A86:$P980,12,FALSE)=0,"",VLOOKUP($A86,'FE - Flow 8 - UBL'!$A86:$P980,12,FALSE))</f>
        <v/>
      </c>
      <c r="M86" s="185" t="str">
        <f>IF(VLOOKUP($A86,'FE - Flow 8 - UBL'!$A86:$P980,13,FALSE)=0,"",VLOOKUP($A86,'FE - Flow 8 - UBL'!$A86:$P980,13,FALSE))</f>
        <v>Usual name of the town, city or village in which the Buyer’s address is located.</v>
      </c>
      <c r="N86" s="43" t="str">
        <f>IF(VLOOKUP($A86,'FE - Flow 8 - UBL'!$A86:$P980,14,FALSE)=0,"",VLOOKUP($A86,'FE - Flow 8 - UBL'!$A86:$P980,14,FALSE))</f>
        <v/>
      </c>
      <c r="O86" s="48" t="str">
        <f>IF(VLOOKUP($A86,'FE - Flow 8 - UBL'!$A86:$P980,15,FALSE)=0,"",VLOOKUP($A86,'FE - Flow 8 - UBL'!$A86:$P980,15,FALSE))</f>
        <v/>
      </c>
      <c r="P86" s="48" t="str">
        <f>IF(VLOOKUP($A86,'FE - Flow 8 - UBL'!$A86:$P980,16,FALSE)=0,"",VLOOKUP($A86,'FE - Flow 8 - UBL'!$A86:$P980,16,FALSE))</f>
        <v/>
      </c>
      <c r="Q86" s="44" t="str">
        <f>IF(VLOOKUP($A86,'FE - Flow 8 - UBL'!$A86:$Q980,17,FALSE)=0,"",VLOOKUP($A86,'FE - Flow 8 - UBL'!$A86:$Q980,17,FALSE))</f>
        <v/>
      </c>
      <c r="R86" s="47" t="str">
        <f>IF(VLOOKUP($A86,'FE - Flow 8 - UBL'!$A86:$S980,18,FALSE)=0,"",VLOOKUP($A86,'FE - Flow 8 - UBL'!$A86:$S980,18,FALSE))</f>
        <v/>
      </c>
    </row>
    <row r="87" spans="1:18" ht="14.45" customHeight="1" x14ac:dyDescent="0.25">
      <c r="A87" s="57" t="s">
        <v>321</v>
      </c>
      <c r="B87" s="41" t="s">
        <v>42</v>
      </c>
      <c r="C87" s="52"/>
      <c r="D87" s="58"/>
      <c r="E87" s="59" t="s">
        <v>322</v>
      </c>
      <c r="F87" s="59"/>
      <c r="G87" s="351" t="s">
        <v>3406</v>
      </c>
      <c r="H87" s="352"/>
      <c r="I87" s="45" t="str">
        <f>IF(VLOOKUP($A87,'FE - Flow 8 - UBL'!$A87:$P981,9,FALSE)=0,"",VLOOKUP($A87,'FE - Flow 8 - UBL'!$A87:$P981,9,FALSE))</f>
        <v>TEXT</v>
      </c>
      <c r="J87" s="45">
        <f>IF(VLOOKUP($A87,'FE - Flow 8 - UBL'!$A87:$P981,10,FALSE)=0,"",VLOOKUP($A87,'FE - Flow 8 - UBL'!$A87:$P981,10,FALSE))</f>
        <v>10</v>
      </c>
      <c r="K87" s="44" t="str">
        <f>IF(VLOOKUP($A87,'FE - Flow 8 - UBL'!$A87:$P981,11,FALSE)=0,"",VLOOKUP($A87,'FE - Flow 8 - UBL'!$A87:$P981,11,FALSE))</f>
        <v/>
      </c>
      <c r="L87" s="45" t="str">
        <f>IF(VLOOKUP($A87,'FE - Flow 8 - UBL'!$A87:$P981,12,FALSE)=0,"",VLOOKUP($A87,'FE - Flow 8 - UBL'!$A87:$P981,12,FALSE))</f>
        <v/>
      </c>
      <c r="M87" s="185" t="str">
        <f>IF(VLOOKUP($A87,'FE - Flow 8 - UBL'!$A87:$P981,13,FALSE)=0,"",VLOOKUP($A87,'FE - Flow 8 - UBL'!$A87:$P981,13,FALSE))</f>
        <v>Identifier of an addressable group of properties, in compliance with the relevant postal service.</v>
      </c>
      <c r="N87" s="43" t="str">
        <f>IF(VLOOKUP($A87,'FE - Flow 8 - UBL'!$A87:$P981,14,FALSE)=0,"",VLOOKUP($A87,'FE - Flow 8 - UBL'!$A87:$P981,14,FALSE))</f>
        <v>E.g. postcode or postal routing number.</v>
      </c>
      <c r="O87" s="48" t="str">
        <f>IF(VLOOKUP($A87,'FE - Flow 8 - UBL'!$A87:$P981,15,FALSE)=0,"",VLOOKUP($A87,'FE - Flow 8 - UBL'!$A87:$P981,15,FALSE))</f>
        <v/>
      </c>
      <c r="P87" s="48" t="str">
        <f>IF(VLOOKUP($A87,'FE - Flow 8 - UBL'!$A87:$P981,16,FALSE)=0,"",VLOOKUP($A87,'FE - Flow 8 - UBL'!$A87:$P981,16,FALSE))</f>
        <v/>
      </c>
      <c r="Q87" s="44" t="str">
        <f>IF(VLOOKUP($A87,'FE - Flow 8 - UBL'!$A87:$Q981,17,FALSE)=0,"",VLOOKUP($A87,'FE - Flow 8 - UBL'!$A87:$Q981,17,FALSE))</f>
        <v/>
      </c>
      <c r="R87" s="47" t="str">
        <f>IF(VLOOKUP($A87,'FE - Flow 8 - UBL'!$A87:$S981,18,FALSE)=0,"",VLOOKUP($A87,'FE - Flow 8 - UBL'!$A87:$S981,18,FALSE))</f>
        <v/>
      </c>
    </row>
    <row r="88" spans="1:18" ht="14.45" customHeight="1" x14ac:dyDescent="0.25">
      <c r="A88" s="57" t="s">
        <v>324</v>
      </c>
      <c r="B88" s="41" t="s">
        <v>42</v>
      </c>
      <c r="C88" s="52"/>
      <c r="D88" s="58"/>
      <c r="E88" s="59" t="s">
        <v>325</v>
      </c>
      <c r="F88" s="61"/>
      <c r="G88" s="351" t="s">
        <v>3407</v>
      </c>
      <c r="H88" s="352"/>
      <c r="I88" s="45" t="str">
        <f>IF(VLOOKUP($A88,'FE - Flow 8 - UBL'!$A88:$P982,9,FALSE)=0,"",VLOOKUP($A88,'FE - Flow 8 - UBL'!$A88:$P982,9,FALSE))</f>
        <v>TEXT</v>
      </c>
      <c r="J88" s="45">
        <f>IF(VLOOKUP($A88,'FE - Flow 8 - UBL'!$A88:$P982,10,FALSE)=0,"",VLOOKUP($A88,'FE - Flow 8 - UBL'!$A88:$P982,10,FALSE))</f>
        <v>255</v>
      </c>
      <c r="K88" s="44" t="str">
        <f>IF(VLOOKUP($A88,'FE - Flow 8 - UBL'!$A88:$P982,11,FALSE)=0,"",VLOOKUP($A88,'FE - Flow 8 - UBL'!$A88:$P982,11,FALSE))</f>
        <v/>
      </c>
      <c r="L88" s="45" t="str">
        <f>IF(VLOOKUP($A88,'FE - Flow 8 - UBL'!$A88:$P982,12,FALSE)=0,"",VLOOKUP($A88,'FE - Flow 8 - UBL'!$A88:$P982,12,FALSE))</f>
        <v/>
      </c>
      <c r="M88" s="185" t="str">
        <f>IF(VLOOKUP($A88,'FE - Flow 8 - UBL'!$A88:$P982,13,FALSE)=0,"",VLOOKUP($A88,'FE - Flow 8 - UBL'!$A88:$P982,13,FALSE))</f>
        <v>Subdivision of a country.</v>
      </c>
      <c r="N88" s="43" t="str">
        <f>IF(VLOOKUP($A88,'FE - Flow 8 - UBL'!$A88:$P982,14,FALSE)=0,"",VLOOKUP($A88,'FE - Flow 8 - UBL'!$A88:$P982,14,FALSE))</f>
        <v>E.g. region, county, state, province, etc.</v>
      </c>
      <c r="O88" s="48" t="str">
        <f>IF(VLOOKUP($A88,'FE - Flow 8 - UBL'!$A88:$P982,15,FALSE)=0,"",VLOOKUP($A88,'FE - Flow 8 - UBL'!$A88:$P982,15,FALSE))</f>
        <v/>
      </c>
      <c r="P88" s="48" t="str">
        <f>IF(VLOOKUP($A88,'FE - Flow 8 - UBL'!$A88:$P982,16,FALSE)=0,"",VLOOKUP($A88,'FE - Flow 8 - UBL'!$A88:$P982,16,FALSE))</f>
        <v/>
      </c>
      <c r="Q88" s="44" t="str">
        <f>IF(VLOOKUP($A88,'FE - Flow 8 - UBL'!$A88:$Q982,17,FALSE)=0,"",VLOOKUP($A88,'FE - Flow 8 - UBL'!$A88:$Q982,17,FALSE))</f>
        <v/>
      </c>
      <c r="R88" s="47" t="str">
        <f>IF(VLOOKUP($A88,'FE - Flow 8 - UBL'!$A88:$S982,18,FALSE)=0,"",VLOOKUP($A88,'FE - Flow 8 - UBL'!$A88:$S982,18,FALSE))</f>
        <v/>
      </c>
    </row>
    <row r="89" spans="1:18" ht="14.45" customHeight="1" x14ac:dyDescent="0.25">
      <c r="A89" s="57" t="s">
        <v>327</v>
      </c>
      <c r="B89" s="41" t="s">
        <v>13</v>
      </c>
      <c r="C89" s="52"/>
      <c r="D89" s="71"/>
      <c r="E89" s="59" t="s">
        <v>328</v>
      </c>
      <c r="F89" s="61"/>
      <c r="G89" s="351" t="s">
        <v>3408</v>
      </c>
      <c r="H89" s="352"/>
      <c r="I89" s="45" t="str">
        <f>IF(VLOOKUP($A89,'FE - Flow 8 - UBL'!$A89:$P983,9,FALSE)=0,"",VLOOKUP($A89,'FE - Flow 8 - UBL'!$A89:$P983,9,FALSE))</f>
        <v>CODE</v>
      </c>
      <c r="J89" s="45">
        <f>IF(VLOOKUP($A89,'FE - Flow 8 - UBL'!$A89:$P983,10,FALSE)=0,"",VLOOKUP($A89,'FE - Flow 8 - UBL'!$A89:$P983,10,FALSE))</f>
        <v>2</v>
      </c>
      <c r="K89" s="44" t="str">
        <f>IF(VLOOKUP($A89,'FE - Flow 8 - UBL'!$A89:$P983,11,FALSE)=0,"",VLOOKUP($A89,'FE - Flow 8 - UBL'!$A89:$P983,11,FALSE))</f>
        <v>ISO 3166</v>
      </c>
      <c r="L89" s="45" t="str">
        <f>IF(VLOOKUP($A89,'FE - Flow 8 - UBL'!$A89:$P983,12,FALSE)=0,"",VLOOKUP($A89,'FE - Flow 8 - UBL'!$A89:$P983,12,FALSE))</f>
        <v/>
      </c>
      <c r="M89" s="185" t="str">
        <f>IF(VLOOKUP($A89,'FE - Flow 8 - UBL'!$A89:$P983,13,FALSE)=0,"",VLOOKUP($A89,'FE - Flow 8 - UBL'!$A89:$P983,13,FALSE))</f>
        <v>Country identification code.</v>
      </c>
      <c r="N89" s="43" t="str">
        <f>IF(VLOOKUP($A89,'FE - Flow 8 - UBL'!$A89:$P983,14,FALSE)=0,"",VLOOKUP($A89,'FE - Flow 8 - UBL'!$A89:$P983,14,FALSE))</f>
        <v>Valid country lists are registered with the Maintenance Agency for standard ISO 3166-1 “Codes for the representation of names of countries and their subdivisions”. Use of the alpha-2 representation is recommended.</v>
      </c>
      <c r="O89" s="48" t="str">
        <f>IF(VLOOKUP($A89,'FE - Flow 8 - UBL'!$A89:$P983,15,FALSE)=0,"",VLOOKUP($A89,'FE - Flow 8 - UBL'!$A89:$P983,15,FALSE))</f>
        <v>G2.01
G6.08
G6.05</v>
      </c>
      <c r="P89" s="48" t="str">
        <f>IF(VLOOKUP($A89,'FE - Flow 8 - UBL'!$A89:$P983,16,FALSE)=0,"",VLOOKUP($A89,'FE - Flow 8 - UBL'!$A89:$P983,16,FALSE))</f>
        <v/>
      </c>
      <c r="Q89" s="44" t="str">
        <f>IF(VLOOKUP($A89,'FE - Flow 8 - UBL'!$A89:$Q983,17,FALSE)=0,"",VLOOKUP($A89,'FE - Flow 8 - UBL'!$A89:$Q983,17,FALSE))</f>
        <v>BR-11</v>
      </c>
      <c r="R89" s="47" t="str">
        <f>IF(VLOOKUP($A89,'FE - Flow 8 - UBL'!$A89:$S983,18,FALSE)=0,"",VLOOKUP($A89,'FE - Flow 8 - UBL'!$A89:$S983,18,FALSE))</f>
        <v/>
      </c>
    </row>
    <row r="90" spans="1:18" ht="14.45" customHeight="1" x14ac:dyDescent="0.25">
      <c r="A90" s="40" t="s">
        <v>331</v>
      </c>
      <c r="B90" s="41" t="s">
        <v>42</v>
      </c>
      <c r="C90" s="72"/>
      <c r="D90" s="221" t="s">
        <v>332</v>
      </c>
      <c r="E90" s="216"/>
      <c r="F90" s="216"/>
      <c r="G90" s="351" t="s">
        <v>3409</v>
      </c>
      <c r="H90" s="352"/>
      <c r="I90" s="45" t="str">
        <f>IF(VLOOKUP($A90,'FE - Flow 8 - UBL'!$A90:$P984,9,FALSE)=0,"",VLOOKUP($A90,'FE - Flow 8 - UBL'!$A90:$P984,9,FALSE))</f>
        <v/>
      </c>
      <c r="J90" s="45" t="str">
        <f>IF(VLOOKUP($A90,'FE - Flow 8 - UBL'!$A90:$P984,10,FALSE)=0,"",VLOOKUP($A90,'FE - Flow 8 - UBL'!$A90:$P984,10,FALSE))</f>
        <v/>
      </c>
      <c r="K90" s="44" t="str">
        <f>IF(VLOOKUP($A90,'FE - Flow 8 - UBL'!$A90:$P984,11,FALSE)=0,"",VLOOKUP($A90,'FE - Flow 8 - UBL'!$A90:$P984,11,FALSE))</f>
        <v/>
      </c>
      <c r="L90" s="45" t="str">
        <f>IF(VLOOKUP($A90,'FE - Flow 8 - UBL'!$A90:$P984,12,FALSE)=0,"",VLOOKUP($A90,'FE - Flow 8 - UBL'!$A90:$P984,12,FALSE))</f>
        <v/>
      </c>
      <c r="M90" s="185" t="str">
        <f>IF(VLOOKUP($A90,'FE - Flow 8 - UBL'!$A90:$P984,13,FALSE)=0,"",VLOOKUP($A90,'FE - Flow 8 - UBL'!$A90:$P984,13,FALSE))</f>
        <v xml:space="preserve">Set of business terms providing contact information for the Buyer. </v>
      </c>
      <c r="N90" s="43" t="str">
        <f>IF(VLOOKUP($A90,'FE - Flow 8 - UBL'!$A90:$P984,14,FALSE)=0,"",VLOOKUP($A90,'FE - Flow 8 - UBL'!$A90:$P984,14,FALSE))</f>
        <v>Contact details can be provided by the Buyer when placing the order or with the reference data exchanged before the order. It is recommended to avoid using contact details for internal routing of the invoice received by the recipient. The buyer’s reference identifier should be used for this purpose.</v>
      </c>
      <c r="O90" s="48" t="str">
        <f>IF(VLOOKUP($A90,'FE - Flow 8 - UBL'!$A90:$P984,15,FALSE)=0,"",VLOOKUP($A90,'FE - Flow 8 - UBL'!$A90:$P984,15,FALSE))</f>
        <v/>
      </c>
      <c r="P90" s="48" t="str">
        <f>IF(VLOOKUP($A90,'FE - Flow 8 - UBL'!$A90:$P984,16,FALSE)=0,"",VLOOKUP($A90,'FE - Flow 8 - UBL'!$A90:$P984,16,FALSE))</f>
        <v/>
      </c>
      <c r="Q90" s="44" t="str">
        <f>IF(VLOOKUP($A90,'FE - Flow 8 - UBL'!$A90:$Q984,17,FALSE)=0,"",VLOOKUP($A90,'FE - Flow 8 - UBL'!$A90:$Q984,17,FALSE))</f>
        <v/>
      </c>
      <c r="R90" s="47" t="str">
        <f>IF(VLOOKUP($A90,'FE - Flow 8 - UBL'!$A90:$S984,18,FALSE)=0,"",VLOOKUP($A90,'FE - Flow 8 - UBL'!$A90:$S984,18,FALSE))</f>
        <v/>
      </c>
    </row>
    <row r="91" spans="1:18" ht="42.75" customHeight="1" x14ac:dyDescent="0.25">
      <c r="A91" s="57" t="s">
        <v>336</v>
      </c>
      <c r="B91" s="41" t="s">
        <v>42</v>
      </c>
      <c r="C91" s="56"/>
      <c r="D91" s="58"/>
      <c r="E91" s="73" t="s">
        <v>337</v>
      </c>
      <c r="F91" s="74"/>
      <c r="G91" s="351" t="s">
        <v>3410</v>
      </c>
      <c r="H91" s="352"/>
      <c r="I91" s="45" t="str">
        <f>IF(VLOOKUP($A91,'FE - Flow 8 - UBL'!$A91:$P985,9,FALSE)=0,"",VLOOKUP($A91,'FE - Flow 8 - UBL'!$A91:$P985,9,FALSE))</f>
        <v>TEXT</v>
      </c>
      <c r="J91" s="45">
        <f>IF(VLOOKUP($A91,'FE - Flow 8 - UBL'!$A91:$P985,10,FALSE)=0,"",VLOOKUP($A91,'FE - Flow 8 - UBL'!$A91:$P985,10,FALSE))</f>
        <v>100</v>
      </c>
      <c r="K91" s="44" t="str">
        <f>IF(VLOOKUP($A91,'FE - Flow 8 - UBL'!$A91:$P985,11,FALSE)=0,"",VLOOKUP($A91,'FE - Flow 8 - UBL'!$A91:$P985,11,FALSE))</f>
        <v/>
      </c>
      <c r="L91" s="45" t="str">
        <f>IF(VLOOKUP($A91,'FE - Flow 8 - UBL'!$A91:$P985,12,FALSE)=0,"",VLOOKUP($A91,'FE - Flow 8 - UBL'!$A91:$P985,12,FALSE))</f>
        <v/>
      </c>
      <c r="M91" s="185" t="str">
        <f>IF(VLOOKUP($A91,'FE - Flow 8 - UBL'!$A91:$P985,13,FALSE)=0,"",VLOOKUP($A91,'FE - Flow 8 - UBL'!$A91:$P985,13,FALSE))</f>
        <v>Point of contact for a legal entity or legal person.</v>
      </c>
      <c r="N91" s="43" t="str">
        <f>IF(VLOOKUP($A91,'FE - Flow 8 - UBL'!$A91:$P985,14,FALSE)=0,"",VLOOKUP($A91,'FE - Flow 8 - UBL'!$A91:$P985,14,FALSE))</f>
        <v>E.g. a person’s name or identification of a contact, department or office: PERSON</v>
      </c>
      <c r="O91" s="48" t="str">
        <f>IF(VLOOKUP($A91,'FE - Flow 8 - UBL'!$A91:$P985,15,FALSE)=0,"",VLOOKUP($A91,'FE - Flow 8 - UBL'!$A91:$P985,15,FALSE))</f>
        <v/>
      </c>
      <c r="P91" s="48" t="str">
        <f>IF(VLOOKUP($A91,'FE - Flow 8 - UBL'!$A91:$P985,16,FALSE)=0,"",VLOOKUP($A91,'FE - Flow 8 - UBL'!$A91:$P985,16,FALSE))</f>
        <v/>
      </c>
      <c r="Q91" s="44" t="str">
        <f>IF(VLOOKUP($A91,'FE - Flow 8 - UBL'!$A91:$Q985,17,FALSE)=0,"",VLOOKUP($A91,'FE - Flow 8 - UBL'!$A91:$Q985,17,FALSE))</f>
        <v/>
      </c>
      <c r="R91" s="47" t="str">
        <f>IF(VLOOKUP($A91,'FE - Flow 8 - UBL'!$A91:$S985,18,FALSE)=0,"",VLOOKUP($A91,'FE - Flow 8 - UBL'!$A91:$S985,18,FALSE))</f>
        <v/>
      </c>
    </row>
    <row r="92" spans="1:18" ht="42.75" customHeight="1" x14ac:dyDescent="0.25">
      <c r="A92" s="57" t="s">
        <v>339</v>
      </c>
      <c r="B92" s="41" t="s">
        <v>42</v>
      </c>
      <c r="C92" s="56"/>
      <c r="D92" s="62"/>
      <c r="E92" s="73" t="s">
        <v>340</v>
      </c>
      <c r="F92" s="74"/>
      <c r="G92" s="351" t="s">
        <v>3411</v>
      </c>
      <c r="H92" s="352"/>
      <c r="I92" s="45" t="str">
        <f>IF(VLOOKUP($A92,'FE - Flow 8 - UBL'!$A92:$P986,9,FALSE)=0,"",VLOOKUP($A92,'FE - Flow 8 - UBL'!$A92:$P986,9,FALSE))</f>
        <v>TEXT</v>
      </c>
      <c r="J92" s="45">
        <f>IF(VLOOKUP($A92,'FE - Flow 8 - UBL'!$A92:$P986,10,FALSE)=0,"",VLOOKUP($A92,'FE - Flow 8 - UBL'!$A92:$P986,10,FALSE))</f>
        <v>15</v>
      </c>
      <c r="K92" s="44" t="str">
        <f>IF(VLOOKUP($A92,'FE - Flow 8 - UBL'!$A92:$P986,11,FALSE)=0,"",VLOOKUP($A92,'FE - Flow 8 - UBL'!$A92:$P986,11,FALSE))</f>
        <v/>
      </c>
      <c r="L92" s="45" t="str">
        <f>IF(VLOOKUP($A92,'FE - Flow 8 - UBL'!$A92:$P986,12,FALSE)=0,"",VLOOKUP($A92,'FE - Flow 8 - UBL'!$A92:$P986,12,FALSE))</f>
        <v/>
      </c>
      <c r="M92" s="185" t="str">
        <f>IF(VLOOKUP($A92,'FE - Flow 8 - UBL'!$A92:$P986,13,FALSE)=0,"",VLOOKUP($A92,'FE - Flow 8 - UBL'!$A92:$P986,13,FALSE))</f>
        <v>Phone number of the point of contact.</v>
      </c>
      <c r="N92" s="43" t="str">
        <f>IF(VLOOKUP($A92,'FE - Flow 8 - UBL'!$A92:$P986,14,FALSE)=0,"",VLOOKUP($A92,'FE - Flow 8 - UBL'!$A92:$P986,14,FALSE))</f>
        <v/>
      </c>
      <c r="O92" s="48" t="str">
        <f>IF(VLOOKUP($A92,'FE - Flow 8 - UBL'!$A92:$P986,15,FALSE)=0,"",VLOOKUP($A92,'FE - Flow 8 - UBL'!$A92:$P986,15,FALSE))</f>
        <v/>
      </c>
      <c r="P92" s="48" t="str">
        <f>IF(VLOOKUP($A92,'FE - Flow 8 - UBL'!$A92:$P986,16,FALSE)=0,"",VLOOKUP($A92,'FE - Flow 8 - UBL'!$A92:$P986,16,FALSE))</f>
        <v/>
      </c>
      <c r="Q92" s="44" t="str">
        <f>IF(VLOOKUP($A92,'FE - Flow 8 - UBL'!$A92:$Q986,17,FALSE)=0,"",VLOOKUP($A92,'FE - Flow 8 - UBL'!$A92:$Q986,17,FALSE))</f>
        <v/>
      </c>
      <c r="R92" s="47" t="str">
        <f>IF(VLOOKUP($A92,'FE - Flow 8 - UBL'!$A92:$S986,18,FALSE)=0,"",VLOOKUP($A92,'FE - Flow 8 - UBL'!$A92:$S986,18,FALSE))</f>
        <v/>
      </c>
    </row>
    <row r="93" spans="1:18" ht="42.75" customHeight="1" x14ac:dyDescent="0.25">
      <c r="A93" s="57" t="s">
        <v>342</v>
      </c>
      <c r="B93" s="41" t="s">
        <v>42</v>
      </c>
      <c r="C93" s="56"/>
      <c r="D93" s="62"/>
      <c r="E93" s="73" t="s">
        <v>343</v>
      </c>
      <c r="F93" s="74"/>
      <c r="G93" s="351" t="s">
        <v>3412</v>
      </c>
      <c r="H93" s="352"/>
      <c r="I93" s="45" t="str">
        <f>IF(VLOOKUP($A93,'FE - Flow 8 - UBL'!$A93:$P987,9,FALSE)=0,"",VLOOKUP($A93,'FE - Flow 8 - UBL'!$A93:$P987,9,FALSE))</f>
        <v>TEXT</v>
      </c>
      <c r="J93" s="45">
        <f>IF(VLOOKUP($A93,'FE - Flow 8 - UBL'!$A93:$P987,10,FALSE)=0,"",VLOOKUP($A93,'FE - Flow 8 - UBL'!$A93:$P987,10,FALSE))</f>
        <v>50</v>
      </c>
      <c r="K93" s="44" t="str">
        <f>IF(VLOOKUP($A93,'FE - Flow 8 - UBL'!$A93:$P987,11,FALSE)=0,"",VLOOKUP($A93,'FE - Flow 8 - UBL'!$A93:$P987,11,FALSE))</f>
        <v/>
      </c>
      <c r="L93" s="45" t="str">
        <f>IF(VLOOKUP($A93,'FE - Flow 8 - UBL'!$A93:$P987,12,FALSE)=0,"",VLOOKUP($A93,'FE - Flow 8 - UBL'!$A93:$P987,12,FALSE))</f>
        <v/>
      </c>
      <c r="M93" s="185" t="str">
        <f>IF(VLOOKUP($A93,'FE - Flow 8 - UBL'!$A93:$P987,13,FALSE)=0,"",VLOOKUP($A93,'FE - Flow 8 - UBL'!$A93:$P987,13,FALSE))</f>
        <v>Email address of the point of contact.</v>
      </c>
      <c r="N93" s="43" t="str">
        <f>IF(VLOOKUP($A93,'FE - Flow 8 - UBL'!$A93:$P987,14,FALSE)=0,"",VLOOKUP($A93,'FE - Flow 8 - UBL'!$A93:$P987,14,FALSE))</f>
        <v/>
      </c>
      <c r="O93" s="48" t="str">
        <f>IF(VLOOKUP($A93,'FE - Flow 8 - UBL'!$A93:$P987,15,FALSE)=0,"",VLOOKUP($A93,'FE - Flow 8 - UBL'!$A93:$P987,15,FALSE))</f>
        <v/>
      </c>
      <c r="P93" s="48" t="str">
        <f>IF(VLOOKUP($A93,'FE - Flow 8 - UBL'!$A93:$P987,16,FALSE)=0,"",VLOOKUP($A93,'FE - Flow 8 - UBL'!$A93:$P987,16,FALSE))</f>
        <v/>
      </c>
      <c r="Q93" s="44" t="str">
        <f>IF(VLOOKUP($A93,'FE - Flow 8 - UBL'!$A93:$Q987,17,FALSE)=0,"",VLOOKUP($A93,'FE - Flow 8 - UBL'!$A93:$Q987,17,FALSE))</f>
        <v/>
      </c>
      <c r="R93" s="47" t="str">
        <f>IF(VLOOKUP($A93,'FE - Flow 8 - UBL'!$A93:$S987,18,FALSE)=0,"",VLOOKUP($A93,'FE - Flow 8 - UBL'!$A93:$S987,18,FALSE))</f>
        <v/>
      </c>
    </row>
    <row r="94" spans="1:18" ht="42.75" customHeight="1" x14ac:dyDescent="0.25">
      <c r="A94" s="40" t="s">
        <v>345</v>
      </c>
      <c r="B94" s="240" t="s">
        <v>42</v>
      </c>
      <c r="C94" s="50" t="s">
        <v>346</v>
      </c>
      <c r="D94" s="50"/>
      <c r="E94" s="50"/>
      <c r="F94" s="50"/>
      <c r="G94" s="355" t="s">
        <v>3413</v>
      </c>
      <c r="H94" s="356"/>
      <c r="I94" s="45" t="str">
        <f>IF(VLOOKUP($A94,'FE - Flow 8 - UBL'!$A94:$P988,9,FALSE)=0,"",VLOOKUP($A94,'FE - Flow 8 - UBL'!$A94:$P988,9,FALSE))</f>
        <v/>
      </c>
      <c r="J94" s="45" t="str">
        <f>IF(VLOOKUP($A94,'FE - Flow 8 - UBL'!$A94:$P988,10,FALSE)=0,"",VLOOKUP($A94,'FE - Flow 8 - UBL'!$A94:$P988,10,FALSE))</f>
        <v/>
      </c>
      <c r="K94" s="44" t="str">
        <f>IF(VLOOKUP($A94,'FE - Flow 8 - UBL'!$A94:$P988,11,FALSE)=0,"",VLOOKUP($A94,'FE - Flow 8 - UBL'!$A94:$P988,11,FALSE))</f>
        <v/>
      </c>
      <c r="L94" s="45" t="str">
        <f>IF(VLOOKUP($A94,'FE - Flow 8 - UBL'!$A94:$P988,12,FALSE)=0,"",VLOOKUP($A94,'FE - Flow 8 - UBL'!$A94:$P988,12,FALSE))</f>
        <v/>
      </c>
      <c r="M94" s="185" t="str">
        <f>IF(VLOOKUP($A94,'FE - Flow 8 - UBL'!$A94:$P988,13,FALSE)=0,"",VLOOKUP($A94,'FE - Flow 8 - UBL'!$A94:$P988,13,FALSE))</f>
        <v/>
      </c>
      <c r="N94" s="43" t="str">
        <f>IF(VLOOKUP($A94,'FE - Flow 8 - UBL'!$A94:$P988,14,FALSE)=0,"",VLOOKUP($A94,'FE - Flow 8 - UBL'!$A94:$P988,14,FALSE))</f>
        <v/>
      </c>
      <c r="O94" s="48" t="str">
        <f>IF(VLOOKUP($A94,'FE - Flow 8 - UBL'!$A94:$P988,15,FALSE)=0,"",VLOOKUP($A94,'FE - Flow 8 - UBL'!$A94:$P988,15,FALSE))</f>
        <v/>
      </c>
      <c r="P94" s="48" t="str">
        <f>IF(VLOOKUP($A94,'FE - Flow 8 - UBL'!$A94:$P988,16,FALSE)=0,"",VLOOKUP($A94,'FE - Flow 8 - UBL'!$A94:$P988,16,FALSE))</f>
        <v/>
      </c>
      <c r="Q94" s="44" t="str">
        <f>IF(VLOOKUP($A94,'FE - Flow 8 - UBL'!$A94:$Q988,17,FALSE)=0,"",VLOOKUP($A94,'FE - Flow 8 - UBL'!$A94:$Q988,17,FALSE))</f>
        <v/>
      </c>
      <c r="R94" s="47" t="str">
        <f>IF(VLOOKUP($A94,'FE - Flow 8 - UBL'!$A94:$S988,18,FALSE)=0,"",VLOOKUP($A94,'FE - Flow 8 - UBL'!$A94:$S988,18,FALSE))</f>
        <v/>
      </c>
    </row>
    <row r="95" spans="1:18" ht="42.75" customHeight="1" x14ac:dyDescent="0.25">
      <c r="A95" s="51" t="s">
        <v>348</v>
      </c>
      <c r="B95" s="240" t="s">
        <v>13</v>
      </c>
      <c r="C95" s="54"/>
      <c r="D95" s="215" t="s">
        <v>349</v>
      </c>
      <c r="E95" s="216"/>
      <c r="F95" s="217"/>
      <c r="G95" s="355" t="s">
        <v>3414</v>
      </c>
      <c r="H95" s="356"/>
      <c r="I95" s="45" t="str">
        <f>IF(VLOOKUP($A95,'FE - Flow 8 - UBL'!$A95:$P989,9,FALSE)=0,"",VLOOKUP($A95,'FE - Flow 8 - UBL'!$A95:$P989,9,FALSE))</f>
        <v>TEXT</v>
      </c>
      <c r="J95" s="45">
        <f>IF(VLOOKUP($A95,'FE - Flow 8 - UBL'!$A95:$P989,10,FALSE)=0,"",VLOOKUP($A95,'FE - Flow 8 - UBL'!$A95:$P989,10,FALSE))</f>
        <v>99</v>
      </c>
      <c r="K95" s="44" t="str">
        <f>IF(VLOOKUP($A95,'FE - Flow 8 - UBL'!$A95:$P989,11,FALSE)=0,"",VLOOKUP($A95,'FE - Flow 8 - UBL'!$A95:$P989,11,FALSE))</f>
        <v/>
      </c>
      <c r="L95" s="45" t="str">
        <f>IF(VLOOKUP($A95,'FE - Flow 8 - UBL'!$A95:$P989,12,FALSE)=0,"",VLOOKUP($A95,'FE - Flow 8 - UBL'!$A95:$P989,12,FALSE))</f>
        <v>Validator full name</v>
      </c>
      <c r="M95" s="185" t="str">
        <f>IF(VLOOKUP($A95,'FE - Flow 8 - UBL'!$A95:$P989,13,FALSE)=0,"",VLOOKUP($A95,'FE - Flow 8 - UBL'!$A95:$P989,13,FALSE))</f>
        <v xml:space="preserve"> </v>
      </c>
      <c r="N95" s="43" t="str">
        <f>IF(VLOOKUP($A95,'FE - Flow 8 - UBL'!$A95:$P989,14,FALSE)=0,"",VLOOKUP($A95,'FE - Flow 8 - UBL'!$A95:$P989,14,FALSE))</f>
        <v/>
      </c>
      <c r="O95" s="48" t="str">
        <f>IF(VLOOKUP($A95,'FE - Flow 8 - UBL'!$A95:$P989,15,FALSE)=0,"",VLOOKUP($A95,'FE - Flow 8 - UBL'!$A95:$P989,15,FALSE))</f>
        <v/>
      </c>
      <c r="P95" s="48" t="str">
        <f>IF(VLOOKUP($A95,'FE - Flow 8 - UBL'!$A95:$P989,16,FALSE)=0,"",VLOOKUP($A95,'FE - Flow 8 - UBL'!$A95:$P989,16,FALSE))</f>
        <v/>
      </c>
      <c r="Q95" s="44" t="str">
        <f>IF(VLOOKUP($A95,'FE - Flow 8 - UBL'!$A95:$Q989,17,FALSE)=0,"",VLOOKUP($A95,'FE - Flow 8 - UBL'!$A95:$Q989,17,FALSE))</f>
        <v/>
      </c>
      <c r="R95" s="47" t="str">
        <f>IF(VLOOKUP($A95,'FE - Flow 8 - UBL'!$A95:$S989,18,FALSE)=0,"",VLOOKUP($A95,'FE - Flow 8 - UBL'!$A95:$S989,18,FALSE))</f>
        <v/>
      </c>
    </row>
    <row r="96" spans="1:18" ht="42.75" customHeight="1" x14ac:dyDescent="0.25">
      <c r="A96" s="51" t="s">
        <v>352</v>
      </c>
      <c r="B96" s="240" t="s">
        <v>42</v>
      </c>
      <c r="C96" s="54"/>
      <c r="D96" s="215" t="s">
        <v>353</v>
      </c>
      <c r="E96" s="216"/>
      <c r="F96" s="217"/>
      <c r="G96" s="355" t="s">
        <v>3415</v>
      </c>
      <c r="H96" s="356"/>
      <c r="I96" s="45" t="str">
        <f>IF(VLOOKUP($A96,'FE - Flow 8 - UBL'!$A96:$P990,9,FALSE)=0,"",VLOOKUP($A96,'FE - Flow 8 - UBL'!$A96:$P990,9,FALSE))</f>
        <v>CODE</v>
      </c>
      <c r="J96" s="45">
        <f>IF(VLOOKUP($A96,'FE - Flow 8 - UBL'!$A96:$P990,10,FALSE)=0,"",VLOOKUP($A96,'FE - Flow 8 - UBL'!$A96:$P990,10,FALSE))</f>
        <v>3</v>
      </c>
      <c r="K96" s="44" t="str">
        <f>IF(VLOOKUP($A96,'FE - Flow 8 - UBL'!$A96:$P990,11,FALSE)=0,"",VLOOKUP($A96,'FE - Flow 8 - UBL'!$A96:$P990,11,FALSE))</f>
        <v>UNCL 3035</v>
      </c>
      <c r="L96" s="45" t="str">
        <f>IF(VLOOKUP($A96,'FE - Flow 8 - UBL'!$A96:$P990,12,FALSE)=0,"",VLOOKUP($A96,'FE - Flow 8 - UBL'!$A96:$P990,12,FALSE))</f>
        <v/>
      </c>
      <c r="M96" s="185" t="str">
        <f>IF(VLOOKUP($A96,'FE - Flow 8 - UBL'!$A96:$P990,13,FALSE)=0,"",VLOOKUP($A96,'FE - Flow 8 - UBL'!$A96:$P990,13,FALSE))</f>
        <v>To be chosen from the UNCL 3035 list</v>
      </c>
      <c r="N96" s="43" t="str">
        <f>IF(VLOOKUP($A96,'FE - Flow 8 - UBL'!$A96:$P990,14,FALSE)=0,"",VLOOKUP($A96,'FE - Flow 8 - UBL'!$A96:$P990,14,FALSE))</f>
        <v/>
      </c>
      <c r="O96" s="48" t="str">
        <f>IF(VLOOKUP($A96,'FE - Flow 8 - UBL'!$A96:$P990,15,FALSE)=0,"",VLOOKUP($A96,'FE - Flow 8 - UBL'!$A96:$P990,15,FALSE))</f>
        <v/>
      </c>
      <c r="P96" s="48" t="str">
        <f>IF(VLOOKUP($A96,'FE - Flow 8 - UBL'!$A96:$P990,16,FALSE)=0,"",VLOOKUP($A96,'FE - Flow 8 - UBL'!$A96:$P990,16,FALSE))</f>
        <v/>
      </c>
      <c r="Q96" s="44" t="str">
        <f>IF(VLOOKUP($A96,'FE - Flow 8 - UBL'!$A96:$Q990,17,FALSE)=0,"",VLOOKUP($A96,'FE - Flow 8 - UBL'!$A96:$Q990,17,FALSE))</f>
        <v/>
      </c>
      <c r="R96" s="47" t="str">
        <f>IF(VLOOKUP($A96,'FE - Flow 8 - UBL'!$A96:$S990,18,FALSE)=0,"",VLOOKUP($A96,'FE - Flow 8 - UBL'!$A96:$S990,18,FALSE))</f>
        <v/>
      </c>
    </row>
    <row r="97" spans="1:18" ht="42.75" customHeight="1" x14ac:dyDescent="0.25">
      <c r="A97" s="51" t="s">
        <v>355</v>
      </c>
      <c r="B97" s="147" t="s">
        <v>3147</v>
      </c>
      <c r="C97" s="54"/>
      <c r="D97" s="215" t="s">
        <v>356</v>
      </c>
      <c r="E97" s="216"/>
      <c r="F97" s="217"/>
      <c r="G97" s="355" t="s">
        <v>3414</v>
      </c>
      <c r="H97" s="356"/>
      <c r="I97" s="45" t="str">
        <f>IF(VLOOKUP($A97,'FE - Flow 8 - UBL'!$A97:$P991,9,FALSE)=0,"",VLOOKUP($A97,'FE - Flow 8 - UBL'!$A97:$P991,9,FALSE))</f>
        <v>TEXT</v>
      </c>
      <c r="J97" s="45">
        <f>IF(VLOOKUP($A97,'FE - Flow 8 - UBL'!$A97:$P991,10,FALSE)=0,"",VLOOKUP($A97,'FE - Flow 8 - UBL'!$A97:$P991,10,FALSE))</f>
        <v>99</v>
      </c>
      <c r="K97" s="44" t="str">
        <f>IF(VLOOKUP($A97,'FE - Flow 8 - UBL'!$A97:$P991,11,FALSE)=0,"",VLOOKUP($A97,'FE - Flow 8 - UBL'!$A97:$P991,11,FALSE))</f>
        <v/>
      </c>
      <c r="L97" s="45" t="str">
        <f>IF(VLOOKUP($A97,'FE - Flow 8 - UBL'!$A97:$P991,12,FALSE)=0,"",VLOOKUP($A97,'FE - Flow 8 - UBL'!$A97:$P991,12,FALSE))</f>
        <v>The name by which the validator is known, other than the validator’s company name (also called business name).</v>
      </c>
      <c r="M97" s="185" t="str">
        <f>IF(VLOOKUP($A97,'FE - Flow 8 - UBL'!$A97:$P991,13,FALSE)=0,"",VLOOKUP($A97,'FE - Flow 8 - UBL'!$A97:$P991,13,FALSE))</f>
        <v>It can be used if it differs from the validator’s company name.</v>
      </c>
      <c r="N97" s="43" t="str">
        <f>IF(VLOOKUP($A97,'FE - Flow 8 - UBL'!$A97:$P991,14,FALSE)=0,"",VLOOKUP($A97,'FE - Flow 8 - UBL'!$A97:$P991,14,FALSE))</f>
        <v/>
      </c>
      <c r="O97" s="48" t="str">
        <f>IF(VLOOKUP($A97,'FE - Flow 8 - UBL'!$A97:$P991,15,FALSE)=0,"",VLOOKUP($A97,'FE - Flow 8 - UBL'!$A97:$P991,15,FALSE))</f>
        <v/>
      </c>
      <c r="P97" s="48" t="str">
        <f>IF(VLOOKUP($A97,'FE - Flow 8 - UBL'!$A97:$P991,16,FALSE)=0,"",VLOOKUP($A97,'FE - Flow 8 - UBL'!$A97:$P991,16,FALSE))</f>
        <v/>
      </c>
      <c r="Q97" s="44" t="str">
        <f>IF(VLOOKUP($A97,'FE - Flow 8 - UBL'!$A97:$Q991,17,FALSE)=0,"",VLOOKUP($A97,'FE - Flow 8 - UBL'!$A97:$Q991,17,FALSE))</f>
        <v/>
      </c>
      <c r="R97" s="47" t="str">
        <f>IF(VLOOKUP($A97,'FE - Flow 8 - UBL'!$A97:$S991,18,FALSE)=0,"",VLOOKUP($A97,'FE - Flow 8 - UBL'!$A97:$S991,18,FALSE))</f>
        <v/>
      </c>
    </row>
    <row r="98" spans="1:18" ht="14.45" customHeight="1" x14ac:dyDescent="0.25">
      <c r="A98" s="51" t="s">
        <v>360</v>
      </c>
      <c r="B98" s="240" t="s">
        <v>1729</v>
      </c>
      <c r="C98" s="54"/>
      <c r="D98" s="221" t="s">
        <v>361</v>
      </c>
      <c r="E98" s="216"/>
      <c r="F98" s="217"/>
      <c r="G98" s="355" t="s">
        <v>3416</v>
      </c>
      <c r="H98" s="356"/>
      <c r="I98" s="45" t="str">
        <f>IF(VLOOKUP($A98,'FE - Flow 8 - UBL'!$A98:$P992,9,FALSE)=0,"",VLOOKUP($A98,'FE - Flow 8 - UBL'!$A98:$P992,9,FALSE))</f>
        <v>IDENTIFIER</v>
      </c>
      <c r="J98" s="45">
        <f>IF(VLOOKUP($A98,'FE - Flow 8 - UBL'!$A98:$P992,10,FALSE)=0,"",VLOOKUP($A98,'FE - Flow 8 - UBL'!$A98:$P992,10,FALSE))</f>
        <v>100</v>
      </c>
      <c r="K98" s="44" t="str">
        <f>IF(VLOOKUP($A98,'FE - Flow 8 - UBL'!$A98:$P992,11,FALSE)=0,"",VLOOKUP($A98,'FE - Flow 8 - UBL'!$A98:$P992,11,FALSE))</f>
        <v/>
      </c>
      <c r="L98" s="45" t="str">
        <f>IF(VLOOKUP($A98,'FE - Flow 8 - UBL'!$A98:$P992,12,FALSE)=0,"",VLOOKUP($A98,'FE - Flow 8 - UBL'!$A98:$P992,12,FALSE))</f>
        <v/>
      </c>
      <c r="M98" s="185" t="str">
        <f>IF(VLOOKUP($A98,'FE - Flow 8 - UBL'!$A98:$P992,13,FALSE)=0,"",VLOOKUP($A98,'FE - Flow 8 - UBL'!$A98:$P992,13,FALSE))</f>
        <v>Validator identifier</v>
      </c>
      <c r="N98" s="43" t="str">
        <f>IF(VLOOKUP($A98,'FE - Flow 8 - UBL'!$A98:$P992,14,FALSE)=0,"",VLOOKUP($A98,'FE - Flow 8 - UBL'!$A98:$P992,14,FALSE))</f>
        <v/>
      </c>
      <c r="O98" s="48" t="str">
        <f>IF(VLOOKUP($A98,'FE - Flow 8 - UBL'!$A98:$P992,15,FALSE)=0,"",VLOOKUP($A98,'FE - Flow 8 - UBL'!$A98:$P992,15,FALSE))</f>
        <v>G1.74
G1.80</v>
      </c>
      <c r="P98" s="48" t="str">
        <f>IF(VLOOKUP($A98,'FE - Flow 8 - UBL'!$A98:$P992,16,FALSE)=0,"",VLOOKUP($A98,'FE - Flow 8 - UBL'!$A98:$P992,16,FALSE))</f>
        <v/>
      </c>
      <c r="Q98" s="44" t="str">
        <f>IF(VLOOKUP($A98,'FE - Flow 8 - UBL'!$A98:$Q992,17,FALSE)=0,"",VLOOKUP($A98,'FE - Flow 8 - UBL'!$A98:$Q992,17,FALSE))</f>
        <v/>
      </c>
      <c r="R98" s="47" t="str">
        <f>IF(VLOOKUP($A98,'FE - Flow 8 - UBL'!$A98:$S992,18,FALSE)=0,"",VLOOKUP($A98,'FE - Flow 8 - UBL'!$A98:$S992,18,FALSE))</f>
        <v/>
      </c>
    </row>
    <row r="99" spans="1:18" ht="42.75" customHeight="1" x14ac:dyDescent="0.25">
      <c r="A99" s="75" t="s">
        <v>364</v>
      </c>
      <c r="B99" s="240" t="s">
        <v>42</v>
      </c>
      <c r="C99" s="54"/>
      <c r="D99" s="71"/>
      <c r="E99" s="211" t="s">
        <v>365</v>
      </c>
      <c r="F99" s="212"/>
      <c r="G99" s="355" t="s">
        <v>3417</v>
      </c>
      <c r="H99" s="356"/>
      <c r="I99" s="45" t="str">
        <f>IF(VLOOKUP($A99,'FE - Flow 8 - UBL'!$A99:$P993,9,FALSE)=0,"",VLOOKUP($A99,'FE - Flow 8 - UBL'!$A99:$P993,9,FALSE))</f>
        <v>IDENTIFIER</v>
      </c>
      <c r="J99" s="45">
        <f>IF(VLOOKUP($A99,'FE - Flow 8 - UBL'!$A99:$P993,10,FALSE)=0,"",VLOOKUP($A99,'FE - Flow 8 - UBL'!$A99:$P993,10,FALSE))</f>
        <v>4</v>
      </c>
      <c r="K99" s="44" t="str">
        <f>IF(VLOOKUP($A99,'FE - Flow 8 - UBL'!$A99:$P993,11,FALSE)=0,"",VLOOKUP($A99,'FE - Flow 8 - UBL'!$A99:$P993,11,FALSE))</f>
        <v>ISO6523 (ICD)</v>
      </c>
      <c r="L99" s="45" t="str">
        <f>IF(VLOOKUP($A99,'FE - Flow 8 - UBL'!$A99:$P993,12,FALSE)=0,"",VLOOKUP($A99,'FE - Flow 8 - UBL'!$A99:$P993,12,FALSE))</f>
        <v>Value = 0009 for a SIRET number</v>
      </c>
      <c r="M99" s="185" t="str">
        <f>IF(VLOOKUP($A99,'FE - Flow 8 - UBL'!$A99:$P993,13,FALSE)=0,"",VLOOKUP($A99,'FE - Flow 8 - UBL'!$A99:$P993,13,FALSE))</f>
        <v/>
      </c>
      <c r="N99" s="43" t="str">
        <f>IF(VLOOKUP($A99,'FE - Flow 8 - UBL'!$A99:$P993,14,FALSE)=0,"",VLOOKUP($A99,'FE - Flow 8 - UBL'!$A99:$P993,14,FALSE))</f>
        <v/>
      </c>
      <c r="O99" s="48" t="str">
        <f>IF(VLOOKUP($A99,'FE - Flow 8 - UBL'!$A99:$P993,15,FALSE)=0,"",VLOOKUP($A99,'FE - Flow 8 - UBL'!$A99:$P993,15,FALSE))</f>
        <v>G2.07</v>
      </c>
      <c r="P99" s="48" t="str">
        <f>IF(VLOOKUP($A99,'FE - Flow 8 - UBL'!$A99:$P993,16,FALSE)=0,"",VLOOKUP($A99,'FE - Flow 8 - UBL'!$A99:$P993,16,FALSE))</f>
        <v/>
      </c>
      <c r="Q99" s="44" t="str">
        <f>IF(VLOOKUP($A99,'FE - Flow 8 - UBL'!$A99:$Q993,17,FALSE)=0,"",VLOOKUP($A99,'FE - Flow 8 - UBL'!$A99:$Q993,17,FALSE))</f>
        <v/>
      </c>
      <c r="R99" s="47" t="str">
        <f>IF(VLOOKUP($A99,'FE - Flow 8 - UBL'!$A99:$S993,18,FALSE)=0,"",VLOOKUP($A99,'FE - Flow 8 - UBL'!$A99:$S993,18,FALSE))</f>
        <v/>
      </c>
    </row>
    <row r="100" spans="1:18" ht="42.75" customHeight="1" x14ac:dyDescent="0.25">
      <c r="A100" s="51" t="s">
        <v>368</v>
      </c>
      <c r="B100" s="240" t="s">
        <v>42</v>
      </c>
      <c r="C100" s="76"/>
      <c r="D100" s="221" t="s">
        <v>369</v>
      </c>
      <c r="E100" s="216"/>
      <c r="F100" s="216"/>
      <c r="G100" s="355" t="s">
        <v>3418</v>
      </c>
      <c r="H100" s="356"/>
      <c r="I100" s="45" t="str">
        <f>IF(VLOOKUP($A100,'FE - Flow 8 - UBL'!$A100:$P994,9,FALSE)=0,"",VLOOKUP($A100,'FE - Flow 8 - UBL'!$A100:$P994,9,FALSE))</f>
        <v>IDENTIFIER</v>
      </c>
      <c r="J100" s="45">
        <f>IF(VLOOKUP($A100,'FE - Flow 8 - UBL'!$A100:$P994,10,FALSE)=0,"",VLOOKUP($A100,'FE - Flow 8 - UBL'!$A100:$P994,10,FALSE))</f>
        <v>9</v>
      </c>
      <c r="K100" s="44" t="str">
        <f>IF(VLOOKUP($A100,'FE - Flow 8 - UBL'!$A100:$P994,11,FALSE)=0,"",VLOOKUP($A100,'FE - Flow 8 - UBL'!$A100:$P994,11,FALSE))</f>
        <v/>
      </c>
      <c r="L100" s="45" t="str">
        <f>IF(VLOOKUP($A100,'FE - Flow 8 - UBL'!$A100:$P994,12,FALSE)=0,"",VLOOKUP($A100,'FE - Flow 8 - UBL'!$A100:$P994,12,FALSE))</f>
        <v/>
      </c>
      <c r="M100" s="185" t="str">
        <f>IF(VLOOKUP($A100,'FE - Flow 8 - UBL'!$A100:$P994,13,FALSE)=0,"",VLOOKUP($A100,'FE - Flow 8 - UBL'!$A100:$P994,13,FALSE))</f>
        <v>Identifier issued by an official registration body, which identifies the Buyer Agent as a legal entity or a legal person.</v>
      </c>
      <c r="N100" s="43" t="str">
        <f>IF(VLOOKUP($A100,'FE - Flow 8 - UBL'!$A100:$P994,14,FALSE)=0,"",VLOOKUP($A100,'FE - Flow 8 - UBL'!$A100:$P994,14,FALSE))</f>
        <v/>
      </c>
      <c r="O100" s="48" t="str">
        <f>IF(VLOOKUP($A100,'FE - Flow 8 - UBL'!$A100:$P994,15,FALSE)=0,"",VLOOKUP($A100,'FE - Flow 8 - UBL'!$A100:$P994,15,FALSE))</f>
        <v>G1.66</v>
      </c>
      <c r="P100" s="48" t="str">
        <f>IF(VLOOKUP($A100,'FE - Flow 8 - UBL'!$A100:$P994,16,FALSE)=0,"",VLOOKUP($A100,'FE - Flow 8 - UBL'!$A100:$P994,16,FALSE))</f>
        <v/>
      </c>
      <c r="Q100" s="44" t="str">
        <f>IF(VLOOKUP($A100,'FE - Flow 8 - UBL'!$A100:$Q994,17,FALSE)=0,"",VLOOKUP($A100,'FE - Flow 8 - UBL'!$A100:$Q994,17,FALSE))</f>
        <v/>
      </c>
      <c r="R100" s="47" t="str">
        <f>IF(VLOOKUP($A100,'FE - Flow 8 - UBL'!$A100:$S994,18,FALSE)=0,"",VLOOKUP($A100,'FE - Flow 8 - UBL'!$A100:$S994,18,FALSE))</f>
        <v/>
      </c>
    </row>
    <row r="101" spans="1:18" ht="42.75" customHeight="1" x14ac:dyDescent="0.25">
      <c r="A101" s="75" t="s">
        <v>372</v>
      </c>
      <c r="B101" s="240" t="s">
        <v>13</v>
      </c>
      <c r="C101" s="76"/>
      <c r="D101" s="77"/>
      <c r="E101" s="211" t="s">
        <v>110</v>
      </c>
      <c r="F101" s="212"/>
      <c r="G101" s="355" t="s">
        <v>3419</v>
      </c>
      <c r="H101" s="356"/>
      <c r="I101" s="45" t="str">
        <f>IF(VLOOKUP($A101,'FE - Flow 8 - UBL'!$A101:$P995,9,FALSE)=0,"",VLOOKUP($A101,'FE - Flow 8 - UBL'!$A101:$P995,9,FALSE))</f>
        <v>IDENTIFIER</v>
      </c>
      <c r="J101" s="45">
        <f>IF(VLOOKUP($A101,'FE - Flow 8 - UBL'!$A101:$P995,10,FALSE)=0,"",VLOOKUP($A101,'FE - Flow 8 - UBL'!$A101:$P995,10,FALSE))</f>
        <v>4</v>
      </c>
      <c r="K101" s="44" t="str">
        <f>IF(VLOOKUP($A101,'FE - Flow 8 - UBL'!$A101:$P995,11,FALSE)=0,"",VLOOKUP($A101,'FE - Flow 8 - UBL'!$A101:$P995,11,FALSE))</f>
        <v>ISO6523 (ICD)</v>
      </c>
      <c r="L101" s="45" t="str">
        <f>IF(VLOOKUP($A101,'FE - Flow 8 - UBL'!$A101:$P995,12,FALSE)=0,"",VLOOKUP($A101,'FE - Flow 8 - UBL'!$A101:$P995,12,FALSE))</f>
        <v>Value = 0002 for a SIREN number</v>
      </c>
      <c r="M101" s="185" t="str">
        <f>IF(VLOOKUP($A101,'FE - Flow 8 - UBL'!$A101:$P995,13,FALSE)=0,"",VLOOKUP($A101,'FE - Flow 8 - UBL'!$A101:$P995,13,FALSE))</f>
        <v>Buyer Agent identifier scheme identifier</v>
      </c>
      <c r="N101" s="43" t="str">
        <f>IF(VLOOKUP($A101,'FE - Flow 8 - UBL'!$A101:$P995,14,FALSE)=0,"",VLOOKUP($A101,'FE - Flow 8 - UBL'!$A101:$P995,14,FALSE))</f>
        <v>If no identification scheme is specified, it should be known to the Buyer's Agent</v>
      </c>
      <c r="O101" s="48" t="str">
        <f>IF(VLOOKUP($A101,'FE - Flow 8 - UBL'!$A101:$P995,15,FALSE)=0,"",VLOOKUP($A101,'FE - Flow 8 - UBL'!$A101:$P995,15,FALSE))</f>
        <v/>
      </c>
      <c r="P101" s="48" t="str">
        <f>IF(VLOOKUP($A101,'FE - Flow 8 - UBL'!$A101:$P995,16,FALSE)=0,"",VLOOKUP($A101,'FE - Flow 8 - UBL'!$A101:$P995,16,FALSE))</f>
        <v/>
      </c>
      <c r="Q101" s="44" t="str">
        <f>IF(VLOOKUP($A101,'FE - Flow 8 - UBL'!$A101:$Q995,17,FALSE)=0,"",VLOOKUP($A101,'FE - Flow 8 - UBL'!$A101:$Q995,17,FALSE))</f>
        <v/>
      </c>
      <c r="R101" s="47" t="str">
        <f>IF(VLOOKUP($A101,'FE - Flow 8 - UBL'!$A101:$S995,18,FALSE)=0,"",VLOOKUP($A101,'FE - Flow 8 - UBL'!$A101:$S995,18,FALSE))</f>
        <v/>
      </c>
    </row>
    <row r="102" spans="1:18" ht="42.75" customHeight="1" x14ac:dyDescent="0.25">
      <c r="A102" s="51" t="s">
        <v>377</v>
      </c>
      <c r="B102" s="240" t="s">
        <v>42</v>
      </c>
      <c r="C102" s="76"/>
      <c r="D102" s="221" t="s">
        <v>378</v>
      </c>
      <c r="E102" s="216"/>
      <c r="F102" s="216"/>
      <c r="G102" s="355" t="s">
        <v>3420</v>
      </c>
      <c r="H102" s="356"/>
      <c r="I102" s="45" t="str">
        <f>IF(VLOOKUP($A102,'FE - Flow 8 - UBL'!$A102:$P996,9,FALSE)=0,"",VLOOKUP($A102,'FE - Flow 8 - UBL'!$A102:$P996,9,FALSE))</f>
        <v>IDENTIFIER</v>
      </c>
      <c r="J102" s="45">
        <f>IF(VLOOKUP($A102,'FE - Flow 8 - UBL'!$A102:$P996,10,FALSE)=0,"",VLOOKUP($A102,'FE - Flow 8 - UBL'!$A102:$P996,10,FALSE))</f>
        <v>15</v>
      </c>
      <c r="K102" s="44" t="str">
        <f>IF(VLOOKUP($A102,'FE - Flow 8 - UBL'!$A102:$P996,11,FALSE)=0,"",VLOOKUP($A102,'FE - Flow 8 - UBL'!$A102:$P996,11,FALSE))</f>
        <v/>
      </c>
      <c r="L102" s="45" t="str">
        <f>IF(VLOOKUP($A102,'FE - Flow 8 - UBL'!$A102:$P996,12,FALSE)=0,"",VLOOKUP($A102,'FE - Flow 8 - UBL'!$A102:$P996,12,FALSE))</f>
        <v/>
      </c>
      <c r="M102" s="185" t="str">
        <f>IF(VLOOKUP($A102,'FE - Flow 8 - UBL'!$A102:$P996,13,FALSE)=0,"",VLOOKUP($A102,'FE - Flow 8 - UBL'!$A102:$P996,13,FALSE))</f>
        <v>Validator's VAT identifier (also called validator's VAT ID).</v>
      </c>
      <c r="N102" s="43" t="str">
        <f>IF(VLOOKUP($A102,'FE - Flow 8 - UBL'!$A102:$P996,14,FALSE)=0,"",VLOOKUP($A102,'FE - Flow 8 - UBL'!$A102:$P996,14,FALSE))</f>
        <v>According to Article 215 of Council Directive 2006/112/EC [2], the individual VAT identification number takes a prefix in accordance with ISO 3166-1 alpha-2 identifying the Member State that assigned the number. Nevertheless, Greece may use the prefix “EL”.</v>
      </c>
      <c r="O102" s="48" t="str">
        <f>IF(VLOOKUP($A102,'FE - Flow 8 - UBL'!$A102:$P996,15,FALSE)=0,"",VLOOKUP($A102,'FE - Flow 8 - UBL'!$A102:$P996,15,FALSE))</f>
        <v/>
      </c>
      <c r="P102" s="48" t="str">
        <f>IF(VLOOKUP($A102,'FE - Flow 8 - UBL'!$A102:$P996,16,FALSE)=0,"",VLOOKUP($A102,'FE - Flow 8 - UBL'!$A102:$P996,16,FALSE))</f>
        <v/>
      </c>
      <c r="Q102" s="44" t="str">
        <f>IF(VLOOKUP($A102,'FE - Flow 8 - UBL'!$A102:$Q996,17,FALSE)=0,"",VLOOKUP($A102,'FE - Flow 8 - UBL'!$A102:$Q996,17,FALSE))</f>
        <v/>
      </c>
      <c r="R102" s="47" t="str">
        <f>IF(VLOOKUP($A102,'FE - Flow 8 - UBL'!$A102:$S996,18,FALSE)=0,"",VLOOKUP($A102,'FE - Flow 8 - UBL'!$A102:$S996,18,FALSE))</f>
        <v/>
      </c>
    </row>
    <row r="103" spans="1:18" ht="42.75" customHeight="1" x14ac:dyDescent="0.25">
      <c r="A103" s="75" t="s">
        <v>381</v>
      </c>
      <c r="B103" s="240" t="s">
        <v>13</v>
      </c>
      <c r="C103" s="76"/>
      <c r="D103" s="77"/>
      <c r="E103" s="211" t="s">
        <v>382</v>
      </c>
      <c r="F103" s="212"/>
      <c r="G103" s="351" t="s">
        <v>3421</v>
      </c>
      <c r="H103" s="352"/>
      <c r="I103" s="45" t="str">
        <f>IF(VLOOKUP($A103,'FE - Flow 8 - UBL'!$A103:$P997,9,FALSE)=0,"",VLOOKUP($A103,'FE - Flow 8 - UBL'!$A103:$P997,9,FALSE))</f>
        <v>CODE</v>
      </c>
      <c r="J103" s="45">
        <f>IF(VLOOKUP($A103,'FE - Flow 8 - UBL'!$A103:$P997,10,FALSE)=0,"",VLOOKUP($A103,'FE - Flow 8 - UBL'!$A103:$P997,10,FALSE))</f>
        <v>3</v>
      </c>
      <c r="K103" s="44" t="str">
        <f>IF(VLOOKUP($A103,'FE - Flow 8 - UBL'!$A103:$P997,11,FALSE)=0,"",VLOOKUP($A103,'FE - Flow 8 - UBL'!$A103:$P997,11,FALSE))</f>
        <v>Valeur = VAT (UBL)
Valeur = VA (CII)</v>
      </c>
      <c r="L103" s="45" t="str">
        <f>IF(VLOOKUP($A103,'FE - Flow 8 - UBL'!$A103:$P997,12,FALSE)=0,"",VLOOKUP($A103,'FE - Flow 8 - UBL'!$A103:$P997,12,FALSE))</f>
        <v/>
      </c>
      <c r="M103" s="185" t="str">
        <f>IF(VLOOKUP($A103,'FE - Flow 8 - UBL'!$A103:$P997,13,FALSE)=0,"",VLOOKUP($A103,'FE - Flow 8 - UBL'!$A103:$P997,13,FALSE))</f>
        <v/>
      </c>
      <c r="N103" s="43" t="str">
        <f>IF(VLOOKUP($A103,'FE - Flow 8 - UBL'!$A103:$P997,14,FALSE)=0,"",VLOOKUP($A103,'FE - Flow 8 - UBL'!$A103:$P997,14,FALSE))</f>
        <v/>
      </c>
      <c r="O103" s="48" t="str">
        <f>IF(VLOOKUP($A103,'FE - Flow 8 - UBL'!$A103:$P997,15,FALSE)=0,"",VLOOKUP($A103,'FE - Flow 8 - UBL'!$A103:$P997,15,FALSE))</f>
        <v/>
      </c>
      <c r="P103" s="48" t="str">
        <f>IF(VLOOKUP($A103,'FE - Flow 8 - UBL'!$A103:$P997,16,FALSE)=0,"",VLOOKUP($A103,'FE - Flow 8 - UBL'!$A103:$P997,16,FALSE))</f>
        <v/>
      </c>
      <c r="Q103" s="44" t="str">
        <f>IF(VLOOKUP($A103,'FE - Flow 8 - UBL'!$A103:$Q997,17,FALSE)=0,"",VLOOKUP($A103,'FE - Flow 8 - UBL'!$A103:$Q997,17,FALSE))</f>
        <v/>
      </c>
      <c r="R103" s="47" t="str">
        <f>IF(VLOOKUP($A103,'FE - Flow 8 - UBL'!$A103:$S997,18,FALSE)=0,"",VLOOKUP($A103,'FE - Flow 8 - UBL'!$A103:$S997,18,FALSE))</f>
        <v/>
      </c>
    </row>
    <row r="104" spans="1:18" ht="42.75" customHeight="1" x14ac:dyDescent="0.25">
      <c r="A104" s="51" t="s">
        <v>384</v>
      </c>
      <c r="B104" s="240" t="s">
        <v>42</v>
      </c>
      <c r="C104" s="54"/>
      <c r="D104" s="221" t="s">
        <v>385</v>
      </c>
      <c r="E104" s="216"/>
      <c r="F104" s="217"/>
      <c r="G104" s="355" t="s">
        <v>3422</v>
      </c>
      <c r="H104" s="356"/>
      <c r="I104" s="45" t="str">
        <f>IF(VLOOKUP($A104,'FE - Flow 8 - UBL'!$A104:$P998,9,FALSE)=0,"",VLOOKUP($A104,'FE - Flow 8 - UBL'!$A104:$P998,9,FALSE))</f>
        <v>IDENTIFIER</v>
      </c>
      <c r="J104" s="45">
        <f>IF(VLOOKUP($A104,'FE - Flow 8 - UBL'!$A104:$P998,10,FALSE)=0,"",VLOOKUP($A104,'FE - Flow 8 - UBL'!$A104:$P998,10,FALSE))</f>
        <v>50</v>
      </c>
      <c r="K104" s="44" t="str">
        <f>IF(VLOOKUP($A104,'FE - Flow 8 - UBL'!$A104:$P998,11,FALSE)=0,"",VLOOKUP($A104,'FE - Flow 8 - UBL'!$A104:$P998,11,FALSE))</f>
        <v/>
      </c>
      <c r="L104" s="45" t="str">
        <f>IF(VLOOKUP($A104,'FE - Flow 8 - UBL'!$A104:$P998,12,FALSE)=0,"",VLOOKUP($A104,'FE - Flow 8 - UBL'!$A104:$P998,12,FALSE))</f>
        <v/>
      </c>
      <c r="M104" s="185" t="str">
        <f>IF(VLOOKUP($A104,'FE - Flow 8 - UBL'!$A104:$P998,13,FALSE)=0,"",VLOOKUP($A104,'FE - Flow 8 - UBL'!$A104:$P998,13,FALSE))</f>
        <v>Identifies the validator’s electronic address to which a sales document can be transmitted.</v>
      </c>
      <c r="N104" s="43" t="str">
        <f>IF(VLOOKUP($A104,'FE - Flow 8 - UBL'!$A104:$P998,14,FALSE)=0,"",VLOOKUP($A104,'FE - Flow 8 - UBL'!$A104:$P998,14,FALSE))</f>
        <v/>
      </c>
      <c r="O104" s="48" t="str">
        <f>IF(VLOOKUP($A104,'FE - Flow 8 - UBL'!$A104:$P998,15,FALSE)=0,"",VLOOKUP($A104,'FE - Flow 8 - UBL'!$A104:$P998,15,FALSE))</f>
        <v/>
      </c>
      <c r="P104" s="48" t="str">
        <f>IF(VLOOKUP($A104,'FE - Flow 8 - UBL'!$A104:$P998,16,FALSE)=0,"",VLOOKUP($A104,'FE - Flow 8 - UBL'!$A104:$P998,16,FALSE))</f>
        <v/>
      </c>
      <c r="Q104" s="44" t="str">
        <f>IF(VLOOKUP($A104,'FE - Flow 8 - UBL'!$A104:$Q998,17,FALSE)=0,"",VLOOKUP($A104,'FE - Flow 8 - UBL'!$A104:$Q998,17,FALSE))</f>
        <v/>
      </c>
      <c r="R104" s="47" t="str">
        <f>IF(VLOOKUP($A104,'FE - Flow 8 - UBL'!$A104:$S998,18,FALSE)=0,"",VLOOKUP($A104,'FE - Flow 8 - UBL'!$A104:$S998,18,FALSE))</f>
        <v/>
      </c>
    </row>
    <row r="105" spans="1:18" ht="42.75" customHeight="1" x14ac:dyDescent="0.25">
      <c r="A105" s="75" t="s">
        <v>388</v>
      </c>
      <c r="B105" s="240" t="s">
        <v>13</v>
      </c>
      <c r="C105" s="76"/>
      <c r="D105" s="78"/>
      <c r="E105" s="231" t="s">
        <v>389</v>
      </c>
      <c r="F105" s="232"/>
      <c r="G105" s="355" t="s">
        <v>3423</v>
      </c>
      <c r="H105" s="356"/>
      <c r="I105" s="45" t="str">
        <f>IF(VLOOKUP($A105,'FE - Flow 8 - UBL'!$A105:$P999,9,FALSE)=0,"",VLOOKUP($A105,'FE - Flow 8 - UBL'!$A105:$P999,9,FALSE))</f>
        <v>IDENTIFIER</v>
      </c>
      <c r="J105" s="45">
        <f>IF(VLOOKUP($A105,'FE - Flow 8 - UBL'!$A105:$P999,10,FALSE)=0,"",VLOOKUP($A105,'FE - Flow 8 - UBL'!$A105:$P999,10,FALSE))</f>
        <v>4</v>
      </c>
      <c r="K105" s="44" t="str">
        <f>IF(VLOOKUP($A105,'FE - Flow 8 - UBL'!$A105:$P999,11,FALSE)=0,"",VLOOKUP($A105,'FE - Flow 8 - UBL'!$A105:$P999,11,FALSE))</f>
        <v xml:space="preserve">ISO6523 (ICD) </v>
      </c>
      <c r="L105" s="45" t="str">
        <f>IF(VLOOKUP($A105,'FE - Flow 8 - UBL'!$A105:$P999,12,FALSE)=0,"",VLOOKUP($A105,'FE - Flow 8 - UBL'!$A105:$P999,12,FALSE))</f>
        <v/>
      </c>
      <c r="M105" s="185" t="str">
        <f>IF(VLOOKUP($A105,'FE - Flow 8 - UBL'!$A105:$P999,13,FALSE)=0,"",VLOOKUP($A105,'FE - Flow 8 - UBL'!$A105:$P999,13,FALSE))</f>
        <v/>
      </c>
      <c r="N105" s="43" t="str">
        <f>IF(VLOOKUP($A105,'FE - Flow 8 - UBL'!$A105:$P999,14,FALSE)=0,"",VLOOKUP($A105,'FE - Flow 8 - UBL'!$A105:$P999,14,FALSE))</f>
        <v/>
      </c>
      <c r="O105" s="48" t="str">
        <f>IF(VLOOKUP($A105,'FE - Flow 8 - UBL'!$A105:$P999,15,FALSE)=0,"",VLOOKUP($A105,'FE - Flow 8 - UBL'!$A105:$P999,15,FALSE))</f>
        <v/>
      </c>
      <c r="P105" s="48" t="str">
        <f>IF(VLOOKUP($A105,'FE - Flow 8 - UBL'!$A105:$P999,16,FALSE)=0,"",VLOOKUP($A105,'FE - Flow 8 - UBL'!$A105:$P999,16,FALSE))</f>
        <v/>
      </c>
      <c r="Q105" s="44" t="str">
        <f>IF(VLOOKUP($A105,'FE - Flow 8 - UBL'!$A105:$Q999,17,FALSE)=0,"",VLOOKUP($A105,'FE - Flow 8 - UBL'!$A105:$Q999,17,FALSE))</f>
        <v/>
      </c>
      <c r="R105" s="47" t="str">
        <f>IF(VLOOKUP($A105,'FE - Flow 8 - UBL'!$A105:$S999,18,FALSE)=0,"",VLOOKUP($A105,'FE - Flow 8 - UBL'!$A105:$S999,18,FALSE))</f>
        <v/>
      </c>
    </row>
    <row r="106" spans="1:18" ht="42.75" customHeight="1" x14ac:dyDescent="0.25">
      <c r="A106" s="51" t="s">
        <v>391</v>
      </c>
      <c r="B106" s="240" t="s">
        <v>42</v>
      </c>
      <c r="C106" s="79"/>
      <c r="D106" s="221" t="s">
        <v>392</v>
      </c>
      <c r="E106" s="221"/>
      <c r="F106" s="221"/>
      <c r="G106" s="355" t="s">
        <v>3424</v>
      </c>
      <c r="H106" s="356"/>
      <c r="I106" s="45" t="str">
        <f>IF(VLOOKUP($A106,'FE - Flow 8 - UBL'!$A106:$P1000,9,FALSE)=0,"",VLOOKUP($A106,'FE - Flow 8 - UBL'!$A106:$P1000,9,FALSE))</f>
        <v/>
      </c>
      <c r="J106" s="45" t="str">
        <f>IF(VLOOKUP($A106,'FE - Flow 8 - UBL'!$A106:$P1000,10,FALSE)=0,"",VLOOKUP($A106,'FE - Flow 8 - UBL'!$A106:$P1000,10,FALSE))</f>
        <v/>
      </c>
      <c r="K106" s="44" t="str">
        <f>IF(VLOOKUP($A106,'FE - Flow 8 - UBL'!$A106:$P1000,11,FALSE)=0,"",VLOOKUP($A106,'FE - Flow 8 - UBL'!$A106:$P1000,11,FALSE))</f>
        <v/>
      </c>
      <c r="L106" s="45" t="str">
        <f>IF(VLOOKUP($A106,'FE - Flow 8 - UBL'!$A106:$P1000,12,FALSE)=0,"",VLOOKUP($A106,'FE - Flow 8 - UBL'!$A106:$P1000,12,FALSE))</f>
        <v/>
      </c>
      <c r="M106" s="185" t="str">
        <f>IF(VLOOKUP($A106,'FE - Flow 8 - UBL'!$A106:$P1000,13,FALSE)=0,"",VLOOKUP($A106,'FE - Flow 8 - UBL'!$A106:$P1000,13,FALSE))</f>
        <v/>
      </c>
      <c r="N106" s="43" t="str">
        <f>IF(VLOOKUP($A106,'FE - Flow 8 - UBL'!$A106:$P1000,14,FALSE)=0,"",VLOOKUP($A106,'FE - Flow 8 - UBL'!$A106:$P1000,14,FALSE))</f>
        <v/>
      </c>
      <c r="O106" s="48" t="str">
        <f>IF(VLOOKUP($A106,'FE - Flow 8 - UBL'!$A106:$P1000,15,FALSE)=0,"",VLOOKUP($A106,'FE - Flow 8 - UBL'!$A106:$P1000,15,FALSE))</f>
        <v/>
      </c>
      <c r="P106" s="48" t="str">
        <f>IF(VLOOKUP($A106,'FE - Flow 8 - UBL'!$A106:$P1000,16,FALSE)=0,"",VLOOKUP($A106,'FE - Flow 8 - UBL'!$A106:$P1000,16,FALSE))</f>
        <v/>
      </c>
      <c r="Q106" s="44" t="str">
        <f>IF(VLOOKUP($A106,'FE - Flow 8 - UBL'!$A106:$Q1000,17,FALSE)=0,"",VLOOKUP($A106,'FE - Flow 8 - UBL'!$A106:$Q1000,17,FALSE))</f>
        <v/>
      </c>
      <c r="R106" s="47" t="str">
        <f>IF(VLOOKUP($A106,'FE - Flow 8 - UBL'!$A106:$S1000,18,FALSE)=0,"",VLOOKUP($A106,'FE - Flow 8 - UBL'!$A106:$S1000,18,FALSE))</f>
        <v/>
      </c>
    </row>
    <row r="107" spans="1:18" ht="99.75" customHeight="1" x14ac:dyDescent="0.25">
      <c r="A107" s="75" t="s">
        <v>394</v>
      </c>
      <c r="B107" s="240" t="s">
        <v>42</v>
      </c>
      <c r="C107" s="54"/>
      <c r="D107" s="58"/>
      <c r="E107" s="211" t="s">
        <v>395</v>
      </c>
      <c r="F107" s="212"/>
      <c r="G107" s="355" t="s">
        <v>3425</v>
      </c>
      <c r="H107" s="356"/>
      <c r="I107" s="45" t="str">
        <f>IF(VLOOKUP($A107,'FE - Flow 8 - UBL'!$A107:$P1001,9,FALSE)=0,"",VLOOKUP($A107,'FE - Flow 8 - UBL'!$A107:$P1001,9,FALSE))</f>
        <v>TEXT</v>
      </c>
      <c r="J107" s="45">
        <f>IF(VLOOKUP($A107,'FE - Flow 8 - UBL'!$A107:$P1001,10,FALSE)=0,"",VLOOKUP($A107,'FE - Flow 8 - UBL'!$A107:$P1001,10,FALSE))</f>
        <v>255</v>
      </c>
      <c r="K107" s="44" t="str">
        <f>IF(VLOOKUP($A107,'FE - Flow 8 - UBL'!$A107:$P1001,11,FALSE)=0,"",VLOOKUP($A107,'FE - Flow 8 - UBL'!$A107:$P1001,11,FALSE))</f>
        <v/>
      </c>
      <c r="L107" s="45" t="str">
        <f>IF(VLOOKUP($A107,'FE - Flow 8 - UBL'!$A107:$P1001,12,FALSE)=0,"",VLOOKUP($A107,'FE - Flow 8 - UBL'!$A107:$P1001,12,FALSE))</f>
        <v/>
      </c>
      <c r="M107" s="185" t="str">
        <f>IF(VLOOKUP($A107,'FE - Flow 8 - UBL'!$A107:$P1001,13,FALSE)=0,"",VLOOKUP($A107,'FE - Flow 8 - UBL'!$A107:$P1001,13,FALSE))</f>
        <v>Main line of an address.</v>
      </c>
      <c r="N107" s="43" t="str">
        <f>IF(VLOOKUP($A107,'FE - Flow 8 - UBL'!$A107:$P1001,14,FALSE)=0,"",VLOOKUP($A107,'FE - Flow 8 - UBL'!$A107:$P1001,14,FALSE))</f>
        <v>Usually the street name and number or the post box.</v>
      </c>
      <c r="O107" s="48" t="str">
        <f>IF(VLOOKUP($A107,'FE - Flow 8 - UBL'!$A107:$P1001,15,FALSE)=0,"",VLOOKUP($A107,'FE - Flow 8 - UBL'!$A107:$P1001,15,FALSE))</f>
        <v/>
      </c>
      <c r="P107" s="48" t="str">
        <f>IF(VLOOKUP($A107,'FE - Flow 8 - UBL'!$A107:$P1001,16,FALSE)=0,"",VLOOKUP($A107,'FE - Flow 8 - UBL'!$A107:$P1001,16,FALSE))</f>
        <v/>
      </c>
      <c r="Q107" s="44" t="str">
        <f>IF(VLOOKUP($A107,'FE - Flow 8 - UBL'!$A107:$Q1001,17,FALSE)=0,"",VLOOKUP($A107,'FE - Flow 8 - UBL'!$A107:$Q1001,17,FALSE))</f>
        <v/>
      </c>
      <c r="R107" s="47" t="str">
        <f>IF(VLOOKUP($A107,'FE - Flow 8 - UBL'!$A107:$S1001,18,FALSE)=0,"",VLOOKUP($A107,'FE - Flow 8 - UBL'!$A107:$S1001,18,FALSE))</f>
        <v/>
      </c>
    </row>
    <row r="108" spans="1:18" ht="42.75" customHeight="1" x14ac:dyDescent="0.25">
      <c r="A108" s="75" t="s">
        <v>397</v>
      </c>
      <c r="B108" s="240" t="s">
        <v>42</v>
      </c>
      <c r="C108" s="54"/>
      <c r="D108" s="58"/>
      <c r="E108" s="211" t="s">
        <v>398</v>
      </c>
      <c r="F108" s="212"/>
      <c r="G108" s="355" t="s">
        <v>3426</v>
      </c>
      <c r="H108" s="356"/>
      <c r="I108" s="45" t="str">
        <f>IF(VLOOKUP($A108,'FE - Flow 8 - UBL'!$A108:$P1002,9,FALSE)=0,"",VLOOKUP($A108,'FE - Flow 8 - UBL'!$A108:$P1002,9,FALSE))</f>
        <v>TEXT</v>
      </c>
      <c r="J108" s="45">
        <f>IF(VLOOKUP($A108,'FE - Flow 8 - UBL'!$A108:$P1002,10,FALSE)=0,"",VLOOKUP($A108,'FE - Flow 8 - UBL'!$A108:$P1002,10,FALSE))</f>
        <v>255</v>
      </c>
      <c r="K108" s="44" t="str">
        <f>IF(VLOOKUP($A108,'FE - Flow 8 - UBL'!$A108:$P1002,11,FALSE)=0,"",VLOOKUP($A108,'FE - Flow 8 - UBL'!$A108:$P1002,11,FALSE))</f>
        <v/>
      </c>
      <c r="L108" s="45" t="str">
        <f>IF(VLOOKUP($A108,'FE - Flow 8 - UBL'!$A108:$P1002,12,FALSE)=0,"",VLOOKUP($A108,'FE - Flow 8 - UBL'!$A108:$P1002,12,FALSE))</f>
        <v/>
      </c>
      <c r="M108" s="185" t="str">
        <f>IF(VLOOKUP($A108,'FE - Flow 8 - UBL'!$A108:$P1002,13,FALSE)=0,"",VLOOKUP($A108,'FE - Flow 8 - UBL'!$A108:$P1002,13,FALSE))</f>
        <v>An additional address line that can be used to provide details and complete the main line.</v>
      </c>
      <c r="N108" s="43" t="str">
        <f>IF(VLOOKUP($A108,'FE - Flow 8 - UBL'!$A108:$P1002,14,FALSE)=0,"",VLOOKUP($A108,'FE - Flow 8 - UBL'!$A108:$P1002,14,FALSE))</f>
        <v/>
      </c>
      <c r="O108" s="48" t="str">
        <f>IF(VLOOKUP($A108,'FE - Flow 8 - UBL'!$A108:$P1002,15,FALSE)=0,"",VLOOKUP($A108,'FE - Flow 8 - UBL'!$A108:$P1002,15,FALSE))</f>
        <v/>
      </c>
      <c r="P108" s="48" t="str">
        <f>IF(VLOOKUP($A108,'FE - Flow 8 - UBL'!$A108:$P1002,16,FALSE)=0,"",VLOOKUP($A108,'FE - Flow 8 - UBL'!$A108:$P1002,16,FALSE))</f>
        <v/>
      </c>
      <c r="Q108" s="44" t="str">
        <f>IF(VLOOKUP($A108,'FE - Flow 8 - UBL'!$A108:$Q1002,17,FALSE)=0,"",VLOOKUP($A108,'FE - Flow 8 - UBL'!$A108:$Q1002,17,FALSE))</f>
        <v/>
      </c>
      <c r="R108" s="47" t="str">
        <f>IF(VLOOKUP($A108,'FE - Flow 8 - UBL'!$A108:$S1002,18,FALSE)=0,"",VLOOKUP($A108,'FE - Flow 8 - UBL'!$A108:$S1002,18,FALSE))</f>
        <v/>
      </c>
    </row>
    <row r="109" spans="1:18" ht="42.75" customHeight="1" x14ac:dyDescent="0.25">
      <c r="A109" s="75" t="s">
        <v>400</v>
      </c>
      <c r="B109" s="240" t="s">
        <v>42</v>
      </c>
      <c r="C109" s="54"/>
      <c r="D109" s="58"/>
      <c r="E109" s="211" t="s">
        <v>401</v>
      </c>
      <c r="F109" s="212"/>
      <c r="G109" s="355" t="s">
        <v>3427</v>
      </c>
      <c r="H109" s="356"/>
      <c r="I109" s="45" t="str">
        <f>IF(VLOOKUP($A109,'FE - Flow 8 - UBL'!$A109:$P1003,9,FALSE)=0,"",VLOOKUP($A109,'FE - Flow 8 - UBL'!$A109:$P1003,9,FALSE))</f>
        <v>TEXT</v>
      </c>
      <c r="J109" s="45">
        <f>IF(VLOOKUP($A109,'FE - Flow 8 - UBL'!$A109:$P1003,10,FALSE)=0,"",VLOOKUP($A109,'FE - Flow 8 - UBL'!$A109:$P1003,10,FALSE))</f>
        <v>255</v>
      </c>
      <c r="K109" s="44" t="str">
        <f>IF(VLOOKUP($A109,'FE - Flow 8 - UBL'!$A109:$P1003,11,FALSE)=0,"",VLOOKUP($A109,'FE - Flow 8 - UBL'!$A109:$P1003,11,FALSE))</f>
        <v/>
      </c>
      <c r="L109" s="45" t="str">
        <f>IF(VLOOKUP($A109,'FE - Flow 8 - UBL'!$A109:$P1003,12,FALSE)=0,"",VLOOKUP($A109,'FE - Flow 8 - UBL'!$A109:$P1003,12,FALSE))</f>
        <v/>
      </c>
      <c r="M109" s="185" t="str">
        <f>IF(VLOOKUP($A109,'FE - Flow 8 - UBL'!$A109:$P1003,13,FALSE)=0,"",VLOOKUP($A109,'FE - Flow 8 - UBL'!$A109:$P1003,13,FALSE))</f>
        <v>An additional address line that can be used to provide details and complete the main line.</v>
      </c>
      <c r="N109" s="43" t="str">
        <f>IF(VLOOKUP($A109,'FE - Flow 8 - UBL'!$A109:$P1003,14,FALSE)=0,"",VLOOKUP($A109,'FE - Flow 8 - UBL'!$A109:$P1003,14,FALSE))</f>
        <v/>
      </c>
      <c r="O109" s="48" t="str">
        <f>IF(VLOOKUP($A109,'FE - Flow 8 - UBL'!$A109:$P1003,15,FALSE)=0,"",VLOOKUP($A109,'FE - Flow 8 - UBL'!$A109:$P1003,15,FALSE))</f>
        <v/>
      </c>
      <c r="P109" s="48" t="str">
        <f>IF(VLOOKUP($A109,'FE - Flow 8 - UBL'!$A109:$P1003,16,FALSE)=0,"",VLOOKUP($A109,'FE - Flow 8 - UBL'!$A109:$P1003,16,FALSE))</f>
        <v/>
      </c>
      <c r="Q109" s="44" t="str">
        <f>IF(VLOOKUP($A109,'FE - Flow 8 - UBL'!$A109:$Q1003,17,FALSE)=0,"",VLOOKUP($A109,'FE - Flow 8 - UBL'!$A109:$Q1003,17,FALSE))</f>
        <v/>
      </c>
      <c r="R109" s="47" t="str">
        <f>IF(VLOOKUP($A109,'FE - Flow 8 - UBL'!$A109:$S1003,18,FALSE)=0,"",VLOOKUP($A109,'FE - Flow 8 - UBL'!$A109:$S1003,18,FALSE))</f>
        <v/>
      </c>
    </row>
    <row r="110" spans="1:18" ht="42.75" customHeight="1" x14ac:dyDescent="0.25">
      <c r="A110" s="75" t="s">
        <v>403</v>
      </c>
      <c r="B110" s="240" t="s">
        <v>42</v>
      </c>
      <c r="C110" s="54"/>
      <c r="D110" s="58"/>
      <c r="E110" s="211" t="s">
        <v>404</v>
      </c>
      <c r="F110" s="212"/>
      <c r="G110" s="355" t="s">
        <v>3428</v>
      </c>
      <c r="H110" s="356"/>
      <c r="I110" s="45" t="str">
        <f>IF(VLOOKUP($A110,'FE - Flow 8 - UBL'!$A110:$P1004,9,FALSE)=0,"",VLOOKUP($A110,'FE - Flow 8 - UBL'!$A110:$P1004,9,FALSE))</f>
        <v>TEXT</v>
      </c>
      <c r="J110" s="45">
        <f>IF(VLOOKUP($A110,'FE - Flow 8 - UBL'!$A110:$P1004,10,FALSE)=0,"",VLOOKUP($A110,'FE - Flow 8 - UBL'!$A110:$P1004,10,FALSE))</f>
        <v>10</v>
      </c>
      <c r="K110" s="44" t="str">
        <f>IF(VLOOKUP($A110,'FE - Flow 8 - UBL'!$A110:$P1004,11,FALSE)=0,"",VLOOKUP($A110,'FE - Flow 8 - UBL'!$A110:$P1004,11,FALSE))</f>
        <v/>
      </c>
      <c r="L110" s="45" t="str">
        <f>IF(VLOOKUP($A110,'FE - Flow 8 - UBL'!$A110:$P1004,12,FALSE)=0,"",VLOOKUP($A110,'FE - Flow 8 - UBL'!$A110:$P1004,12,FALSE))</f>
        <v/>
      </c>
      <c r="M110" s="185" t="str">
        <f>IF(VLOOKUP($A110,'FE - Flow 8 - UBL'!$A110:$P1004,13,FALSE)=0,"",VLOOKUP($A110,'FE - Flow 8 - UBL'!$A110:$P1004,13,FALSE))</f>
        <v>Identifier of an addressable group of properties, in compliance with the relevant postal service.</v>
      </c>
      <c r="N110" s="43" t="str">
        <f>IF(VLOOKUP($A110,'FE - Flow 8 - UBL'!$A110:$P1004,14,FALSE)=0,"",VLOOKUP($A110,'FE - Flow 8 - UBL'!$A110:$P1004,14,FALSE))</f>
        <v>E.g. postcode or postal routing number.</v>
      </c>
      <c r="O110" s="48" t="str">
        <f>IF(VLOOKUP($A110,'FE - Flow 8 - UBL'!$A110:$P1004,15,FALSE)=0,"",VLOOKUP($A110,'FE - Flow 8 - UBL'!$A110:$P1004,15,FALSE))</f>
        <v/>
      </c>
      <c r="P110" s="48" t="str">
        <f>IF(VLOOKUP($A110,'FE - Flow 8 - UBL'!$A110:$P1004,16,FALSE)=0,"",VLOOKUP($A110,'FE - Flow 8 - UBL'!$A110:$P1004,16,FALSE))</f>
        <v/>
      </c>
      <c r="Q110" s="44" t="str">
        <f>IF(VLOOKUP($A110,'FE - Flow 8 - UBL'!$A110:$Q1004,17,FALSE)=0,"",VLOOKUP($A110,'FE - Flow 8 - UBL'!$A110:$Q1004,17,FALSE))</f>
        <v/>
      </c>
      <c r="R110" s="47" t="str">
        <f>IF(VLOOKUP($A110,'FE - Flow 8 - UBL'!$A110:$S1004,18,FALSE)=0,"",VLOOKUP($A110,'FE - Flow 8 - UBL'!$A110:$S1004,18,FALSE))</f>
        <v/>
      </c>
    </row>
    <row r="111" spans="1:18" ht="42.75" customHeight="1" x14ac:dyDescent="0.25">
      <c r="A111" s="75" t="s">
        <v>406</v>
      </c>
      <c r="B111" s="240" t="s">
        <v>42</v>
      </c>
      <c r="C111" s="54"/>
      <c r="D111" s="58"/>
      <c r="E111" s="211" t="s">
        <v>407</v>
      </c>
      <c r="F111" s="212"/>
      <c r="G111" s="355" t="s">
        <v>3429</v>
      </c>
      <c r="H111" s="356"/>
      <c r="I111" s="45" t="str">
        <f>IF(VLOOKUP($A111,'FE - Flow 8 - UBL'!$A111:$P1005,9,FALSE)=0,"",VLOOKUP($A111,'FE - Flow 8 - UBL'!$A111:$P1005,9,FALSE))</f>
        <v>TEXT</v>
      </c>
      <c r="J111" s="45">
        <f>IF(VLOOKUP($A111,'FE - Flow 8 - UBL'!$A111:$P1005,10,FALSE)=0,"",VLOOKUP($A111,'FE - Flow 8 - UBL'!$A111:$P1005,10,FALSE))</f>
        <v>255</v>
      </c>
      <c r="K111" s="44" t="str">
        <f>IF(VLOOKUP($A111,'FE - Flow 8 - UBL'!$A111:$P1005,11,FALSE)=0,"",VLOOKUP($A111,'FE - Flow 8 - UBL'!$A111:$P1005,11,FALSE))</f>
        <v/>
      </c>
      <c r="L111" s="45" t="str">
        <f>IF(VLOOKUP($A111,'FE - Flow 8 - UBL'!$A111:$P1005,12,FALSE)=0,"",VLOOKUP($A111,'FE - Flow 8 - UBL'!$A111:$P1005,12,FALSE))</f>
        <v/>
      </c>
      <c r="M111" s="185" t="str">
        <f>IF(VLOOKUP($A111,'FE - Flow 8 - UBL'!$A111:$P1005,13,FALSE)=0,"",VLOOKUP($A111,'FE - Flow 8 - UBL'!$A111:$P1005,13,FALSE))</f>
        <v>Common name of the commune, town or village in which the address of the buyer's agent is located.</v>
      </c>
      <c r="N111" s="43" t="str">
        <f>IF(VLOOKUP($A111,'FE - Flow 8 - UBL'!$A111:$P1005,14,FALSE)=0,"",VLOOKUP($A111,'FE - Flow 8 - UBL'!$A111:$P1005,14,FALSE))</f>
        <v/>
      </c>
      <c r="O111" s="48" t="str">
        <f>IF(VLOOKUP($A111,'FE - Flow 8 - UBL'!$A111:$P1005,15,FALSE)=0,"",VLOOKUP($A111,'FE - Flow 8 - UBL'!$A111:$P1005,15,FALSE))</f>
        <v/>
      </c>
      <c r="P111" s="48" t="str">
        <f>IF(VLOOKUP($A111,'FE - Flow 8 - UBL'!$A111:$P1005,16,FALSE)=0,"",VLOOKUP($A111,'FE - Flow 8 - UBL'!$A111:$P1005,16,FALSE))</f>
        <v/>
      </c>
      <c r="Q111" s="44" t="str">
        <f>IF(VLOOKUP($A111,'FE - Flow 8 - UBL'!$A111:$Q1005,17,FALSE)=0,"",VLOOKUP($A111,'FE - Flow 8 - UBL'!$A111:$Q1005,17,FALSE))</f>
        <v/>
      </c>
      <c r="R111" s="47" t="str">
        <f>IF(VLOOKUP($A111,'FE - Flow 8 - UBL'!$A111:$S1005,18,FALSE)=0,"",VLOOKUP($A111,'FE - Flow 8 - UBL'!$A111:$S1005,18,FALSE))</f>
        <v/>
      </c>
    </row>
    <row r="112" spans="1:18" ht="42.75" customHeight="1" x14ac:dyDescent="0.25">
      <c r="A112" s="75" t="s">
        <v>409</v>
      </c>
      <c r="B112" s="240" t="s">
        <v>42</v>
      </c>
      <c r="C112" s="54"/>
      <c r="D112" s="58"/>
      <c r="E112" s="211" t="s">
        <v>410</v>
      </c>
      <c r="F112" s="212"/>
      <c r="G112" s="355" t="s">
        <v>3430</v>
      </c>
      <c r="H112" s="356"/>
      <c r="I112" s="45" t="str">
        <f>IF(VLOOKUP($A112,'FE - Flow 8 - UBL'!$A112:$P1006,9,FALSE)=0,"",VLOOKUP($A112,'FE - Flow 8 - UBL'!$A112:$P1006,9,FALSE))</f>
        <v>TEXT</v>
      </c>
      <c r="J112" s="45">
        <f>IF(VLOOKUP($A112,'FE - Flow 8 - UBL'!$A112:$P1006,10,FALSE)=0,"",VLOOKUP($A112,'FE - Flow 8 - UBL'!$A112:$P1006,10,FALSE))</f>
        <v>255</v>
      </c>
      <c r="K112" s="44" t="str">
        <f>IF(VLOOKUP($A112,'FE - Flow 8 - UBL'!$A112:$P1006,11,FALSE)=0,"",VLOOKUP($A112,'FE - Flow 8 - UBL'!$A112:$P1006,11,FALSE))</f>
        <v/>
      </c>
      <c r="L112" s="45" t="str">
        <f>IF(VLOOKUP($A112,'FE - Flow 8 - UBL'!$A112:$P1006,12,FALSE)=0,"",VLOOKUP($A112,'FE - Flow 8 - UBL'!$A112:$P1006,12,FALSE))</f>
        <v/>
      </c>
      <c r="M112" s="185" t="str">
        <f>IF(VLOOKUP($A112,'FE - Flow 8 - UBL'!$A112:$P1006,13,FALSE)=0,"",VLOOKUP($A112,'FE - Flow 8 - UBL'!$A112:$P1006,13,FALSE))</f>
        <v>Subdivision of a country.</v>
      </c>
      <c r="N112" s="43" t="str">
        <f>IF(VLOOKUP($A112,'FE - Flow 8 - UBL'!$A112:$P1006,14,FALSE)=0,"",VLOOKUP($A112,'FE - Flow 8 - UBL'!$A112:$P1006,14,FALSE))</f>
        <v>E.g. region, county, state, province, etc.</v>
      </c>
      <c r="O112" s="48" t="str">
        <f>IF(VLOOKUP($A112,'FE - Flow 8 - UBL'!$A112:$P1006,15,FALSE)=0,"",VLOOKUP($A112,'FE - Flow 8 - UBL'!$A112:$P1006,15,FALSE))</f>
        <v/>
      </c>
      <c r="P112" s="48" t="str">
        <f>IF(VLOOKUP($A112,'FE - Flow 8 - UBL'!$A112:$P1006,16,FALSE)=0,"",VLOOKUP($A112,'FE - Flow 8 - UBL'!$A112:$P1006,16,FALSE))</f>
        <v/>
      </c>
      <c r="Q112" s="44" t="str">
        <f>IF(VLOOKUP($A112,'FE - Flow 8 - UBL'!$A112:$Q1006,17,FALSE)=0,"",VLOOKUP($A112,'FE - Flow 8 - UBL'!$A112:$Q1006,17,FALSE))</f>
        <v/>
      </c>
      <c r="R112" s="47" t="str">
        <f>IF(VLOOKUP($A112,'FE - Flow 8 - UBL'!$A112:$S1006,18,FALSE)=0,"",VLOOKUP($A112,'FE - Flow 8 - UBL'!$A112:$S1006,18,FALSE))</f>
        <v/>
      </c>
    </row>
    <row r="113" spans="1:18" ht="42.75" customHeight="1" x14ac:dyDescent="0.25">
      <c r="A113" s="75" t="s">
        <v>412</v>
      </c>
      <c r="B113" s="240" t="s">
        <v>42</v>
      </c>
      <c r="C113" s="54"/>
      <c r="D113" s="71"/>
      <c r="E113" s="211" t="s">
        <v>413</v>
      </c>
      <c r="F113" s="212"/>
      <c r="G113" s="355" t="s">
        <v>3431</v>
      </c>
      <c r="H113" s="356"/>
      <c r="I113" s="45" t="str">
        <f>IF(VLOOKUP($A113,'FE - Flow 8 - UBL'!$A113:$P1007,9,FALSE)=0,"",VLOOKUP($A113,'FE - Flow 8 - UBL'!$A113:$P1007,9,FALSE))</f>
        <v>CODE</v>
      </c>
      <c r="J113" s="45">
        <f>IF(VLOOKUP($A113,'FE - Flow 8 - UBL'!$A113:$P1007,10,FALSE)=0,"",VLOOKUP($A113,'FE - Flow 8 - UBL'!$A113:$P1007,10,FALSE))</f>
        <v>2</v>
      </c>
      <c r="K113" s="44" t="str">
        <f>IF(VLOOKUP($A113,'FE - Flow 8 - UBL'!$A113:$P1007,11,FALSE)=0,"",VLOOKUP($A113,'FE - Flow 8 - UBL'!$A113:$P1007,11,FALSE))</f>
        <v>ISO 3166</v>
      </c>
      <c r="L113" s="45" t="str">
        <f>IF(VLOOKUP($A113,'FE - Flow 8 - UBL'!$A113:$P1007,12,FALSE)=0,"",VLOOKUP($A113,'FE - Flow 8 - UBL'!$A113:$P1007,12,FALSE))</f>
        <v/>
      </c>
      <c r="M113" s="185" t="str">
        <f>IF(VLOOKUP($A113,'FE - Flow 8 - UBL'!$A113:$P1007,13,FALSE)=0,"",VLOOKUP($A113,'FE - Flow 8 - UBL'!$A113:$P1007,13,FALSE))</f>
        <v>Country identification code.</v>
      </c>
      <c r="N113" s="43" t="str">
        <f>IF(VLOOKUP($A113,'FE - Flow 8 - UBL'!$A113:$P1007,14,FALSE)=0,"",VLOOKUP($A113,'FE - Flow 8 - UBL'!$A113:$P1007,14,FALSE))</f>
        <v>Valid country lists are registered with the Maintenance Agency for standard ISO 3166-1 “Codes for the representation of names of countries and their subdivisions”. Use of the alpha-2 representation is recommended.</v>
      </c>
      <c r="O113" s="48" t="str">
        <f>IF(VLOOKUP($A113,'FE - Flow 8 - UBL'!$A113:$P1007,15,FALSE)=0,"",VLOOKUP($A113,'FE - Flow 8 - UBL'!$A113:$P1007,15,FALSE))</f>
        <v>G2.01</v>
      </c>
      <c r="P113" s="48" t="str">
        <f>IF(VLOOKUP($A113,'FE - Flow 8 - UBL'!$A113:$P1007,16,FALSE)=0,"",VLOOKUP($A113,'FE - Flow 8 - UBL'!$A113:$P1007,16,FALSE))</f>
        <v/>
      </c>
      <c r="Q113" s="44" t="str">
        <f>IF(VLOOKUP($A113,'FE - Flow 8 - UBL'!$A113:$Q1007,17,FALSE)=0,"",VLOOKUP($A113,'FE - Flow 8 - UBL'!$A113:$Q1007,17,FALSE))</f>
        <v/>
      </c>
      <c r="R113" s="47" t="str">
        <f>IF(VLOOKUP($A113,'FE - Flow 8 - UBL'!$A113:$S1007,18,FALSE)=0,"",VLOOKUP($A113,'FE - Flow 8 - UBL'!$A113:$S1007,18,FALSE))</f>
        <v/>
      </c>
    </row>
    <row r="114" spans="1:18" ht="42.75" customHeight="1" x14ac:dyDescent="0.25">
      <c r="A114" s="51" t="s">
        <v>415</v>
      </c>
      <c r="B114" s="240" t="s">
        <v>42</v>
      </c>
      <c r="C114" s="54"/>
      <c r="D114" s="221" t="s">
        <v>416</v>
      </c>
      <c r="E114" s="221"/>
      <c r="F114" s="221"/>
      <c r="G114" s="355" t="s">
        <v>3432</v>
      </c>
      <c r="H114" s="356"/>
      <c r="I114" s="45" t="str">
        <f>IF(VLOOKUP($A114,'FE - Flow 8 - UBL'!$A114:$P1008,9,FALSE)=0,"",VLOOKUP($A114,'FE - Flow 8 - UBL'!$A114:$P1008,9,FALSE))</f>
        <v/>
      </c>
      <c r="J114" s="45" t="str">
        <f>IF(VLOOKUP($A114,'FE - Flow 8 - UBL'!$A114:$P1008,10,FALSE)=0,"",VLOOKUP($A114,'FE - Flow 8 - UBL'!$A114:$P1008,10,FALSE))</f>
        <v/>
      </c>
      <c r="K114" s="44" t="str">
        <f>IF(VLOOKUP($A114,'FE - Flow 8 - UBL'!$A114:$P1008,11,FALSE)=0,"",VLOOKUP($A114,'FE - Flow 8 - UBL'!$A114:$P1008,11,FALSE))</f>
        <v/>
      </c>
      <c r="L114" s="45" t="str">
        <f>IF(VLOOKUP($A114,'FE - Flow 8 - UBL'!$A114:$P1008,12,FALSE)=0,"",VLOOKUP($A114,'FE - Flow 8 - UBL'!$A114:$P1008,12,FALSE))</f>
        <v/>
      </c>
      <c r="M114" s="185" t="str">
        <f>IF(VLOOKUP($A114,'FE - Flow 8 - UBL'!$A114:$P1008,13,FALSE)=0,"",VLOOKUP($A114,'FE - Flow 8 - UBL'!$A114:$P1008,13,FALSE))</f>
        <v/>
      </c>
      <c r="N114" s="43" t="str">
        <f>IF(VLOOKUP($A114,'FE - Flow 8 - UBL'!$A114:$P1008,14,FALSE)=0,"",VLOOKUP($A114,'FE - Flow 8 - UBL'!$A114:$P1008,14,FALSE))</f>
        <v/>
      </c>
      <c r="O114" s="48" t="str">
        <f>IF(VLOOKUP($A114,'FE - Flow 8 - UBL'!$A114:$P1008,15,FALSE)=0,"",VLOOKUP($A114,'FE - Flow 8 - UBL'!$A114:$P1008,15,FALSE))</f>
        <v/>
      </c>
      <c r="P114" s="48" t="str">
        <f>IF(VLOOKUP($A114,'FE - Flow 8 - UBL'!$A114:$P1008,16,FALSE)=0,"",VLOOKUP($A114,'FE - Flow 8 - UBL'!$A114:$P1008,16,FALSE))</f>
        <v/>
      </c>
      <c r="Q114" s="44" t="str">
        <f>IF(VLOOKUP($A114,'FE - Flow 8 - UBL'!$A114:$Q1008,17,FALSE)=0,"",VLOOKUP($A114,'FE - Flow 8 - UBL'!$A114:$Q1008,17,FALSE))</f>
        <v/>
      </c>
      <c r="R114" s="47" t="str">
        <f>IF(VLOOKUP($A114,'FE - Flow 8 - UBL'!$A114:$S1008,18,FALSE)=0,"",VLOOKUP($A114,'FE - Flow 8 - UBL'!$A114:$S1008,18,FALSE))</f>
        <v/>
      </c>
    </row>
    <row r="115" spans="1:18" ht="42.75" customHeight="1" x14ac:dyDescent="0.25">
      <c r="A115" s="75" t="s">
        <v>418</v>
      </c>
      <c r="B115" s="240" t="s">
        <v>42</v>
      </c>
      <c r="C115" s="54"/>
      <c r="D115" s="80"/>
      <c r="E115" s="211" t="s">
        <v>419</v>
      </c>
      <c r="F115" s="212"/>
      <c r="G115" s="355" t="s">
        <v>3433</v>
      </c>
      <c r="H115" s="356"/>
      <c r="I115" s="45" t="str">
        <f>IF(VLOOKUP($A115,'FE - Flow 8 - UBL'!$A115:$P1009,9,FALSE)=0,"",VLOOKUP($A115,'FE - Flow 8 - UBL'!$A115:$P1009,9,FALSE))</f>
        <v>TEXT</v>
      </c>
      <c r="J115" s="45">
        <f>IF(VLOOKUP($A115,'FE - Flow 8 - UBL'!$A115:$P1009,10,FALSE)=0,"",VLOOKUP($A115,'FE - Flow 8 - UBL'!$A115:$P1009,10,FALSE))</f>
        <v>100</v>
      </c>
      <c r="K115" s="44" t="str">
        <f>IF(VLOOKUP($A115,'FE - Flow 8 - UBL'!$A115:$P1009,11,FALSE)=0,"",VLOOKUP($A115,'FE - Flow 8 - UBL'!$A115:$P1009,11,FALSE))</f>
        <v/>
      </c>
      <c r="L115" s="45" t="str">
        <f>IF(VLOOKUP($A115,'FE - Flow 8 - UBL'!$A115:$P1009,12,FALSE)=0,"",VLOOKUP($A115,'FE - Flow 8 - UBL'!$A115:$P1009,12,FALSE))</f>
        <v/>
      </c>
      <c r="M115" s="185" t="str">
        <f>IF(VLOOKUP($A115,'FE - Flow 8 - UBL'!$A115:$P1009,13,FALSE)=0,"",VLOOKUP($A115,'FE - Flow 8 - UBL'!$A115:$P1009,13,FALSE))</f>
        <v>Point of contact for a legal entity or legal person.</v>
      </c>
      <c r="N115" s="43" t="str">
        <f>IF(VLOOKUP($A115,'FE - Flow 8 - UBL'!$A115:$P1009,14,FALSE)=0,"",VLOOKUP($A115,'FE - Flow 8 - UBL'!$A115:$P1009,14,FALSE))</f>
        <v>E.g. a person’s name or identification of a contact, department or office: PERSON</v>
      </c>
      <c r="O115" s="48" t="str">
        <f>IF(VLOOKUP($A115,'FE - Flow 8 - UBL'!$A115:$P1009,15,FALSE)=0,"",VLOOKUP($A115,'FE - Flow 8 - UBL'!$A115:$P1009,15,FALSE))</f>
        <v/>
      </c>
      <c r="P115" s="48" t="str">
        <f>IF(VLOOKUP($A115,'FE - Flow 8 - UBL'!$A115:$P1009,16,FALSE)=0,"",VLOOKUP($A115,'FE - Flow 8 - UBL'!$A115:$P1009,16,FALSE))</f>
        <v/>
      </c>
      <c r="Q115" s="44" t="str">
        <f>IF(VLOOKUP($A115,'FE - Flow 8 - UBL'!$A115:$Q1009,17,FALSE)=0,"",VLOOKUP($A115,'FE - Flow 8 - UBL'!$A115:$Q1009,17,FALSE))</f>
        <v/>
      </c>
      <c r="R115" s="47" t="str">
        <f>IF(VLOOKUP($A115,'FE - Flow 8 - UBL'!$A115:$S1009,18,FALSE)=0,"",VLOOKUP($A115,'FE - Flow 8 - UBL'!$A115:$S1009,18,FALSE))</f>
        <v/>
      </c>
    </row>
    <row r="116" spans="1:18" ht="42.75" customHeight="1" x14ac:dyDescent="0.25">
      <c r="A116" s="75" t="s">
        <v>421</v>
      </c>
      <c r="B116" s="240" t="s">
        <v>42</v>
      </c>
      <c r="C116" s="54"/>
      <c r="D116" s="58"/>
      <c r="E116" s="211" t="s">
        <v>422</v>
      </c>
      <c r="F116" s="212"/>
      <c r="G116" s="355" t="s">
        <v>3434</v>
      </c>
      <c r="H116" s="356"/>
      <c r="I116" s="45" t="str">
        <f>IF(VLOOKUP($A116,'FE - Flow 8 - UBL'!$A116:$P1010,9,FALSE)=0,"",VLOOKUP($A116,'FE - Flow 8 - UBL'!$A116:$P1010,9,FALSE))</f>
        <v>TEXT</v>
      </c>
      <c r="J116" s="45">
        <f>IF(VLOOKUP($A116,'FE - Flow 8 - UBL'!$A116:$P1010,10,FALSE)=0,"",VLOOKUP($A116,'FE - Flow 8 - UBL'!$A116:$P1010,10,FALSE))</f>
        <v>15</v>
      </c>
      <c r="K116" s="44" t="str">
        <f>IF(VLOOKUP($A116,'FE - Flow 8 - UBL'!$A116:$P1010,11,FALSE)=0,"",VLOOKUP($A116,'FE - Flow 8 - UBL'!$A116:$P1010,11,FALSE))</f>
        <v/>
      </c>
      <c r="L116" s="45" t="str">
        <f>IF(VLOOKUP($A116,'FE - Flow 8 - UBL'!$A116:$P1010,12,FALSE)=0,"",VLOOKUP($A116,'FE - Flow 8 - UBL'!$A116:$P1010,12,FALSE))</f>
        <v/>
      </c>
      <c r="M116" s="185" t="str">
        <f>IF(VLOOKUP($A116,'FE - Flow 8 - UBL'!$A116:$P1010,13,FALSE)=0,"",VLOOKUP($A116,'FE - Flow 8 - UBL'!$A116:$P1010,13,FALSE))</f>
        <v>Phone number of the point of contact.</v>
      </c>
      <c r="N116" s="43" t="str">
        <f>IF(VLOOKUP($A116,'FE - Flow 8 - UBL'!$A116:$P1010,14,FALSE)=0,"",VLOOKUP($A116,'FE - Flow 8 - UBL'!$A116:$P1010,14,FALSE))</f>
        <v/>
      </c>
      <c r="O116" s="48" t="str">
        <f>IF(VLOOKUP($A116,'FE - Flow 8 - UBL'!$A116:$P1010,15,FALSE)=0,"",VLOOKUP($A116,'FE - Flow 8 - UBL'!$A116:$P1010,15,FALSE))</f>
        <v/>
      </c>
      <c r="P116" s="48" t="str">
        <f>IF(VLOOKUP($A116,'FE - Flow 8 - UBL'!$A116:$P1010,16,FALSE)=0,"",VLOOKUP($A116,'FE - Flow 8 - UBL'!$A116:$P1010,16,FALSE))</f>
        <v/>
      </c>
      <c r="Q116" s="44" t="str">
        <f>IF(VLOOKUP($A116,'FE - Flow 8 - UBL'!$A116:$Q1010,17,FALSE)=0,"",VLOOKUP($A116,'FE - Flow 8 - UBL'!$A116:$Q1010,17,FALSE))</f>
        <v/>
      </c>
      <c r="R116" s="47" t="str">
        <f>IF(VLOOKUP($A116,'FE - Flow 8 - UBL'!$A116:$S1010,18,FALSE)=0,"",VLOOKUP($A116,'FE - Flow 8 - UBL'!$A116:$S1010,18,FALSE))</f>
        <v/>
      </c>
    </row>
    <row r="117" spans="1:18" ht="42.75" customHeight="1" x14ac:dyDescent="0.25">
      <c r="A117" s="75" t="s">
        <v>424</v>
      </c>
      <c r="B117" s="240" t="s">
        <v>42</v>
      </c>
      <c r="C117" s="54"/>
      <c r="D117" s="71"/>
      <c r="E117" s="211" t="s">
        <v>425</v>
      </c>
      <c r="F117" s="212"/>
      <c r="G117" s="355" t="s">
        <v>3435</v>
      </c>
      <c r="H117" s="356"/>
      <c r="I117" s="45" t="str">
        <f>IF(VLOOKUP($A117,'FE - Flow 8 - UBL'!$A117:$P1011,9,FALSE)=0,"",VLOOKUP($A117,'FE - Flow 8 - UBL'!$A117:$P1011,9,FALSE))</f>
        <v>TEXT</v>
      </c>
      <c r="J117" s="45">
        <f>IF(VLOOKUP($A117,'FE - Flow 8 - UBL'!$A117:$P1011,10,FALSE)=0,"",VLOOKUP($A117,'FE - Flow 8 - UBL'!$A117:$P1011,10,FALSE))</f>
        <v>50</v>
      </c>
      <c r="K117" s="44" t="str">
        <f>IF(VLOOKUP($A117,'FE - Flow 8 - UBL'!$A117:$P1011,11,FALSE)=0,"",VLOOKUP($A117,'FE - Flow 8 - UBL'!$A117:$P1011,11,FALSE))</f>
        <v/>
      </c>
      <c r="L117" s="45" t="str">
        <f>IF(VLOOKUP($A117,'FE - Flow 8 - UBL'!$A117:$P1011,12,FALSE)=0,"",VLOOKUP($A117,'FE - Flow 8 - UBL'!$A117:$P1011,12,FALSE))</f>
        <v/>
      </c>
      <c r="M117" s="185" t="str">
        <f>IF(VLOOKUP($A117,'FE - Flow 8 - UBL'!$A117:$P1011,13,FALSE)=0,"",VLOOKUP($A117,'FE - Flow 8 - UBL'!$A117:$P1011,13,FALSE))</f>
        <v>Email address of the point of contact.</v>
      </c>
      <c r="N117" s="43" t="str">
        <f>IF(VLOOKUP($A117,'FE - Flow 8 - UBL'!$A117:$P1011,14,FALSE)=0,"",VLOOKUP($A117,'FE - Flow 8 - UBL'!$A117:$P1011,14,FALSE))</f>
        <v/>
      </c>
      <c r="O117" s="48" t="str">
        <f>IF(VLOOKUP($A117,'FE - Flow 8 - UBL'!$A117:$P1011,15,FALSE)=0,"",VLOOKUP($A117,'FE - Flow 8 - UBL'!$A117:$P1011,15,FALSE))</f>
        <v/>
      </c>
      <c r="P117" s="48" t="str">
        <f>IF(VLOOKUP($A117,'FE - Flow 8 - UBL'!$A117:$P1011,16,FALSE)=0,"",VLOOKUP($A117,'FE - Flow 8 - UBL'!$A117:$P1011,16,FALSE))</f>
        <v/>
      </c>
      <c r="Q117" s="44" t="str">
        <f>IF(VLOOKUP($A117,'FE - Flow 8 - UBL'!$A117:$Q1011,17,FALSE)=0,"",VLOOKUP($A117,'FE - Flow 8 - UBL'!$A117:$Q1011,17,FALSE))</f>
        <v/>
      </c>
      <c r="R117" s="47" t="str">
        <f>IF(VLOOKUP($A117,'FE - Flow 8 - UBL'!$A117:$S1011,18,FALSE)=0,"",VLOOKUP($A117,'FE - Flow 8 - UBL'!$A117:$S1011,18,FALSE))</f>
        <v/>
      </c>
    </row>
    <row r="118" spans="1:18" ht="42.75" customHeight="1" x14ac:dyDescent="0.25">
      <c r="A118" s="40" t="s">
        <v>427</v>
      </c>
      <c r="B118" s="41" t="s">
        <v>42</v>
      </c>
      <c r="C118" s="65" t="s">
        <v>428</v>
      </c>
      <c r="D118" s="66"/>
      <c r="E118" s="66"/>
      <c r="F118" s="66"/>
      <c r="G118" s="351" t="s">
        <v>3436</v>
      </c>
      <c r="H118" s="352"/>
      <c r="I118" s="45" t="str">
        <f>IF(VLOOKUP($A118,'FE - Flow 8 - UBL'!$A118:$P1012,9,FALSE)=0,"",VLOOKUP($A118,'FE - Flow 8 - UBL'!$A118:$P1012,9,FALSE))</f>
        <v/>
      </c>
      <c r="J118" s="45" t="str">
        <f>IF(VLOOKUP($A118,'FE - Flow 8 - UBL'!$A118:$P1012,10,FALSE)=0,"",VLOOKUP($A118,'FE - Flow 8 - UBL'!$A118:$P1012,10,FALSE))</f>
        <v/>
      </c>
      <c r="K118" s="44" t="str">
        <f>IF(VLOOKUP($A118,'FE - Flow 8 - UBL'!$A118:$P1012,11,FALSE)=0,"",VLOOKUP($A118,'FE - Flow 8 - UBL'!$A118:$P1012,11,FALSE))</f>
        <v/>
      </c>
      <c r="L118" s="45" t="str">
        <f>IF(VLOOKUP($A118,'FE - Flow 8 - UBL'!$A118:$P1012,12,FALSE)=0,"",VLOOKUP($A118,'FE - Flow 8 - UBL'!$A118:$P1012,12,FALSE))</f>
        <v/>
      </c>
      <c r="M118" s="185" t="str">
        <f>IF(VLOOKUP($A118,'FE - Flow 8 - UBL'!$A118:$P1012,13,FALSE)=0,"",VLOOKUP($A118,'FE - Flow 8 - UBL'!$A118:$P1012,13,FALSE))</f>
        <v/>
      </c>
      <c r="N118" s="43" t="str">
        <f>IF(VLOOKUP($A118,'FE - Flow 8 - UBL'!$A118:$P1012,14,FALSE)=0,"",VLOOKUP($A118,'FE - Flow 8 - UBL'!$A118:$P1012,14,FALSE))</f>
        <v/>
      </c>
      <c r="O118" s="48" t="str">
        <f>IF(VLOOKUP($A118,'FE - Flow 8 - UBL'!$A118:$P1012,15,FALSE)=0,"",VLOOKUP($A118,'FE - Flow 8 - UBL'!$A118:$P1012,15,FALSE))</f>
        <v/>
      </c>
      <c r="P118" s="48" t="str">
        <f>IF(VLOOKUP($A118,'FE - Flow 8 - UBL'!$A118:$P1012,16,FALSE)=0,"",VLOOKUP($A118,'FE - Flow 8 - UBL'!$A118:$P1012,16,FALSE))</f>
        <v/>
      </c>
      <c r="Q118" s="44" t="str">
        <f>IF(VLOOKUP($A118,'FE - Flow 8 - UBL'!$A118:$Q1012,17,FALSE)=0,"",VLOOKUP($A118,'FE - Flow 8 - UBL'!$A118:$Q1012,17,FALSE))</f>
        <v/>
      </c>
      <c r="R118" s="47" t="str">
        <f>IF(VLOOKUP($A118,'FE - Flow 8 - UBL'!$A118:$S1012,18,FALSE)=0,"",VLOOKUP($A118,'FE - Flow 8 - UBL'!$A118:$S1012,18,FALSE))</f>
        <v/>
      </c>
    </row>
    <row r="119" spans="1:18" ht="42.75" customHeight="1" x14ac:dyDescent="0.25">
      <c r="A119" s="51" t="s">
        <v>429</v>
      </c>
      <c r="B119" s="41" t="s">
        <v>13</v>
      </c>
      <c r="C119" s="52"/>
      <c r="D119" s="239" t="s">
        <v>430</v>
      </c>
      <c r="E119" s="237"/>
      <c r="F119" s="238"/>
      <c r="G119" s="351" t="s">
        <v>3437</v>
      </c>
      <c r="H119" s="352"/>
      <c r="I119" s="45" t="str">
        <f>IF(VLOOKUP($A119,'FE - Flow 8 - UBL'!$A119:$P1013,9,FALSE)=0,"",VLOOKUP($A119,'FE - Flow 8 - UBL'!$A119:$P1013,9,FALSE))</f>
        <v>TEXT</v>
      </c>
      <c r="J119" s="45">
        <f>IF(VLOOKUP($A119,'FE - Flow 8 - UBL'!$A119:$P1013,10,FALSE)=0,"",VLOOKUP($A119,'FE - Flow 8 - UBL'!$A119:$P1013,10,FALSE))</f>
        <v>99</v>
      </c>
      <c r="K119" s="44" t="str">
        <f>IF(VLOOKUP($A119,'FE - Flow 8 - UBL'!$A119:$P1013,11,FALSE)=0,"",VLOOKUP($A119,'FE - Flow 8 - UBL'!$A119:$P1013,11,FALSE))</f>
        <v/>
      </c>
      <c r="L119" s="45" t="str">
        <f>IF(VLOOKUP($A119,'FE - Flow 8 - UBL'!$A119:$P1013,12,FALSE)=0,"",VLOOKUP($A119,'FE - Flow 8 - UBL'!$A119:$P1013,12,FALSE))</f>
        <v/>
      </c>
      <c r="M119" s="185" t="str">
        <f>IF(VLOOKUP($A119,'FE - Flow 8 - UBL'!$A119:$P1013,13,FALSE)=0,"",VLOOKUP($A119,'FE - Flow 8 - UBL'!$A119:$P1013,13,FALSE))</f>
        <v/>
      </c>
      <c r="N119" s="43" t="str">
        <f>IF(VLOOKUP($A119,'FE - Flow 8 - UBL'!$A119:$P1013,14,FALSE)=0,"",VLOOKUP($A119,'FE - Flow 8 - UBL'!$A119:$P1013,14,FALSE))</f>
        <v/>
      </c>
      <c r="O119" s="48" t="str">
        <f>IF(VLOOKUP($A119,'FE - Flow 8 - UBL'!$A119:$P1013,15,FALSE)=0,"",VLOOKUP($A119,'FE - Flow 8 - UBL'!$A119:$P1013,15,FALSE))</f>
        <v/>
      </c>
      <c r="P119" s="48" t="str">
        <f>IF(VLOOKUP($A119,'FE - Flow 8 - UBL'!$A119:$P1013,16,FALSE)=0,"",VLOOKUP($A119,'FE - Flow 8 - UBL'!$A119:$P1013,16,FALSE))</f>
        <v/>
      </c>
      <c r="Q119" s="44" t="str">
        <f>IF(VLOOKUP($A119,'FE - Flow 8 - UBL'!$A119:$Q1013,17,FALSE)=0,"",VLOOKUP($A119,'FE - Flow 8 - UBL'!$A119:$Q1013,17,FALSE))</f>
        <v/>
      </c>
      <c r="R119" s="47" t="str">
        <f>IF(VLOOKUP($A119,'FE - Flow 8 - UBL'!$A119:$S1013,18,FALSE)=0,"",VLOOKUP($A119,'FE - Flow 8 - UBL'!$A119:$S1013,18,FALSE))</f>
        <v/>
      </c>
    </row>
    <row r="120" spans="1:18" ht="42.75" customHeight="1" x14ac:dyDescent="0.25">
      <c r="A120" s="51" t="s">
        <v>431</v>
      </c>
      <c r="B120" s="41" t="s">
        <v>42</v>
      </c>
      <c r="C120" s="56"/>
      <c r="D120" s="239" t="s">
        <v>432</v>
      </c>
      <c r="E120" s="237"/>
      <c r="F120" s="238"/>
      <c r="G120" s="351" t="s">
        <v>3438</v>
      </c>
      <c r="H120" s="352"/>
      <c r="I120" s="45" t="str">
        <f>IF(VLOOKUP($A120,'FE - Flow 8 - UBL'!$A120:$P1014,9,FALSE)=0,"",VLOOKUP($A120,'FE - Flow 8 - UBL'!$A120:$P1014,9,FALSE))</f>
        <v>TEXT</v>
      </c>
      <c r="J120" s="45">
        <f>IF(VLOOKUP($A120,'FE - Flow 8 - UBL'!$A120:$P1014,10,FALSE)=0,"",VLOOKUP($A120,'FE - Flow 8 - UBL'!$A120:$P1014,10,FALSE))</f>
        <v>3</v>
      </c>
      <c r="K120" s="44" t="str">
        <f>IF(VLOOKUP($A120,'FE - Flow 8 - UBL'!$A120:$P1014,11,FALSE)=0,"",VLOOKUP($A120,'FE - Flow 8 - UBL'!$A120:$P1014,11,FALSE))</f>
        <v>UNCL 3035</v>
      </c>
      <c r="L120" s="45" t="str">
        <f>IF(VLOOKUP($A120,'FE - Flow 8 - UBL'!$A120:$P1014,12,FALSE)=0,"",VLOOKUP($A120,'FE - Flow 8 - UBL'!$A120:$P1014,12,FALSE))</f>
        <v/>
      </c>
      <c r="M120" s="185" t="str">
        <f>IF(VLOOKUP($A120,'FE - Flow 8 - UBL'!$A120:$P1014,13,FALSE)=0,"",VLOOKUP($A120,'FE - Flow 8 - UBL'!$A120:$P1014,13,FALSE))</f>
        <v/>
      </c>
      <c r="N120" s="43" t="str">
        <f>IF(VLOOKUP($A120,'FE - Flow 8 - UBL'!$A120:$P1014,14,FALSE)=0,"",VLOOKUP($A120,'FE - Flow 8 - UBL'!$A120:$P1014,14,FALSE))</f>
        <v/>
      </c>
      <c r="O120" s="48" t="str">
        <f>IF(VLOOKUP($A120,'FE - Flow 8 - UBL'!$A120:$P1014,15,FALSE)=0,"",VLOOKUP($A120,'FE - Flow 8 - UBL'!$A120:$P1014,15,FALSE))</f>
        <v/>
      </c>
      <c r="P120" s="48" t="str">
        <f>IF(VLOOKUP($A120,'FE - Flow 8 - UBL'!$A120:$P1014,16,FALSE)=0,"",VLOOKUP($A120,'FE - Flow 8 - UBL'!$A120:$P1014,16,FALSE))</f>
        <v/>
      </c>
      <c r="Q120" s="44" t="str">
        <f>IF(VLOOKUP($A120,'FE - Flow 8 - UBL'!$A120:$Q1014,17,FALSE)=0,"",VLOOKUP($A120,'FE - Flow 8 - UBL'!$A120:$Q1014,17,FALSE))</f>
        <v/>
      </c>
      <c r="R120" s="47" t="str">
        <f>IF(VLOOKUP($A120,'FE - Flow 8 - UBL'!$A120:$S1014,18,FALSE)=0,"",VLOOKUP($A120,'FE - Flow 8 - UBL'!$A120:$S1014,18,FALSE))</f>
        <v/>
      </c>
    </row>
    <row r="121" spans="1:18" ht="42.75" customHeight="1" x14ac:dyDescent="0.25">
      <c r="A121" s="51" t="s">
        <v>433</v>
      </c>
      <c r="B121" s="41" t="s">
        <v>42</v>
      </c>
      <c r="C121" s="56"/>
      <c r="D121" s="239" t="s">
        <v>434</v>
      </c>
      <c r="E121" s="237"/>
      <c r="F121" s="238"/>
      <c r="G121" s="351" t="s">
        <v>3439</v>
      </c>
      <c r="H121" s="352"/>
      <c r="I121" s="45" t="str">
        <f>IF(VLOOKUP($A121,'FE - Flow 8 - UBL'!$A121:$P1015,9,FALSE)=0,"",VLOOKUP($A121,'FE - Flow 8 - UBL'!$A121:$P1015,9,FALSE))</f>
        <v>TEXT</v>
      </c>
      <c r="J121" s="45">
        <f>IF(VLOOKUP($A121,'FE - Flow 8 - UBL'!$A121:$P1015,10,FALSE)=0,"",VLOOKUP($A121,'FE - Flow 8 - UBL'!$A121:$P1015,10,FALSE))</f>
        <v>99</v>
      </c>
      <c r="K121" s="44" t="str">
        <f>IF(VLOOKUP($A121,'FE - Flow 8 - UBL'!$A121:$P1015,11,FALSE)=0,"",VLOOKUP($A121,'FE - Flow 8 - UBL'!$A121:$P1015,11,FALSE))</f>
        <v/>
      </c>
      <c r="L121" s="45" t="str">
        <f>IF(VLOOKUP($A121,'FE - Flow 8 - UBL'!$A121:$P1015,12,FALSE)=0,"",VLOOKUP($A121,'FE - Flow 8 - UBL'!$A121:$P1015,12,FALSE))</f>
        <v/>
      </c>
      <c r="M121" s="185" t="str">
        <f>IF(VLOOKUP($A121,'FE - Flow 8 - UBL'!$A121:$P1015,13,FALSE)=0,"",VLOOKUP($A121,'FE - Flow 8 - UBL'!$A121:$P1015,13,FALSE))</f>
        <v/>
      </c>
      <c r="N121" s="43" t="str">
        <f>IF(VLOOKUP($A121,'FE - Flow 8 - UBL'!$A121:$P1015,14,FALSE)=0,"",VLOOKUP($A121,'FE - Flow 8 - UBL'!$A121:$P1015,14,FALSE))</f>
        <v/>
      </c>
      <c r="O121" s="48" t="str">
        <f>IF(VLOOKUP($A121,'FE - Flow 8 - UBL'!$A121:$P1015,15,FALSE)=0,"",VLOOKUP($A121,'FE - Flow 8 - UBL'!$A121:$P1015,15,FALSE))</f>
        <v/>
      </c>
      <c r="P121" s="48" t="str">
        <f>IF(VLOOKUP($A121,'FE - Flow 8 - UBL'!$A121:$P1015,16,FALSE)=0,"",VLOOKUP($A121,'FE - Flow 8 - UBL'!$A121:$P1015,16,FALSE))</f>
        <v/>
      </c>
      <c r="Q121" s="44" t="str">
        <f>IF(VLOOKUP($A121,'FE - Flow 8 - UBL'!$A121:$Q1015,17,FALSE)=0,"",VLOOKUP($A121,'FE - Flow 8 - UBL'!$A121:$Q1015,17,FALSE))</f>
        <v/>
      </c>
      <c r="R121" s="47" t="str">
        <f>IF(VLOOKUP($A121,'FE - Flow 8 - UBL'!$A121:$S1015,18,FALSE)=0,"",VLOOKUP($A121,'FE - Flow 8 - UBL'!$A121:$S1015,18,FALSE))</f>
        <v/>
      </c>
    </row>
    <row r="122" spans="1:18" ht="42.75" customHeight="1" x14ac:dyDescent="0.25">
      <c r="A122" s="51" t="s">
        <v>435</v>
      </c>
      <c r="B122" s="41" t="s">
        <v>1729</v>
      </c>
      <c r="C122" s="56"/>
      <c r="D122" s="236" t="s">
        <v>436</v>
      </c>
      <c r="E122" s="237"/>
      <c r="F122" s="238"/>
      <c r="G122" s="351" t="s">
        <v>3440</v>
      </c>
      <c r="H122" s="352"/>
      <c r="I122" s="45" t="str">
        <f>IF(VLOOKUP($A122,'FE - Flow 8 - UBL'!$A122:$P1016,9,FALSE)=0,"",VLOOKUP($A122,'FE - Flow 8 - UBL'!$A122:$P1016,9,FALSE))</f>
        <v>IDENTIFIER</v>
      </c>
      <c r="J122" s="45">
        <f>IF(VLOOKUP($A122,'FE - Flow 8 - UBL'!$A122:$P1016,10,FALSE)=0,"",VLOOKUP($A122,'FE - Flow 8 - UBL'!$A122:$P1016,10,FALSE))</f>
        <v>80</v>
      </c>
      <c r="K122" s="44" t="str">
        <f>IF(VLOOKUP($A122,'FE - Flow 8 - UBL'!$A122:$P1016,11,FALSE)=0,"",VLOOKUP($A122,'FE - Flow 8 - UBL'!$A122:$P1016,11,FALSE))</f>
        <v/>
      </c>
      <c r="L122" s="45" t="str">
        <f>IF(VLOOKUP($A122,'FE - Flow 8 - UBL'!$A122:$P1016,12,FALSE)=0,"",VLOOKUP($A122,'FE - Flow 8 - UBL'!$A122:$P1016,12,FALSE))</f>
        <v/>
      </c>
      <c r="M122" s="185" t="str">
        <f>IF(VLOOKUP($A122,'FE - Flow 8 - UBL'!$A122:$P1016,13,FALSE)=0,"",VLOOKUP($A122,'FE - Flow 8 - UBL'!$A122:$P1016,13,FALSE))</f>
        <v/>
      </c>
      <c r="N122" s="43" t="str">
        <f>IF(VLOOKUP($A122,'FE - Flow 8 - UBL'!$A122:$P1016,14,FALSE)=0,"",VLOOKUP($A122,'FE - Flow 8 - UBL'!$A122:$P1016,14,FALSE))</f>
        <v/>
      </c>
      <c r="O122" s="48" t="str">
        <f>IF(VLOOKUP($A122,'FE - Flow 8 - UBL'!$A122:$P1016,15,FALSE)=0,"",VLOOKUP($A122,'FE - Flow 8 - UBL'!$A122:$P1016,15,FALSE))</f>
        <v/>
      </c>
      <c r="P122" s="48" t="str">
        <f>IF(VLOOKUP($A122,'FE - Flow 8 - UBL'!$A122:$P1016,16,FALSE)=0,"",VLOOKUP($A122,'FE - Flow 8 - UBL'!$A122:$P1016,16,FALSE))</f>
        <v/>
      </c>
      <c r="Q122" s="44" t="str">
        <f>IF(VLOOKUP($A122,'FE - Flow 8 - UBL'!$A122:$Q1016,17,FALSE)=0,"",VLOOKUP($A122,'FE - Flow 8 - UBL'!$A122:$Q1016,17,FALSE))</f>
        <v/>
      </c>
      <c r="R122" s="47" t="str">
        <f>IF(VLOOKUP($A122,'FE - Flow 8 - UBL'!$A122:$S1016,18,FALSE)=0,"",VLOOKUP($A122,'FE - Flow 8 - UBL'!$A122:$S1016,18,FALSE))</f>
        <v/>
      </c>
    </row>
    <row r="123" spans="1:18" ht="42.75" customHeight="1" x14ac:dyDescent="0.25">
      <c r="A123" s="81" t="s">
        <v>437</v>
      </c>
      <c r="B123" s="41" t="s">
        <v>13</v>
      </c>
      <c r="C123" s="56"/>
      <c r="D123" s="82"/>
      <c r="E123" s="233" t="s">
        <v>1827</v>
      </c>
      <c r="F123" s="234"/>
      <c r="G123" s="351" t="s">
        <v>3441</v>
      </c>
      <c r="H123" s="352"/>
      <c r="I123" s="45" t="str">
        <f>IF(VLOOKUP($A123,'FE - Flow 8 - UBL'!$A123:$P1017,9,FALSE)=0,"",VLOOKUP($A123,'FE - Flow 8 - UBL'!$A123:$P1017,9,FALSE))</f>
        <v>IDENTIFIER</v>
      </c>
      <c r="J123" s="45">
        <f>IF(VLOOKUP($A123,'FE - Flow 8 - UBL'!$A123:$P1017,10,FALSE)=0,"",VLOOKUP($A123,'FE - Flow 8 - UBL'!$A123:$P1017,10,FALSE))</f>
        <v>5</v>
      </c>
      <c r="K123" s="44" t="str">
        <f>IF(VLOOKUP($A123,'FE - Flow 8 - UBL'!$A123:$P1017,11,FALSE)=0,"",VLOOKUP($A123,'FE - Flow 8 - UBL'!$A123:$P1017,11,FALSE))</f>
        <v/>
      </c>
      <c r="L123" s="45" t="str">
        <f>IF(VLOOKUP($A123,'FE - Flow 8 - UBL'!$A123:$P1017,12,FALSE)=0,"",VLOOKUP($A123,'FE - Flow 8 - UBL'!$A123:$P1017,12,FALSE))</f>
        <v/>
      </c>
      <c r="M123" s="185" t="str">
        <f>IF(VLOOKUP($A123,'FE - Flow 8 - UBL'!$A123:$P1017,13,FALSE)=0,"",VLOOKUP($A123,'FE - Flow 8 - UBL'!$A123:$P1017,13,FALSE))</f>
        <v/>
      </c>
      <c r="N123" s="43" t="str">
        <f>IF(VLOOKUP($A123,'FE - Flow 8 - UBL'!$A123:$P1017,14,FALSE)=0,"",VLOOKUP($A123,'FE - Flow 8 - UBL'!$A123:$P1017,14,FALSE))</f>
        <v/>
      </c>
      <c r="O123" s="48" t="str">
        <f>IF(VLOOKUP($A123,'FE - Flow 8 - UBL'!$A123:$P1017,15,FALSE)=0,"",VLOOKUP($A123,'FE - Flow 8 - UBL'!$A123:$P1017,15,FALSE))</f>
        <v/>
      </c>
      <c r="P123" s="48" t="str">
        <f>IF(VLOOKUP($A123,'FE - Flow 8 - UBL'!$A123:$P1017,16,FALSE)=0,"",VLOOKUP($A123,'FE - Flow 8 - UBL'!$A123:$P1017,16,FALSE))</f>
        <v/>
      </c>
      <c r="Q123" s="44" t="str">
        <f>IF(VLOOKUP($A123,'FE - Flow 8 - UBL'!$A123:$Q1017,17,FALSE)=0,"",VLOOKUP($A123,'FE - Flow 8 - UBL'!$A123:$Q1017,17,FALSE))</f>
        <v/>
      </c>
      <c r="R123" s="47" t="str">
        <f>IF(VLOOKUP($A123,'FE - Flow 8 - UBL'!$A123:$S1017,18,FALSE)=0,"",VLOOKUP($A123,'FE - Flow 8 - UBL'!$A123:$S1017,18,FALSE))</f>
        <v/>
      </c>
    </row>
    <row r="124" spans="1:18" ht="42.75" customHeight="1" x14ac:dyDescent="0.25">
      <c r="A124" s="51" t="s">
        <v>438</v>
      </c>
      <c r="B124" s="41" t="s">
        <v>42</v>
      </c>
      <c r="C124" s="56"/>
      <c r="D124" s="236" t="s">
        <v>439</v>
      </c>
      <c r="E124" s="237"/>
      <c r="F124" s="238"/>
      <c r="G124" s="351" t="s">
        <v>3442</v>
      </c>
      <c r="H124" s="352"/>
      <c r="I124" s="45" t="str">
        <f>IF(VLOOKUP($A124,'FE - Flow 8 - UBL'!$A124:$P1018,9,FALSE)=0,"",VLOOKUP($A124,'FE - Flow 8 - UBL'!$A124:$P1018,9,FALSE))</f>
        <v>IDENTIFIER</v>
      </c>
      <c r="J124" s="45">
        <f>IF(VLOOKUP($A124,'FE - Flow 8 - UBL'!$A124:$P1018,10,FALSE)=0,"",VLOOKUP($A124,'FE - Flow 8 - UBL'!$A124:$P1018,10,FALSE))</f>
        <v>9</v>
      </c>
      <c r="K124" s="44" t="str">
        <f>IF(VLOOKUP($A124,'FE - Flow 8 - UBL'!$A124:$P1018,11,FALSE)=0,"",VLOOKUP($A124,'FE - Flow 8 - UBL'!$A124:$P1018,11,FALSE))</f>
        <v/>
      </c>
      <c r="L124" s="45" t="str">
        <f>IF(VLOOKUP($A124,'FE - Flow 8 - UBL'!$A124:$P1018,12,FALSE)=0,"",VLOOKUP($A124,'FE - Flow 8 - UBL'!$A124:$P1018,12,FALSE))</f>
        <v/>
      </c>
      <c r="M124" s="185" t="str">
        <f>IF(VLOOKUP($A124,'FE - Flow 8 - UBL'!$A124:$P1018,13,FALSE)=0,"",VLOOKUP($A124,'FE - Flow 8 - UBL'!$A124:$P1018,13,FALSE))</f>
        <v/>
      </c>
      <c r="N124" s="43" t="str">
        <f>IF(VLOOKUP($A124,'FE - Flow 8 - UBL'!$A124:$P1018,14,FALSE)=0,"",VLOOKUP($A124,'FE - Flow 8 - UBL'!$A124:$P1018,14,FALSE))</f>
        <v/>
      </c>
      <c r="O124" s="48" t="str">
        <f>IF(VLOOKUP($A124,'FE - Flow 8 - UBL'!$A124:$P1018,15,FALSE)=0,"",VLOOKUP($A124,'FE - Flow 8 - UBL'!$A124:$P1018,15,FALSE))</f>
        <v/>
      </c>
      <c r="P124" s="48" t="str">
        <f>IF(VLOOKUP($A124,'FE - Flow 8 - UBL'!$A124:$P1018,16,FALSE)=0,"",VLOOKUP($A124,'FE - Flow 8 - UBL'!$A124:$P1018,16,FALSE))</f>
        <v/>
      </c>
      <c r="Q124" s="44" t="str">
        <f>IF(VLOOKUP($A124,'FE - Flow 8 - UBL'!$A124:$Q1018,17,FALSE)=0,"",VLOOKUP($A124,'FE - Flow 8 - UBL'!$A124:$Q1018,17,FALSE))</f>
        <v/>
      </c>
      <c r="R124" s="47" t="str">
        <f>IF(VLOOKUP($A124,'FE - Flow 8 - UBL'!$A124:$S1018,18,FALSE)=0,"",VLOOKUP($A124,'FE - Flow 8 - UBL'!$A124:$S1018,18,FALSE))</f>
        <v/>
      </c>
    </row>
    <row r="125" spans="1:18" ht="42.75" customHeight="1" x14ac:dyDescent="0.25">
      <c r="A125" s="81" t="s">
        <v>440</v>
      </c>
      <c r="B125" s="41" t="s">
        <v>13</v>
      </c>
      <c r="C125" s="56"/>
      <c r="D125" s="83"/>
      <c r="E125" s="233" t="s">
        <v>1827</v>
      </c>
      <c r="F125" s="234"/>
      <c r="G125" s="351" t="s">
        <v>3443</v>
      </c>
      <c r="H125" s="352"/>
      <c r="I125" s="45" t="str">
        <f>IF(VLOOKUP($A125,'FE - Flow 8 - UBL'!$A125:$P1019,9,FALSE)=0,"",VLOOKUP($A125,'FE - Flow 8 - UBL'!$A125:$P1019,9,FALSE))</f>
        <v>IDENTIFIER</v>
      </c>
      <c r="J125" s="45">
        <f>IF(VLOOKUP($A125,'FE - Flow 8 - UBL'!$A125:$P1019,10,FALSE)=0,"",VLOOKUP($A125,'FE - Flow 8 - UBL'!$A125:$P1019,10,FALSE))</f>
        <v>5</v>
      </c>
      <c r="K125" s="44" t="str">
        <f>IF(VLOOKUP($A125,'FE - Flow 8 - UBL'!$A125:$P1019,11,FALSE)=0,"",VLOOKUP($A125,'FE - Flow 8 - UBL'!$A125:$P1019,11,FALSE))</f>
        <v/>
      </c>
      <c r="L125" s="45" t="str">
        <f>IF(VLOOKUP($A125,'FE - Flow 8 - UBL'!$A125:$P1019,12,FALSE)=0,"",VLOOKUP($A125,'FE - Flow 8 - UBL'!$A125:$P1019,12,FALSE))</f>
        <v/>
      </c>
      <c r="M125" s="185" t="str">
        <f>IF(VLOOKUP($A125,'FE - Flow 8 - UBL'!$A125:$P1019,13,FALSE)=0,"",VLOOKUP($A125,'FE - Flow 8 - UBL'!$A125:$P1019,13,FALSE))</f>
        <v/>
      </c>
      <c r="N125" s="43" t="str">
        <f>IF(VLOOKUP($A125,'FE - Flow 8 - UBL'!$A125:$P1019,14,FALSE)=0,"",VLOOKUP($A125,'FE - Flow 8 - UBL'!$A125:$P1019,14,FALSE))</f>
        <v/>
      </c>
      <c r="O125" s="48" t="str">
        <f>IF(VLOOKUP($A125,'FE - Flow 8 - UBL'!$A125:$P1019,15,FALSE)=0,"",VLOOKUP($A125,'FE - Flow 8 - UBL'!$A125:$P1019,15,FALSE))</f>
        <v/>
      </c>
      <c r="P125" s="48" t="str">
        <f>IF(VLOOKUP($A125,'FE - Flow 8 - UBL'!$A125:$P1019,16,FALSE)=0,"",VLOOKUP($A125,'FE - Flow 8 - UBL'!$A125:$P1019,16,FALSE))</f>
        <v/>
      </c>
      <c r="Q125" s="44" t="str">
        <f>IF(VLOOKUP($A125,'FE - Flow 8 - UBL'!$A125:$Q1019,17,FALSE)=0,"",VLOOKUP($A125,'FE - Flow 8 - UBL'!$A125:$Q1019,17,FALSE))</f>
        <v/>
      </c>
      <c r="R125" s="47" t="str">
        <f>IF(VLOOKUP($A125,'FE - Flow 8 - UBL'!$A125:$S1019,18,FALSE)=0,"",VLOOKUP($A125,'FE - Flow 8 - UBL'!$A125:$S1019,18,FALSE))</f>
        <v/>
      </c>
    </row>
    <row r="126" spans="1:18" ht="42.75" customHeight="1" x14ac:dyDescent="0.25">
      <c r="A126" s="51" t="s">
        <v>441</v>
      </c>
      <c r="B126" s="41" t="s">
        <v>42</v>
      </c>
      <c r="C126" s="56"/>
      <c r="D126" s="236" t="s">
        <v>442</v>
      </c>
      <c r="E126" s="237" t="s">
        <v>443</v>
      </c>
      <c r="F126" s="238"/>
      <c r="G126" s="351" t="s">
        <v>3444</v>
      </c>
      <c r="H126" s="352"/>
      <c r="I126" s="45" t="str">
        <f>IF(VLOOKUP($A126,'FE - Flow 8 - UBL'!$A126:$P1020,9,FALSE)=0,"",VLOOKUP($A126,'FE - Flow 8 - UBL'!$A126:$P1020,9,FALSE))</f>
        <v>IDENTIFIER</v>
      </c>
      <c r="J126" s="45">
        <f>IF(VLOOKUP($A126,'FE - Flow 8 - UBL'!$A126:$P1020,10,FALSE)=0,"",VLOOKUP($A126,'FE - Flow 8 - UBL'!$A126:$P1020,10,FALSE))</f>
        <v>15</v>
      </c>
      <c r="K126" s="44" t="str">
        <f>IF(VLOOKUP($A126,'FE - Flow 8 - UBL'!$A126:$P1020,11,FALSE)=0,"",VLOOKUP($A126,'FE - Flow 8 - UBL'!$A126:$P1020,11,FALSE))</f>
        <v>ISO 3166</v>
      </c>
      <c r="L126" s="45" t="str">
        <f>IF(VLOOKUP($A126,'FE - Flow 8 - UBL'!$A126:$P1020,12,FALSE)=0,"",VLOOKUP($A126,'FE - Flow 8 - UBL'!$A126:$P1020,12,FALSE))</f>
        <v/>
      </c>
      <c r="M126" s="185" t="str">
        <f>IF(VLOOKUP($A126,'FE - Flow 8 - UBL'!$A126:$P1020,13,FALSE)=0,"",VLOOKUP($A126,'FE - Flow 8 - UBL'!$A126:$P1020,13,FALSE))</f>
        <v/>
      </c>
      <c r="N126" s="43" t="str">
        <f>IF(VLOOKUP($A126,'FE - Flow 8 - UBL'!$A126:$P1020,14,FALSE)=0,"",VLOOKUP($A126,'FE - Flow 8 - UBL'!$A126:$P1020,14,FALSE))</f>
        <v/>
      </c>
      <c r="O126" s="48" t="str">
        <f>IF(VLOOKUP($A126,'FE - Flow 8 - UBL'!$A126:$P1020,15,FALSE)=0,"",VLOOKUP($A126,'FE - Flow 8 - UBL'!$A126:$P1020,15,FALSE))</f>
        <v/>
      </c>
      <c r="P126" s="48" t="str">
        <f>IF(VLOOKUP($A126,'FE - Flow 8 - UBL'!$A126:$P1020,16,FALSE)=0,"",VLOOKUP($A126,'FE - Flow 8 - UBL'!$A126:$P1020,16,FALSE))</f>
        <v/>
      </c>
      <c r="Q126" s="44" t="str">
        <f>IF(VLOOKUP($A126,'FE - Flow 8 - UBL'!$A126:$Q1020,17,FALSE)=0,"",VLOOKUP($A126,'FE - Flow 8 - UBL'!$A126:$Q1020,17,FALSE))</f>
        <v/>
      </c>
      <c r="R126" s="47" t="str">
        <f>IF(VLOOKUP($A126,'FE - Flow 8 - UBL'!$A126:$S1020,18,FALSE)=0,"",VLOOKUP($A126,'FE - Flow 8 - UBL'!$A126:$S1020,18,FALSE))</f>
        <v/>
      </c>
    </row>
    <row r="127" spans="1:18" ht="42.75" customHeight="1" x14ac:dyDescent="0.25">
      <c r="A127" s="81" t="s">
        <v>444</v>
      </c>
      <c r="B127" s="41" t="s">
        <v>13</v>
      </c>
      <c r="C127" s="56"/>
      <c r="D127" s="82"/>
      <c r="E127" s="233" t="s">
        <v>442</v>
      </c>
      <c r="F127" s="234"/>
      <c r="G127" s="351" t="s">
        <v>3445</v>
      </c>
      <c r="H127" s="352"/>
      <c r="I127" s="45" t="str">
        <f>IF(VLOOKUP($A127,'FE - Flow 8 - UBL'!$A127:$P1021,9,FALSE)=0,"",VLOOKUP($A127,'FE - Flow 8 - UBL'!$A127:$P1021,9,FALSE))</f>
        <v>IDENTIFIER</v>
      </c>
      <c r="J127" s="45">
        <f>IF(VLOOKUP($A127,'FE - Flow 8 - UBL'!$A127:$P1021,10,FALSE)=0,"",VLOOKUP($A127,'FE - Flow 8 - UBL'!$A127:$P1021,10,FALSE))</f>
        <v>5</v>
      </c>
      <c r="K127" s="44" t="str">
        <f>IF(VLOOKUP($A127,'FE - Flow 8 - UBL'!$A127:$P1021,11,FALSE)=0,"",VLOOKUP($A127,'FE - Flow 8 - UBL'!$A127:$P1021,11,FALSE))</f>
        <v/>
      </c>
      <c r="L127" s="45" t="str">
        <f>IF(VLOOKUP($A127,'FE - Flow 8 - UBL'!$A127:$P1021,12,FALSE)=0,"",VLOOKUP($A127,'FE - Flow 8 - UBL'!$A127:$P1021,12,FALSE))</f>
        <v/>
      </c>
      <c r="M127" s="185" t="str">
        <f>IF(VLOOKUP($A127,'FE - Flow 8 - UBL'!$A127:$P1021,13,FALSE)=0,"",VLOOKUP($A127,'FE - Flow 8 - UBL'!$A127:$P1021,13,FALSE))</f>
        <v/>
      </c>
      <c r="N127" s="43" t="str">
        <f>IF(VLOOKUP($A127,'FE - Flow 8 - UBL'!$A127:$P1021,14,FALSE)=0,"",VLOOKUP($A127,'FE - Flow 8 - UBL'!$A127:$P1021,14,FALSE))</f>
        <v/>
      </c>
      <c r="O127" s="48" t="str">
        <f>IF(VLOOKUP($A127,'FE - Flow 8 - UBL'!$A127:$P1021,15,FALSE)=0,"",VLOOKUP($A127,'FE - Flow 8 - UBL'!$A127:$P1021,15,FALSE))</f>
        <v/>
      </c>
      <c r="P127" s="48" t="str">
        <f>IF(VLOOKUP($A127,'FE - Flow 8 - UBL'!$A127:$P1021,16,FALSE)=0,"",VLOOKUP($A127,'FE - Flow 8 - UBL'!$A127:$P1021,16,FALSE))</f>
        <v/>
      </c>
      <c r="Q127" s="44" t="str">
        <f>IF(VLOOKUP($A127,'FE - Flow 8 - UBL'!$A127:$Q1021,17,FALSE)=0,"",VLOOKUP($A127,'FE - Flow 8 - UBL'!$A127:$Q1021,17,FALSE))</f>
        <v/>
      </c>
      <c r="R127" s="47" t="str">
        <f>IF(VLOOKUP($A127,'FE - Flow 8 - UBL'!$A127:$S1021,18,FALSE)=0,"",VLOOKUP($A127,'FE - Flow 8 - UBL'!$A127:$S1021,18,FALSE))</f>
        <v/>
      </c>
    </row>
    <row r="128" spans="1:18" ht="42.75" customHeight="1" x14ac:dyDescent="0.25">
      <c r="A128" s="51" t="s">
        <v>445</v>
      </c>
      <c r="B128" s="41" t="s">
        <v>42</v>
      </c>
      <c r="C128" s="56"/>
      <c r="D128" s="236" t="s">
        <v>446</v>
      </c>
      <c r="E128" s="237"/>
      <c r="F128" s="238"/>
      <c r="G128" s="351" t="s">
        <v>3446</v>
      </c>
      <c r="H128" s="352"/>
      <c r="I128" s="45" t="str">
        <f>IF(VLOOKUP($A128,'FE - Flow 8 - UBL'!$A128:$P1022,9,FALSE)=0,"",VLOOKUP($A128,'FE - Flow 8 - UBL'!$A128:$P1022,9,FALSE))</f>
        <v>IDENTIFIER</v>
      </c>
      <c r="J128" s="45">
        <f>IF(VLOOKUP($A128,'FE - Flow 8 - UBL'!$A128:$P1022,10,FALSE)=0,"",VLOOKUP($A128,'FE - Flow 8 - UBL'!$A128:$P1022,10,FALSE))</f>
        <v>73</v>
      </c>
      <c r="K128" s="44" t="str">
        <f>IF(VLOOKUP($A128,'FE - Flow 8 - UBL'!$A128:$P1022,11,FALSE)=0,"",VLOOKUP($A128,'FE - Flow 8 - UBL'!$A128:$P1022,11,FALSE))</f>
        <v/>
      </c>
      <c r="L128" s="45" t="str">
        <f>IF(VLOOKUP($A128,'FE - Flow 8 - UBL'!$A128:$P1022,12,FALSE)=0,"",VLOOKUP($A128,'FE - Flow 8 - UBL'!$A128:$P1022,12,FALSE))</f>
        <v/>
      </c>
      <c r="M128" s="185" t="str">
        <f>IF(VLOOKUP($A128,'FE - Flow 8 - UBL'!$A128:$P1022,13,FALSE)=0,"",VLOOKUP($A128,'FE - Flow 8 - UBL'!$A128:$P1022,13,FALSE))</f>
        <v/>
      </c>
      <c r="N128" s="43" t="str">
        <f>IF(VLOOKUP($A128,'FE - Flow 8 - UBL'!$A128:$P1022,14,FALSE)=0,"",VLOOKUP($A128,'FE - Flow 8 - UBL'!$A128:$P1022,14,FALSE))</f>
        <v/>
      </c>
      <c r="O128" s="48" t="str">
        <f>IF(VLOOKUP($A128,'FE - Flow 8 - UBL'!$A128:$P1022,15,FALSE)=0,"",VLOOKUP($A128,'FE - Flow 8 - UBL'!$A128:$P1022,15,FALSE))</f>
        <v/>
      </c>
      <c r="P128" s="48" t="str">
        <f>IF(VLOOKUP($A128,'FE - Flow 8 - UBL'!$A128:$P1022,16,FALSE)=0,"",VLOOKUP($A128,'FE - Flow 8 - UBL'!$A128:$P1022,16,FALSE))</f>
        <v/>
      </c>
      <c r="Q128" s="44" t="str">
        <f>IF(VLOOKUP($A128,'FE - Flow 8 - UBL'!$A128:$Q1022,17,FALSE)=0,"",VLOOKUP($A128,'FE - Flow 8 - UBL'!$A128:$Q1022,17,FALSE))</f>
        <v/>
      </c>
      <c r="R128" s="47" t="str">
        <f>IF(VLOOKUP($A128,'FE - Flow 8 - UBL'!$A128:$S1022,18,FALSE)=0,"",VLOOKUP($A128,'FE - Flow 8 - UBL'!$A128:$S1022,18,FALSE))</f>
        <v/>
      </c>
    </row>
    <row r="129" spans="1:18" ht="42.75" customHeight="1" x14ac:dyDescent="0.25">
      <c r="A129" s="81" t="s">
        <v>447</v>
      </c>
      <c r="B129" s="41" t="s">
        <v>13</v>
      </c>
      <c r="C129" s="56"/>
      <c r="D129" s="82"/>
      <c r="E129" s="233" t="s">
        <v>448</v>
      </c>
      <c r="F129" s="234"/>
      <c r="G129" s="351" t="s">
        <v>3447</v>
      </c>
      <c r="H129" s="352"/>
      <c r="I129" s="45" t="str">
        <f>IF(VLOOKUP($A129,'FE - Flow 8 - UBL'!$A129:$P1023,9,FALSE)=0,"",VLOOKUP($A129,'FE - Flow 8 - UBL'!$A129:$P1023,9,FALSE))</f>
        <v>IDENTIFIER</v>
      </c>
      <c r="J129" s="45">
        <f>IF(VLOOKUP($A129,'FE - Flow 8 - UBL'!$A129:$P1023,10,FALSE)=0,"",VLOOKUP($A129,'FE - Flow 8 - UBL'!$A129:$P1023,10,FALSE))</f>
        <v>5</v>
      </c>
      <c r="K129" s="44" t="str">
        <f>IF(VLOOKUP($A129,'FE - Flow 8 - UBL'!$A129:$P1023,11,FALSE)=0,"",VLOOKUP($A129,'FE - Flow 8 - UBL'!$A129:$P1023,11,FALSE))</f>
        <v/>
      </c>
      <c r="L129" s="45" t="str">
        <f>IF(VLOOKUP($A129,'FE - Flow 8 - UBL'!$A129:$P1023,12,FALSE)=0,"",VLOOKUP($A129,'FE - Flow 8 - UBL'!$A129:$P1023,12,FALSE))</f>
        <v/>
      </c>
      <c r="M129" s="185" t="str">
        <f>IF(VLOOKUP($A129,'FE - Flow 8 - UBL'!$A129:$P1023,13,FALSE)=0,"",VLOOKUP($A129,'FE - Flow 8 - UBL'!$A129:$P1023,13,FALSE))</f>
        <v/>
      </c>
      <c r="N129" s="43" t="str">
        <f>IF(VLOOKUP($A129,'FE - Flow 8 - UBL'!$A129:$P1023,14,FALSE)=0,"",VLOOKUP($A129,'FE - Flow 8 - UBL'!$A129:$P1023,14,FALSE))</f>
        <v/>
      </c>
      <c r="O129" s="48" t="str">
        <f>IF(VLOOKUP($A129,'FE - Flow 8 - UBL'!$A129:$P1023,15,FALSE)=0,"",VLOOKUP($A129,'FE - Flow 8 - UBL'!$A129:$P1023,15,FALSE))</f>
        <v/>
      </c>
      <c r="P129" s="48" t="str">
        <f>IF(VLOOKUP($A129,'FE - Flow 8 - UBL'!$A129:$P1023,16,FALSE)=0,"",VLOOKUP($A129,'FE - Flow 8 - UBL'!$A129:$P1023,16,FALSE))</f>
        <v/>
      </c>
      <c r="Q129" s="44" t="str">
        <f>IF(VLOOKUP($A129,'FE - Flow 8 - UBL'!$A129:$Q1023,17,FALSE)=0,"",VLOOKUP($A129,'FE - Flow 8 - UBL'!$A129:$Q1023,17,FALSE))</f>
        <v/>
      </c>
      <c r="R129" s="47" t="str">
        <f>IF(VLOOKUP($A129,'FE - Flow 8 - UBL'!$A129:$S1023,18,FALSE)=0,"",VLOOKUP($A129,'FE - Flow 8 - UBL'!$A129:$S1023,18,FALSE))</f>
        <v/>
      </c>
    </row>
    <row r="130" spans="1:18" ht="42.75" customHeight="1" x14ac:dyDescent="0.25">
      <c r="A130" s="51" t="s">
        <v>449</v>
      </c>
      <c r="B130" s="41" t="s">
        <v>42</v>
      </c>
      <c r="C130" s="56"/>
      <c r="D130" s="84" t="s">
        <v>450</v>
      </c>
      <c r="E130" s="85"/>
      <c r="F130" s="85"/>
      <c r="G130" s="351" t="s">
        <v>3448</v>
      </c>
      <c r="H130" s="352"/>
      <c r="I130" s="45" t="str">
        <f>IF(VLOOKUP($A130,'FE - Flow 8 - UBL'!$A130:$P1024,9,FALSE)=0,"",VLOOKUP($A130,'FE - Flow 8 - UBL'!$A130:$P1024,9,FALSE))</f>
        <v/>
      </c>
      <c r="J130" s="45" t="str">
        <f>IF(VLOOKUP($A130,'FE - Flow 8 - UBL'!$A130:$P1024,10,FALSE)=0,"",VLOOKUP($A130,'FE - Flow 8 - UBL'!$A130:$P1024,10,FALSE))</f>
        <v/>
      </c>
      <c r="K130" s="44" t="str">
        <f>IF(VLOOKUP($A130,'FE - Flow 8 - UBL'!$A130:$P1024,11,FALSE)=0,"",VLOOKUP($A130,'FE - Flow 8 - UBL'!$A130:$P1024,11,FALSE))</f>
        <v/>
      </c>
      <c r="L130" s="45" t="str">
        <f>IF(VLOOKUP($A130,'FE - Flow 8 - UBL'!$A130:$P1024,12,FALSE)=0,"",VLOOKUP($A130,'FE - Flow 8 - UBL'!$A130:$P1024,12,FALSE))</f>
        <v/>
      </c>
      <c r="M130" s="185" t="str">
        <f>IF(VLOOKUP($A130,'FE - Flow 8 - UBL'!$A130:$P1024,13,FALSE)=0,"",VLOOKUP($A130,'FE - Flow 8 - UBL'!$A130:$P1024,13,FALSE))</f>
        <v/>
      </c>
      <c r="N130" s="43" t="str">
        <f>IF(VLOOKUP($A130,'FE - Flow 8 - UBL'!$A130:$P1024,14,FALSE)=0,"",VLOOKUP($A130,'FE - Flow 8 - UBL'!$A130:$P1024,14,FALSE))</f>
        <v/>
      </c>
      <c r="O130" s="48" t="str">
        <f>IF(VLOOKUP($A130,'FE - Flow 8 - UBL'!$A130:$P1024,15,FALSE)=0,"",VLOOKUP($A130,'FE - Flow 8 - UBL'!$A130:$P1024,15,FALSE))</f>
        <v/>
      </c>
      <c r="P130" s="48" t="str">
        <f>IF(VLOOKUP($A130,'FE - Flow 8 - UBL'!$A130:$P1024,16,FALSE)=0,"",VLOOKUP($A130,'FE - Flow 8 - UBL'!$A130:$P1024,16,FALSE))</f>
        <v/>
      </c>
      <c r="Q130" s="44" t="str">
        <f>IF(VLOOKUP($A130,'FE - Flow 8 - UBL'!$A130:$Q1024,17,FALSE)=0,"",VLOOKUP($A130,'FE - Flow 8 - UBL'!$A130:$Q1024,17,FALSE))</f>
        <v/>
      </c>
      <c r="R130" s="47" t="str">
        <f>IF(VLOOKUP($A130,'FE - Flow 8 - UBL'!$A130:$S1024,18,FALSE)=0,"",VLOOKUP($A130,'FE - Flow 8 - UBL'!$A130:$S1024,18,FALSE))</f>
        <v/>
      </c>
    </row>
    <row r="131" spans="1:18" ht="42.75" customHeight="1" x14ac:dyDescent="0.25">
      <c r="A131" s="81" t="s">
        <v>451</v>
      </c>
      <c r="B131" s="41" t="s">
        <v>42</v>
      </c>
      <c r="C131" s="56"/>
      <c r="D131" s="86"/>
      <c r="E131" s="233" t="s">
        <v>452</v>
      </c>
      <c r="F131" s="234"/>
      <c r="G131" s="351" t="s">
        <v>3449</v>
      </c>
      <c r="H131" s="352"/>
      <c r="I131" s="45" t="str">
        <f>IF(VLOOKUP($A131,'FE - Flow 8 - UBL'!$A131:$P1025,9,FALSE)=0,"",VLOOKUP($A131,'FE - Flow 8 - UBL'!$A131:$P1025,9,FALSE))</f>
        <v>TEXT</v>
      </c>
      <c r="J131" s="45">
        <f>IF(VLOOKUP($A131,'FE - Flow 8 - UBL'!$A131:$P1025,10,FALSE)=0,"",VLOOKUP($A131,'FE - Flow 8 - UBL'!$A131:$P1025,10,FALSE))</f>
        <v>255</v>
      </c>
      <c r="K131" s="44" t="str">
        <f>IF(VLOOKUP($A131,'FE - Flow 8 - UBL'!$A131:$P1025,11,FALSE)=0,"",VLOOKUP($A131,'FE - Flow 8 - UBL'!$A131:$P1025,11,FALSE))</f>
        <v/>
      </c>
      <c r="L131" s="45" t="str">
        <f>IF(VLOOKUP($A131,'FE - Flow 8 - UBL'!$A131:$P1025,12,FALSE)=0,"",VLOOKUP($A131,'FE - Flow 8 - UBL'!$A131:$P1025,12,FALSE))</f>
        <v/>
      </c>
      <c r="M131" s="185" t="str">
        <f>IF(VLOOKUP($A131,'FE - Flow 8 - UBL'!$A131:$P1025,13,FALSE)=0,"",VLOOKUP($A131,'FE - Flow 8 - UBL'!$A131:$P1025,13,FALSE))</f>
        <v/>
      </c>
      <c r="N131" s="43" t="str">
        <f>IF(VLOOKUP($A131,'FE - Flow 8 - UBL'!$A131:$P1025,14,FALSE)=0,"",VLOOKUP($A131,'FE - Flow 8 - UBL'!$A131:$P1025,14,FALSE))</f>
        <v/>
      </c>
      <c r="O131" s="48" t="str">
        <f>IF(VLOOKUP($A131,'FE - Flow 8 - UBL'!$A131:$P1025,15,FALSE)=0,"",VLOOKUP($A131,'FE - Flow 8 - UBL'!$A131:$P1025,15,FALSE))</f>
        <v/>
      </c>
      <c r="P131" s="48" t="str">
        <f>IF(VLOOKUP($A131,'FE - Flow 8 - UBL'!$A131:$P1025,16,FALSE)=0,"",VLOOKUP($A131,'FE - Flow 8 - UBL'!$A131:$P1025,16,FALSE))</f>
        <v/>
      </c>
      <c r="Q131" s="44" t="str">
        <f>IF(VLOOKUP($A131,'FE - Flow 8 - UBL'!$A131:$Q1025,17,FALSE)=0,"",VLOOKUP($A131,'FE - Flow 8 - UBL'!$A131:$Q1025,17,FALSE))</f>
        <v/>
      </c>
      <c r="R131" s="47" t="str">
        <f>IF(VLOOKUP($A131,'FE - Flow 8 - UBL'!$A131:$S1025,18,FALSE)=0,"",VLOOKUP($A131,'FE - Flow 8 - UBL'!$A131:$S1025,18,FALSE))</f>
        <v/>
      </c>
    </row>
    <row r="132" spans="1:18" ht="42.75" customHeight="1" x14ac:dyDescent="0.25">
      <c r="A132" s="81" t="s">
        <v>453</v>
      </c>
      <c r="B132" s="41" t="s">
        <v>42</v>
      </c>
      <c r="C132" s="56"/>
      <c r="D132" s="86"/>
      <c r="E132" s="233" t="s">
        <v>454</v>
      </c>
      <c r="F132" s="234"/>
      <c r="G132" s="351" t="s">
        <v>3450</v>
      </c>
      <c r="H132" s="352"/>
      <c r="I132" s="45" t="str">
        <f>IF(VLOOKUP($A132,'FE - Flow 8 - UBL'!$A132:$P1026,9,FALSE)=0,"",VLOOKUP($A132,'FE - Flow 8 - UBL'!$A132:$P1026,9,FALSE))</f>
        <v>TEXT</v>
      </c>
      <c r="J132" s="45">
        <f>IF(VLOOKUP($A132,'FE - Flow 8 - UBL'!$A132:$P1026,10,FALSE)=0,"",VLOOKUP($A132,'FE - Flow 8 - UBL'!$A132:$P1026,10,FALSE))</f>
        <v>255</v>
      </c>
      <c r="K132" s="44" t="str">
        <f>IF(VLOOKUP($A132,'FE - Flow 8 - UBL'!$A132:$P1026,11,FALSE)=0,"",VLOOKUP($A132,'FE - Flow 8 - UBL'!$A132:$P1026,11,FALSE))</f>
        <v/>
      </c>
      <c r="L132" s="45" t="str">
        <f>IF(VLOOKUP($A132,'FE - Flow 8 - UBL'!$A132:$P1026,12,FALSE)=0,"",VLOOKUP($A132,'FE - Flow 8 - UBL'!$A132:$P1026,12,FALSE))</f>
        <v/>
      </c>
      <c r="M132" s="185" t="str">
        <f>IF(VLOOKUP($A132,'FE - Flow 8 - UBL'!$A132:$P1026,13,FALSE)=0,"",VLOOKUP($A132,'FE - Flow 8 - UBL'!$A132:$P1026,13,FALSE))</f>
        <v/>
      </c>
      <c r="N132" s="43" t="str">
        <f>IF(VLOOKUP($A132,'FE - Flow 8 - UBL'!$A132:$P1026,14,FALSE)=0,"",VLOOKUP($A132,'FE - Flow 8 - UBL'!$A132:$P1026,14,FALSE))</f>
        <v/>
      </c>
      <c r="O132" s="48" t="str">
        <f>IF(VLOOKUP($A132,'FE - Flow 8 - UBL'!$A132:$P1026,15,FALSE)=0,"",VLOOKUP($A132,'FE - Flow 8 - UBL'!$A132:$P1026,15,FALSE))</f>
        <v/>
      </c>
      <c r="P132" s="48" t="str">
        <f>IF(VLOOKUP($A132,'FE - Flow 8 - UBL'!$A132:$P1026,16,FALSE)=0,"",VLOOKUP($A132,'FE - Flow 8 - UBL'!$A132:$P1026,16,FALSE))</f>
        <v/>
      </c>
      <c r="Q132" s="44" t="str">
        <f>IF(VLOOKUP($A132,'FE - Flow 8 - UBL'!$A132:$Q1026,17,FALSE)=0,"",VLOOKUP($A132,'FE - Flow 8 - UBL'!$A132:$Q1026,17,FALSE))</f>
        <v/>
      </c>
      <c r="R132" s="47" t="str">
        <f>IF(VLOOKUP($A132,'FE - Flow 8 - UBL'!$A132:$S1026,18,FALSE)=0,"",VLOOKUP($A132,'FE - Flow 8 - UBL'!$A132:$S1026,18,FALSE))</f>
        <v/>
      </c>
    </row>
    <row r="133" spans="1:18" ht="42.75" customHeight="1" x14ac:dyDescent="0.25">
      <c r="A133" s="81" t="s">
        <v>455</v>
      </c>
      <c r="B133" s="41" t="s">
        <v>42</v>
      </c>
      <c r="C133" s="56"/>
      <c r="D133" s="86"/>
      <c r="E133" s="233" t="s">
        <v>456</v>
      </c>
      <c r="F133" s="234"/>
      <c r="G133" s="351" t="s">
        <v>3451</v>
      </c>
      <c r="H133" s="352"/>
      <c r="I133" s="45" t="str">
        <f>IF(VLOOKUP($A133,'FE - Flow 8 - UBL'!$A133:$P1027,9,FALSE)=0,"",VLOOKUP($A133,'FE - Flow 8 - UBL'!$A133:$P1027,9,FALSE))</f>
        <v>TEXT</v>
      </c>
      <c r="J133" s="45">
        <f>IF(VLOOKUP($A133,'FE - Flow 8 - UBL'!$A133:$P1027,10,FALSE)=0,"",VLOOKUP($A133,'FE - Flow 8 - UBL'!$A133:$P1027,10,FALSE))</f>
        <v>255</v>
      </c>
      <c r="K133" s="44" t="str">
        <f>IF(VLOOKUP($A133,'FE - Flow 8 - UBL'!$A133:$P1027,11,FALSE)=0,"",VLOOKUP($A133,'FE - Flow 8 - UBL'!$A133:$P1027,11,FALSE))</f>
        <v/>
      </c>
      <c r="L133" s="45" t="str">
        <f>IF(VLOOKUP($A133,'FE - Flow 8 - UBL'!$A133:$P1027,12,FALSE)=0,"",VLOOKUP($A133,'FE - Flow 8 - UBL'!$A133:$P1027,12,FALSE))</f>
        <v/>
      </c>
      <c r="M133" s="185" t="str">
        <f>IF(VLOOKUP($A133,'FE - Flow 8 - UBL'!$A133:$P1027,13,FALSE)=0,"",VLOOKUP($A133,'FE - Flow 8 - UBL'!$A133:$P1027,13,FALSE))</f>
        <v/>
      </c>
      <c r="N133" s="43" t="str">
        <f>IF(VLOOKUP($A133,'FE - Flow 8 - UBL'!$A133:$P1027,14,FALSE)=0,"",VLOOKUP($A133,'FE - Flow 8 - UBL'!$A133:$P1027,14,FALSE))</f>
        <v/>
      </c>
      <c r="O133" s="48" t="str">
        <f>IF(VLOOKUP($A133,'FE - Flow 8 - UBL'!$A133:$P1027,15,FALSE)=0,"",VLOOKUP($A133,'FE - Flow 8 - UBL'!$A133:$P1027,15,FALSE))</f>
        <v/>
      </c>
      <c r="P133" s="48" t="str">
        <f>IF(VLOOKUP($A133,'FE - Flow 8 - UBL'!$A133:$P1027,16,FALSE)=0,"",VLOOKUP($A133,'FE - Flow 8 - UBL'!$A133:$P1027,16,FALSE))</f>
        <v/>
      </c>
      <c r="Q133" s="44" t="str">
        <f>IF(VLOOKUP($A133,'FE - Flow 8 - UBL'!$A133:$Q1027,17,FALSE)=0,"",VLOOKUP($A133,'FE - Flow 8 - UBL'!$A133:$Q1027,17,FALSE))</f>
        <v/>
      </c>
      <c r="R133" s="47" t="str">
        <f>IF(VLOOKUP($A133,'FE - Flow 8 - UBL'!$A133:$S1027,18,FALSE)=0,"",VLOOKUP($A133,'FE - Flow 8 - UBL'!$A133:$S1027,18,FALSE))</f>
        <v/>
      </c>
    </row>
    <row r="134" spans="1:18" ht="30" x14ac:dyDescent="0.25">
      <c r="A134" s="81" t="s">
        <v>457</v>
      </c>
      <c r="B134" s="41" t="s">
        <v>42</v>
      </c>
      <c r="C134" s="56"/>
      <c r="D134" s="86"/>
      <c r="E134" s="233" t="s">
        <v>458</v>
      </c>
      <c r="F134" s="234"/>
      <c r="G134" s="351" t="s">
        <v>3452</v>
      </c>
      <c r="H134" s="352"/>
      <c r="I134" s="45" t="str">
        <f>IF(VLOOKUP($A134,'FE - Flow 8 - UBL'!$A134:$P1028,9,FALSE)=0,"",VLOOKUP($A134,'FE - Flow 8 - UBL'!$A134:$P1028,9,FALSE))</f>
        <v>TEXT</v>
      </c>
      <c r="J134" s="45">
        <f>IF(VLOOKUP($A134,'FE - Flow 8 - UBL'!$A134:$P1028,10,FALSE)=0,"",VLOOKUP($A134,'FE - Flow 8 - UBL'!$A134:$P1028,10,FALSE))</f>
        <v>255</v>
      </c>
      <c r="K134" s="44" t="str">
        <f>IF(VLOOKUP($A134,'FE - Flow 8 - UBL'!$A134:$P1028,11,FALSE)=0,"",VLOOKUP($A134,'FE - Flow 8 - UBL'!$A134:$P1028,11,FALSE))</f>
        <v/>
      </c>
      <c r="L134" s="45" t="str">
        <f>IF(VLOOKUP($A134,'FE - Flow 8 - UBL'!$A134:$P1028,12,FALSE)=0,"",VLOOKUP($A134,'FE - Flow 8 - UBL'!$A134:$P1028,12,FALSE))</f>
        <v/>
      </c>
      <c r="M134" s="185" t="str">
        <f>IF(VLOOKUP($A134,'FE - Flow 8 - UBL'!$A134:$P1028,13,FALSE)=0,"",VLOOKUP($A134,'FE - Flow 8 - UBL'!$A134:$P1028,13,FALSE))</f>
        <v/>
      </c>
      <c r="N134" s="43" t="str">
        <f>IF(VLOOKUP($A134,'FE - Flow 8 - UBL'!$A134:$P1028,14,FALSE)=0,"",VLOOKUP($A134,'FE - Flow 8 - UBL'!$A134:$P1028,14,FALSE))</f>
        <v/>
      </c>
      <c r="O134" s="48" t="str">
        <f>IF(VLOOKUP($A134,'FE - Flow 8 - UBL'!$A134:$P1028,15,FALSE)=0,"",VLOOKUP($A134,'FE - Flow 8 - UBL'!$A134:$P1028,15,FALSE))</f>
        <v/>
      </c>
      <c r="P134" s="48" t="str">
        <f>IF(VLOOKUP($A134,'FE - Flow 8 - UBL'!$A134:$P1028,16,FALSE)=0,"",VLOOKUP($A134,'FE - Flow 8 - UBL'!$A134:$P1028,16,FALSE))</f>
        <v/>
      </c>
      <c r="Q134" s="44" t="str">
        <f>IF(VLOOKUP($A134,'FE - Flow 8 - UBL'!$A134:$Q1028,17,FALSE)=0,"",VLOOKUP($A134,'FE - Flow 8 - UBL'!$A134:$Q1028,17,FALSE))</f>
        <v/>
      </c>
      <c r="R134" s="47" t="str">
        <f>IF(VLOOKUP($A134,'FE - Flow 8 - UBL'!$A134:$S1028,18,FALSE)=0,"",VLOOKUP($A134,'FE - Flow 8 - UBL'!$A134:$S1028,18,FALSE))</f>
        <v/>
      </c>
    </row>
    <row r="135" spans="1:18" ht="30" x14ac:dyDescent="0.25">
      <c r="A135" s="81" t="s">
        <v>459</v>
      </c>
      <c r="B135" s="41" t="s">
        <v>42</v>
      </c>
      <c r="C135" s="56"/>
      <c r="D135" s="86"/>
      <c r="E135" s="233" t="s">
        <v>460</v>
      </c>
      <c r="F135" s="234"/>
      <c r="G135" s="351" t="s">
        <v>3453</v>
      </c>
      <c r="H135" s="352"/>
      <c r="I135" s="45" t="str">
        <f>IF(VLOOKUP($A135,'FE - Flow 8 - UBL'!$A135:$P1029,9,FALSE)=0,"",VLOOKUP($A135,'FE - Flow 8 - UBL'!$A135:$P1029,9,FALSE))</f>
        <v>TEXT</v>
      </c>
      <c r="J135" s="45">
        <f>IF(VLOOKUP($A135,'FE - Flow 8 - UBL'!$A135:$P1029,10,FALSE)=0,"",VLOOKUP($A135,'FE - Flow 8 - UBL'!$A135:$P1029,10,FALSE))</f>
        <v>10</v>
      </c>
      <c r="K135" s="44" t="str">
        <f>IF(VLOOKUP($A135,'FE - Flow 8 - UBL'!$A135:$P1029,11,FALSE)=0,"",VLOOKUP($A135,'FE - Flow 8 - UBL'!$A135:$P1029,11,FALSE))</f>
        <v/>
      </c>
      <c r="L135" s="45" t="str">
        <f>IF(VLOOKUP($A135,'FE - Flow 8 - UBL'!$A135:$P1029,12,FALSE)=0,"",VLOOKUP($A135,'FE - Flow 8 - UBL'!$A135:$P1029,12,FALSE))</f>
        <v/>
      </c>
      <c r="M135" s="185" t="str">
        <f>IF(VLOOKUP($A135,'FE - Flow 8 - UBL'!$A135:$P1029,13,FALSE)=0,"",VLOOKUP($A135,'FE - Flow 8 - UBL'!$A135:$P1029,13,FALSE))</f>
        <v/>
      </c>
      <c r="N135" s="43" t="str">
        <f>IF(VLOOKUP($A135,'FE - Flow 8 - UBL'!$A135:$P1029,14,FALSE)=0,"",VLOOKUP($A135,'FE - Flow 8 - UBL'!$A135:$P1029,14,FALSE))</f>
        <v/>
      </c>
      <c r="O135" s="48" t="str">
        <f>IF(VLOOKUP($A135,'FE - Flow 8 - UBL'!$A135:$P1029,15,FALSE)=0,"",VLOOKUP($A135,'FE - Flow 8 - UBL'!$A135:$P1029,15,FALSE))</f>
        <v/>
      </c>
      <c r="P135" s="48" t="str">
        <f>IF(VLOOKUP($A135,'FE - Flow 8 - UBL'!$A135:$P1029,16,FALSE)=0,"",VLOOKUP($A135,'FE - Flow 8 - UBL'!$A135:$P1029,16,FALSE))</f>
        <v/>
      </c>
      <c r="Q135" s="44" t="str">
        <f>IF(VLOOKUP($A135,'FE - Flow 8 - UBL'!$A135:$Q1029,17,FALSE)=0,"",VLOOKUP($A135,'FE - Flow 8 - UBL'!$A135:$Q1029,17,FALSE))</f>
        <v/>
      </c>
      <c r="R135" s="47" t="str">
        <f>IF(VLOOKUP($A135,'FE - Flow 8 - UBL'!$A135:$S1029,18,FALSE)=0,"",VLOOKUP($A135,'FE - Flow 8 - UBL'!$A135:$S1029,18,FALSE))</f>
        <v/>
      </c>
    </row>
    <row r="136" spans="1:18" ht="36.75" customHeight="1" x14ac:dyDescent="0.25">
      <c r="A136" s="81" t="s">
        <v>461</v>
      </c>
      <c r="B136" s="41" t="s">
        <v>42</v>
      </c>
      <c r="C136" s="56"/>
      <c r="D136" s="86"/>
      <c r="E136" s="233" t="s">
        <v>462</v>
      </c>
      <c r="F136" s="234"/>
      <c r="G136" s="351" t="s">
        <v>3454</v>
      </c>
      <c r="H136" s="352"/>
      <c r="I136" s="45" t="str">
        <f>IF(VLOOKUP($A136,'FE - Flow 8 - UBL'!$A136:$P1030,9,FALSE)=0,"",VLOOKUP($A136,'FE - Flow 8 - UBL'!$A136:$P1030,9,FALSE))</f>
        <v>TEXT</v>
      </c>
      <c r="J136" s="45">
        <f>IF(VLOOKUP($A136,'FE - Flow 8 - UBL'!$A136:$P1030,10,FALSE)=0,"",VLOOKUP($A136,'FE - Flow 8 - UBL'!$A136:$P1030,10,FALSE))</f>
        <v>255</v>
      </c>
      <c r="K136" s="44" t="str">
        <f>IF(VLOOKUP($A136,'FE - Flow 8 - UBL'!$A136:$P1030,11,FALSE)=0,"",VLOOKUP($A136,'FE - Flow 8 - UBL'!$A136:$P1030,11,FALSE))</f>
        <v/>
      </c>
      <c r="L136" s="45" t="str">
        <f>IF(VLOOKUP($A136,'FE - Flow 8 - UBL'!$A136:$P1030,12,FALSE)=0,"",VLOOKUP($A136,'FE - Flow 8 - UBL'!$A136:$P1030,12,FALSE))</f>
        <v/>
      </c>
      <c r="M136" s="185" t="str">
        <f>IF(VLOOKUP($A136,'FE - Flow 8 - UBL'!$A136:$P1030,13,FALSE)=0,"",VLOOKUP($A136,'FE - Flow 8 - UBL'!$A136:$P1030,13,FALSE))</f>
        <v/>
      </c>
      <c r="N136" s="43" t="str">
        <f>IF(VLOOKUP($A136,'FE - Flow 8 - UBL'!$A136:$P1030,14,FALSE)=0,"",VLOOKUP($A136,'FE - Flow 8 - UBL'!$A136:$P1030,14,FALSE))</f>
        <v/>
      </c>
      <c r="O136" s="48" t="str">
        <f>IF(VLOOKUP($A136,'FE - Flow 8 - UBL'!$A136:$P1030,15,FALSE)=0,"",VLOOKUP($A136,'FE - Flow 8 - UBL'!$A136:$P1030,15,FALSE))</f>
        <v/>
      </c>
      <c r="P136" s="48" t="str">
        <f>IF(VLOOKUP($A136,'FE - Flow 8 - UBL'!$A136:$P1030,16,FALSE)=0,"",VLOOKUP($A136,'FE - Flow 8 - UBL'!$A136:$P1030,16,FALSE))</f>
        <v/>
      </c>
      <c r="Q136" s="44" t="str">
        <f>IF(VLOOKUP($A136,'FE - Flow 8 - UBL'!$A136:$Q1030,17,FALSE)=0,"",VLOOKUP($A136,'FE - Flow 8 - UBL'!$A136:$Q1030,17,FALSE))</f>
        <v/>
      </c>
      <c r="R136" s="47" t="str">
        <f>IF(VLOOKUP($A136,'FE - Flow 8 - UBL'!$A136:$S1030,18,FALSE)=0,"",VLOOKUP($A136,'FE - Flow 8 - UBL'!$A136:$S1030,18,FALSE))</f>
        <v/>
      </c>
    </row>
    <row r="137" spans="1:18" ht="45" x14ac:dyDescent="0.25">
      <c r="A137" s="81" t="s">
        <v>463</v>
      </c>
      <c r="B137" s="41" t="s">
        <v>42</v>
      </c>
      <c r="C137" s="56"/>
      <c r="D137" s="82"/>
      <c r="E137" s="233" t="s">
        <v>464</v>
      </c>
      <c r="F137" s="234"/>
      <c r="G137" s="351" t="s">
        <v>3455</v>
      </c>
      <c r="H137" s="352"/>
      <c r="I137" s="45" t="str">
        <f>IF(VLOOKUP($A137,'FE - Flow 8 - UBL'!$A137:$P1031,9,FALSE)=0,"",VLOOKUP($A137,'FE - Flow 8 - UBL'!$A137:$P1031,9,FALSE))</f>
        <v>CODE</v>
      </c>
      <c r="J137" s="45">
        <f>IF(VLOOKUP($A137,'FE - Flow 8 - UBL'!$A137:$P1031,10,FALSE)=0,"",VLOOKUP($A137,'FE - Flow 8 - UBL'!$A137:$P1031,10,FALSE))</f>
        <v>2</v>
      </c>
      <c r="K137" s="44" t="str">
        <f>IF(VLOOKUP($A137,'FE - Flow 8 - UBL'!$A137:$P1031,11,FALSE)=0,"",VLOOKUP($A137,'FE - Flow 8 - UBL'!$A137:$P1031,11,FALSE))</f>
        <v/>
      </c>
      <c r="L137" s="45" t="str">
        <f>IF(VLOOKUP($A137,'FE - Flow 8 - UBL'!$A137:$P1031,12,FALSE)=0,"",VLOOKUP($A137,'FE - Flow 8 - UBL'!$A137:$P1031,12,FALSE))</f>
        <v/>
      </c>
      <c r="M137" s="185" t="str">
        <f>IF(VLOOKUP($A137,'FE - Flow 8 - UBL'!$A137:$P1031,13,FALSE)=0,"",VLOOKUP($A137,'FE - Flow 8 - UBL'!$A137:$P1031,13,FALSE))</f>
        <v/>
      </c>
      <c r="N137" s="43" t="str">
        <f>IF(VLOOKUP($A137,'FE - Flow 8 - UBL'!$A137:$P1031,14,FALSE)=0,"",VLOOKUP($A137,'FE - Flow 8 - UBL'!$A137:$P1031,14,FALSE))</f>
        <v/>
      </c>
      <c r="O137" s="48" t="str">
        <f>IF(VLOOKUP($A137,'FE - Flow 8 - UBL'!$A137:$P1031,15,FALSE)=0,"",VLOOKUP($A137,'FE - Flow 8 - UBL'!$A137:$P1031,15,FALSE))</f>
        <v/>
      </c>
      <c r="P137" s="48" t="str">
        <f>IF(VLOOKUP($A137,'FE - Flow 8 - UBL'!$A137:$P1031,16,FALSE)=0,"",VLOOKUP($A137,'FE - Flow 8 - UBL'!$A137:$P1031,16,FALSE))</f>
        <v/>
      </c>
      <c r="Q137" s="44" t="str">
        <f>IF(VLOOKUP($A137,'FE - Flow 8 - UBL'!$A137:$Q1031,17,FALSE)=0,"",VLOOKUP($A137,'FE - Flow 8 - UBL'!$A137:$Q1031,17,FALSE))</f>
        <v/>
      </c>
      <c r="R137" s="47" t="str">
        <f>IF(VLOOKUP($A137,'FE - Flow 8 - UBL'!$A137:$S1031,18,FALSE)=0,"",VLOOKUP($A137,'FE - Flow 8 - UBL'!$A137:$S1031,18,FALSE))</f>
        <v/>
      </c>
    </row>
    <row r="138" spans="1:18" ht="14.45" customHeight="1" x14ac:dyDescent="0.25">
      <c r="A138" s="51" t="s">
        <v>465</v>
      </c>
      <c r="B138" s="41" t="s">
        <v>42</v>
      </c>
      <c r="C138" s="56"/>
      <c r="D138" s="84" t="s">
        <v>466</v>
      </c>
      <c r="E138" s="87"/>
      <c r="F138" s="87"/>
      <c r="G138" s="351" t="s">
        <v>3456</v>
      </c>
      <c r="H138" s="352"/>
      <c r="I138" s="45" t="str">
        <f>IF(VLOOKUP($A138,'FE - Flow 8 - UBL'!$A138:$P1032,9,FALSE)=0,"",VLOOKUP($A138,'FE - Flow 8 - UBL'!$A138:$P1032,9,FALSE))</f>
        <v/>
      </c>
      <c r="J138" s="45" t="str">
        <f>IF(VLOOKUP($A138,'FE - Flow 8 - UBL'!$A138:$P1032,10,FALSE)=0,"",VLOOKUP($A138,'FE - Flow 8 - UBL'!$A138:$P1032,10,FALSE))</f>
        <v/>
      </c>
      <c r="K138" s="44" t="str">
        <f>IF(VLOOKUP($A138,'FE - Flow 8 - UBL'!$A138:$P1032,11,FALSE)=0,"",VLOOKUP($A138,'FE - Flow 8 - UBL'!$A138:$P1032,11,FALSE))</f>
        <v/>
      </c>
      <c r="L138" s="45" t="str">
        <f>IF(VLOOKUP($A138,'FE - Flow 8 - UBL'!$A138:$P1032,12,FALSE)=0,"",VLOOKUP($A138,'FE - Flow 8 - UBL'!$A138:$P1032,12,FALSE))</f>
        <v/>
      </c>
      <c r="M138" s="185" t="str">
        <f>IF(VLOOKUP($A138,'FE - Flow 8 - UBL'!$A138:$P1032,13,FALSE)=0,"",VLOOKUP($A138,'FE - Flow 8 - UBL'!$A138:$P1032,13,FALSE))</f>
        <v/>
      </c>
      <c r="N138" s="43" t="str">
        <f>IF(VLOOKUP($A138,'FE - Flow 8 - UBL'!$A138:$P1032,14,FALSE)=0,"",VLOOKUP($A138,'FE - Flow 8 - UBL'!$A138:$P1032,14,FALSE))</f>
        <v/>
      </c>
      <c r="O138" s="48" t="str">
        <f>IF(VLOOKUP($A138,'FE - Flow 8 - UBL'!$A138:$P1032,15,FALSE)=0,"",VLOOKUP($A138,'FE - Flow 8 - UBL'!$A138:$P1032,15,FALSE))</f>
        <v/>
      </c>
      <c r="P138" s="48" t="str">
        <f>IF(VLOOKUP($A138,'FE - Flow 8 - UBL'!$A138:$P1032,16,FALSE)=0,"",VLOOKUP($A138,'FE - Flow 8 - UBL'!$A138:$P1032,16,FALSE))</f>
        <v/>
      </c>
      <c r="Q138" s="44" t="str">
        <f>IF(VLOOKUP($A138,'FE - Flow 8 - UBL'!$A138:$Q1032,17,FALSE)=0,"",VLOOKUP($A138,'FE - Flow 8 - UBL'!$A138:$Q1032,17,FALSE))</f>
        <v/>
      </c>
      <c r="R138" s="47" t="str">
        <f>IF(VLOOKUP($A138,'FE - Flow 8 - UBL'!$A138:$S1032,18,FALSE)=0,"",VLOOKUP($A138,'FE - Flow 8 - UBL'!$A138:$S1032,18,FALSE))</f>
        <v/>
      </c>
    </row>
    <row r="139" spans="1:18" ht="45" x14ac:dyDescent="0.25">
      <c r="A139" s="81" t="s">
        <v>467</v>
      </c>
      <c r="B139" s="41" t="s">
        <v>42</v>
      </c>
      <c r="C139" s="56"/>
      <c r="D139" s="86"/>
      <c r="E139" s="233" t="s">
        <v>468</v>
      </c>
      <c r="F139" s="234"/>
      <c r="G139" s="351" t="s">
        <v>3457</v>
      </c>
      <c r="H139" s="352"/>
      <c r="I139" s="45" t="str">
        <f>IF(VLOOKUP($A139,'FE - Flow 8 - UBL'!$A139:$P1033,9,FALSE)=0,"",VLOOKUP($A139,'FE - Flow 8 - UBL'!$A139:$P1033,9,FALSE))</f>
        <v>TEXT</v>
      </c>
      <c r="J139" s="45">
        <f>IF(VLOOKUP($A139,'FE - Flow 8 - UBL'!$A139:$P1033,10,FALSE)=0,"",VLOOKUP($A139,'FE - Flow 8 - UBL'!$A139:$P1033,10,FALSE))</f>
        <v>100</v>
      </c>
      <c r="K139" s="44" t="str">
        <f>IF(VLOOKUP($A139,'FE - Flow 8 - UBL'!$A139:$P1033,11,FALSE)=0,"",VLOOKUP($A139,'FE - Flow 8 - UBL'!$A139:$P1033,11,FALSE))</f>
        <v/>
      </c>
      <c r="L139" s="45" t="str">
        <f>IF(VLOOKUP($A139,'FE - Flow 8 - UBL'!$A139:$P1033,12,FALSE)=0,"",VLOOKUP($A139,'FE - Flow 8 - UBL'!$A139:$P1033,12,FALSE))</f>
        <v/>
      </c>
      <c r="M139" s="185" t="str">
        <f>IF(VLOOKUP($A139,'FE - Flow 8 - UBL'!$A139:$P1033,13,FALSE)=0,"",VLOOKUP($A139,'FE - Flow 8 - UBL'!$A139:$P1033,13,FALSE))</f>
        <v/>
      </c>
      <c r="N139" s="43" t="str">
        <f>IF(VLOOKUP($A139,'FE - Flow 8 - UBL'!$A139:$P1033,14,FALSE)=0,"",VLOOKUP($A139,'FE - Flow 8 - UBL'!$A139:$P1033,14,FALSE))</f>
        <v/>
      </c>
      <c r="O139" s="48" t="str">
        <f>IF(VLOOKUP($A139,'FE - Flow 8 - UBL'!$A139:$P1033,15,FALSE)=0,"",VLOOKUP($A139,'FE - Flow 8 - UBL'!$A139:$P1033,15,FALSE))</f>
        <v/>
      </c>
      <c r="P139" s="48" t="str">
        <f>IF(VLOOKUP($A139,'FE - Flow 8 - UBL'!$A139:$P1033,16,FALSE)=0,"",VLOOKUP($A139,'FE - Flow 8 - UBL'!$A139:$P1033,16,FALSE))</f>
        <v/>
      </c>
      <c r="Q139" s="44" t="str">
        <f>IF(VLOOKUP($A139,'FE - Flow 8 - UBL'!$A139:$Q1033,17,FALSE)=0,"",VLOOKUP($A139,'FE - Flow 8 - UBL'!$A139:$Q1033,17,FALSE))</f>
        <v/>
      </c>
      <c r="R139" s="47" t="str">
        <f>IF(VLOOKUP($A139,'FE - Flow 8 - UBL'!$A139:$S1033,18,FALSE)=0,"",VLOOKUP($A139,'FE - Flow 8 - UBL'!$A139:$S1033,18,FALSE))</f>
        <v/>
      </c>
    </row>
    <row r="140" spans="1:18" ht="14.45" customHeight="1" x14ac:dyDescent="0.25">
      <c r="A140" s="81" t="s">
        <v>469</v>
      </c>
      <c r="B140" s="41" t="s">
        <v>42</v>
      </c>
      <c r="C140" s="56"/>
      <c r="D140" s="88"/>
      <c r="E140" s="73" t="s">
        <v>470</v>
      </c>
      <c r="F140" s="74"/>
      <c r="G140" s="351" t="s">
        <v>3458</v>
      </c>
      <c r="H140" s="352"/>
      <c r="I140" s="45" t="str">
        <f>IF(VLOOKUP($A140,'FE - Flow 8 - UBL'!$A140:$P1034,9,FALSE)=0,"",VLOOKUP($A140,'FE - Flow 8 - UBL'!$A140:$P1034,9,FALSE))</f>
        <v>TEXT</v>
      </c>
      <c r="J140" s="45">
        <f>IF(VLOOKUP($A140,'FE - Flow 8 - UBL'!$A140:$P1034,10,FALSE)=0,"",VLOOKUP($A140,'FE - Flow 8 - UBL'!$A140:$P1034,10,FALSE))</f>
        <v>15</v>
      </c>
      <c r="K140" s="44" t="str">
        <f>IF(VLOOKUP($A140,'FE - Flow 8 - UBL'!$A140:$P1034,11,FALSE)=0,"",VLOOKUP($A140,'FE - Flow 8 - UBL'!$A140:$P1034,11,FALSE))</f>
        <v/>
      </c>
      <c r="L140" s="45" t="str">
        <f>IF(VLOOKUP($A140,'FE - Flow 8 - UBL'!$A140:$P1034,12,FALSE)=0,"",VLOOKUP($A140,'FE - Flow 8 - UBL'!$A140:$P1034,12,FALSE))</f>
        <v/>
      </c>
      <c r="M140" s="185" t="str">
        <f>IF(VLOOKUP($A140,'FE - Flow 8 - UBL'!$A140:$P1034,13,FALSE)=0,"",VLOOKUP($A140,'FE - Flow 8 - UBL'!$A140:$P1034,13,FALSE))</f>
        <v/>
      </c>
      <c r="N140" s="43" t="str">
        <f>IF(VLOOKUP($A140,'FE - Flow 8 - UBL'!$A140:$P1034,14,FALSE)=0,"",VLOOKUP($A140,'FE - Flow 8 - UBL'!$A140:$P1034,14,FALSE))</f>
        <v/>
      </c>
      <c r="O140" s="48" t="str">
        <f>IF(VLOOKUP($A140,'FE - Flow 8 - UBL'!$A140:$P1034,15,FALSE)=0,"",VLOOKUP($A140,'FE - Flow 8 - UBL'!$A140:$P1034,15,FALSE))</f>
        <v/>
      </c>
      <c r="P140" s="48" t="str">
        <f>IF(VLOOKUP($A140,'FE - Flow 8 - UBL'!$A140:$P1034,16,FALSE)=0,"",VLOOKUP($A140,'FE - Flow 8 - UBL'!$A140:$P1034,16,FALSE))</f>
        <v/>
      </c>
      <c r="Q140" s="44" t="str">
        <f>IF(VLOOKUP($A140,'FE - Flow 8 - UBL'!$A140:$Q1034,17,FALSE)=0,"",VLOOKUP($A140,'FE - Flow 8 - UBL'!$A140:$Q1034,17,FALSE))</f>
        <v/>
      </c>
      <c r="R140" s="47" t="str">
        <f>IF(VLOOKUP($A140,'FE - Flow 8 - UBL'!$A140:$S1034,18,FALSE)=0,"",VLOOKUP($A140,'FE - Flow 8 - UBL'!$A140:$S1034,18,FALSE))</f>
        <v/>
      </c>
    </row>
    <row r="141" spans="1:18" ht="14.45" customHeight="1" x14ac:dyDescent="0.25">
      <c r="A141" s="81" t="s">
        <v>471</v>
      </c>
      <c r="B141" s="41" t="s">
        <v>42</v>
      </c>
      <c r="C141" s="89"/>
      <c r="D141" s="90"/>
      <c r="E141" s="63" t="s">
        <v>472</v>
      </c>
      <c r="F141" s="61"/>
      <c r="G141" s="351" t="s">
        <v>3459</v>
      </c>
      <c r="H141" s="352"/>
      <c r="I141" s="45" t="str">
        <f>IF(VLOOKUP($A141,'FE - Flow 8 - UBL'!$A141:$P1035,9,FALSE)=0,"",VLOOKUP($A141,'FE - Flow 8 - UBL'!$A141:$P1035,9,FALSE))</f>
        <v>TEXT</v>
      </c>
      <c r="J141" s="45">
        <f>IF(VLOOKUP($A141,'FE - Flow 8 - UBL'!$A141:$P1035,10,FALSE)=0,"",VLOOKUP($A141,'FE - Flow 8 - UBL'!$A141:$P1035,10,FALSE))</f>
        <v>50</v>
      </c>
      <c r="K141" s="44" t="str">
        <f>IF(VLOOKUP($A141,'FE - Flow 8 - UBL'!$A141:$P1035,11,FALSE)=0,"",VLOOKUP($A141,'FE - Flow 8 - UBL'!$A141:$P1035,11,FALSE))</f>
        <v/>
      </c>
      <c r="L141" s="45" t="str">
        <f>IF(VLOOKUP($A141,'FE - Flow 8 - UBL'!$A141:$P1035,12,FALSE)=0,"",VLOOKUP($A141,'FE - Flow 8 - UBL'!$A141:$P1035,12,FALSE))</f>
        <v/>
      </c>
      <c r="M141" s="185" t="str">
        <f>IF(VLOOKUP($A141,'FE - Flow 8 - UBL'!$A141:$P1035,13,FALSE)=0,"",VLOOKUP($A141,'FE - Flow 8 - UBL'!$A141:$P1035,13,FALSE))</f>
        <v/>
      </c>
      <c r="N141" s="43" t="str">
        <f>IF(VLOOKUP($A141,'FE - Flow 8 - UBL'!$A141:$P1035,14,FALSE)=0,"",VLOOKUP($A141,'FE - Flow 8 - UBL'!$A141:$P1035,14,FALSE))</f>
        <v/>
      </c>
      <c r="O141" s="48" t="str">
        <f>IF(VLOOKUP($A141,'FE - Flow 8 - UBL'!$A141:$P1035,15,FALSE)=0,"",VLOOKUP($A141,'FE - Flow 8 - UBL'!$A141:$P1035,15,FALSE))</f>
        <v/>
      </c>
      <c r="P141" s="48" t="str">
        <f>IF(VLOOKUP($A141,'FE - Flow 8 - UBL'!$A141:$P1035,16,FALSE)=0,"",VLOOKUP($A141,'FE - Flow 8 - UBL'!$A141:$P1035,16,FALSE))</f>
        <v/>
      </c>
      <c r="Q141" s="44" t="str">
        <f>IF(VLOOKUP($A141,'FE - Flow 8 - UBL'!$A141:$Q1035,17,FALSE)=0,"",VLOOKUP($A141,'FE - Flow 8 - UBL'!$A141:$Q1035,17,FALSE))</f>
        <v/>
      </c>
      <c r="R141" s="47" t="str">
        <f>IF(VLOOKUP($A141,'FE - Flow 8 - UBL'!$A141:$S1035,18,FALSE)=0,"",VLOOKUP($A141,'FE - Flow 8 - UBL'!$A141:$S1035,18,FALSE))</f>
        <v/>
      </c>
    </row>
    <row r="142" spans="1:18" ht="39" customHeight="1" x14ac:dyDescent="0.25">
      <c r="A142" s="40" t="s">
        <v>473</v>
      </c>
      <c r="B142" s="41" t="s">
        <v>42</v>
      </c>
      <c r="C142" s="91" t="s">
        <v>474</v>
      </c>
      <c r="D142" s="42"/>
      <c r="E142" s="50"/>
      <c r="F142" s="92"/>
      <c r="G142" s="351" t="s">
        <v>3460</v>
      </c>
      <c r="H142" s="352"/>
      <c r="I142" s="45" t="str">
        <f>IF(VLOOKUP($A142,'FE - Flow 8 - UBL'!$A142:$P1036,9,FALSE)=0,"",VLOOKUP($A142,'FE - Flow 8 - UBL'!$A142:$P1036,9,FALSE))</f>
        <v/>
      </c>
      <c r="J142" s="45" t="str">
        <f>IF(VLOOKUP($A142,'FE - Flow 8 - UBL'!$A142:$P1036,10,FALSE)=0,"",VLOOKUP($A142,'FE - Flow 8 - UBL'!$A142:$P1036,10,FALSE))</f>
        <v/>
      </c>
      <c r="K142" s="44" t="str">
        <f>IF(VLOOKUP($A142,'FE - Flow 8 - UBL'!$A142:$P1036,11,FALSE)=0,"",VLOOKUP($A142,'FE - Flow 8 - UBL'!$A142:$P1036,11,FALSE))</f>
        <v/>
      </c>
      <c r="L142" s="45" t="str">
        <f>IF(VLOOKUP($A142,'FE - Flow 8 - UBL'!$A142:$P1036,12,FALSE)=0,"",VLOOKUP($A142,'FE - Flow 8 - UBL'!$A142:$P1036,12,FALSE))</f>
        <v/>
      </c>
      <c r="M142" s="185" t="str">
        <f>IF(VLOOKUP($A142,'FE - Flow 8 - UBL'!$A142:$P1036,13,FALSE)=0,"",VLOOKUP($A142,'FE - Flow 8 - UBL'!$A142:$P1036,13,FALSE))</f>
        <v>Set of business terms providing information about the Beneficiary, i.e. the entity that receives the payment.</v>
      </c>
      <c r="N142" s="43" t="str">
        <f>IF(VLOOKUP($A142,'FE - Flow 8 - UBL'!$A142:$P1036,14,FALSE)=0,"",VLOOKUP($A142,'FE - Flow 8 - UBL'!$A142:$P1036,14,FALSE))</f>
        <v>The beneficiary’s role may be fulfilled by a party other than the seller, e.g. a factoring service.</v>
      </c>
      <c r="O142" s="48" t="str">
        <f>IF(VLOOKUP($A142,'FE - Flow 8 - UBL'!$A142:$P1036,15,FALSE)=0,"",VLOOKUP($A142,'FE - Flow 8 - UBL'!$A142:$P1036,15,FALSE))</f>
        <v/>
      </c>
      <c r="P142" s="48" t="str">
        <f>IF(VLOOKUP($A142,'FE - Flow 8 - UBL'!$A142:$P1036,16,FALSE)=0,"",VLOOKUP($A142,'FE - Flow 8 - UBL'!$A142:$P1036,16,FALSE))</f>
        <v/>
      </c>
      <c r="Q142" s="44" t="str">
        <f>IF(VLOOKUP($A142,'FE - Flow 8 - UBL'!$A142:$Q1036,17,FALSE)=0,"",VLOOKUP($A142,'FE - Flow 8 - UBL'!$A142:$Q1036,17,FALSE))</f>
        <v/>
      </c>
      <c r="R142" s="47" t="str">
        <f>IF(VLOOKUP($A142,'FE - Flow 8 - UBL'!$A142:$S1036,18,FALSE)=0,"",VLOOKUP($A142,'FE - Flow 8 - UBL'!$A142:$S1036,18,FALSE))</f>
        <v/>
      </c>
    </row>
    <row r="143" spans="1:18" ht="14.45" customHeight="1" x14ac:dyDescent="0.25">
      <c r="A143" s="51" t="s">
        <v>478</v>
      </c>
      <c r="B143" s="41" t="s">
        <v>13</v>
      </c>
      <c r="C143" s="56"/>
      <c r="D143" s="93" t="s">
        <v>479</v>
      </c>
      <c r="E143" s="94"/>
      <c r="F143" s="95"/>
      <c r="G143" s="351" t="s">
        <v>3461</v>
      </c>
      <c r="H143" s="352"/>
      <c r="I143" s="45" t="str">
        <f>IF(VLOOKUP($A143,'FE - Flow 8 - UBL'!$A143:$P1037,9,FALSE)=0,"",VLOOKUP($A143,'FE - Flow 8 - UBL'!$A143:$P1037,9,FALSE))</f>
        <v>TEXT</v>
      </c>
      <c r="J143" s="45">
        <f>IF(VLOOKUP($A143,'FE - Flow 8 - UBL'!$A143:$P1037,10,FALSE)=0,"",VLOOKUP($A143,'FE - Flow 8 - UBL'!$A143:$P1037,10,FALSE))</f>
        <v>100</v>
      </c>
      <c r="K143" s="44" t="str">
        <f>IF(VLOOKUP($A143,'FE - Flow 8 - UBL'!$A143:$P1037,11,FALSE)=0,"",VLOOKUP($A143,'FE - Flow 8 - UBL'!$A143:$P1037,11,FALSE))</f>
        <v/>
      </c>
      <c r="L143" s="45" t="str">
        <f>IF(VLOOKUP($A143,'FE - Flow 8 - UBL'!$A143:$P1037,12,FALSE)=0,"",VLOOKUP($A143,'FE - Flow 8 - UBL'!$A143:$P1037,12,FALSE))</f>
        <v/>
      </c>
      <c r="M143" s="185" t="str">
        <f>IF(VLOOKUP($A143,'FE - Flow 8 - UBL'!$A143:$P1037,13,FALSE)=0,"",VLOOKUP($A143,'FE - Flow 8 - UBL'!$A143:$P1037,13,FALSE))</f>
        <v>The name of the Beneficiary.</v>
      </c>
      <c r="N143" s="43" t="str">
        <f>IF(VLOOKUP($A143,'FE - Flow 8 - UBL'!$A143:$P1037,14,FALSE)=0,"",VLOOKUP($A143,'FE - Flow 8 - UBL'!$A143:$P1037,14,FALSE))</f>
        <v>Must be used when the Beneficiary is other than the Seller. The beneficiary’s name may nevertheless be the same as the seller’s name.</v>
      </c>
      <c r="O143" s="48" t="str">
        <f>IF(VLOOKUP($A143,'FE - Flow 8 - UBL'!$A143:$P1037,15,FALSE)=0,"",VLOOKUP($A143,'FE - Flow 8 - UBL'!$A143:$P1037,15,FALSE))</f>
        <v/>
      </c>
      <c r="P143" s="48" t="str">
        <f>IF(VLOOKUP($A143,'FE - Flow 8 - UBL'!$A143:$P1037,16,FALSE)=0,"",VLOOKUP($A143,'FE - Flow 8 - UBL'!$A143:$P1037,16,FALSE))</f>
        <v/>
      </c>
      <c r="Q143" s="44" t="str">
        <f>IF(VLOOKUP($A143,'FE - Flow 8 - UBL'!$A143:$Q1037,17,FALSE)=0,"",VLOOKUP($A143,'FE - Flow 8 - UBL'!$A143:$Q1037,17,FALSE))</f>
        <v>BR-17</v>
      </c>
      <c r="R143" s="47" t="str">
        <f>IF(VLOOKUP($A143,'FE - Flow 8 - UBL'!$A143:$S1037,18,FALSE)=0,"",VLOOKUP($A143,'FE - Flow 8 - UBL'!$A143:$S1037,18,FALSE))</f>
        <v/>
      </c>
    </row>
    <row r="144" spans="1:18" ht="14.45" customHeight="1" x14ac:dyDescent="0.25">
      <c r="A144" s="51" t="s">
        <v>484</v>
      </c>
      <c r="B144" s="240" t="s">
        <v>42</v>
      </c>
      <c r="C144" s="54"/>
      <c r="D144" s="93" t="s">
        <v>485</v>
      </c>
      <c r="E144" s="94"/>
      <c r="F144" s="95"/>
      <c r="G144" s="351" t="s">
        <v>3462</v>
      </c>
      <c r="H144" s="352"/>
      <c r="I144" s="45" t="str">
        <f>IF(VLOOKUP($A144,'FE - Flow 8 - UBL'!$A144:$P1038,9,FALSE)=0,"",VLOOKUP($A144,'FE - Flow 8 - UBL'!$A144:$P1038,9,FALSE))</f>
        <v>CODE</v>
      </c>
      <c r="J144" s="45">
        <f>IF(VLOOKUP($A144,'FE - Flow 8 - UBL'!$A144:$P1038,10,FALSE)=0,"",VLOOKUP($A144,'FE - Flow 8 - UBL'!$A144:$P1038,10,FALSE))</f>
        <v>3</v>
      </c>
      <c r="K144" s="44" t="str">
        <f>IF(VLOOKUP($A144,'FE - Flow 8 - UBL'!$A144:$P1038,11,FALSE)=0,"",VLOOKUP($A144,'FE - Flow 8 - UBL'!$A144:$P1038,11,FALSE))</f>
        <v xml:space="preserve"> UNCL 3035</v>
      </c>
      <c r="L144" s="45" t="str">
        <f>IF(VLOOKUP($A144,'FE - Flow 8 - UBL'!$A144:$P1038,12,FALSE)=0,"",VLOOKUP($A144,'FE - Flow 8 - UBL'!$A144:$P1038,12,FALSE))</f>
        <v/>
      </c>
      <c r="M144" s="185" t="str">
        <f>IF(VLOOKUP($A144,'FE - Flow 8 - UBL'!$A144:$P1038,13,FALSE)=0,"",VLOOKUP($A144,'FE - Flow 8 - UBL'!$A144:$P1038,13,FALSE))</f>
        <v/>
      </c>
      <c r="N144" s="43" t="str">
        <f>IF(VLOOKUP($A144,'FE - Flow 8 - UBL'!$A144:$P1038,14,FALSE)=0,"",VLOOKUP($A144,'FE - Flow 8 - UBL'!$A144:$P1038,14,FALSE))</f>
        <v/>
      </c>
      <c r="O144" s="48" t="str">
        <f>IF(VLOOKUP($A144,'FE - Flow 8 - UBL'!$A144:$P1038,15,FALSE)=0,"",VLOOKUP($A144,'FE - Flow 8 - UBL'!$A144:$P1038,15,FALSE))</f>
        <v/>
      </c>
      <c r="P144" s="48" t="str">
        <f>IF(VLOOKUP($A144,'FE - Flow 8 - UBL'!$A144:$P1038,16,FALSE)=0,"",VLOOKUP($A144,'FE - Flow 8 - UBL'!$A144:$P1038,16,FALSE))</f>
        <v/>
      </c>
      <c r="Q144" s="44" t="str">
        <f>IF(VLOOKUP($A144,'FE - Flow 8 - UBL'!$A144:$Q1038,17,FALSE)=0,"",VLOOKUP($A144,'FE - Flow 8 - UBL'!$A144:$Q1038,17,FALSE))</f>
        <v/>
      </c>
      <c r="R144" s="47" t="str">
        <f>IF(VLOOKUP($A144,'FE - Flow 8 - UBL'!$A144:$S1038,18,FALSE)=0,"",VLOOKUP($A144,'FE - Flow 8 - UBL'!$A144:$S1038,18,FALSE))</f>
        <v/>
      </c>
    </row>
    <row r="145" spans="1:18" ht="14.45" customHeight="1" x14ac:dyDescent="0.25">
      <c r="A145" s="51" t="s">
        <v>487</v>
      </c>
      <c r="B145" s="240" t="s">
        <v>42</v>
      </c>
      <c r="C145" s="54"/>
      <c r="D145" s="80" t="s">
        <v>488</v>
      </c>
      <c r="E145" s="94"/>
      <c r="F145" s="95"/>
      <c r="G145" s="351" t="s">
        <v>3463</v>
      </c>
      <c r="H145" s="352"/>
      <c r="I145" s="45" t="str">
        <f>IF(VLOOKUP($A145,'FE - Flow 8 - UBL'!$A145:$P1039,9,FALSE)=0,"",VLOOKUP($A145,'FE - Flow 8 - UBL'!$A145:$P1039,9,FALSE))</f>
        <v>IDENTIFIER</v>
      </c>
      <c r="J145" s="45">
        <f>IF(VLOOKUP($A145,'FE - Flow 8 - UBL'!$A145:$P1039,10,FALSE)=0,"",VLOOKUP($A145,'FE - Flow 8 - UBL'!$A145:$P1039,10,FALSE))</f>
        <v>100</v>
      </c>
      <c r="K145" s="44" t="str">
        <f>IF(VLOOKUP($A145,'FE - Flow 8 - UBL'!$A145:$P1039,11,FALSE)=0,"",VLOOKUP($A145,'FE - Flow 8 - UBL'!$A145:$P1039,11,FALSE))</f>
        <v/>
      </c>
      <c r="L145" s="45" t="str">
        <f>IF(VLOOKUP($A145,'FE - Flow 8 - UBL'!$A145:$P1039,12,FALSE)=0,"",VLOOKUP($A145,'FE - Flow 8 - UBL'!$A145:$P1039,12,FALSE))</f>
        <v/>
      </c>
      <c r="M145" s="185" t="str">
        <f>IF(VLOOKUP($A145,'FE - Flow 8 - UBL'!$A145:$P1039,13,FALSE)=0,"",VLOOKUP($A145,'FE - Flow 8 - UBL'!$A145:$P1039,13,FALSE))</f>
        <v>Identification of the Beneficiary.</v>
      </c>
      <c r="N145" s="43" t="str">
        <f>IF(VLOOKUP($A145,'FE - Flow 8 - UBL'!$A145:$P1039,14,FALSE)=0,"",VLOOKUP($A145,'FE - Flow 8 - UBL'!$A145:$P1039,14,FALSE))</f>
        <v>If no scheme is specified, it should be known to the Buyer and the Seller, for example an identifier assigned by the buyer or seller by prior agreement: Name</v>
      </c>
      <c r="O145" s="48" t="str">
        <f>IF(VLOOKUP($A145,'FE - Flow 8 - UBL'!$A145:$P1039,15,FALSE)=0,"",VLOOKUP($A145,'FE - Flow 8 - UBL'!$A145:$P1039,15,FALSE))</f>
        <v>G1.08
G2.07
G1.74
G1.80</v>
      </c>
      <c r="P145" s="48" t="str">
        <f>IF(VLOOKUP($A145,'FE - Flow 8 - UBL'!$A145:$P1039,16,FALSE)=0,"",VLOOKUP($A145,'FE - Flow 8 - UBL'!$A145:$P1039,16,FALSE))</f>
        <v/>
      </c>
      <c r="Q145" s="44" t="str">
        <f>IF(VLOOKUP($A145,'FE - Flow 8 - UBL'!$A145:$Q1039,17,FALSE)=0,"",VLOOKUP($A145,'FE - Flow 8 - UBL'!$A145:$Q1039,17,FALSE))</f>
        <v/>
      </c>
      <c r="R145" s="47" t="str">
        <f>IF(VLOOKUP($A145,'FE - Flow 8 - UBL'!$A145:$S1039,18,FALSE)=0,"",VLOOKUP($A145,'FE - Flow 8 - UBL'!$A145:$S1039,18,FALSE))</f>
        <v/>
      </c>
    </row>
    <row r="146" spans="1:18" ht="14.45" customHeight="1" x14ac:dyDescent="0.25">
      <c r="A146" s="51" t="s">
        <v>492</v>
      </c>
      <c r="B146" s="240" t="s">
        <v>3069</v>
      </c>
      <c r="C146" s="54"/>
      <c r="D146" s="71"/>
      <c r="E146" s="211" t="s">
        <v>110</v>
      </c>
      <c r="F146" s="212"/>
      <c r="G146" s="351" t="s">
        <v>3464</v>
      </c>
      <c r="H146" s="352"/>
      <c r="I146" s="45" t="str">
        <f>IF(VLOOKUP($A146,'FE - Flow 8 - UBL'!$A146:$P1040,9,FALSE)=0,"",VLOOKUP($A146,'FE - Flow 8 - UBL'!$A146:$P1040,9,FALSE))</f>
        <v>IDENTIFIER</v>
      </c>
      <c r="J146" s="45">
        <f>IF(VLOOKUP($A146,'FE - Flow 8 - UBL'!$A146:$P1040,10,FALSE)=0,"",VLOOKUP($A146,'FE - Flow 8 - UBL'!$A146:$P1040,10,FALSE))</f>
        <v>4</v>
      </c>
      <c r="K146" s="44" t="str">
        <f>IF(VLOOKUP($A146,'FE - Flow 8 - UBL'!$A146:$P1040,11,FALSE)=0,"",VLOOKUP($A146,'FE - Flow 8 - UBL'!$A146:$P1040,11,FALSE))</f>
        <v>ISO 6523 (ICD)</v>
      </c>
      <c r="L146" s="45" t="str">
        <f>IF(VLOOKUP($A146,'FE - Flow 8 - UBL'!$A146:$P1040,12,FALSE)=0,"",VLOOKUP($A146,'FE - Flow 8 - UBL'!$A146:$P1040,12,FALSE))</f>
        <v>Value = 0009 for a SIRET number</v>
      </c>
      <c r="M146" s="185" t="str">
        <f>IF(VLOOKUP($A146,'FE - Flow 8 - UBL'!$A146:$P1040,13,FALSE)=0,"",VLOOKUP($A146,'FE - Flow 8 - UBL'!$A146:$P1040,13,FALSE))</f>
        <v>Scheme identifier of the Beneficiary’s identifier</v>
      </c>
      <c r="N146" s="43" t="str">
        <f>IF(VLOOKUP($A146,'FE - Flow 8 - UBL'!$A146:$P1040,14,FALSE)=0,"",VLOOKUP($A146,'FE - Flow 8 - UBL'!$A146:$P1040,14,FALSE))</f>
        <v>If used, the scheme identifier must be selected from the list of entries published by the ISO 6523 maintenance agency.</v>
      </c>
      <c r="O146" s="48" t="str">
        <f>IF(VLOOKUP($A146,'FE - Flow 8 - UBL'!$A146:$P1040,15,FALSE)=0,"",VLOOKUP($A146,'FE - Flow 8 - UBL'!$A146:$P1040,15,FALSE))</f>
        <v/>
      </c>
      <c r="P146" s="48" t="str">
        <f>IF(VLOOKUP($A146,'FE - Flow 8 - UBL'!$A146:$P1040,16,FALSE)=0,"",VLOOKUP($A146,'FE - Flow 8 - UBL'!$A146:$P1040,16,FALSE))</f>
        <v/>
      </c>
      <c r="Q146" s="44" t="str">
        <f>IF(VLOOKUP($A146,'FE - Flow 8 - UBL'!$A146:$Q1040,17,FALSE)=0,"",VLOOKUP($A146,'FE - Flow 8 - UBL'!$A146:$Q1040,17,FALSE))</f>
        <v/>
      </c>
      <c r="R146" s="47" t="str">
        <f>IF(VLOOKUP($A146,'FE - Flow 8 - UBL'!$A146:$S1040,18,FALSE)=0,"",VLOOKUP($A146,'FE - Flow 8 - UBL'!$A146:$S1040,18,FALSE))</f>
        <v/>
      </c>
    </row>
    <row r="147" spans="1:18" ht="14.45" customHeight="1" x14ac:dyDescent="0.25">
      <c r="A147" s="51" t="s">
        <v>495</v>
      </c>
      <c r="B147" s="240" t="s">
        <v>42</v>
      </c>
      <c r="C147" s="54"/>
      <c r="D147" s="80" t="s">
        <v>496</v>
      </c>
      <c r="E147" s="94"/>
      <c r="F147" s="94"/>
      <c r="G147" s="351" t="s">
        <v>3464</v>
      </c>
      <c r="H147" s="352"/>
      <c r="I147" s="45" t="str">
        <f>IF(VLOOKUP($A147,'FE - Flow 8 - UBL'!$A147:$P1041,9,FALSE)=0,"",VLOOKUP($A147,'FE - Flow 8 - UBL'!$A147:$P1041,9,FALSE))</f>
        <v>IDENTIFIER</v>
      </c>
      <c r="J147" s="45">
        <f>IF(VLOOKUP($A147,'FE - Flow 8 - UBL'!$A147:$P1041,10,FALSE)=0,"",VLOOKUP($A147,'FE - Flow 8 - UBL'!$A147:$P1041,10,FALSE))</f>
        <v>9</v>
      </c>
      <c r="K147" s="44" t="str">
        <f>IF(VLOOKUP($A147,'FE - Flow 8 - UBL'!$A147:$P1041,11,FALSE)=0,"",VLOOKUP($A147,'FE - Flow 8 - UBL'!$A147:$P1041,11,FALSE))</f>
        <v/>
      </c>
      <c r="L147" s="45" t="str">
        <f>IF(VLOOKUP($A147,'FE - Flow 8 - UBL'!$A147:$P1041,12,FALSE)=0,"",VLOOKUP($A147,'FE - Flow 8 - UBL'!$A147:$P1041,12,FALSE))</f>
        <v/>
      </c>
      <c r="M147" s="185" t="str">
        <f>IF(VLOOKUP($A147,'FE - Flow 8 - UBL'!$A147:$P1041,13,FALSE)=0,"",VLOOKUP($A147,'FE - Flow 8 - UBL'!$A147:$P1041,13,FALSE))</f>
        <v>Identifier issued by an official registration body, which identifies the payee as a legal entity or a legal person.</v>
      </c>
      <c r="N147" s="43" t="str">
        <f>IF(VLOOKUP($A147,'FE - Flow 8 - UBL'!$A147:$P1041,14,FALSE)=0,"",VLOOKUP($A147,'FE - Flow 8 - UBL'!$A147:$P1041,14,FALSE))</f>
        <v>If no scheme is specified, it should be known to the buyer and seller, for example an identifier used exclusively in the applicable legal environment.</v>
      </c>
      <c r="O147" s="48" t="str">
        <f>IF(VLOOKUP($A147,'FE - Flow 8 - UBL'!$A147:$P1041,15,FALSE)=0,"",VLOOKUP($A147,'FE - Flow 8 - UBL'!$A147:$P1041,15,FALSE))</f>
        <v/>
      </c>
      <c r="P147" s="48" t="str">
        <f>IF(VLOOKUP($A147,'FE - Flow 8 - UBL'!$A147:$P1041,16,FALSE)=0,"",VLOOKUP($A147,'FE - Flow 8 - UBL'!$A147:$P1041,16,FALSE))</f>
        <v/>
      </c>
      <c r="Q147" s="44" t="str">
        <f>IF(VLOOKUP($A147,'FE - Flow 8 - UBL'!$A147:$Q1041,17,FALSE)=0,"",VLOOKUP($A147,'FE - Flow 8 - UBL'!$A147:$Q1041,17,FALSE))</f>
        <v/>
      </c>
      <c r="R147" s="47" t="str">
        <f>IF(VLOOKUP($A147,'FE - Flow 8 - UBL'!$A147:$S1041,18,FALSE)=0,"",VLOOKUP($A147,'FE - Flow 8 - UBL'!$A147:$S1041,18,FALSE))</f>
        <v/>
      </c>
    </row>
    <row r="148" spans="1:18" ht="14.45" customHeight="1" x14ac:dyDescent="0.25">
      <c r="A148" s="51" t="s">
        <v>499</v>
      </c>
      <c r="B148" s="48" t="s">
        <v>13</v>
      </c>
      <c r="C148" s="54"/>
      <c r="D148" s="71"/>
      <c r="E148" s="211" t="s">
        <v>110</v>
      </c>
      <c r="F148" s="235"/>
      <c r="G148" s="351" t="s">
        <v>3465</v>
      </c>
      <c r="H148" s="352"/>
      <c r="I148" s="45" t="str">
        <f>IF(VLOOKUP($A148,'FE - Flow 8 - UBL'!$A148:$P1042,9,FALSE)=0,"",VLOOKUP($A148,'FE - Flow 8 - UBL'!$A148:$P1042,9,FALSE))</f>
        <v>IDENTIFIER</v>
      </c>
      <c r="J148" s="45">
        <f>IF(VLOOKUP($A148,'FE - Flow 8 - UBL'!$A148:$P1042,10,FALSE)=0,"",VLOOKUP($A148,'FE - Flow 8 - UBL'!$A148:$P1042,10,FALSE))</f>
        <v>4</v>
      </c>
      <c r="K148" s="44" t="str">
        <f>IF(VLOOKUP($A148,'FE - Flow 8 - UBL'!$A148:$P1042,11,FALSE)=0,"",VLOOKUP($A148,'FE - Flow 8 - UBL'!$A148:$P1042,11,FALSE))</f>
        <v>ISO 6523 (ICD)</v>
      </c>
      <c r="L148" s="45" t="str">
        <f>IF(VLOOKUP($A148,'FE - Flow 8 - UBL'!$A148:$P1042,12,FALSE)=0,"",VLOOKUP($A148,'FE - Flow 8 - UBL'!$A148:$P1042,12,FALSE))</f>
        <v>Value = 0002 for a SIREN number</v>
      </c>
      <c r="M148" s="185" t="str">
        <f>IF(VLOOKUP($A148,'FE - Flow 8 - UBL'!$A148:$P1042,13,FALSE)=0,"",VLOOKUP($A148,'FE - Flow 8 - UBL'!$A148:$P1042,13,FALSE))</f>
        <v>Scheme identifier of beneficiary’s legal registration identifier</v>
      </c>
      <c r="N148" s="43" t="str">
        <f>IF(VLOOKUP($A148,'FE - Flow 8 - UBL'!$A148:$P1042,14,FALSE)=0,"",VLOOKUP($A148,'FE - Flow 8 - UBL'!$A148:$P1042,14,FALSE))</f>
        <v>If used, the scheme identifier must be selected from the list of entries published by the ISO 6523 maintenance agency.</v>
      </c>
      <c r="O148" s="48" t="str">
        <f>IF(VLOOKUP($A148,'FE - Flow 8 - UBL'!$A148:$P1042,15,FALSE)=0,"",VLOOKUP($A148,'FE - Flow 8 - UBL'!$A148:$P1042,15,FALSE))</f>
        <v/>
      </c>
      <c r="P148" s="48" t="str">
        <f>IF(VLOOKUP($A148,'FE - Flow 8 - UBL'!$A148:$P1042,16,FALSE)=0,"",VLOOKUP($A148,'FE - Flow 8 - UBL'!$A148:$P1042,16,FALSE))</f>
        <v/>
      </c>
      <c r="Q148" s="44" t="str">
        <f>IF(VLOOKUP($A148,'FE - Flow 8 - UBL'!$A148:$Q1042,17,FALSE)=0,"",VLOOKUP($A148,'FE - Flow 8 - UBL'!$A148:$Q1042,17,FALSE))</f>
        <v/>
      </c>
      <c r="R148" s="47" t="str">
        <f>IF(VLOOKUP($A148,'FE - Flow 8 - UBL'!$A148:$S1042,18,FALSE)=0,"",VLOOKUP($A148,'FE - Flow 8 - UBL'!$A148:$S1042,18,FALSE))</f>
        <v/>
      </c>
    </row>
    <row r="149" spans="1:18" ht="14.45" customHeight="1" x14ac:dyDescent="0.25">
      <c r="A149" s="51" t="s">
        <v>501</v>
      </c>
      <c r="B149" s="240" t="s">
        <v>42</v>
      </c>
      <c r="C149" s="54"/>
      <c r="D149" s="221" t="s">
        <v>502</v>
      </c>
      <c r="E149" s="216" t="s">
        <v>1913</v>
      </c>
      <c r="F149" s="217"/>
      <c r="G149" s="351" t="s">
        <v>3466</v>
      </c>
      <c r="H149" s="352"/>
      <c r="I149" s="45" t="str">
        <f>IF(VLOOKUP($A149,'FE - Flow 8 - UBL'!$A149:$P1043,9,FALSE)=0,"",VLOOKUP($A149,'FE - Flow 8 - UBL'!$A149:$P1043,9,FALSE))</f>
        <v>IDENTIFIER</v>
      </c>
      <c r="J149" s="45">
        <f>IF(VLOOKUP($A149,'FE - Flow 8 - UBL'!$A149:$P1043,10,FALSE)=0,"",VLOOKUP($A149,'FE - Flow 8 - UBL'!$A149:$P1043,10,FALSE))</f>
        <v>15</v>
      </c>
      <c r="K149" s="44" t="str">
        <f>IF(VLOOKUP($A149,'FE - Flow 8 - UBL'!$A149:$P1043,11,FALSE)=0,"",VLOOKUP($A149,'FE - Flow 8 - UBL'!$A149:$P1043,11,FALSE))</f>
        <v/>
      </c>
      <c r="L149" s="45" t="str">
        <f>IF(VLOOKUP($A149,'FE - Flow 8 - UBL'!$A149:$P1043,12,FALSE)=0,"",VLOOKUP($A149,'FE - Flow 8 - UBL'!$A149:$P1043,12,FALSE))</f>
        <v/>
      </c>
      <c r="M149" s="185" t="str">
        <f>IF(VLOOKUP($A149,'FE - Flow 8 - UBL'!$A149:$P1043,13,FALSE)=0,"",VLOOKUP($A149,'FE - Flow 8 - UBL'!$A149:$P1043,13,FALSE))</f>
        <v/>
      </c>
      <c r="N149" s="43" t="str">
        <f>IF(VLOOKUP($A149,'FE - Flow 8 - UBL'!$A149:$P1043,14,FALSE)=0,"",VLOOKUP($A149,'FE - Flow 8 - UBL'!$A149:$P1043,14,FALSE))</f>
        <v/>
      </c>
      <c r="O149" s="48" t="str">
        <f>IF(VLOOKUP($A149,'FE - Flow 8 - UBL'!$A149:$P1043,15,FALSE)=0,"",VLOOKUP($A149,'FE - Flow 8 - UBL'!$A149:$P1043,15,FALSE))</f>
        <v/>
      </c>
      <c r="P149" s="48" t="str">
        <f>IF(VLOOKUP($A149,'FE - Flow 8 - UBL'!$A149:$P1043,16,FALSE)=0,"",VLOOKUP($A149,'FE - Flow 8 - UBL'!$A149:$P1043,16,FALSE))</f>
        <v/>
      </c>
      <c r="Q149" s="44" t="str">
        <f>IF(VLOOKUP($A149,'FE - Flow 8 - UBL'!$A149:$Q1043,17,FALSE)=0,"",VLOOKUP($A149,'FE - Flow 8 - UBL'!$A149:$Q1043,17,FALSE))</f>
        <v/>
      </c>
      <c r="R149" s="47" t="str">
        <f>IF(VLOOKUP($A149,'FE - Flow 8 - UBL'!$A149:$S1043,18,FALSE)=0,"",VLOOKUP($A149,'FE - Flow 8 - UBL'!$A149:$S1043,18,FALSE))</f>
        <v/>
      </c>
    </row>
    <row r="150" spans="1:18" ht="14.45" customHeight="1" x14ac:dyDescent="0.25">
      <c r="A150" s="75" t="s">
        <v>504</v>
      </c>
      <c r="B150" s="240" t="s">
        <v>13</v>
      </c>
      <c r="C150" s="54"/>
      <c r="D150" s="71"/>
      <c r="E150" s="211" t="s">
        <v>505</v>
      </c>
      <c r="F150" s="212"/>
      <c r="G150" s="351" t="s">
        <v>3467</v>
      </c>
      <c r="H150" s="352"/>
      <c r="I150" s="45" t="str">
        <f>IF(VLOOKUP($A150,'FE - Flow 8 - UBL'!$A150:$P1044,9,FALSE)=0,"",VLOOKUP($A150,'FE - Flow 8 - UBL'!$A150:$P1044,9,FALSE))</f>
        <v>CODE</v>
      </c>
      <c r="J150" s="45">
        <f>IF(VLOOKUP($A150,'FE - Flow 8 - UBL'!$A150:$P1044,10,FALSE)=0,"",VLOOKUP($A150,'FE - Flow 8 - UBL'!$A150:$P1044,10,FALSE))</f>
        <v>3</v>
      </c>
      <c r="K150" s="44" t="str">
        <f>IF(VLOOKUP($A150,'FE - Flow 8 - UBL'!$A150:$P1044,11,FALSE)=0,"",VLOOKUP($A150,'FE - Flow 8 - UBL'!$A150:$P1044,11,FALSE))</f>
        <v>Value = VAT (UBL)
Value = VA (CII)</v>
      </c>
      <c r="L150" s="45" t="str">
        <f>IF(VLOOKUP($A150,'FE - Flow 8 - UBL'!$A150:$P1044,12,FALSE)=0,"",VLOOKUP($A150,'FE - Flow 8 - UBL'!$A150:$P1044,12,FALSE))</f>
        <v/>
      </c>
      <c r="M150" s="185" t="str">
        <f>IF(VLOOKUP($A150,'FE - Flow 8 - UBL'!$A150:$P1044,13,FALSE)=0,"",VLOOKUP($A150,'FE - Flow 8 - UBL'!$A150:$P1044,13,FALSE))</f>
        <v/>
      </c>
      <c r="N150" s="43" t="str">
        <f>IF(VLOOKUP($A150,'FE - Flow 8 - UBL'!$A150:$P1044,14,FALSE)=0,"",VLOOKUP($A150,'FE - Flow 8 - UBL'!$A150:$P1044,14,FALSE))</f>
        <v/>
      </c>
      <c r="O150" s="48" t="str">
        <f>IF(VLOOKUP($A150,'FE - Flow 8 - UBL'!$A150:$P1044,15,FALSE)=0,"",VLOOKUP($A150,'FE - Flow 8 - UBL'!$A150:$P1044,15,FALSE))</f>
        <v>G6.18</v>
      </c>
      <c r="P150" s="48" t="str">
        <f>IF(VLOOKUP($A150,'FE - Flow 8 - UBL'!$A150:$P1044,16,FALSE)=0,"",VLOOKUP($A150,'FE - Flow 8 - UBL'!$A150:$P1044,16,FALSE))</f>
        <v/>
      </c>
      <c r="Q150" s="44" t="str">
        <f>IF(VLOOKUP($A150,'FE - Flow 8 - UBL'!$A150:$Q1044,17,FALSE)=0,"",VLOOKUP($A150,'FE - Flow 8 - UBL'!$A150:$Q1044,17,FALSE))</f>
        <v/>
      </c>
      <c r="R150" s="47" t="str">
        <f>IF(VLOOKUP($A150,'FE - Flow 8 - UBL'!$A150:$S1044,18,FALSE)=0,"",VLOOKUP($A150,'FE - Flow 8 - UBL'!$A150:$S1044,18,FALSE))</f>
        <v/>
      </c>
    </row>
    <row r="151" spans="1:18" ht="14.45" customHeight="1" x14ac:dyDescent="0.25">
      <c r="A151" s="51" t="s">
        <v>507</v>
      </c>
      <c r="B151" s="240" t="s">
        <v>42</v>
      </c>
      <c r="C151" s="54"/>
      <c r="D151" s="221" t="s">
        <v>508</v>
      </c>
      <c r="E151" s="215"/>
      <c r="F151" s="215"/>
      <c r="G151" s="351" t="s">
        <v>3468</v>
      </c>
      <c r="H151" s="352"/>
      <c r="I151" s="45" t="str">
        <f>IF(VLOOKUP($A151,'FE - Flow 8 - UBL'!$A151:$P1045,9,FALSE)=0,"",VLOOKUP($A151,'FE - Flow 8 - UBL'!$A151:$P1045,9,FALSE))</f>
        <v>IDENTIFIER</v>
      </c>
      <c r="J151" s="45">
        <f>IF(VLOOKUP($A151,'FE - Flow 8 - UBL'!$A151:$P1045,10,FALSE)=0,"",VLOOKUP($A151,'FE - Flow 8 - UBL'!$A151:$P1045,10,FALSE))</f>
        <v>50</v>
      </c>
      <c r="K151" s="44" t="str">
        <f>IF(VLOOKUP($A151,'FE - Flow 8 - UBL'!$A151:$P1045,11,FALSE)=0,"",VLOOKUP($A151,'FE - Flow 8 - UBL'!$A151:$P1045,11,FALSE))</f>
        <v/>
      </c>
      <c r="L151" s="45" t="str">
        <f>IF(VLOOKUP($A151,'FE - Flow 8 - UBL'!$A151:$P1045,12,FALSE)=0,"",VLOOKUP($A151,'FE - Flow 8 - UBL'!$A151:$P1045,12,FALSE))</f>
        <v/>
      </c>
      <c r="M151" s="185" t="str">
        <f>IF(VLOOKUP($A151,'FE - Flow 8 - UBL'!$A151:$P1045,13,FALSE)=0,"",VLOOKUP($A151,'FE - Flow 8 - UBL'!$A151:$P1045,13,FALSE))</f>
        <v/>
      </c>
      <c r="N151" s="43" t="str">
        <f>IF(VLOOKUP($A151,'FE - Flow 8 - UBL'!$A151:$P1045,14,FALSE)=0,"",VLOOKUP($A151,'FE - Flow 8 - UBL'!$A151:$P1045,14,FALSE))</f>
        <v/>
      </c>
      <c r="O151" s="48" t="str">
        <f>IF(VLOOKUP($A151,'FE - Flow 8 - UBL'!$A151:$P1045,15,FALSE)=0,"",VLOOKUP($A151,'FE - Flow 8 - UBL'!$A151:$P1045,15,FALSE))</f>
        <v/>
      </c>
      <c r="P151" s="48" t="str">
        <f>IF(VLOOKUP($A151,'FE - Flow 8 - UBL'!$A151:$P1045,16,FALSE)=0,"",VLOOKUP($A151,'FE - Flow 8 - UBL'!$A151:$P1045,16,FALSE))</f>
        <v/>
      </c>
      <c r="Q151" s="44" t="str">
        <f>IF(VLOOKUP($A151,'FE - Flow 8 - UBL'!$A151:$Q1045,17,FALSE)=0,"",VLOOKUP($A151,'FE - Flow 8 - UBL'!$A151:$Q1045,17,FALSE))</f>
        <v/>
      </c>
      <c r="R151" s="47" t="str">
        <f>IF(VLOOKUP($A151,'FE - Flow 8 - UBL'!$A151:$S1045,18,FALSE)=0,"",VLOOKUP($A151,'FE - Flow 8 - UBL'!$A151:$S1045,18,FALSE))</f>
        <v/>
      </c>
    </row>
    <row r="152" spans="1:18" ht="42.75" x14ac:dyDescent="0.25">
      <c r="A152" s="75" t="s">
        <v>510</v>
      </c>
      <c r="B152" s="240" t="s">
        <v>13</v>
      </c>
      <c r="C152" s="54"/>
      <c r="D152" s="77"/>
      <c r="E152" s="231" t="s">
        <v>511</v>
      </c>
      <c r="F152" s="232"/>
      <c r="G152" s="351" t="s">
        <v>3469</v>
      </c>
      <c r="H152" s="352"/>
      <c r="I152" s="45" t="str">
        <f>IF(VLOOKUP($A152,'FE - Flow 8 - UBL'!$A152:$P1046,9,FALSE)=0,"",VLOOKUP($A152,'FE - Flow 8 - UBL'!$A152:$P1046,9,FALSE))</f>
        <v>IDENTIFIER</v>
      </c>
      <c r="J152" s="45">
        <f>IF(VLOOKUP($A152,'FE - Flow 8 - UBL'!$A152:$P1046,10,FALSE)=0,"",VLOOKUP($A152,'FE - Flow 8 - UBL'!$A152:$P1046,10,FALSE))</f>
        <v>4</v>
      </c>
      <c r="K152" s="44" t="str">
        <f>IF(VLOOKUP($A152,'FE - Flow 8 - UBL'!$A152:$P1046,11,FALSE)=0,"",VLOOKUP($A152,'FE - Flow 8 - UBL'!$A152:$P1046,11,FALSE))</f>
        <v xml:space="preserve">EN16931 Codelists
ISO6523 (ICD) </v>
      </c>
      <c r="L152" s="45" t="str">
        <f>IF(VLOOKUP($A152,'FE - Flow 8 - UBL'!$A152:$P1046,12,FALSE)=0,"",VLOOKUP($A152,'FE - Flow 8 - UBL'!$A152:$P1046,12,FALSE))</f>
        <v/>
      </c>
      <c r="M152" s="185" t="str">
        <f>IF(VLOOKUP($A152,'FE - Flow 8 - UBL'!$A152:$P1046,13,FALSE)=0,"",VLOOKUP($A152,'FE - Flow 8 - UBL'!$A152:$P1046,13,FALSE))</f>
        <v/>
      </c>
      <c r="N152" s="43" t="str">
        <f>IF(VLOOKUP($A152,'FE - Flow 8 - UBL'!$A152:$P1046,14,FALSE)=0,"",VLOOKUP($A152,'FE - Flow 8 - UBL'!$A152:$P1046,14,FALSE))</f>
        <v/>
      </c>
      <c r="O152" s="48" t="str">
        <f>IF(VLOOKUP($A152,'FE - Flow 8 - UBL'!$A152:$P1046,15,FALSE)=0,"",VLOOKUP($A152,'FE - Flow 8 - UBL'!$A152:$P1046,15,FALSE))</f>
        <v>G6.19</v>
      </c>
      <c r="P152" s="48" t="str">
        <f>IF(VLOOKUP($A152,'FE - Flow 8 - UBL'!$A152:$P1046,16,FALSE)=0,"",VLOOKUP($A152,'FE - Flow 8 - UBL'!$A152:$P1046,16,FALSE))</f>
        <v/>
      </c>
      <c r="Q152" s="44" t="str">
        <f>IF(VLOOKUP($A152,'FE - Flow 8 - UBL'!$A152:$Q1046,17,FALSE)=0,"",VLOOKUP($A152,'FE - Flow 8 - UBL'!$A152:$Q1046,17,FALSE))</f>
        <v/>
      </c>
      <c r="R152" s="47" t="str">
        <f>IF(VLOOKUP($A152,'FE - Flow 8 - UBL'!$A152:$S1046,18,FALSE)=0,"",VLOOKUP($A152,'FE - Flow 8 - UBL'!$A152:$S1046,18,FALSE))</f>
        <v/>
      </c>
    </row>
    <row r="153" spans="1:18" ht="14.45" customHeight="1" x14ac:dyDescent="0.25">
      <c r="A153" s="51" t="s">
        <v>513</v>
      </c>
      <c r="B153" s="240" t="s">
        <v>42</v>
      </c>
      <c r="C153" s="54"/>
      <c r="D153" s="221" t="s">
        <v>514</v>
      </c>
      <c r="E153" s="96"/>
      <c r="F153" s="96"/>
      <c r="G153" s="351" t="s">
        <v>3470</v>
      </c>
      <c r="H153" s="352"/>
      <c r="I153" s="45" t="str">
        <f>IF(VLOOKUP($A153,'FE - Flow 8 - UBL'!$A153:$P1047,9,FALSE)=0,"",VLOOKUP($A153,'FE - Flow 8 - UBL'!$A153:$P1047,9,FALSE))</f>
        <v/>
      </c>
      <c r="J153" s="45" t="str">
        <f>IF(VLOOKUP($A153,'FE - Flow 8 - UBL'!$A153:$P1047,10,FALSE)=0,"",VLOOKUP($A153,'FE - Flow 8 - UBL'!$A153:$P1047,10,FALSE))</f>
        <v/>
      </c>
      <c r="K153" s="44" t="str">
        <f>IF(VLOOKUP($A153,'FE - Flow 8 - UBL'!$A153:$P1047,11,FALSE)=0,"",VLOOKUP($A153,'FE - Flow 8 - UBL'!$A153:$P1047,11,FALSE))</f>
        <v/>
      </c>
      <c r="L153" s="45" t="str">
        <f>IF(VLOOKUP($A153,'FE - Flow 8 - UBL'!$A153:$P1047,12,FALSE)=0,"",VLOOKUP($A153,'FE - Flow 8 - UBL'!$A153:$P1047,12,FALSE))</f>
        <v/>
      </c>
      <c r="M153" s="185" t="str">
        <f>IF(VLOOKUP($A153,'FE - Flow 8 - UBL'!$A153:$P1047,13,FALSE)=0,"",VLOOKUP($A153,'FE - Flow 8 - UBL'!$A153:$P1047,13,FALSE))</f>
        <v/>
      </c>
      <c r="N153" s="43" t="str">
        <f>IF(VLOOKUP($A153,'FE - Flow 8 - UBL'!$A153:$P1047,14,FALSE)=0,"",VLOOKUP($A153,'FE - Flow 8 - UBL'!$A153:$P1047,14,FALSE))</f>
        <v/>
      </c>
      <c r="O153" s="48" t="str">
        <f>IF(VLOOKUP($A153,'FE - Flow 8 - UBL'!$A153:$P1047,15,FALSE)=0,"",VLOOKUP($A153,'FE - Flow 8 - UBL'!$A153:$P1047,15,FALSE))</f>
        <v/>
      </c>
      <c r="P153" s="48" t="str">
        <f>IF(VLOOKUP($A153,'FE - Flow 8 - UBL'!$A153:$P1047,16,FALSE)=0,"",VLOOKUP($A153,'FE - Flow 8 - UBL'!$A153:$P1047,16,FALSE))</f>
        <v/>
      </c>
      <c r="Q153" s="44" t="str">
        <f>IF(VLOOKUP($A153,'FE - Flow 8 - UBL'!$A153:$Q1047,17,FALSE)=0,"",VLOOKUP($A153,'FE - Flow 8 - UBL'!$A153:$Q1047,17,FALSE))</f>
        <v/>
      </c>
      <c r="R153" s="47" t="str">
        <f>IF(VLOOKUP($A153,'FE - Flow 8 - UBL'!$A153:$S1047,18,FALSE)=0,"",VLOOKUP($A153,'FE - Flow 8 - UBL'!$A153:$S1047,18,FALSE))</f>
        <v/>
      </c>
    </row>
    <row r="154" spans="1:18" ht="71.25" customHeight="1" x14ac:dyDescent="0.25">
      <c r="A154" s="75" t="s">
        <v>516</v>
      </c>
      <c r="B154" s="240" t="s">
        <v>42</v>
      </c>
      <c r="C154" s="54"/>
      <c r="D154" s="58"/>
      <c r="E154" s="211" t="s">
        <v>517</v>
      </c>
      <c r="F154" s="212"/>
      <c r="G154" s="351" t="s">
        <v>3471</v>
      </c>
      <c r="H154" s="352"/>
      <c r="I154" s="45" t="str">
        <f>IF(VLOOKUP($A154,'FE - Flow 8 - UBL'!$A154:$P1048,9,FALSE)=0,"",VLOOKUP($A154,'FE - Flow 8 - UBL'!$A154:$P1048,9,FALSE))</f>
        <v>TEXT</v>
      </c>
      <c r="J154" s="45">
        <f>IF(VLOOKUP($A154,'FE - Flow 8 - UBL'!$A154:$P1048,10,FALSE)=0,"",VLOOKUP($A154,'FE - Flow 8 - UBL'!$A154:$P1048,10,FALSE))</f>
        <v>255</v>
      </c>
      <c r="K154" s="44" t="str">
        <f>IF(VLOOKUP($A154,'FE - Flow 8 - UBL'!$A154:$P1048,11,FALSE)=0,"",VLOOKUP($A154,'FE - Flow 8 - UBL'!$A154:$P1048,11,FALSE))</f>
        <v/>
      </c>
      <c r="L154" s="45" t="str">
        <f>IF(VLOOKUP($A154,'FE - Flow 8 - UBL'!$A154:$P1048,12,FALSE)=0,"",VLOOKUP($A154,'FE - Flow 8 - UBL'!$A154:$P1048,12,FALSE))</f>
        <v/>
      </c>
      <c r="M154" s="185" t="str">
        <f>IF(VLOOKUP($A154,'FE - Flow 8 - UBL'!$A154:$P1048,13,FALSE)=0,"",VLOOKUP($A154,'FE - Flow 8 - UBL'!$A154:$P1048,13,FALSE))</f>
        <v>Main line of an address.</v>
      </c>
      <c r="N154" s="43" t="str">
        <f>IF(VLOOKUP($A154,'FE - Flow 8 - UBL'!$A154:$P1048,14,FALSE)=0,"",VLOOKUP($A154,'FE - Flow 8 - UBL'!$A154:$P1048,14,FALSE))</f>
        <v>Usually the street name and number or the post box.</v>
      </c>
      <c r="O154" s="48" t="str">
        <f>IF(VLOOKUP($A154,'FE - Flow 8 - UBL'!$A154:$P1048,15,FALSE)=0,"",VLOOKUP($A154,'FE - Flow 8 - UBL'!$A154:$P1048,15,FALSE))</f>
        <v/>
      </c>
      <c r="P154" s="48" t="str">
        <f>IF(VLOOKUP($A154,'FE - Flow 8 - UBL'!$A154:$P1048,16,FALSE)=0,"",VLOOKUP($A154,'FE - Flow 8 - UBL'!$A154:$P1048,16,FALSE))</f>
        <v/>
      </c>
      <c r="Q154" s="44" t="str">
        <f>IF(VLOOKUP($A154,'FE - Flow 8 - UBL'!$A154:$Q1048,17,FALSE)=0,"",VLOOKUP($A154,'FE - Flow 8 - UBL'!$A154:$Q1048,17,FALSE))</f>
        <v/>
      </c>
      <c r="R154" s="47" t="str">
        <f>IF(VLOOKUP($A154,'FE - Flow 8 - UBL'!$A154:$S1048,18,FALSE)=0,"",VLOOKUP($A154,'FE - Flow 8 - UBL'!$A154:$S1048,18,FALSE))</f>
        <v/>
      </c>
    </row>
    <row r="155" spans="1:18" ht="14.45" customHeight="1" x14ac:dyDescent="0.25">
      <c r="A155" s="75" t="s">
        <v>519</v>
      </c>
      <c r="B155" s="240" t="s">
        <v>42</v>
      </c>
      <c r="C155" s="54"/>
      <c r="D155" s="58"/>
      <c r="E155" s="211" t="s">
        <v>520</v>
      </c>
      <c r="F155" s="212"/>
      <c r="G155" s="351" t="s">
        <v>3472</v>
      </c>
      <c r="H155" s="352"/>
      <c r="I155" s="45" t="str">
        <f>IF(VLOOKUP($A155,'FE - Flow 8 - UBL'!$A155:$P1049,9,FALSE)=0,"",VLOOKUP($A155,'FE - Flow 8 - UBL'!$A155:$P1049,9,FALSE))</f>
        <v>TEXT</v>
      </c>
      <c r="J155" s="45">
        <f>IF(VLOOKUP($A155,'FE - Flow 8 - UBL'!$A155:$P1049,10,FALSE)=0,"",VLOOKUP($A155,'FE - Flow 8 - UBL'!$A155:$P1049,10,FALSE))</f>
        <v>255</v>
      </c>
      <c r="K155" s="44" t="str">
        <f>IF(VLOOKUP($A155,'FE - Flow 8 - UBL'!$A155:$P1049,11,FALSE)=0,"",VLOOKUP($A155,'FE - Flow 8 - UBL'!$A155:$P1049,11,FALSE))</f>
        <v/>
      </c>
      <c r="L155" s="45" t="str">
        <f>IF(VLOOKUP($A155,'FE - Flow 8 - UBL'!$A155:$P1049,12,FALSE)=0,"",VLOOKUP($A155,'FE - Flow 8 - UBL'!$A155:$P1049,12,FALSE))</f>
        <v/>
      </c>
      <c r="M155" s="185" t="str">
        <f>IF(VLOOKUP($A155,'FE - Flow 8 - UBL'!$A155:$P1049,13,FALSE)=0,"",VLOOKUP($A155,'FE - Flow 8 - UBL'!$A155:$P1049,13,FALSE))</f>
        <v>An additional address line that can be used to provide details and complete the main line.</v>
      </c>
      <c r="N155" s="43" t="str">
        <f>IF(VLOOKUP($A155,'FE - Flow 8 - UBL'!$A155:$P1049,14,FALSE)=0,"",VLOOKUP($A155,'FE - Flow 8 - UBL'!$A155:$P1049,14,FALSE))</f>
        <v/>
      </c>
      <c r="O155" s="48" t="str">
        <f>IF(VLOOKUP($A155,'FE - Flow 8 - UBL'!$A155:$P1049,15,FALSE)=0,"",VLOOKUP($A155,'FE - Flow 8 - UBL'!$A155:$P1049,15,FALSE))</f>
        <v/>
      </c>
      <c r="P155" s="48" t="str">
        <f>IF(VLOOKUP($A155,'FE - Flow 8 - UBL'!$A155:$P1049,16,FALSE)=0,"",VLOOKUP($A155,'FE - Flow 8 - UBL'!$A155:$P1049,16,FALSE))</f>
        <v/>
      </c>
      <c r="Q155" s="44" t="str">
        <f>IF(VLOOKUP($A155,'FE - Flow 8 - UBL'!$A155:$Q1049,17,FALSE)=0,"",VLOOKUP($A155,'FE - Flow 8 - UBL'!$A155:$Q1049,17,FALSE))</f>
        <v/>
      </c>
      <c r="R155" s="47" t="str">
        <f>IF(VLOOKUP($A155,'FE - Flow 8 - UBL'!$A155:$S1049,18,FALSE)=0,"",VLOOKUP($A155,'FE - Flow 8 - UBL'!$A155:$S1049,18,FALSE))</f>
        <v/>
      </c>
    </row>
    <row r="156" spans="1:18" ht="14.45" customHeight="1" x14ac:dyDescent="0.25">
      <c r="A156" s="75" t="s">
        <v>522</v>
      </c>
      <c r="B156" s="240" t="s">
        <v>42</v>
      </c>
      <c r="C156" s="54"/>
      <c r="D156" s="58"/>
      <c r="E156" s="211" t="s">
        <v>523</v>
      </c>
      <c r="F156" s="212"/>
      <c r="G156" s="351" t="s">
        <v>3473</v>
      </c>
      <c r="H156" s="352"/>
      <c r="I156" s="45" t="str">
        <f>IF(VLOOKUP($A156,'FE - Flow 8 - UBL'!$A156:$P1050,9,FALSE)=0,"",VLOOKUP($A156,'FE - Flow 8 - UBL'!$A156:$P1050,9,FALSE))</f>
        <v>TEXT</v>
      </c>
      <c r="J156" s="45">
        <f>IF(VLOOKUP($A156,'FE - Flow 8 - UBL'!$A156:$P1050,10,FALSE)=0,"",VLOOKUP($A156,'FE - Flow 8 - UBL'!$A156:$P1050,10,FALSE))</f>
        <v>255</v>
      </c>
      <c r="K156" s="44" t="str">
        <f>IF(VLOOKUP($A156,'FE - Flow 8 - UBL'!$A156:$P1050,11,FALSE)=0,"",VLOOKUP($A156,'FE - Flow 8 - UBL'!$A156:$P1050,11,FALSE))</f>
        <v/>
      </c>
      <c r="L156" s="45" t="str">
        <f>IF(VLOOKUP($A156,'FE - Flow 8 - UBL'!$A156:$P1050,12,FALSE)=0,"",VLOOKUP($A156,'FE - Flow 8 - UBL'!$A156:$P1050,12,FALSE))</f>
        <v/>
      </c>
      <c r="M156" s="185" t="str">
        <f>IF(VLOOKUP($A156,'FE - Flow 8 - UBL'!$A156:$P1050,13,FALSE)=0,"",VLOOKUP($A156,'FE - Flow 8 - UBL'!$A156:$P1050,13,FALSE))</f>
        <v>An additional address line that can be used to provide details and complete the main line.</v>
      </c>
      <c r="N156" s="43" t="str">
        <f>IF(VLOOKUP($A156,'FE - Flow 8 - UBL'!$A156:$P1050,14,FALSE)=0,"",VLOOKUP($A156,'FE - Flow 8 - UBL'!$A156:$P1050,14,FALSE))</f>
        <v/>
      </c>
      <c r="O156" s="48" t="str">
        <f>IF(VLOOKUP($A156,'FE - Flow 8 - UBL'!$A156:$P1050,15,FALSE)=0,"",VLOOKUP($A156,'FE - Flow 8 - UBL'!$A156:$P1050,15,FALSE))</f>
        <v/>
      </c>
      <c r="P156" s="48" t="str">
        <f>IF(VLOOKUP($A156,'FE - Flow 8 - UBL'!$A156:$P1050,16,FALSE)=0,"",VLOOKUP($A156,'FE - Flow 8 - UBL'!$A156:$P1050,16,FALSE))</f>
        <v/>
      </c>
      <c r="Q156" s="44" t="str">
        <f>IF(VLOOKUP($A156,'FE - Flow 8 - UBL'!$A156:$Q1050,17,FALSE)=0,"",VLOOKUP($A156,'FE - Flow 8 - UBL'!$A156:$Q1050,17,FALSE))</f>
        <v/>
      </c>
      <c r="R156" s="47" t="str">
        <f>IF(VLOOKUP($A156,'FE - Flow 8 - UBL'!$A156:$S1050,18,FALSE)=0,"",VLOOKUP($A156,'FE - Flow 8 - UBL'!$A156:$S1050,18,FALSE))</f>
        <v/>
      </c>
    </row>
    <row r="157" spans="1:18" ht="30.75" customHeight="1" x14ac:dyDescent="0.25">
      <c r="A157" s="75" t="s">
        <v>525</v>
      </c>
      <c r="B157" s="240" t="s">
        <v>42</v>
      </c>
      <c r="C157" s="54"/>
      <c r="D157" s="58"/>
      <c r="E157" s="211" t="s">
        <v>526</v>
      </c>
      <c r="F157" s="212"/>
      <c r="G157" s="351" t="s">
        <v>3474</v>
      </c>
      <c r="H157" s="352"/>
      <c r="I157" s="45" t="str">
        <f>IF(VLOOKUP($A157,'FE - Flow 8 - UBL'!$A157:$P1051,9,FALSE)=0,"",VLOOKUP($A157,'FE - Flow 8 - UBL'!$A157:$P1051,9,FALSE))</f>
        <v>TEXT</v>
      </c>
      <c r="J157" s="45">
        <f>IF(VLOOKUP($A157,'FE - Flow 8 - UBL'!$A157:$P1051,10,FALSE)=0,"",VLOOKUP($A157,'FE - Flow 8 - UBL'!$A157:$P1051,10,FALSE))</f>
        <v>255</v>
      </c>
      <c r="K157" s="44" t="str">
        <f>IF(VLOOKUP($A157,'FE - Flow 8 - UBL'!$A157:$P1051,11,FALSE)=0,"",VLOOKUP($A157,'FE - Flow 8 - UBL'!$A157:$P1051,11,FALSE))</f>
        <v/>
      </c>
      <c r="L157" s="45" t="str">
        <f>IF(VLOOKUP($A157,'FE - Flow 8 - UBL'!$A157:$P1051,12,FALSE)=0,"",VLOOKUP($A157,'FE - Flow 8 - UBL'!$A157:$P1051,12,FALSE))</f>
        <v/>
      </c>
      <c r="M157" s="185" t="str">
        <f>IF(VLOOKUP($A157,'FE - Flow 8 - UBL'!$A157:$P1051,13,FALSE)=0,"",VLOOKUP($A157,'FE - Flow 8 - UBL'!$A157:$P1051,13,FALSE))</f>
        <v>Usual name of the town, city or village in which the Seller’s address is located.</v>
      </c>
      <c r="N157" s="43" t="str">
        <f>IF(VLOOKUP($A157,'FE - Flow 8 - UBL'!$A157:$P1051,14,FALSE)=0,"",VLOOKUP($A157,'FE - Flow 8 - UBL'!$A157:$P1051,14,FALSE))</f>
        <v/>
      </c>
      <c r="O157" s="48" t="str">
        <f>IF(VLOOKUP($A157,'FE - Flow 8 - UBL'!$A157:$P1051,15,FALSE)=0,"",VLOOKUP($A157,'FE - Flow 8 - UBL'!$A157:$P1051,15,FALSE))</f>
        <v/>
      </c>
      <c r="P157" s="48" t="str">
        <f>IF(VLOOKUP($A157,'FE - Flow 8 - UBL'!$A157:$P1051,16,FALSE)=0,"",VLOOKUP($A157,'FE - Flow 8 - UBL'!$A157:$P1051,16,FALSE))</f>
        <v/>
      </c>
      <c r="Q157" s="44" t="str">
        <f>IF(VLOOKUP($A157,'FE - Flow 8 - UBL'!$A157:$Q1051,17,FALSE)=0,"",VLOOKUP($A157,'FE - Flow 8 - UBL'!$A157:$Q1051,17,FALSE))</f>
        <v/>
      </c>
      <c r="R157" s="47" t="str">
        <f>IF(VLOOKUP($A157,'FE - Flow 8 - UBL'!$A157:$S1051,18,FALSE)=0,"",VLOOKUP($A157,'FE - Flow 8 - UBL'!$A157:$S1051,18,FALSE))</f>
        <v/>
      </c>
    </row>
    <row r="158" spans="1:18" ht="36.75" customHeight="1" x14ac:dyDescent="0.25">
      <c r="A158" s="75" t="s">
        <v>528</v>
      </c>
      <c r="B158" s="240" t="s">
        <v>42</v>
      </c>
      <c r="C158" s="54"/>
      <c r="D158" s="58"/>
      <c r="E158" s="211" t="s">
        <v>529</v>
      </c>
      <c r="F158" s="212"/>
      <c r="G158" s="351" t="s">
        <v>3475</v>
      </c>
      <c r="H158" s="352"/>
      <c r="I158" s="45" t="str">
        <f>IF(VLOOKUP($A158,'FE - Flow 8 - UBL'!$A158:$P1052,9,FALSE)=0,"",VLOOKUP($A158,'FE - Flow 8 - UBL'!$A158:$P1052,9,FALSE))</f>
        <v>TEXT</v>
      </c>
      <c r="J158" s="45">
        <f>IF(VLOOKUP($A158,'FE - Flow 8 - UBL'!$A158:$P1052,10,FALSE)=0,"",VLOOKUP($A158,'FE - Flow 8 - UBL'!$A158:$P1052,10,FALSE))</f>
        <v>10</v>
      </c>
      <c r="K158" s="44" t="str">
        <f>IF(VLOOKUP($A158,'FE - Flow 8 - UBL'!$A158:$P1052,11,FALSE)=0,"",VLOOKUP($A158,'FE - Flow 8 - UBL'!$A158:$P1052,11,FALSE))</f>
        <v/>
      </c>
      <c r="L158" s="45" t="str">
        <f>IF(VLOOKUP($A158,'FE - Flow 8 - UBL'!$A158:$P1052,12,FALSE)=0,"",VLOOKUP($A158,'FE - Flow 8 - UBL'!$A158:$P1052,12,FALSE))</f>
        <v/>
      </c>
      <c r="M158" s="185" t="str">
        <f>IF(VLOOKUP($A158,'FE - Flow 8 - UBL'!$A158:$P1052,13,FALSE)=0,"",VLOOKUP($A158,'FE - Flow 8 - UBL'!$A158:$P1052,13,FALSE))</f>
        <v>Identifier of an addressable group of properties, in compliance with the relevant postal service.</v>
      </c>
      <c r="N158" s="43" t="str">
        <f>IF(VLOOKUP($A158,'FE - Flow 8 - UBL'!$A158:$P1052,14,FALSE)=0,"",VLOOKUP($A158,'FE - Flow 8 - UBL'!$A158:$P1052,14,FALSE))</f>
        <v>E.g. postcode or postal routing number.</v>
      </c>
      <c r="O158" s="48" t="str">
        <f>IF(VLOOKUP($A158,'FE - Flow 8 - UBL'!$A158:$P1052,15,FALSE)=0,"",VLOOKUP($A158,'FE - Flow 8 - UBL'!$A158:$P1052,15,FALSE))</f>
        <v/>
      </c>
      <c r="P158" s="48" t="str">
        <f>IF(VLOOKUP($A158,'FE - Flow 8 - UBL'!$A158:$P1052,16,FALSE)=0,"",VLOOKUP($A158,'FE - Flow 8 - UBL'!$A158:$P1052,16,FALSE))</f>
        <v/>
      </c>
      <c r="Q158" s="44" t="str">
        <f>IF(VLOOKUP($A158,'FE - Flow 8 - UBL'!$A158:$Q1052,17,FALSE)=0,"",VLOOKUP($A158,'FE - Flow 8 - UBL'!$A158:$Q1052,17,FALSE))</f>
        <v/>
      </c>
      <c r="R158" s="47" t="str">
        <f>IF(VLOOKUP($A158,'FE - Flow 8 - UBL'!$A158:$S1052,18,FALSE)=0,"",VLOOKUP($A158,'FE - Flow 8 - UBL'!$A158:$S1052,18,FALSE))</f>
        <v/>
      </c>
    </row>
    <row r="159" spans="1:18" ht="36.75" customHeight="1" x14ac:dyDescent="0.25">
      <c r="A159" s="75" t="s">
        <v>531</v>
      </c>
      <c r="B159" s="240" t="s">
        <v>42</v>
      </c>
      <c r="C159" s="54"/>
      <c r="D159" s="58"/>
      <c r="E159" s="211" t="s">
        <v>532</v>
      </c>
      <c r="F159" s="212"/>
      <c r="G159" s="351" t="s">
        <v>3476</v>
      </c>
      <c r="H159" s="352"/>
      <c r="I159" s="45" t="str">
        <f>IF(VLOOKUP($A159,'FE - Flow 8 - UBL'!$A159:$P1053,9,FALSE)=0,"",VLOOKUP($A159,'FE - Flow 8 - UBL'!$A159:$P1053,9,FALSE))</f>
        <v>TEXT</v>
      </c>
      <c r="J159" s="45">
        <f>IF(VLOOKUP($A159,'FE - Flow 8 - UBL'!$A159:$P1053,10,FALSE)=0,"",VLOOKUP($A159,'FE - Flow 8 - UBL'!$A159:$P1053,10,FALSE))</f>
        <v>255</v>
      </c>
      <c r="K159" s="44" t="str">
        <f>IF(VLOOKUP($A159,'FE - Flow 8 - UBL'!$A159:$P1053,11,FALSE)=0,"",VLOOKUP($A159,'FE - Flow 8 - UBL'!$A159:$P1053,11,FALSE))</f>
        <v/>
      </c>
      <c r="L159" s="45" t="str">
        <f>IF(VLOOKUP($A159,'FE - Flow 8 - UBL'!$A159:$P1053,12,FALSE)=0,"",VLOOKUP($A159,'FE - Flow 8 - UBL'!$A159:$P1053,12,FALSE))</f>
        <v/>
      </c>
      <c r="M159" s="185" t="str">
        <f>IF(VLOOKUP($A159,'FE - Flow 8 - UBL'!$A159:$P1053,13,FALSE)=0,"",VLOOKUP($A159,'FE - Flow 8 - UBL'!$A159:$P1053,13,FALSE))</f>
        <v>Subdivision of a country.</v>
      </c>
      <c r="N159" s="43" t="str">
        <f>IF(VLOOKUP($A159,'FE - Flow 8 - UBL'!$A159:$P1053,14,FALSE)=0,"",VLOOKUP($A159,'FE - Flow 8 - UBL'!$A159:$P1053,14,FALSE))</f>
        <v>E.g. region, county, state, province, etc.</v>
      </c>
      <c r="O159" s="48" t="str">
        <f>IF(VLOOKUP($A159,'FE - Flow 8 - UBL'!$A159:$P1053,15,FALSE)=0,"",VLOOKUP($A159,'FE - Flow 8 - UBL'!$A159:$P1053,15,FALSE))</f>
        <v/>
      </c>
      <c r="P159" s="48" t="str">
        <f>IF(VLOOKUP($A159,'FE - Flow 8 - UBL'!$A159:$P1053,16,FALSE)=0,"",VLOOKUP($A159,'FE - Flow 8 - UBL'!$A159:$P1053,16,FALSE))</f>
        <v/>
      </c>
      <c r="Q159" s="44" t="str">
        <f>IF(VLOOKUP($A159,'FE - Flow 8 - UBL'!$A159:$Q1053,17,FALSE)=0,"",VLOOKUP($A159,'FE - Flow 8 - UBL'!$A159:$Q1053,17,FALSE))</f>
        <v/>
      </c>
      <c r="R159" s="47" t="str">
        <f>IF(VLOOKUP($A159,'FE - Flow 8 - UBL'!$A159:$S1053,18,FALSE)=0,"",VLOOKUP($A159,'FE - Flow 8 - UBL'!$A159:$S1053,18,FALSE))</f>
        <v/>
      </c>
    </row>
    <row r="160" spans="1:18" ht="36.75" customHeight="1" x14ac:dyDescent="0.25">
      <c r="A160" s="75" t="s">
        <v>534</v>
      </c>
      <c r="B160" s="240" t="s">
        <v>13</v>
      </c>
      <c r="C160" s="54"/>
      <c r="D160" s="71"/>
      <c r="E160" s="211" t="s">
        <v>535</v>
      </c>
      <c r="F160" s="212"/>
      <c r="G160" s="351" t="s">
        <v>3477</v>
      </c>
      <c r="H160" s="352"/>
      <c r="I160" s="45" t="str">
        <f>IF(VLOOKUP($A160,'FE - Flow 8 - UBL'!$A160:$P1054,9,FALSE)=0,"",VLOOKUP($A160,'FE - Flow 8 - UBL'!$A160:$P1054,9,FALSE))</f>
        <v>CODE</v>
      </c>
      <c r="J160" s="45">
        <f>IF(VLOOKUP($A160,'FE - Flow 8 - UBL'!$A160:$P1054,10,FALSE)=0,"",VLOOKUP($A160,'FE - Flow 8 - UBL'!$A160:$P1054,10,FALSE))</f>
        <v>2</v>
      </c>
      <c r="K160" s="44" t="str">
        <f>IF(VLOOKUP($A160,'FE - Flow 8 - UBL'!$A160:$P1054,11,FALSE)=0,"",VLOOKUP($A160,'FE - Flow 8 - UBL'!$A160:$P1054,11,FALSE))</f>
        <v>ISO 3166</v>
      </c>
      <c r="L160" s="45" t="str">
        <f>IF(VLOOKUP($A160,'FE - Flow 8 - UBL'!$A160:$P1054,12,FALSE)=0,"",VLOOKUP($A160,'FE - Flow 8 - UBL'!$A160:$P1054,12,FALSE))</f>
        <v/>
      </c>
      <c r="M160" s="185" t="str">
        <f>IF(VLOOKUP($A160,'FE - Flow 8 - UBL'!$A160:$P1054,13,FALSE)=0,"",VLOOKUP($A160,'FE - Flow 8 - UBL'!$A160:$P1054,13,FALSE))</f>
        <v>Country identification code.</v>
      </c>
      <c r="N160" s="43" t="str">
        <f>IF(VLOOKUP($A160,'FE - Flow 8 - UBL'!$A160:$P1054,14,FALSE)=0,"",VLOOKUP($A160,'FE - Flow 8 - UBL'!$A160:$P1054,14,FALSE))</f>
        <v>Valid country lists are registered with the Maintenance Agency for standard ISO 3166-1 “Codes for the representation of names of countries and their subdivisions”. Use of the alpha-2 representation is recommended.</v>
      </c>
      <c r="O160" s="48" t="str">
        <f>IF(VLOOKUP($A160,'FE - Flow 8 - UBL'!$A160:$P1054,15,FALSE)=0,"",VLOOKUP($A160,'FE - Flow 8 - UBL'!$A160:$P1054,15,FALSE))</f>
        <v>G2.01</v>
      </c>
      <c r="P160" s="48" t="str">
        <f>IF(VLOOKUP($A160,'FE - Flow 8 - UBL'!$A160:$P1054,16,FALSE)=0,"",VLOOKUP($A160,'FE - Flow 8 - UBL'!$A160:$P1054,16,FALSE))</f>
        <v/>
      </c>
      <c r="Q160" s="44" t="str">
        <f>IF(VLOOKUP($A160,'FE - Flow 8 - UBL'!$A160:$Q1054,17,FALSE)=0,"",VLOOKUP($A160,'FE - Flow 8 - UBL'!$A160:$Q1054,17,FALSE))</f>
        <v/>
      </c>
      <c r="R160" s="47" t="str">
        <f>IF(VLOOKUP($A160,'FE - Flow 8 - UBL'!$A160:$S1054,18,FALSE)=0,"",VLOOKUP($A160,'FE - Flow 8 - UBL'!$A160:$S1054,18,FALSE))</f>
        <v/>
      </c>
    </row>
    <row r="161" spans="1:18" ht="36.75" customHeight="1" x14ac:dyDescent="0.25">
      <c r="A161" s="51" t="s">
        <v>537</v>
      </c>
      <c r="B161" s="240" t="s">
        <v>42</v>
      </c>
      <c r="C161" s="54"/>
      <c r="D161" s="221" t="s">
        <v>538</v>
      </c>
      <c r="E161" s="97"/>
      <c r="F161" s="97"/>
      <c r="G161" s="351" t="s">
        <v>3478</v>
      </c>
      <c r="H161" s="352"/>
      <c r="I161" s="45" t="str">
        <f>IF(VLOOKUP($A161,'FE - Flow 8 - UBL'!$A161:$P1055,9,FALSE)=0,"",VLOOKUP($A161,'FE - Flow 8 - UBL'!$A161:$P1055,9,FALSE))</f>
        <v/>
      </c>
      <c r="J161" s="45" t="str">
        <f>IF(VLOOKUP($A161,'FE - Flow 8 - UBL'!$A161:$P1055,10,FALSE)=0,"",VLOOKUP($A161,'FE - Flow 8 - UBL'!$A161:$P1055,10,FALSE))</f>
        <v/>
      </c>
      <c r="K161" s="44" t="str">
        <f>IF(VLOOKUP($A161,'FE - Flow 8 - UBL'!$A161:$P1055,11,FALSE)=0,"",VLOOKUP($A161,'FE - Flow 8 - UBL'!$A161:$P1055,11,FALSE))</f>
        <v/>
      </c>
      <c r="L161" s="45" t="str">
        <f>IF(VLOOKUP($A161,'FE - Flow 8 - UBL'!$A161:$P1055,12,FALSE)=0,"",VLOOKUP($A161,'FE - Flow 8 - UBL'!$A161:$P1055,12,FALSE))</f>
        <v/>
      </c>
      <c r="M161" s="185" t="str">
        <f>IF(VLOOKUP($A161,'FE - Flow 8 - UBL'!$A161:$P1055,13,FALSE)=0,"",VLOOKUP($A161,'FE - Flow 8 - UBL'!$A161:$P1055,13,FALSE))</f>
        <v/>
      </c>
      <c r="N161" s="43" t="str">
        <f>IF(VLOOKUP($A161,'FE - Flow 8 - UBL'!$A161:$P1055,14,FALSE)=0,"",VLOOKUP($A161,'FE - Flow 8 - UBL'!$A161:$P1055,14,FALSE))</f>
        <v/>
      </c>
      <c r="O161" s="48" t="str">
        <f>IF(VLOOKUP($A161,'FE - Flow 8 - UBL'!$A161:$P1055,15,FALSE)=0,"",VLOOKUP($A161,'FE - Flow 8 - UBL'!$A161:$P1055,15,FALSE))</f>
        <v/>
      </c>
      <c r="P161" s="48" t="str">
        <f>IF(VLOOKUP($A161,'FE - Flow 8 - UBL'!$A161:$P1055,16,FALSE)=0,"",VLOOKUP($A161,'FE - Flow 8 - UBL'!$A161:$P1055,16,FALSE))</f>
        <v/>
      </c>
      <c r="Q161" s="44" t="str">
        <f>IF(VLOOKUP($A161,'FE - Flow 8 - UBL'!$A161:$Q1055,17,FALSE)=0,"",VLOOKUP($A161,'FE - Flow 8 - UBL'!$A161:$Q1055,17,FALSE))</f>
        <v/>
      </c>
      <c r="R161" s="47" t="str">
        <f>IF(VLOOKUP($A161,'FE - Flow 8 - UBL'!$A161:$S1055,18,FALSE)=0,"",VLOOKUP($A161,'FE - Flow 8 - UBL'!$A161:$S1055,18,FALSE))</f>
        <v/>
      </c>
    </row>
    <row r="162" spans="1:18" ht="36.75" customHeight="1" x14ac:dyDescent="0.25">
      <c r="A162" s="75" t="s">
        <v>540</v>
      </c>
      <c r="B162" s="240" t="s">
        <v>42</v>
      </c>
      <c r="C162" s="54"/>
      <c r="D162" s="58"/>
      <c r="E162" s="211" t="s">
        <v>541</v>
      </c>
      <c r="F162" s="212"/>
      <c r="G162" s="351" t="s">
        <v>3479</v>
      </c>
      <c r="H162" s="352"/>
      <c r="I162" s="45" t="str">
        <f>IF(VLOOKUP($A162,'FE - Flow 8 - UBL'!$A162:$P1056,9,FALSE)=0,"",VLOOKUP($A162,'FE - Flow 8 - UBL'!$A162:$P1056,9,FALSE))</f>
        <v>TEXT</v>
      </c>
      <c r="J162" s="45">
        <f>IF(VLOOKUP($A162,'FE - Flow 8 - UBL'!$A162:$P1056,10,FALSE)=0,"",VLOOKUP($A162,'FE - Flow 8 - UBL'!$A162:$P1056,10,FALSE))</f>
        <v>99</v>
      </c>
      <c r="K162" s="44" t="str">
        <f>IF(VLOOKUP($A162,'FE - Flow 8 - UBL'!$A162:$P1056,11,FALSE)=0,"",VLOOKUP($A162,'FE - Flow 8 - UBL'!$A162:$P1056,11,FALSE))</f>
        <v/>
      </c>
      <c r="L162" s="45" t="str">
        <f>IF(VLOOKUP($A162,'FE - Flow 8 - UBL'!$A162:$P1056,12,FALSE)=0,"",VLOOKUP($A162,'FE - Flow 8 - UBL'!$A162:$P1056,12,FALSE))</f>
        <v/>
      </c>
      <c r="M162" s="185" t="str">
        <f>IF(VLOOKUP($A162,'FE - Flow 8 - UBL'!$A162:$P1056,13,FALSE)=0,"",VLOOKUP($A162,'FE - Flow 8 - UBL'!$A162:$P1056,13,FALSE))</f>
        <v>Point of contact for a legal entity or legal person.</v>
      </c>
      <c r="N162" s="43" t="str">
        <f>IF(VLOOKUP($A162,'FE - Flow 8 - UBL'!$A162:$P1056,14,FALSE)=0,"",VLOOKUP($A162,'FE - Flow 8 - UBL'!$A162:$P1056,14,FALSE))</f>
        <v>E.g. a person’s name or identification of a contact, department or office: PERSON</v>
      </c>
      <c r="O162" s="48" t="str">
        <f>IF(VLOOKUP($A162,'FE - Flow 8 - UBL'!$A162:$P1056,15,FALSE)=0,"",VLOOKUP($A162,'FE - Flow 8 - UBL'!$A162:$P1056,15,FALSE))</f>
        <v/>
      </c>
      <c r="P162" s="48" t="str">
        <f>IF(VLOOKUP($A162,'FE - Flow 8 - UBL'!$A162:$P1056,16,FALSE)=0,"",VLOOKUP($A162,'FE - Flow 8 - UBL'!$A162:$P1056,16,FALSE))</f>
        <v/>
      </c>
      <c r="Q162" s="44" t="str">
        <f>IF(VLOOKUP($A162,'FE - Flow 8 - UBL'!$A162:$Q1056,17,FALSE)=0,"",VLOOKUP($A162,'FE - Flow 8 - UBL'!$A162:$Q1056,17,FALSE))</f>
        <v/>
      </c>
      <c r="R162" s="47" t="str">
        <f>IF(VLOOKUP($A162,'FE - Flow 8 - UBL'!$A162:$S1056,18,FALSE)=0,"",VLOOKUP($A162,'FE - Flow 8 - UBL'!$A162:$S1056,18,FALSE))</f>
        <v/>
      </c>
    </row>
    <row r="163" spans="1:18" ht="36.75" customHeight="1" x14ac:dyDescent="0.25">
      <c r="A163" s="75" t="s">
        <v>543</v>
      </c>
      <c r="B163" s="240" t="s">
        <v>42</v>
      </c>
      <c r="C163" s="54"/>
      <c r="D163" s="62"/>
      <c r="E163" s="211" t="s">
        <v>544</v>
      </c>
      <c r="F163" s="212"/>
      <c r="G163" s="351" t="s">
        <v>3480</v>
      </c>
      <c r="H163" s="352"/>
      <c r="I163" s="45" t="str">
        <f>IF(VLOOKUP($A163,'FE - Flow 8 - UBL'!$A163:$P1057,9,FALSE)=0,"",VLOOKUP($A163,'FE - Flow 8 - UBL'!$A163:$P1057,9,FALSE))</f>
        <v>TEXT</v>
      </c>
      <c r="J163" s="45">
        <f>IF(VLOOKUP($A163,'FE - Flow 8 - UBL'!$A163:$P1057,10,FALSE)=0,"",VLOOKUP($A163,'FE - Flow 8 - UBL'!$A163:$P1057,10,FALSE))</f>
        <v>15</v>
      </c>
      <c r="K163" s="44" t="str">
        <f>IF(VLOOKUP($A163,'FE - Flow 8 - UBL'!$A163:$P1057,11,FALSE)=0,"",VLOOKUP($A163,'FE - Flow 8 - UBL'!$A163:$P1057,11,FALSE))</f>
        <v/>
      </c>
      <c r="L163" s="45" t="str">
        <f>IF(VLOOKUP($A163,'FE - Flow 8 - UBL'!$A163:$P1057,12,FALSE)=0,"",VLOOKUP($A163,'FE - Flow 8 - UBL'!$A163:$P1057,12,FALSE))</f>
        <v/>
      </c>
      <c r="M163" s="185" t="str">
        <f>IF(VLOOKUP($A163,'FE - Flow 8 - UBL'!$A163:$P1057,13,FALSE)=0,"",VLOOKUP($A163,'FE - Flow 8 - UBL'!$A163:$P1057,13,FALSE))</f>
        <v>Phone number of the point of contact.</v>
      </c>
      <c r="N163" s="43" t="str">
        <f>IF(VLOOKUP($A163,'FE - Flow 8 - UBL'!$A163:$P1057,14,FALSE)=0,"",VLOOKUP($A163,'FE - Flow 8 - UBL'!$A163:$P1057,14,FALSE))</f>
        <v/>
      </c>
      <c r="O163" s="48" t="str">
        <f>IF(VLOOKUP($A163,'FE - Flow 8 - UBL'!$A163:$P1057,15,FALSE)=0,"",VLOOKUP($A163,'FE - Flow 8 - UBL'!$A163:$P1057,15,FALSE))</f>
        <v/>
      </c>
      <c r="P163" s="48" t="str">
        <f>IF(VLOOKUP($A163,'FE - Flow 8 - UBL'!$A163:$P1057,16,FALSE)=0,"",VLOOKUP($A163,'FE - Flow 8 - UBL'!$A163:$P1057,16,FALSE))</f>
        <v/>
      </c>
      <c r="Q163" s="44" t="str">
        <f>IF(VLOOKUP($A163,'FE - Flow 8 - UBL'!$A163:$Q1057,17,FALSE)=0,"",VLOOKUP($A163,'FE - Flow 8 - UBL'!$A163:$Q1057,17,FALSE))</f>
        <v/>
      </c>
      <c r="R163" s="47" t="str">
        <f>IF(VLOOKUP($A163,'FE - Flow 8 - UBL'!$A163:$S1057,18,FALSE)=0,"",VLOOKUP($A163,'FE - Flow 8 - UBL'!$A163:$S1057,18,FALSE))</f>
        <v/>
      </c>
    </row>
    <row r="164" spans="1:18" ht="40.5" customHeight="1" x14ac:dyDescent="0.25">
      <c r="A164" s="75" t="s">
        <v>546</v>
      </c>
      <c r="B164" s="240" t="s">
        <v>42</v>
      </c>
      <c r="C164" s="54"/>
      <c r="D164" s="62"/>
      <c r="E164" s="226" t="s">
        <v>547</v>
      </c>
      <c r="F164" s="227"/>
      <c r="G164" s="351" t="s">
        <v>3481</v>
      </c>
      <c r="H164" s="352"/>
      <c r="I164" s="45" t="str">
        <f>IF(VLOOKUP($A164,'FE - Flow 8 - UBL'!$A164:$P1058,9,FALSE)=0,"",VLOOKUP($A164,'FE - Flow 8 - UBL'!$A164:$P1058,9,FALSE))</f>
        <v>TEXT</v>
      </c>
      <c r="J164" s="45">
        <f>IF(VLOOKUP($A164,'FE - Flow 8 - UBL'!$A164:$P1058,10,FALSE)=0,"",VLOOKUP($A164,'FE - Flow 8 - UBL'!$A164:$P1058,10,FALSE))</f>
        <v>50</v>
      </c>
      <c r="K164" s="44" t="str">
        <f>IF(VLOOKUP($A164,'FE - Flow 8 - UBL'!$A164:$P1058,11,FALSE)=0,"",VLOOKUP($A164,'FE - Flow 8 - UBL'!$A164:$P1058,11,FALSE))</f>
        <v/>
      </c>
      <c r="L164" s="45" t="str">
        <f>IF(VLOOKUP($A164,'FE - Flow 8 - UBL'!$A164:$P1058,12,FALSE)=0,"",VLOOKUP($A164,'FE - Flow 8 - UBL'!$A164:$P1058,12,FALSE))</f>
        <v/>
      </c>
      <c r="M164" s="185" t="str">
        <f>IF(VLOOKUP($A164,'FE - Flow 8 - UBL'!$A164:$P1058,13,FALSE)=0,"",VLOOKUP($A164,'FE - Flow 8 - UBL'!$A164:$P1058,13,FALSE))</f>
        <v>Email address of the point of contact.</v>
      </c>
      <c r="N164" s="43" t="str">
        <f>IF(VLOOKUP($A164,'FE - Flow 8 - UBL'!$A164:$P1058,14,FALSE)=0,"",VLOOKUP($A164,'FE - Flow 8 - UBL'!$A164:$P1058,14,FALSE))</f>
        <v/>
      </c>
      <c r="O164" s="48" t="str">
        <f>IF(VLOOKUP($A164,'FE - Flow 8 - UBL'!$A164:$P1058,15,FALSE)=0,"",VLOOKUP($A164,'FE - Flow 8 - UBL'!$A164:$P1058,15,FALSE))</f>
        <v/>
      </c>
      <c r="P164" s="48" t="str">
        <f>IF(VLOOKUP($A164,'FE - Flow 8 - UBL'!$A164:$P1058,16,FALSE)=0,"",VLOOKUP($A164,'FE - Flow 8 - UBL'!$A164:$P1058,16,FALSE))</f>
        <v/>
      </c>
      <c r="Q164" s="44" t="str">
        <f>IF(VLOOKUP($A164,'FE - Flow 8 - UBL'!$A164:$Q1058,17,FALSE)=0,"",VLOOKUP($A164,'FE - Flow 8 - UBL'!$A164:$Q1058,17,FALSE))</f>
        <v/>
      </c>
      <c r="R164" s="47" t="str">
        <f>IF(VLOOKUP($A164,'FE - Flow 8 - UBL'!$A164:$S1058,18,FALSE)=0,"",VLOOKUP($A164,'FE - Flow 8 - UBL'!$A164:$S1058,18,FALSE))</f>
        <v/>
      </c>
    </row>
    <row r="165" spans="1:18" ht="36.75" customHeight="1" x14ac:dyDescent="0.25">
      <c r="A165" s="40" t="s">
        <v>549</v>
      </c>
      <c r="B165" s="240" t="s">
        <v>42</v>
      </c>
      <c r="C165" s="50" t="s">
        <v>550</v>
      </c>
      <c r="D165" s="91"/>
      <c r="E165" s="42"/>
      <c r="F165" s="50"/>
      <c r="G165" s="351" t="s">
        <v>3482</v>
      </c>
      <c r="H165" s="352"/>
      <c r="I165" s="45" t="str">
        <f>IF(VLOOKUP($A165,'FE - Flow 8 - UBL'!$A165:$P1059,9,FALSE)=0,"",VLOOKUP($A165,'FE - Flow 8 - UBL'!$A165:$P1059,9,FALSE))</f>
        <v/>
      </c>
      <c r="J165" s="45" t="str">
        <f>IF(VLOOKUP($A165,'FE - Flow 8 - UBL'!$A165:$P1059,10,FALSE)=0,"",VLOOKUP($A165,'FE - Flow 8 - UBL'!$A165:$P1059,10,FALSE))</f>
        <v/>
      </c>
      <c r="K165" s="44" t="str">
        <f>IF(VLOOKUP($A165,'FE - Flow 8 - UBL'!$A165:$P1059,11,FALSE)=0,"",VLOOKUP($A165,'FE - Flow 8 - UBL'!$A165:$P1059,11,FALSE))</f>
        <v/>
      </c>
      <c r="L165" s="45" t="str">
        <f>IF(VLOOKUP($A165,'FE - Flow 8 - UBL'!$A165:$P1059,12,FALSE)=0,"",VLOOKUP($A165,'FE - Flow 8 - UBL'!$A165:$P1059,12,FALSE))</f>
        <v/>
      </c>
      <c r="M165" s="185" t="str">
        <f>IF(VLOOKUP($A165,'FE - Flow 8 - UBL'!$A165:$P1059,13,FALSE)=0,"",VLOOKUP($A165,'FE - Flow 8 - UBL'!$A165:$P1059,13,FALSE))</f>
        <v>Set of business terms providing details of the entity that will pay the invoice.
Change in the standard required for the addition of this block as well as the related data</v>
      </c>
      <c r="N165" s="43" t="str">
        <f>IF(VLOOKUP($A165,'FE - Flow 8 - UBL'!$A165:$P1059,14,FALSE)=0,"",VLOOKUP($A165,'FE - Flow 8 - UBL'!$A165:$P1059,14,FALSE))</f>
        <v>Extension of the standard for B2B</v>
      </c>
      <c r="O165" s="48" t="str">
        <f>IF(VLOOKUP($A165,'FE - Flow 8 - UBL'!$A165:$P1059,15,FALSE)=0,"",VLOOKUP($A165,'FE - Flow 8 - UBL'!$A165:$P1059,15,FALSE))</f>
        <v/>
      </c>
      <c r="P165" s="48" t="str">
        <f>IF(VLOOKUP($A165,'FE - Flow 8 - UBL'!$A165:$P1059,16,FALSE)=0,"",VLOOKUP($A165,'FE - Flow 8 - UBL'!$A165:$P1059,16,FALSE))</f>
        <v/>
      </c>
      <c r="Q165" s="44" t="str">
        <f>IF(VLOOKUP($A165,'FE - Flow 8 - UBL'!$A165:$Q1059,17,FALSE)=0,"",VLOOKUP($A165,'FE - Flow 8 - UBL'!$A165:$Q1059,17,FALSE))</f>
        <v/>
      </c>
      <c r="R165" s="47" t="str">
        <f>IF(VLOOKUP($A165,'FE - Flow 8 - UBL'!$A165:$S1059,18,FALSE)=0,"",VLOOKUP($A165,'FE - Flow 8 - UBL'!$A165:$S1059,18,FALSE))</f>
        <v/>
      </c>
    </row>
    <row r="166" spans="1:18" ht="36.75" customHeight="1" x14ac:dyDescent="0.25">
      <c r="A166" s="51" t="s">
        <v>554</v>
      </c>
      <c r="B166" s="240" t="s">
        <v>13</v>
      </c>
      <c r="C166" s="76"/>
      <c r="D166" s="93" t="s">
        <v>555</v>
      </c>
      <c r="E166" s="94"/>
      <c r="F166" s="95"/>
      <c r="G166" s="351" t="s">
        <v>3483</v>
      </c>
      <c r="H166" s="352"/>
      <c r="I166" s="45" t="str">
        <f>IF(VLOOKUP($A166,'FE - Flow 8 - UBL'!$A166:$P1060,9,FALSE)=0,"",VLOOKUP($A166,'FE - Flow 8 - UBL'!$A166:$P1060,9,FALSE))</f>
        <v>TEXT</v>
      </c>
      <c r="J166" s="45">
        <f>IF(VLOOKUP($A166,'FE - Flow 8 - UBL'!$A166:$P1060,10,FALSE)=0,"",VLOOKUP($A166,'FE - Flow 8 - UBL'!$A166:$P1060,10,FALSE))</f>
        <v>99</v>
      </c>
      <c r="K166" s="44" t="str">
        <f>IF(VLOOKUP($A166,'FE - Flow 8 - UBL'!$A166:$P1060,11,FALSE)=0,"",VLOOKUP($A166,'FE - Flow 8 - UBL'!$A166:$P1060,11,FALSE))</f>
        <v/>
      </c>
      <c r="L166" s="45" t="str">
        <f>IF(VLOOKUP($A166,'FE - Flow 8 - UBL'!$A166:$P1060,12,FALSE)=0,"",VLOOKUP($A166,'FE - Flow 8 - UBL'!$A166:$P1060,12,FALSE))</f>
        <v/>
      </c>
      <c r="M166" s="185" t="str">
        <f>IF(VLOOKUP($A166,'FE - Flow 8 - UBL'!$A166:$P1060,13,FALSE)=0,"",VLOOKUP($A166,'FE - Flow 8 - UBL'!$A166:$P1060,13,FALSE))</f>
        <v>Full name of payer</v>
      </c>
      <c r="N166" s="43" t="str">
        <f>IF(VLOOKUP($A166,'FE - Flow 8 - UBL'!$A166:$P1060,14,FALSE)=0,"",VLOOKUP($A166,'FE - Flow 8 - UBL'!$A166:$P1060,14,FALSE))</f>
        <v xml:space="preserve"> </v>
      </c>
      <c r="O166" s="48" t="str">
        <f>IF(VLOOKUP($A166,'FE - Flow 8 - UBL'!$A166:$P1060,15,FALSE)=0,"",VLOOKUP($A166,'FE - Flow 8 - UBL'!$A166:$P1060,15,FALSE))</f>
        <v/>
      </c>
      <c r="P166" s="48" t="str">
        <f>IF(VLOOKUP($A166,'FE - Flow 8 - UBL'!$A166:$P1060,16,FALSE)=0,"",VLOOKUP($A166,'FE - Flow 8 - UBL'!$A166:$P1060,16,FALSE))</f>
        <v/>
      </c>
      <c r="Q166" s="44" t="str">
        <f>IF(VLOOKUP($A166,'FE - Flow 8 - UBL'!$A166:$Q1060,17,FALSE)=0,"",VLOOKUP($A166,'FE - Flow 8 - UBL'!$A166:$Q1060,17,FALSE))</f>
        <v/>
      </c>
      <c r="R166" s="47" t="str">
        <f>IF(VLOOKUP($A166,'FE - Flow 8 - UBL'!$A166:$S1060,18,FALSE)=0,"",VLOOKUP($A166,'FE - Flow 8 - UBL'!$A166:$S1060,18,FALSE))</f>
        <v/>
      </c>
    </row>
    <row r="167" spans="1:18" ht="36.75" customHeight="1" x14ac:dyDescent="0.25">
      <c r="A167" s="51" t="s">
        <v>558</v>
      </c>
      <c r="B167" s="240" t="s">
        <v>42</v>
      </c>
      <c r="C167" s="76"/>
      <c r="D167" s="93" t="s">
        <v>559</v>
      </c>
      <c r="E167" s="94"/>
      <c r="F167" s="95"/>
      <c r="G167" s="351" t="s">
        <v>3484</v>
      </c>
      <c r="H167" s="352"/>
      <c r="I167" s="45" t="str">
        <f>IF(VLOOKUP($A167,'FE - Flow 8 - UBL'!$A167:$P1061,9,FALSE)=0,"",VLOOKUP($A167,'FE - Flow 8 - UBL'!$A167:$P1061,9,FALSE))</f>
        <v>CODE</v>
      </c>
      <c r="J167" s="45">
        <f>IF(VLOOKUP($A167,'FE - Flow 8 - UBL'!$A167:$P1061,10,FALSE)=0,"",VLOOKUP($A167,'FE - Flow 8 - UBL'!$A167:$P1061,10,FALSE))</f>
        <v>3</v>
      </c>
      <c r="K167" s="44" t="str">
        <f>IF(VLOOKUP($A167,'FE - Flow 8 - UBL'!$A167:$P1061,11,FALSE)=0,"",VLOOKUP($A167,'FE - Flow 8 - UBL'!$A167:$P1061,11,FALSE))</f>
        <v>UNCL 3035</v>
      </c>
      <c r="L167" s="45" t="str">
        <f>IF(VLOOKUP($A167,'FE - Flow 8 - UBL'!$A167:$P1061,12,FALSE)=0,"",VLOOKUP($A167,'FE - Flow 8 - UBL'!$A167:$P1061,12,FALSE))</f>
        <v/>
      </c>
      <c r="M167" s="185" t="str">
        <f>IF(VLOOKUP($A167,'FE - Flow 8 - UBL'!$A167:$P1061,13,FALSE)=0,"",VLOOKUP($A167,'FE - Flow 8 - UBL'!$A167:$P1061,13,FALSE))</f>
        <v/>
      </c>
      <c r="N167" s="43" t="str">
        <f>IF(VLOOKUP($A167,'FE - Flow 8 - UBL'!$A167:$P1061,14,FALSE)=0,"",VLOOKUP($A167,'FE - Flow 8 - UBL'!$A167:$P1061,14,FALSE))</f>
        <v>To be chosen from the UNCL 3035 list</v>
      </c>
      <c r="O167" s="48" t="str">
        <f>IF(VLOOKUP($A167,'FE - Flow 8 - UBL'!$A167:$P1061,15,FALSE)=0,"",VLOOKUP($A167,'FE - Flow 8 - UBL'!$A167:$P1061,15,FALSE))</f>
        <v/>
      </c>
      <c r="P167" s="48" t="str">
        <f>IF(VLOOKUP($A167,'FE - Flow 8 - UBL'!$A167:$P1061,16,FALSE)=0,"",VLOOKUP($A167,'FE - Flow 8 - UBL'!$A167:$P1061,16,FALSE))</f>
        <v/>
      </c>
      <c r="Q167" s="44" t="str">
        <f>IF(VLOOKUP($A167,'FE - Flow 8 - UBL'!$A167:$Q1061,17,FALSE)=0,"",VLOOKUP($A167,'FE - Flow 8 - UBL'!$A167:$Q1061,17,FALSE))</f>
        <v/>
      </c>
      <c r="R167" s="47" t="str">
        <f>IF(VLOOKUP($A167,'FE - Flow 8 - UBL'!$A167:$S1061,18,FALSE)=0,"",VLOOKUP($A167,'FE - Flow 8 - UBL'!$A167:$S1061,18,FALSE))</f>
        <v/>
      </c>
    </row>
    <row r="168" spans="1:18" ht="50.25" customHeight="1" x14ac:dyDescent="0.25">
      <c r="A168" s="51" t="s">
        <v>561</v>
      </c>
      <c r="B168" s="240" t="s">
        <v>42</v>
      </c>
      <c r="C168" s="76"/>
      <c r="D168" s="93" t="s">
        <v>562</v>
      </c>
      <c r="E168" s="94"/>
      <c r="F168" s="95"/>
      <c r="G168" s="351" t="s">
        <v>3485</v>
      </c>
      <c r="H168" s="352"/>
      <c r="I168" s="45" t="str">
        <f>IF(VLOOKUP($A168,'FE - Flow 8 - UBL'!$A168:$P1062,9,FALSE)=0,"",VLOOKUP($A168,'FE - Flow 8 - UBL'!$A168:$P1062,9,FALSE))</f>
        <v>TEXT</v>
      </c>
      <c r="J168" s="45">
        <f>IF(VLOOKUP($A168,'FE - Flow 8 - UBL'!$A168:$P1062,10,FALSE)=0,"",VLOOKUP($A168,'FE - Flow 8 - UBL'!$A168:$P1062,10,FALSE))</f>
        <v>99</v>
      </c>
      <c r="K168" s="44" t="str">
        <f>IF(VLOOKUP($A168,'FE - Flow 8 - UBL'!$A168:$P1062,11,FALSE)=0,"",VLOOKUP($A168,'FE - Flow 8 - UBL'!$A168:$P1062,11,FALSE))</f>
        <v/>
      </c>
      <c r="L168" s="45" t="str">
        <f>IF(VLOOKUP($A168,'FE - Flow 8 - UBL'!$A168:$P1062,12,FALSE)=0,"",VLOOKUP($A168,'FE - Flow 8 - UBL'!$A168:$P1062,12,FALSE))</f>
        <v/>
      </c>
      <c r="M168" s="185" t="str">
        <f>IF(VLOOKUP($A168,'FE - Flow 8 - UBL'!$A168:$P1062,13,FALSE)=0,"",VLOOKUP($A168,'FE - Flow 8 - UBL'!$A168:$P1062,13,FALSE))</f>
        <v>The name by which the payer is known, other than the payer’s company name (also called business name).</v>
      </c>
      <c r="N168" s="43" t="str">
        <f>IF(VLOOKUP($A168,'FE - Flow 8 - UBL'!$A168:$P1062,14,FALSE)=0,"",VLOOKUP($A168,'FE - Flow 8 - UBL'!$A168:$P1062,14,FALSE))</f>
        <v>It can be used if it differs from the payer’s company name.</v>
      </c>
      <c r="O168" s="48" t="str">
        <f>IF(VLOOKUP($A168,'FE - Flow 8 - UBL'!$A168:$P1062,15,FALSE)=0,"",VLOOKUP($A168,'FE - Flow 8 - UBL'!$A168:$P1062,15,FALSE))</f>
        <v/>
      </c>
      <c r="P168" s="48" t="str">
        <f>IF(VLOOKUP($A168,'FE - Flow 8 - UBL'!$A168:$P1062,16,FALSE)=0,"",VLOOKUP($A168,'FE - Flow 8 - UBL'!$A168:$P1062,16,FALSE))</f>
        <v/>
      </c>
      <c r="Q168" s="44" t="str">
        <f>IF(VLOOKUP($A168,'FE - Flow 8 - UBL'!$A168:$Q1062,17,FALSE)=0,"",VLOOKUP($A168,'FE - Flow 8 - UBL'!$A168:$Q1062,17,FALSE))</f>
        <v/>
      </c>
      <c r="R168" s="47" t="str">
        <f>IF(VLOOKUP($A168,'FE - Flow 8 - UBL'!$A168:$S1062,18,FALSE)=0,"",VLOOKUP($A168,'FE - Flow 8 - UBL'!$A168:$S1062,18,FALSE))</f>
        <v/>
      </c>
    </row>
    <row r="169" spans="1:18" ht="36.75" customHeight="1" x14ac:dyDescent="0.25">
      <c r="A169" s="51" t="s">
        <v>566</v>
      </c>
      <c r="B169" s="240" t="s">
        <v>1729</v>
      </c>
      <c r="C169" s="76"/>
      <c r="D169" s="80" t="s">
        <v>567</v>
      </c>
      <c r="E169" s="94"/>
      <c r="F169" s="95"/>
      <c r="G169" s="351" t="s">
        <v>3486</v>
      </c>
      <c r="H169" s="352"/>
      <c r="I169" s="45" t="str">
        <f>IF(VLOOKUP($A169,'FE - Flow 8 - UBL'!$A169:$P1063,9,FALSE)=0,"",VLOOKUP($A169,'FE - Flow 8 - UBL'!$A169:$P1063,9,FALSE))</f>
        <v>IDENTIFIER</v>
      </c>
      <c r="J169" s="45">
        <f>IF(VLOOKUP($A169,'FE - Flow 8 - UBL'!$A169:$P1063,10,FALSE)=0,"",VLOOKUP($A169,'FE - Flow 8 - UBL'!$A169:$P1063,10,FALSE))</f>
        <v>100</v>
      </c>
      <c r="K169" s="44" t="str">
        <f>IF(VLOOKUP($A169,'FE - Flow 8 - UBL'!$A169:$P1063,11,FALSE)=0,"",VLOOKUP($A169,'FE - Flow 8 - UBL'!$A169:$P1063,11,FALSE))</f>
        <v/>
      </c>
      <c r="L169" s="45" t="str">
        <f>IF(VLOOKUP($A169,'FE - Flow 8 - UBL'!$A169:$P1063,12,FALSE)=0,"",VLOOKUP($A169,'FE - Flow 8 - UBL'!$A169:$P1063,12,FALSE))</f>
        <v/>
      </c>
      <c r="M169" s="185" t="str">
        <f>IF(VLOOKUP($A169,'FE - Flow 8 - UBL'!$A169:$P1063,13,FALSE)=0,"",VLOOKUP($A169,'FE - Flow 8 - UBL'!$A169:$P1063,13,FALSE))</f>
        <v>Identification of the payer.</v>
      </c>
      <c r="N169" s="43" t="str">
        <f>IF(VLOOKUP($A169,'FE - Flow 8 - UBL'!$A169:$P1063,14,FALSE)=0,"",VLOOKUP($A169,'FE - Flow 8 - UBL'!$A169:$P1063,14,FALSE))</f>
        <v/>
      </c>
      <c r="O169" s="48" t="str">
        <f>IF(VLOOKUP($A169,'FE - Flow 8 - UBL'!$A169:$P1063,15,FALSE)=0,"",VLOOKUP($A169,'FE - Flow 8 - UBL'!$A169:$P1063,15,FALSE))</f>
        <v>G1.74
G1.80</v>
      </c>
      <c r="P169" s="48" t="str">
        <f>IF(VLOOKUP($A169,'FE - Flow 8 - UBL'!$A169:$P1063,16,FALSE)=0,"",VLOOKUP($A169,'FE - Flow 8 - UBL'!$A169:$P1063,16,FALSE))</f>
        <v/>
      </c>
      <c r="Q169" s="44" t="str">
        <f>IF(VLOOKUP($A169,'FE - Flow 8 - UBL'!$A169:$Q1063,17,FALSE)=0,"",VLOOKUP($A169,'FE - Flow 8 - UBL'!$A169:$Q1063,17,FALSE))</f>
        <v/>
      </c>
      <c r="R169" s="47" t="str">
        <f>IF(VLOOKUP($A169,'FE - Flow 8 - UBL'!$A169:$S1063,18,FALSE)=0,"",VLOOKUP($A169,'FE - Flow 8 - UBL'!$A169:$S1063,18,FALSE))</f>
        <v/>
      </c>
    </row>
    <row r="170" spans="1:18" ht="36.75" customHeight="1" x14ac:dyDescent="0.25">
      <c r="A170" s="75" t="s">
        <v>570</v>
      </c>
      <c r="B170" s="240" t="s">
        <v>3069</v>
      </c>
      <c r="C170" s="76"/>
      <c r="D170" s="71"/>
      <c r="E170" s="211" t="s">
        <v>110</v>
      </c>
      <c r="F170" s="212"/>
      <c r="G170" s="351" t="s">
        <v>3487</v>
      </c>
      <c r="H170" s="352"/>
      <c r="I170" s="45" t="str">
        <f>IF(VLOOKUP($A170,'FE - Flow 8 - UBL'!$A170:$P1064,9,FALSE)=0,"",VLOOKUP($A170,'FE - Flow 8 - UBL'!$A170:$P1064,9,FALSE))</f>
        <v>IDENTIFIER</v>
      </c>
      <c r="J170" s="45">
        <f>IF(VLOOKUP($A170,'FE - Flow 8 - UBL'!$A170:$P1064,10,FALSE)=0,"",VLOOKUP($A170,'FE - Flow 8 - UBL'!$A170:$P1064,10,FALSE))</f>
        <v>4</v>
      </c>
      <c r="K170" s="44" t="str">
        <f>IF(VLOOKUP($A170,'FE - Flow 8 - UBL'!$A170:$P1064,11,FALSE)=0,"",VLOOKUP($A170,'FE - Flow 8 - UBL'!$A170:$P1064,11,FALSE))</f>
        <v>ISO6523 (ICD)</v>
      </c>
      <c r="L170" s="45" t="str">
        <f>IF(VLOOKUP($A170,'FE - Flow 8 - UBL'!$A170:$P1064,12,FALSE)=0,"",VLOOKUP($A170,'FE - Flow 8 - UBL'!$A170:$P1064,12,FALSE))</f>
        <v>Value = 0009 for a SIRET number</v>
      </c>
      <c r="M170" s="185" t="str">
        <f>IF(VLOOKUP($A170,'FE - Flow 8 - UBL'!$A170:$P1064,13,FALSE)=0,"",VLOOKUP($A170,'FE - Flow 8 - UBL'!$A170:$P1064,13,FALSE))</f>
        <v/>
      </c>
      <c r="N170" s="43" t="str">
        <f>IF(VLOOKUP($A170,'FE - Flow 8 - UBL'!$A170:$P1064,14,FALSE)=0,"",VLOOKUP($A170,'FE - Flow 8 - UBL'!$A170:$P1064,14,FALSE))</f>
        <v/>
      </c>
      <c r="O170" s="48" t="str">
        <f>IF(VLOOKUP($A170,'FE - Flow 8 - UBL'!$A170:$P1064,15,FALSE)=0,"",VLOOKUP($A170,'FE - Flow 8 - UBL'!$A170:$P1064,15,FALSE))</f>
        <v/>
      </c>
      <c r="P170" s="48" t="str">
        <f>IF(VLOOKUP($A170,'FE - Flow 8 - UBL'!$A170:$P1064,16,FALSE)=0,"",VLOOKUP($A170,'FE - Flow 8 - UBL'!$A170:$P1064,16,FALSE))</f>
        <v/>
      </c>
      <c r="Q170" s="44" t="str">
        <f>IF(VLOOKUP($A170,'FE - Flow 8 - UBL'!$A170:$Q1064,17,FALSE)=0,"",VLOOKUP($A170,'FE - Flow 8 - UBL'!$A170:$Q1064,17,FALSE))</f>
        <v/>
      </c>
      <c r="R170" s="47" t="str">
        <f>IF(VLOOKUP($A170,'FE - Flow 8 - UBL'!$A170:$S1064,18,FALSE)=0,"",VLOOKUP($A170,'FE - Flow 8 - UBL'!$A170:$S1064,18,FALSE))</f>
        <v/>
      </c>
    </row>
    <row r="171" spans="1:18" ht="30.75" customHeight="1" x14ac:dyDescent="0.25">
      <c r="A171" s="51" t="s">
        <v>572</v>
      </c>
      <c r="B171" s="240" t="s">
        <v>42</v>
      </c>
      <c r="C171" s="54"/>
      <c r="D171" s="80" t="s">
        <v>182</v>
      </c>
      <c r="E171" s="94"/>
      <c r="F171" s="95"/>
      <c r="G171" s="351" t="s">
        <v>3488</v>
      </c>
      <c r="H171" s="352"/>
      <c r="I171" s="45" t="str">
        <f>IF(VLOOKUP($A171,'FE - Flow 8 - UBL'!$A171:$P1065,9,FALSE)=0,"",VLOOKUP($A171,'FE - Flow 8 - UBL'!$A171:$P1065,9,FALSE))</f>
        <v>IDENTIFIER</v>
      </c>
      <c r="J171" s="45">
        <f>IF(VLOOKUP($A171,'FE - Flow 8 - UBL'!$A171:$P1065,10,FALSE)=0,"",VLOOKUP($A171,'FE - Flow 8 - UBL'!$A171:$P1065,10,FALSE))</f>
        <v>9</v>
      </c>
      <c r="K171" s="44" t="str">
        <f>IF(VLOOKUP($A171,'FE - Flow 8 - UBL'!$A171:$P1065,11,FALSE)=0,"",VLOOKUP($A171,'FE - Flow 8 - UBL'!$A171:$P1065,11,FALSE))</f>
        <v/>
      </c>
      <c r="L171" s="45" t="str">
        <f>IF(VLOOKUP($A171,'FE - Flow 8 - UBL'!$A171:$P1065,12,FALSE)=0,"",VLOOKUP($A171,'FE - Flow 8 - UBL'!$A171:$P1065,12,FALSE))</f>
        <v/>
      </c>
      <c r="M171" s="185" t="str">
        <f>IF(VLOOKUP($A171,'FE - Flow 8 - UBL'!$A171:$P1065,13,FALSE)=0,"",VLOOKUP($A171,'FE - Flow 8 - UBL'!$A171:$P1065,13,FALSE))</f>
        <v>An identifier issued by an official registration body, identifying the payer as a legal entity or a legal person.</v>
      </c>
      <c r="N171" s="43" t="str">
        <f>IF(VLOOKUP($A171,'FE - Flow 8 - UBL'!$A171:$P1065,14,FALSE)=0,"",VLOOKUP($A171,'FE - Flow 8 - UBL'!$A171:$P1065,14,FALSE))</f>
        <v>If no identification scheme is specified, it should be known to the Buyer and Seller.</v>
      </c>
      <c r="O171" s="48" t="str">
        <f>IF(VLOOKUP($A171,'FE - Flow 8 - UBL'!$A171:$P1065,15,FALSE)=0,"",VLOOKUP($A171,'FE - Flow 8 - UBL'!$A171:$P1065,15,FALSE))</f>
        <v>G1.75</v>
      </c>
      <c r="P171" s="48" t="str">
        <f>IF(VLOOKUP($A171,'FE - Flow 8 - UBL'!$A171:$P1065,16,FALSE)=0,"",VLOOKUP($A171,'FE - Flow 8 - UBL'!$A171:$P1065,16,FALSE))</f>
        <v/>
      </c>
      <c r="Q171" s="44" t="str">
        <f>IF(VLOOKUP($A171,'FE - Flow 8 - UBL'!$A171:$Q1065,17,FALSE)=0,"",VLOOKUP($A171,'FE - Flow 8 - UBL'!$A171:$Q1065,17,FALSE))</f>
        <v/>
      </c>
      <c r="R171" s="47" t="str">
        <f>IF(VLOOKUP($A171,'FE - Flow 8 - UBL'!$A171:$S1065,18,FALSE)=0,"",VLOOKUP($A171,'FE - Flow 8 - UBL'!$A171:$S1065,18,FALSE))</f>
        <v/>
      </c>
    </row>
    <row r="172" spans="1:18" ht="30.75" customHeight="1" x14ac:dyDescent="0.25">
      <c r="A172" s="75" t="s">
        <v>576</v>
      </c>
      <c r="B172" s="240" t="s">
        <v>13</v>
      </c>
      <c r="C172" s="76"/>
      <c r="D172" s="71"/>
      <c r="E172" s="211" t="s">
        <v>110</v>
      </c>
      <c r="F172" s="212"/>
      <c r="G172" s="351" t="s">
        <v>3489</v>
      </c>
      <c r="H172" s="352"/>
      <c r="I172" s="45" t="str">
        <f>IF(VLOOKUP($A172,'FE - Flow 8 - UBL'!$A172:$P1066,9,FALSE)=0,"",VLOOKUP($A172,'FE - Flow 8 - UBL'!$A172:$P1066,9,FALSE))</f>
        <v>IDENTIFIER</v>
      </c>
      <c r="J172" s="45">
        <f>IF(VLOOKUP($A172,'FE - Flow 8 - UBL'!$A172:$P1066,10,FALSE)=0,"",VLOOKUP($A172,'FE - Flow 8 - UBL'!$A172:$P1066,10,FALSE))</f>
        <v>4</v>
      </c>
      <c r="K172" s="44" t="str">
        <f>IF(VLOOKUP($A172,'FE - Flow 8 - UBL'!$A172:$P1066,11,FALSE)=0,"",VLOOKUP($A172,'FE - Flow 8 - UBL'!$A172:$P1066,11,FALSE))</f>
        <v>ISO6523 (ICD)</v>
      </c>
      <c r="L172" s="45" t="str">
        <f>IF(VLOOKUP($A172,'FE - Flow 8 - UBL'!$A172:$P1066,12,FALSE)=0,"",VLOOKUP($A172,'FE - Flow 8 - UBL'!$A172:$P1066,12,FALSE))</f>
        <v>Value = 0002 for a SIREN number</v>
      </c>
      <c r="M172" s="185" t="str">
        <f>IF(VLOOKUP($A172,'FE - Flow 8 - UBL'!$A172:$P1066,13,FALSE)=0,"",VLOOKUP($A172,'FE - Flow 8 - UBL'!$A172:$P1066,13,FALSE))</f>
        <v/>
      </c>
      <c r="N172" s="43" t="str">
        <f>IF(VLOOKUP($A172,'FE - Flow 8 - UBL'!$A172:$P1066,14,FALSE)=0,"",VLOOKUP($A172,'FE - Flow 8 - UBL'!$A172:$P1066,14,FALSE))</f>
        <v/>
      </c>
      <c r="O172" s="48" t="str">
        <f>IF(VLOOKUP($A172,'FE - Flow 8 - UBL'!$A172:$P1066,15,FALSE)=0,"",VLOOKUP($A172,'FE - Flow 8 - UBL'!$A172:$P1066,15,FALSE))</f>
        <v/>
      </c>
      <c r="P172" s="48" t="str">
        <f>IF(VLOOKUP($A172,'FE - Flow 8 - UBL'!$A172:$P1066,16,FALSE)=0,"",VLOOKUP($A172,'FE - Flow 8 - UBL'!$A172:$P1066,16,FALSE))</f>
        <v/>
      </c>
      <c r="Q172" s="44" t="str">
        <f>IF(VLOOKUP($A172,'FE - Flow 8 - UBL'!$A172:$Q1066,17,FALSE)=0,"",VLOOKUP($A172,'FE - Flow 8 - UBL'!$A172:$Q1066,17,FALSE))</f>
        <v/>
      </c>
      <c r="R172" s="47" t="str">
        <f>IF(VLOOKUP($A172,'FE - Flow 8 - UBL'!$A172:$S1066,18,FALSE)=0,"",VLOOKUP($A172,'FE - Flow 8 - UBL'!$A172:$S1066,18,FALSE))</f>
        <v/>
      </c>
    </row>
    <row r="173" spans="1:18" ht="39" customHeight="1" x14ac:dyDescent="0.25">
      <c r="A173" s="51" t="s">
        <v>578</v>
      </c>
      <c r="B173" s="240" t="s">
        <v>42</v>
      </c>
      <c r="C173" s="76"/>
      <c r="D173" s="221" t="s">
        <v>579</v>
      </c>
      <c r="E173" s="216"/>
      <c r="F173" s="216"/>
      <c r="G173" s="351" t="s">
        <v>3490</v>
      </c>
      <c r="H173" s="352"/>
      <c r="I173" s="45" t="str">
        <f>IF(VLOOKUP($A173,'FE - Flow 8 - UBL'!$A173:$P1067,9,FALSE)=0,"",VLOOKUP($A173,'FE - Flow 8 - UBL'!$A173:$P1067,9,FALSE))</f>
        <v>IDENTIFIER</v>
      </c>
      <c r="J173" s="45">
        <f>IF(VLOOKUP($A173,'FE - Flow 8 - UBL'!$A173:$P1067,10,FALSE)=0,"",VLOOKUP($A173,'FE - Flow 8 - UBL'!$A173:$P1067,10,FALSE))</f>
        <v>15</v>
      </c>
      <c r="K173" s="44" t="str">
        <f>IF(VLOOKUP($A173,'FE - Flow 8 - UBL'!$A173:$P1067,11,FALSE)=0,"",VLOOKUP($A173,'FE - Flow 8 - UBL'!$A173:$P1067,11,FALSE))</f>
        <v/>
      </c>
      <c r="L173" s="45" t="str">
        <f>IF(VLOOKUP($A173,'FE - Flow 8 - UBL'!$A173:$P1067,12,FALSE)=0,"",VLOOKUP($A173,'FE - Flow 8 - UBL'!$A173:$P1067,12,FALSE))</f>
        <v/>
      </c>
      <c r="M173" s="185" t="str">
        <f>IF(VLOOKUP($A173,'FE - Flow 8 - UBL'!$A173:$P1067,13,FALSE)=0,"",VLOOKUP($A173,'FE - Flow 8 - UBL'!$A173:$P1067,13,FALSE))</f>
        <v>Payer’s VAT identifier (also designated payer’s VAT identification number).</v>
      </c>
      <c r="N173" s="43" t="str">
        <f>IF(VLOOKUP($A173,'FE - Flow 8 - UBL'!$A173:$P1067,14,FALSE)=0,"",VLOOKUP($A173,'FE - Flow 8 - UBL'!$A173:$P1067,14,FALSE))</f>
        <v>According to Article 215 of Council Directive 2006/112/EC [2], the individual VAT identification number takes a prefix in accordance with ISO 3166-1 alpha-2 identifying the Member State that assigned the number. Nevertheless, Greece may use the prefix “EL”.</v>
      </c>
      <c r="O173" s="48" t="str">
        <f>IF(VLOOKUP($A173,'FE - Flow 8 - UBL'!$A173:$P1067,15,FALSE)=0,"",VLOOKUP($A173,'FE - Flow 8 - UBL'!$A173:$P1067,15,FALSE))</f>
        <v>G6.17</v>
      </c>
      <c r="P173" s="48" t="str">
        <f>IF(VLOOKUP($A173,'FE - Flow 8 - UBL'!$A173:$P1067,16,FALSE)=0,"",VLOOKUP($A173,'FE - Flow 8 - UBL'!$A173:$P1067,16,FALSE))</f>
        <v/>
      </c>
      <c r="Q173" s="44" t="str">
        <f>IF(VLOOKUP($A173,'FE - Flow 8 - UBL'!$A173:$Q1067,17,FALSE)=0,"",VLOOKUP($A173,'FE - Flow 8 - UBL'!$A173:$Q1067,17,FALSE))</f>
        <v/>
      </c>
      <c r="R173" s="47" t="str">
        <f>IF(VLOOKUP($A173,'FE - Flow 8 - UBL'!$A173:$S1067,18,FALSE)=0,"",VLOOKUP($A173,'FE - Flow 8 - UBL'!$A173:$S1067,18,FALSE))</f>
        <v/>
      </c>
    </row>
    <row r="174" spans="1:18" ht="42" customHeight="1" x14ac:dyDescent="0.25">
      <c r="A174" s="75" t="s">
        <v>582</v>
      </c>
      <c r="B174" s="240" t="s">
        <v>13</v>
      </c>
      <c r="C174" s="76"/>
      <c r="D174" s="71"/>
      <c r="E174" s="211" t="s">
        <v>583</v>
      </c>
      <c r="F174" s="212"/>
      <c r="G174" s="351" t="s">
        <v>3491</v>
      </c>
      <c r="H174" s="352"/>
      <c r="I174" s="45" t="str">
        <f>IF(VLOOKUP($A174,'FE - Flow 8 - UBL'!$A174:$P1068,9,FALSE)=0,"",VLOOKUP($A174,'FE - Flow 8 - UBL'!$A174:$P1068,9,FALSE))</f>
        <v>CODE</v>
      </c>
      <c r="J174" s="45">
        <f>IF(VLOOKUP($A174,'FE - Flow 8 - UBL'!$A174:$P1068,10,FALSE)=0,"",VLOOKUP($A174,'FE - Flow 8 - UBL'!$A174:$P1068,10,FALSE))</f>
        <v>3</v>
      </c>
      <c r="K174" s="44" t="str">
        <f>IF(VLOOKUP($A174,'FE - Flow 8 - UBL'!$A174:$P1068,11,FALSE)=0,"",VLOOKUP($A174,'FE - Flow 8 - UBL'!$A174:$P1068,11,FALSE))</f>
        <v>Value = VAT (UBL)
Value = VA (CII)</v>
      </c>
      <c r="L174" s="45" t="str">
        <f>IF(VLOOKUP($A174,'FE - Flow 8 - UBL'!$A174:$P1068,12,FALSE)=0,"",VLOOKUP($A174,'FE - Flow 8 - UBL'!$A174:$P1068,12,FALSE))</f>
        <v/>
      </c>
      <c r="M174" s="185" t="str">
        <f>IF(VLOOKUP($A174,'FE - Flow 8 - UBL'!$A174:$P1068,13,FALSE)=0,"",VLOOKUP($A174,'FE - Flow 8 - UBL'!$A174:$P1068,13,FALSE))</f>
        <v/>
      </c>
      <c r="N174" s="43" t="str">
        <f>IF(VLOOKUP($A174,'FE - Flow 8 - UBL'!$A174:$P1068,14,FALSE)=0,"",VLOOKUP($A174,'FE - Flow 8 - UBL'!$A174:$P1068,14,FALSE))</f>
        <v/>
      </c>
      <c r="O174" s="48" t="str">
        <f>IF(VLOOKUP($A174,'FE - Flow 8 - UBL'!$A174:$P1068,15,FALSE)=0,"",VLOOKUP($A174,'FE - Flow 8 - UBL'!$A174:$P1068,15,FALSE))</f>
        <v/>
      </c>
      <c r="P174" s="48" t="str">
        <f>IF(VLOOKUP($A174,'FE - Flow 8 - UBL'!$A174:$P1068,16,FALSE)=0,"",VLOOKUP($A174,'FE - Flow 8 - UBL'!$A174:$P1068,16,FALSE))</f>
        <v/>
      </c>
      <c r="Q174" s="44" t="str">
        <f>IF(VLOOKUP($A174,'FE - Flow 8 - UBL'!$A174:$Q1068,17,FALSE)=0,"",VLOOKUP($A174,'FE - Flow 8 - UBL'!$A174:$Q1068,17,FALSE))</f>
        <v/>
      </c>
      <c r="R174" s="47" t="str">
        <f>IF(VLOOKUP($A174,'FE - Flow 8 - UBL'!$A174:$S1068,18,FALSE)=0,"",VLOOKUP($A174,'FE - Flow 8 - UBL'!$A174:$S1068,18,FALSE))</f>
        <v/>
      </c>
    </row>
    <row r="175" spans="1:18" ht="42" customHeight="1" x14ac:dyDescent="0.25">
      <c r="A175" s="98" t="s">
        <v>585</v>
      </c>
      <c r="B175" s="240" t="s">
        <v>42</v>
      </c>
      <c r="C175" s="76"/>
      <c r="D175" s="221" t="s">
        <v>586</v>
      </c>
      <c r="E175" s="215"/>
      <c r="F175" s="217"/>
      <c r="G175" s="351" t="s">
        <v>3492</v>
      </c>
      <c r="H175" s="352"/>
      <c r="I175" s="45" t="str">
        <f>IF(VLOOKUP($A175,'FE - Flow 8 - UBL'!$A175:$P1069,9,FALSE)=0,"",VLOOKUP($A175,'FE - Flow 8 - UBL'!$A175:$P1069,9,FALSE))</f>
        <v>IDENTIFIER</v>
      </c>
      <c r="J175" s="45">
        <f>IF(VLOOKUP($A175,'FE - Flow 8 - UBL'!$A175:$P1069,10,FALSE)=0,"",VLOOKUP($A175,'FE - Flow 8 - UBL'!$A175:$P1069,10,FALSE))</f>
        <v>50</v>
      </c>
      <c r="K175" s="44" t="str">
        <f>IF(VLOOKUP($A175,'FE - Flow 8 - UBL'!$A175:$P1069,11,FALSE)=0,"",VLOOKUP($A175,'FE - Flow 8 - UBL'!$A175:$P1069,11,FALSE))</f>
        <v/>
      </c>
      <c r="L175" s="45" t="str">
        <f>IF(VLOOKUP($A175,'FE - Flow 8 - UBL'!$A175:$P1069,12,FALSE)=0,"",VLOOKUP($A175,'FE - Flow 8 - UBL'!$A175:$P1069,12,FALSE))</f>
        <v/>
      </c>
      <c r="M175" s="185" t="str">
        <f>IF(VLOOKUP($A175,'FE - Flow 8 - UBL'!$A175:$P1069,13,FALSE)=0,"",VLOOKUP($A175,'FE - Flow 8 - UBL'!$A175:$P1069,13,FALSE))</f>
        <v>Identifies the payer’s electronic address to which a sales document can be transmitted.</v>
      </c>
      <c r="N175" s="43" t="str">
        <f>IF(VLOOKUP($A175,'FE - Flow 8 - UBL'!$A175:$P1069,14,FALSE)=0,"",VLOOKUP($A175,'FE - Flow 8 - UBL'!$A175:$P1069,14,FALSE))</f>
        <v/>
      </c>
      <c r="O175" s="48" t="str">
        <f>IF(VLOOKUP($A175,'FE - Flow 8 - UBL'!$A175:$P1069,15,FALSE)=0,"",VLOOKUP($A175,'FE - Flow 8 - UBL'!$A175:$P1069,15,FALSE))</f>
        <v/>
      </c>
      <c r="P175" s="48" t="str">
        <f>IF(VLOOKUP($A175,'FE - Flow 8 - UBL'!$A175:$P1069,16,FALSE)=0,"",VLOOKUP($A175,'FE - Flow 8 - UBL'!$A175:$P1069,16,FALSE))</f>
        <v/>
      </c>
      <c r="Q175" s="44" t="str">
        <f>IF(VLOOKUP($A175,'FE - Flow 8 - UBL'!$A175:$Q1069,17,FALSE)=0,"",VLOOKUP($A175,'FE - Flow 8 - UBL'!$A175:$Q1069,17,FALSE))</f>
        <v/>
      </c>
      <c r="R175" s="47" t="str">
        <f>IF(VLOOKUP($A175,'FE - Flow 8 - UBL'!$A175:$S1069,18,FALSE)=0,"",VLOOKUP($A175,'FE - Flow 8 - UBL'!$A175:$S1069,18,FALSE))</f>
        <v/>
      </c>
    </row>
    <row r="176" spans="1:18" ht="39" customHeight="1" x14ac:dyDescent="0.25">
      <c r="A176" s="75" t="s">
        <v>589</v>
      </c>
      <c r="B176" s="240" t="s">
        <v>13</v>
      </c>
      <c r="C176" s="76"/>
      <c r="D176" s="71"/>
      <c r="E176" s="211" t="s">
        <v>590</v>
      </c>
      <c r="F176" s="212"/>
      <c r="G176" s="351" t="s">
        <v>3493</v>
      </c>
      <c r="H176" s="352"/>
      <c r="I176" s="45" t="str">
        <f>IF(VLOOKUP($A176,'FE - Flow 8 - UBL'!$A176:$P1070,9,FALSE)=0,"",VLOOKUP($A176,'FE - Flow 8 - UBL'!$A176:$P1070,9,FALSE))</f>
        <v>IDENTIFIER</v>
      </c>
      <c r="J176" s="45">
        <f>IF(VLOOKUP($A176,'FE - Flow 8 - UBL'!$A176:$P1070,10,FALSE)=0,"",VLOOKUP($A176,'FE - Flow 8 - UBL'!$A176:$P1070,10,FALSE))</f>
        <v>4</v>
      </c>
      <c r="K176" s="44" t="str">
        <f>IF(VLOOKUP($A176,'FE - Flow 8 - UBL'!$A176:$P1070,11,FALSE)=0,"",VLOOKUP($A176,'FE - Flow 8 - UBL'!$A176:$P1070,11,FALSE))</f>
        <v>Value = VAT (UBL)
Value = VA (CII)
ISO6523 (ICD)</v>
      </c>
      <c r="L176" s="45" t="str">
        <f>IF(VLOOKUP($A176,'FE - Flow 8 - UBL'!$A176:$P1070,12,FALSE)=0,"",VLOOKUP($A176,'FE - Flow 8 - UBL'!$A176:$P1070,12,FALSE))</f>
        <v/>
      </c>
      <c r="M176" s="185" t="str">
        <f>IF(VLOOKUP($A176,'FE - Flow 8 - UBL'!$A176:$P1070,13,FALSE)=0,"",VLOOKUP($A176,'FE - Flow 8 - UBL'!$A176:$P1070,13,FALSE))</f>
        <v/>
      </c>
      <c r="N176" s="43" t="str">
        <f>IF(VLOOKUP($A176,'FE - Flow 8 - UBL'!$A176:$P1070,14,FALSE)=0,"",VLOOKUP($A176,'FE - Flow 8 - UBL'!$A176:$P1070,14,FALSE))</f>
        <v/>
      </c>
      <c r="O176" s="48" t="str">
        <f>IF(VLOOKUP($A176,'FE - Flow 8 - UBL'!$A176:$P1070,15,FALSE)=0,"",VLOOKUP($A176,'FE - Flow 8 - UBL'!$A176:$P1070,15,FALSE))</f>
        <v>G6.19</v>
      </c>
      <c r="P176" s="48" t="str">
        <f>IF(VLOOKUP($A176,'FE - Flow 8 - UBL'!$A176:$P1070,16,FALSE)=0,"",VLOOKUP($A176,'FE - Flow 8 - UBL'!$A176:$P1070,16,FALSE))</f>
        <v/>
      </c>
      <c r="Q176" s="44" t="str">
        <f>IF(VLOOKUP($A176,'FE - Flow 8 - UBL'!$A176:$Q1070,17,FALSE)=0,"",VLOOKUP($A176,'FE - Flow 8 - UBL'!$A176:$Q1070,17,FALSE))</f>
        <v/>
      </c>
      <c r="R176" s="47" t="str">
        <f>IF(VLOOKUP($A176,'FE - Flow 8 - UBL'!$A176:$S1070,18,FALSE)=0,"",VLOOKUP($A176,'FE - Flow 8 - UBL'!$A176:$S1070,18,FALSE))</f>
        <v/>
      </c>
    </row>
    <row r="177" spans="1:18" ht="34.5" customHeight="1" x14ac:dyDescent="0.25">
      <c r="A177" s="98" t="s">
        <v>592</v>
      </c>
      <c r="B177" s="240">
        <v>0.1</v>
      </c>
      <c r="C177" s="76"/>
      <c r="D177" s="221" t="s">
        <v>593</v>
      </c>
      <c r="E177" s="216"/>
      <c r="F177" s="216"/>
      <c r="G177" s="351" t="s">
        <v>3494</v>
      </c>
      <c r="H177" s="352"/>
      <c r="I177" s="45" t="str">
        <f>IF(VLOOKUP($A177,'FE - Flow 8 - UBL'!$A177:$P1071,9,FALSE)=0,"",VLOOKUP($A177,'FE - Flow 8 - UBL'!$A177:$P1071,9,FALSE))</f>
        <v/>
      </c>
      <c r="J177" s="45" t="str">
        <f>IF(VLOOKUP($A177,'FE - Flow 8 - UBL'!$A177:$P1071,10,FALSE)=0,"",VLOOKUP($A177,'FE - Flow 8 - UBL'!$A177:$P1071,10,FALSE))</f>
        <v/>
      </c>
      <c r="K177" s="44" t="str">
        <f>IF(VLOOKUP($A177,'FE - Flow 8 - UBL'!$A177:$P1071,11,FALSE)=0,"",VLOOKUP($A177,'FE - Flow 8 - UBL'!$A177:$P1071,11,FALSE))</f>
        <v/>
      </c>
      <c r="L177" s="45" t="str">
        <f>IF(VLOOKUP($A177,'FE - Flow 8 - UBL'!$A177:$P1071,12,FALSE)=0,"",VLOOKUP($A177,'FE - Flow 8 - UBL'!$A177:$P1071,12,FALSE))</f>
        <v/>
      </c>
      <c r="M177" s="185" t="str">
        <f>IF(VLOOKUP($A177,'FE - Flow 8 - UBL'!$A177:$P1071,13,FALSE)=0,"",VLOOKUP($A177,'FE - Flow 8 - UBL'!$A177:$P1071,13,FALSE))</f>
        <v/>
      </c>
      <c r="N177" s="43" t="str">
        <f>IF(VLOOKUP($A177,'FE - Flow 8 - UBL'!$A177:$P1071,14,FALSE)=0,"",VLOOKUP($A177,'FE - Flow 8 - UBL'!$A177:$P1071,14,FALSE))</f>
        <v/>
      </c>
      <c r="O177" s="48" t="str">
        <f>IF(VLOOKUP($A177,'FE - Flow 8 - UBL'!$A177:$P1071,15,FALSE)=0,"",VLOOKUP($A177,'FE - Flow 8 - UBL'!$A177:$P1071,15,FALSE))</f>
        <v/>
      </c>
      <c r="P177" s="48" t="str">
        <f>IF(VLOOKUP($A177,'FE - Flow 8 - UBL'!$A177:$P1071,16,FALSE)=0,"",VLOOKUP($A177,'FE - Flow 8 - UBL'!$A177:$P1071,16,FALSE))</f>
        <v/>
      </c>
      <c r="Q177" s="44" t="str">
        <f>IF(VLOOKUP($A177,'FE - Flow 8 - UBL'!$A177:$Q1071,17,FALSE)=0,"",VLOOKUP($A177,'FE - Flow 8 - UBL'!$A177:$Q1071,17,FALSE))</f>
        <v/>
      </c>
      <c r="R177" s="47" t="str">
        <f>IF(VLOOKUP($A177,'FE - Flow 8 - UBL'!$A177:$S1071,18,FALSE)=0,"",VLOOKUP($A177,'FE - Flow 8 - UBL'!$A177:$S1071,18,FALSE))</f>
        <v/>
      </c>
    </row>
    <row r="178" spans="1:18" ht="89.25" customHeight="1" x14ac:dyDescent="0.25">
      <c r="A178" s="75" t="s">
        <v>595</v>
      </c>
      <c r="B178" s="240" t="s">
        <v>42</v>
      </c>
      <c r="C178" s="76"/>
      <c r="D178" s="58"/>
      <c r="E178" s="211" t="s">
        <v>596</v>
      </c>
      <c r="F178" s="212"/>
      <c r="G178" s="351" t="s">
        <v>3495</v>
      </c>
      <c r="H178" s="352"/>
      <c r="I178" s="45" t="str">
        <f>IF(VLOOKUP($A178,'FE - Flow 8 - UBL'!$A178:$P1072,9,FALSE)=0,"",VLOOKUP($A178,'FE - Flow 8 - UBL'!$A178:$P1072,9,FALSE))</f>
        <v>TEXT</v>
      </c>
      <c r="J178" s="45">
        <f>IF(VLOOKUP($A178,'FE - Flow 8 - UBL'!$A178:$P1072,10,FALSE)=0,"",VLOOKUP($A178,'FE - Flow 8 - UBL'!$A178:$P1072,10,FALSE))</f>
        <v>255</v>
      </c>
      <c r="K178" s="44" t="str">
        <f>IF(VLOOKUP($A178,'FE - Flow 8 - UBL'!$A178:$P1072,11,FALSE)=0,"",VLOOKUP($A178,'FE - Flow 8 - UBL'!$A178:$P1072,11,FALSE))</f>
        <v/>
      </c>
      <c r="L178" s="45" t="str">
        <f>IF(VLOOKUP($A178,'FE - Flow 8 - UBL'!$A178:$P1072,12,FALSE)=0,"",VLOOKUP($A178,'FE - Flow 8 - UBL'!$A178:$P1072,12,FALSE))</f>
        <v/>
      </c>
      <c r="M178" s="185" t="str">
        <f>IF(VLOOKUP($A178,'FE - Flow 8 - UBL'!$A178:$P1072,13,FALSE)=0,"",VLOOKUP($A178,'FE - Flow 8 - UBL'!$A178:$P1072,13,FALSE))</f>
        <v>Main line of an address.</v>
      </c>
      <c r="N178" s="43" t="str">
        <f>IF(VLOOKUP($A178,'FE - Flow 8 - UBL'!$A178:$P1072,14,FALSE)=0,"",VLOOKUP($A178,'FE - Flow 8 - UBL'!$A178:$P1072,14,FALSE))</f>
        <v>Usually the street name and number or the post box.</v>
      </c>
      <c r="O178" s="48" t="str">
        <f>IF(VLOOKUP($A178,'FE - Flow 8 - UBL'!$A178:$P1072,15,FALSE)=0,"",VLOOKUP($A178,'FE - Flow 8 - UBL'!$A178:$P1072,15,FALSE))</f>
        <v/>
      </c>
      <c r="P178" s="48" t="str">
        <f>IF(VLOOKUP($A178,'FE - Flow 8 - UBL'!$A178:$P1072,16,FALSE)=0,"",VLOOKUP($A178,'FE - Flow 8 - UBL'!$A178:$P1072,16,FALSE))</f>
        <v/>
      </c>
      <c r="Q178" s="44" t="str">
        <f>IF(VLOOKUP($A178,'FE - Flow 8 - UBL'!$A178:$Q1072,17,FALSE)=0,"",VLOOKUP($A178,'FE - Flow 8 - UBL'!$A178:$Q1072,17,FALSE))</f>
        <v/>
      </c>
      <c r="R178" s="47" t="str">
        <f>IF(VLOOKUP($A178,'FE - Flow 8 - UBL'!$A178:$S1072,18,FALSE)=0,"",VLOOKUP($A178,'FE - Flow 8 - UBL'!$A178:$S1072,18,FALSE))</f>
        <v/>
      </c>
    </row>
    <row r="179" spans="1:18" ht="48.75" customHeight="1" x14ac:dyDescent="0.25">
      <c r="A179" s="75" t="s">
        <v>598</v>
      </c>
      <c r="B179" s="240" t="s">
        <v>42</v>
      </c>
      <c r="C179" s="76"/>
      <c r="D179" s="58"/>
      <c r="E179" s="211" t="s">
        <v>599</v>
      </c>
      <c r="F179" s="212"/>
      <c r="G179" s="351" t="s">
        <v>3496</v>
      </c>
      <c r="H179" s="352"/>
      <c r="I179" s="45" t="str">
        <f>IF(VLOOKUP($A179,'FE - Flow 8 - UBL'!$A179:$P1073,9,FALSE)=0,"",VLOOKUP($A179,'FE - Flow 8 - UBL'!$A179:$P1073,9,FALSE))</f>
        <v>TEXT</v>
      </c>
      <c r="J179" s="45">
        <f>IF(VLOOKUP($A179,'FE - Flow 8 - UBL'!$A179:$P1073,10,FALSE)=0,"",VLOOKUP($A179,'FE - Flow 8 - UBL'!$A179:$P1073,10,FALSE))</f>
        <v>255</v>
      </c>
      <c r="K179" s="44" t="str">
        <f>IF(VLOOKUP($A179,'FE - Flow 8 - UBL'!$A179:$P1073,11,FALSE)=0,"",VLOOKUP($A179,'FE - Flow 8 - UBL'!$A179:$P1073,11,FALSE))</f>
        <v/>
      </c>
      <c r="L179" s="45" t="str">
        <f>IF(VLOOKUP($A179,'FE - Flow 8 - UBL'!$A179:$P1073,12,FALSE)=0,"",VLOOKUP($A179,'FE - Flow 8 - UBL'!$A179:$P1073,12,FALSE))</f>
        <v/>
      </c>
      <c r="M179" s="185" t="str">
        <f>IF(VLOOKUP($A179,'FE - Flow 8 - UBL'!$A179:$P1073,13,FALSE)=0,"",VLOOKUP($A179,'FE - Flow 8 - UBL'!$A179:$P1073,13,FALSE))</f>
        <v>An additional address line that can be used to provide details and complete the main line.</v>
      </c>
      <c r="N179" s="43" t="str">
        <f>IF(VLOOKUP($A179,'FE - Flow 8 - UBL'!$A179:$P1073,14,FALSE)=0,"",VLOOKUP($A179,'FE - Flow 8 - UBL'!$A179:$P1073,14,FALSE))</f>
        <v/>
      </c>
      <c r="O179" s="48" t="str">
        <f>IF(VLOOKUP($A179,'FE - Flow 8 - UBL'!$A179:$P1073,15,FALSE)=0,"",VLOOKUP($A179,'FE - Flow 8 - UBL'!$A179:$P1073,15,FALSE))</f>
        <v/>
      </c>
      <c r="P179" s="48" t="str">
        <f>IF(VLOOKUP($A179,'FE - Flow 8 - UBL'!$A179:$P1073,16,FALSE)=0,"",VLOOKUP($A179,'FE - Flow 8 - UBL'!$A179:$P1073,16,FALSE))</f>
        <v/>
      </c>
      <c r="Q179" s="44" t="str">
        <f>IF(VLOOKUP($A179,'FE - Flow 8 - UBL'!$A179:$Q1073,17,FALSE)=0,"",VLOOKUP($A179,'FE - Flow 8 - UBL'!$A179:$Q1073,17,FALSE))</f>
        <v/>
      </c>
      <c r="R179" s="47" t="str">
        <f>IF(VLOOKUP($A179,'FE - Flow 8 - UBL'!$A179:$S1073,18,FALSE)=0,"",VLOOKUP($A179,'FE - Flow 8 - UBL'!$A179:$S1073,18,FALSE))</f>
        <v/>
      </c>
    </row>
    <row r="180" spans="1:18" ht="48.75" customHeight="1" x14ac:dyDescent="0.25">
      <c r="A180" s="75" t="s">
        <v>601</v>
      </c>
      <c r="B180" s="240" t="s">
        <v>42</v>
      </c>
      <c r="C180" s="76"/>
      <c r="D180" s="58"/>
      <c r="E180" s="211" t="s">
        <v>602</v>
      </c>
      <c r="F180" s="212"/>
      <c r="G180" s="351" t="s">
        <v>3497</v>
      </c>
      <c r="H180" s="352"/>
      <c r="I180" s="45" t="str">
        <f>IF(VLOOKUP($A180,'FE - Flow 8 - UBL'!$A180:$P1074,9,FALSE)=0,"",VLOOKUP($A180,'FE - Flow 8 - UBL'!$A180:$P1074,9,FALSE))</f>
        <v>TEXT</v>
      </c>
      <c r="J180" s="45">
        <f>IF(VLOOKUP($A180,'FE - Flow 8 - UBL'!$A180:$P1074,10,FALSE)=0,"",VLOOKUP($A180,'FE - Flow 8 - UBL'!$A180:$P1074,10,FALSE))</f>
        <v>255</v>
      </c>
      <c r="K180" s="44" t="str">
        <f>IF(VLOOKUP($A180,'FE - Flow 8 - UBL'!$A180:$P1074,11,FALSE)=0,"",VLOOKUP($A180,'FE - Flow 8 - UBL'!$A180:$P1074,11,FALSE))</f>
        <v/>
      </c>
      <c r="L180" s="45" t="str">
        <f>IF(VLOOKUP($A180,'FE - Flow 8 - UBL'!$A180:$P1074,12,FALSE)=0,"",VLOOKUP($A180,'FE - Flow 8 - UBL'!$A180:$P1074,12,FALSE))</f>
        <v/>
      </c>
      <c r="M180" s="185" t="str">
        <f>IF(VLOOKUP($A180,'FE - Flow 8 - UBL'!$A180:$P1074,13,FALSE)=0,"",VLOOKUP($A180,'FE - Flow 8 - UBL'!$A180:$P1074,13,FALSE))</f>
        <v>An additional address line that can be used to provide details and complete the main line.</v>
      </c>
      <c r="N180" s="43" t="str">
        <f>IF(VLOOKUP($A180,'FE - Flow 8 - UBL'!$A180:$P1074,14,FALSE)=0,"",VLOOKUP($A180,'FE - Flow 8 - UBL'!$A180:$P1074,14,FALSE))</f>
        <v/>
      </c>
      <c r="O180" s="48" t="str">
        <f>IF(VLOOKUP($A180,'FE - Flow 8 - UBL'!$A180:$P1074,15,FALSE)=0,"",VLOOKUP($A180,'FE - Flow 8 - UBL'!$A180:$P1074,15,FALSE))</f>
        <v/>
      </c>
      <c r="P180" s="48" t="str">
        <f>IF(VLOOKUP($A180,'FE - Flow 8 - UBL'!$A180:$P1074,16,FALSE)=0,"",VLOOKUP($A180,'FE - Flow 8 - UBL'!$A180:$P1074,16,FALSE))</f>
        <v/>
      </c>
      <c r="Q180" s="44" t="str">
        <f>IF(VLOOKUP($A180,'FE - Flow 8 - UBL'!$A180:$Q1074,17,FALSE)=0,"",VLOOKUP($A180,'FE - Flow 8 - UBL'!$A180:$Q1074,17,FALSE))</f>
        <v/>
      </c>
      <c r="R180" s="47" t="str">
        <f>IF(VLOOKUP($A180,'FE - Flow 8 - UBL'!$A180:$S1074,18,FALSE)=0,"",VLOOKUP($A180,'FE - Flow 8 - UBL'!$A180:$S1074,18,FALSE))</f>
        <v/>
      </c>
    </row>
    <row r="181" spans="1:18" ht="42" customHeight="1" x14ac:dyDescent="0.25">
      <c r="A181" s="75" t="s">
        <v>604</v>
      </c>
      <c r="B181" s="240" t="s">
        <v>42</v>
      </c>
      <c r="C181" s="76"/>
      <c r="D181" s="58"/>
      <c r="E181" s="211" t="s">
        <v>605</v>
      </c>
      <c r="F181" s="212"/>
      <c r="G181" s="351" t="s">
        <v>3498</v>
      </c>
      <c r="H181" s="352"/>
      <c r="I181" s="45" t="str">
        <f>IF(VLOOKUP($A181,'FE - Flow 8 - UBL'!$A181:$P1075,9,FALSE)=0,"",VLOOKUP($A181,'FE - Flow 8 - UBL'!$A181:$P1075,9,FALSE))</f>
        <v>TEXT</v>
      </c>
      <c r="J181" s="45">
        <f>IF(VLOOKUP($A181,'FE - Flow 8 - UBL'!$A181:$P1075,10,FALSE)=0,"",VLOOKUP($A181,'FE - Flow 8 - UBL'!$A181:$P1075,10,FALSE))</f>
        <v>255</v>
      </c>
      <c r="K181" s="44" t="str">
        <f>IF(VLOOKUP($A181,'FE - Flow 8 - UBL'!$A181:$P1075,11,FALSE)=0,"",VLOOKUP($A181,'FE - Flow 8 - UBL'!$A181:$P1075,11,FALSE))</f>
        <v/>
      </c>
      <c r="L181" s="45" t="str">
        <f>IF(VLOOKUP($A181,'FE - Flow 8 - UBL'!$A181:$P1075,12,FALSE)=0,"",VLOOKUP($A181,'FE - Flow 8 - UBL'!$A181:$P1075,12,FALSE))</f>
        <v/>
      </c>
      <c r="M181" s="185" t="str">
        <f>IF(VLOOKUP($A181,'FE - Flow 8 - UBL'!$A181:$P1075,13,FALSE)=0,"",VLOOKUP($A181,'FE - Flow 8 - UBL'!$A181:$P1075,13,FALSE))</f>
        <v>Usual name of the city, town or village in which the payer’s address is located.</v>
      </c>
      <c r="N181" s="43" t="str">
        <f>IF(VLOOKUP($A181,'FE - Flow 8 - UBL'!$A181:$P1075,14,FALSE)=0,"",VLOOKUP($A181,'FE - Flow 8 - UBL'!$A181:$P1075,14,FALSE))</f>
        <v/>
      </c>
      <c r="O181" s="48" t="str">
        <f>IF(VLOOKUP($A181,'FE - Flow 8 - UBL'!$A181:$P1075,15,FALSE)=0,"",VLOOKUP($A181,'FE - Flow 8 - UBL'!$A181:$P1075,15,FALSE))</f>
        <v/>
      </c>
      <c r="P181" s="48" t="str">
        <f>IF(VLOOKUP($A181,'FE - Flow 8 - UBL'!$A181:$P1075,16,FALSE)=0,"",VLOOKUP($A181,'FE - Flow 8 - UBL'!$A181:$P1075,16,FALSE))</f>
        <v/>
      </c>
      <c r="Q181" s="44" t="str">
        <f>IF(VLOOKUP($A181,'FE - Flow 8 - UBL'!$A181:$Q1075,17,FALSE)=0,"",VLOOKUP($A181,'FE - Flow 8 - UBL'!$A181:$Q1075,17,FALSE))</f>
        <v/>
      </c>
      <c r="R181" s="47" t="str">
        <f>IF(VLOOKUP($A181,'FE - Flow 8 - UBL'!$A181:$S1075,18,FALSE)=0,"",VLOOKUP($A181,'FE - Flow 8 - UBL'!$A181:$S1075,18,FALSE))</f>
        <v/>
      </c>
    </row>
    <row r="182" spans="1:18" ht="28.5" customHeight="1" x14ac:dyDescent="0.25">
      <c r="A182" s="75" t="s">
        <v>607</v>
      </c>
      <c r="B182" s="240" t="s">
        <v>42</v>
      </c>
      <c r="C182" s="76"/>
      <c r="D182" s="58"/>
      <c r="E182" s="211" t="s">
        <v>608</v>
      </c>
      <c r="F182" s="212"/>
      <c r="G182" s="351" t="s">
        <v>3499</v>
      </c>
      <c r="H182" s="352"/>
      <c r="I182" s="45" t="str">
        <f>IF(VLOOKUP($A182,'FE - Flow 8 - UBL'!$A182:$P1076,9,FALSE)=0,"",VLOOKUP($A182,'FE - Flow 8 - UBL'!$A182:$P1076,9,FALSE))</f>
        <v>TEXT</v>
      </c>
      <c r="J182" s="45">
        <f>IF(VLOOKUP($A182,'FE - Flow 8 - UBL'!$A182:$P1076,10,FALSE)=0,"",VLOOKUP($A182,'FE - Flow 8 - UBL'!$A182:$P1076,10,FALSE))</f>
        <v>10</v>
      </c>
      <c r="K182" s="44" t="str">
        <f>IF(VLOOKUP($A182,'FE - Flow 8 - UBL'!$A182:$P1076,11,FALSE)=0,"",VLOOKUP($A182,'FE - Flow 8 - UBL'!$A182:$P1076,11,FALSE))</f>
        <v/>
      </c>
      <c r="L182" s="45" t="str">
        <f>IF(VLOOKUP($A182,'FE - Flow 8 - UBL'!$A182:$P1076,12,FALSE)=0,"",VLOOKUP($A182,'FE - Flow 8 - UBL'!$A182:$P1076,12,FALSE))</f>
        <v/>
      </c>
      <c r="M182" s="185" t="str">
        <f>IF(VLOOKUP($A182,'FE - Flow 8 - UBL'!$A182:$P1076,13,FALSE)=0,"",VLOOKUP($A182,'FE - Flow 8 - UBL'!$A182:$P1076,13,FALSE))</f>
        <v>Identifier of an addressable group of properties, in compliance with the relevant postal service.</v>
      </c>
      <c r="N182" s="43" t="str">
        <f>IF(VLOOKUP($A182,'FE - Flow 8 - UBL'!$A182:$P1076,14,FALSE)=0,"",VLOOKUP($A182,'FE - Flow 8 - UBL'!$A182:$P1076,14,FALSE))</f>
        <v>E.g. postcode or postal routing number.</v>
      </c>
      <c r="O182" s="48" t="str">
        <f>IF(VLOOKUP($A182,'FE - Flow 8 - UBL'!$A182:$P1076,15,FALSE)=0,"",VLOOKUP($A182,'FE - Flow 8 - UBL'!$A182:$P1076,15,FALSE))</f>
        <v/>
      </c>
      <c r="P182" s="48" t="str">
        <f>IF(VLOOKUP($A182,'FE - Flow 8 - UBL'!$A182:$P1076,16,FALSE)=0,"",VLOOKUP($A182,'FE - Flow 8 - UBL'!$A182:$P1076,16,FALSE))</f>
        <v/>
      </c>
      <c r="Q182" s="44" t="str">
        <f>IF(VLOOKUP($A182,'FE - Flow 8 - UBL'!$A182:$Q1076,17,FALSE)=0,"",VLOOKUP($A182,'FE - Flow 8 - UBL'!$A182:$Q1076,17,FALSE))</f>
        <v/>
      </c>
      <c r="R182" s="47" t="str">
        <f>IF(VLOOKUP($A182,'FE - Flow 8 - UBL'!$A182:$S1076,18,FALSE)=0,"",VLOOKUP($A182,'FE - Flow 8 - UBL'!$A182:$S1076,18,FALSE))</f>
        <v/>
      </c>
    </row>
    <row r="183" spans="1:18" ht="28.5" customHeight="1" x14ac:dyDescent="0.25">
      <c r="A183" s="75" t="s">
        <v>610</v>
      </c>
      <c r="B183" s="240" t="s">
        <v>42</v>
      </c>
      <c r="C183" s="76"/>
      <c r="D183" s="58"/>
      <c r="E183" s="211" t="s">
        <v>611</v>
      </c>
      <c r="F183" s="212"/>
      <c r="G183" s="351" t="s">
        <v>3500</v>
      </c>
      <c r="H183" s="352"/>
      <c r="I183" s="45" t="str">
        <f>IF(VLOOKUP($A183,'FE - Flow 8 - UBL'!$A183:$P1077,9,FALSE)=0,"",VLOOKUP($A183,'FE - Flow 8 - UBL'!$A183:$P1077,9,FALSE))</f>
        <v>TEXT</v>
      </c>
      <c r="J183" s="45">
        <f>IF(VLOOKUP($A183,'FE - Flow 8 - UBL'!$A183:$P1077,10,FALSE)=0,"",VLOOKUP($A183,'FE - Flow 8 - UBL'!$A183:$P1077,10,FALSE))</f>
        <v>255</v>
      </c>
      <c r="K183" s="44" t="str">
        <f>IF(VLOOKUP($A183,'FE - Flow 8 - UBL'!$A183:$P1077,11,FALSE)=0,"",VLOOKUP($A183,'FE - Flow 8 - UBL'!$A183:$P1077,11,FALSE))</f>
        <v/>
      </c>
      <c r="L183" s="45" t="str">
        <f>IF(VLOOKUP($A183,'FE - Flow 8 - UBL'!$A183:$P1077,12,FALSE)=0,"",VLOOKUP($A183,'FE - Flow 8 - UBL'!$A183:$P1077,12,FALSE))</f>
        <v/>
      </c>
      <c r="M183" s="185" t="str">
        <f>IF(VLOOKUP($A183,'FE - Flow 8 - UBL'!$A183:$P1077,13,FALSE)=0,"",VLOOKUP($A183,'FE - Flow 8 - UBL'!$A183:$P1077,13,FALSE))</f>
        <v>Subdivision of a country.</v>
      </c>
      <c r="N183" s="43" t="str">
        <f>IF(VLOOKUP($A183,'FE - Flow 8 - UBL'!$A183:$P1077,14,FALSE)=0,"",VLOOKUP($A183,'FE - Flow 8 - UBL'!$A183:$P1077,14,FALSE))</f>
        <v>E.g. region, county, state, province, etc.</v>
      </c>
      <c r="O183" s="48" t="str">
        <f>IF(VLOOKUP($A183,'FE - Flow 8 - UBL'!$A183:$P1077,15,FALSE)=0,"",VLOOKUP($A183,'FE - Flow 8 - UBL'!$A183:$P1077,15,FALSE))</f>
        <v/>
      </c>
      <c r="P183" s="48" t="str">
        <f>IF(VLOOKUP($A183,'FE - Flow 8 - UBL'!$A183:$P1077,16,FALSE)=0,"",VLOOKUP($A183,'FE - Flow 8 - UBL'!$A183:$P1077,16,FALSE))</f>
        <v/>
      </c>
      <c r="Q183" s="44" t="str">
        <f>IF(VLOOKUP($A183,'FE - Flow 8 - UBL'!$A183:$Q1077,17,FALSE)=0,"",VLOOKUP($A183,'FE - Flow 8 - UBL'!$A183:$Q1077,17,FALSE))</f>
        <v/>
      </c>
      <c r="R183" s="47" t="str">
        <f>IF(VLOOKUP($A183,'FE - Flow 8 - UBL'!$A183:$S1077,18,FALSE)=0,"",VLOOKUP($A183,'FE - Flow 8 - UBL'!$A183:$S1077,18,FALSE))</f>
        <v/>
      </c>
    </row>
    <row r="184" spans="1:18" ht="28.5" customHeight="1" x14ac:dyDescent="0.25">
      <c r="A184" s="75" t="s">
        <v>613</v>
      </c>
      <c r="B184" s="240" t="s">
        <v>13</v>
      </c>
      <c r="C184" s="76"/>
      <c r="D184" s="99"/>
      <c r="E184" s="211" t="s">
        <v>614</v>
      </c>
      <c r="F184" s="212"/>
      <c r="G184" s="351" t="s">
        <v>3501</v>
      </c>
      <c r="H184" s="352"/>
      <c r="I184" s="45" t="str">
        <f>IF(VLOOKUP($A184,'FE - Flow 8 - UBL'!$A184:$P1078,9,FALSE)=0,"",VLOOKUP($A184,'FE - Flow 8 - UBL'!$A184:$P1078,9,FALSE))</f>
        <v>CODE</v>
      </c>
      <c r="J184" s="45">
        <f>IF(VLOOKUP($A184,'FE - Flow 8 - UBL'!$A184:$P1078,10,FALSE)=0,"",VLOOKUP($A184,'FE - Flow 8 - UBL'!$A184:$P1078,10,FALSE))</f>
        <v>2</v>
      </c>
      <c r="K184" s="44" t="str">
        <f>IF(VLOOKUP($A184,'FE - Flow 8 - UBL'!$A184:$P1078,11,FALSE)=0,"",VLOOKUP($A184,'FE - Flow 8 - UBL'!$A184:$P1078,11,FALSE))</f>
        <v>ISO 3166</v>
      </c>
      <c r="L184" s="45" t="str">
        <f>IF(VLOOKUP($A184,'FE - Flow 8 - UBL'!$A184:$P1078,12,FALSE)=0,"",VLOOKUP($A184,'FE - Flow 8 - UBL'!$A184:$P1078,12,FALSE))</f>
        <v/>
      </c>
      <c r="M184" s="185" t="str">
        <f>IF(VLOOKUP($A184,'FE - Flow 8 - UBL'!$A184:$P1078,13,FALSE)=0,"",VLOOKUP($A184,'FE - Flow 8 - UBL'!$A184:$P1078,13,FALSE))</f>
        <v>Country identification code.</v>
      </c>
      <c r="N184" s="43" t="str">
        <f>IF(VLOOKUP($A184,'FE - Flow 8 - UBL'!$A184:$P1078,14,FALSE)=0,"",VLOOKUP($A184,'FE - Flow 8 - UBL'!$A184:$P1078,14,FALSE))</f>
        <v>Valid country lists are registered with the Maintenance Agency for standard ISO 3166-1 “Codes for the representation of names of countries and their subdivisions”. Use of the alpha-2 representation is recommended.</v>
      </c>
      <c r="O184" s="48" t="str">
        <f>IF(VLOOKUP($A184,'FE - Flow 8 - UBL'!$A184:$P1078,15,FALSE)=0,"",VLOOKUP($A184,'FE - Flow 8 - UBL'!$A184:$P1078,15,FALSE))</f>
        <v>G2.01</v>
      </c>
      <c r="P184" s="48" t="str">
        <f>IF(VLOOKUP($A184,'FE - Flow 8 - UBL'!$A184:$P1078,16,FALSE)=0,"",VLOOKUP($A184,'FE - Flow 8 - UBL'!$A184:$P1078,16,FALSE))</f>
        <v/>
      </c>
      <c r="Q184" s="44" t="str">
        <f>IF(VLOOKUP($A184,'FE - Flow 8 - UBL'!$A184:$Q1078,17,FALSE)=0,"",VLOOKUP($A184,'FE - Flow 8 - UBL'!$A184:$Q1078,17,FALSE))</f>
        <v/>
      </c>
      <c r="R184" s="47" t="str">
        <f>IF(VLOOKUP($A184,'FE - Flow 8 - UBL'!$A184:$S1078,18,FALSE)=0,"",VLOOKUP($A184,'FE - Flow 8 - UBL'!$A184:$S1078,18,FALSE))</f>
        <v/>
      </c>
    </row>
    <row r="185" spans="1:18" ht="28.5" customHeight="1" x14ac:dyDescent="0.25">
      <c r="A185" s="98" t="s">
        <v>616</v>
      </c>
      <c r="B185" s="240" t="s">
        <v>42</v>
      </c>
      <c r="C185" s="76"/>
      <c r="D185" s="221" t="s">
        <v>617</v>
      </c>
      <c r="E185" s="216"/>
      <c r="F185" s="216"/>
      <c r="G185" s="351" t="s">
        <v>3502</v>
      </c>
      <c r="H185" s="352"/>
      <c r="I185" s="45" t="str">
        <f>IF(VLOOKUP($A185,'FE - Flow 8 - UBL'!$A185:$P1079,9,FALSE)=0,"",VLOOKUP($A185,'FE - Flow 8 - UBL'!$A185:$P1079,9,FALSE))</f>
        <v/>
      </c>
      <c r="J185" s="45" t="str">
        <f>IF(VLOOKUP($A185,'FE - Flow 8 - UBL'!$A185:$P1079,10,FALSE)=0,"",VLOOKUP($A185,'FE - Flow 8 - UBL'!$A185:$P1079,10,FALSE))</f>
        <v/>
      </c>
      <c r="K185" s="44" t="str">
        <f>IF(VLOOKUP($A185,'FE - Flow 8 - UBL'!$A185:$P1079,11,FALSE)=0,"",VLOOKUP($A185,'FE - Flow 8 - UBL'!$A185:$P1079,11,FALSE))</f>
        <v/>
      </c>
      <c r="L185" s="45" t="str">
        <f>IF(VLOOKUP($A185,'FE - Flow 8 - UBL'!$A185:$P1079,12,FALSE)=0,"",VLOOKUP($A185,'FE - Flow 8 - UBL'!$A185:$P1079,12,FALSE))</f>
        <v/>
      </c>
      <c r="M185" s="185" t="str">
        <f>IF(VLOOKUP($A185,'FE - Flow 8 - UBL'!$A185:$P1079,13,FALSE)=0,"",VLOOKUP($A185,'FE - Flow 8 - UBL'!$A185:$P1079,13,FALSE))</f>
        <v/>
      </c>
      <c r="N185" s="43" t="str">
        <f>IF(VLOOKUP($A185,'FE - Flow 8 - UBL'!$A185:$P1079,14,FALSE)=0,"",VLOOKUP($A185,'FE - Flow 8 - UBL'!$A185:$P1079,14,FALSE))</f>
        <v/>
      </c>
      <c r="O185" s="48" t="str">
        <f>IF(VLOOKUP($A185,'FE - Flow 8 - UBL'!$A185:$P1079,15,FALSE)=0,"",VLOOKUP($A185,'FE - Flow 8 - UBL'!$A185:$P1079,15,FALSE))</f>
        <v/>
      </c>
      <c r="P185" s="48" t="str">
        <f>IF(VLOOKUP($A185,'FE - Flow 8 - UBL'!$A185:$P1079,16,FALSE)=0,"",VLOOKUP($A185,'FE - Flow 8 - UBL'!$A185:$P1079,16,FALSE))</f>
        <v/>
      </c>
      <c r="Q185" s="44" t="str">
        <f>IF(VLOOKUP($A185,'FE - Flow 8 - UBL'!$A185:$Q1079,17,FALSE)=0,"",VLOOKUP($A185,'FE - Flow 8 - UBL'!$A185:$Q1079,17,FALSE))</f>
        <v/>
      </c>
      <c r="R185" s="47" t="str">
        <f>IF(VLOOKUP($A185,'FE - Flow 8 - UBL'!$A185:$S1079,18,FALSE)=0,"",VLOOKUP($A185,'FE - Flow 8 - UBL'!$A185:$S1079,18,FALSE))</f>
        <v/>
      </c>
    </row>
    <row r="186" spans="1:18" ht="28.5" customHeight="1" x14ac:dyDescent="0.25">
      <c r="A186" s="75" t="s">
        <v>619</v>
      </c>
      <c r="B186" s="240" t="s">
        <v>42</v>
      </c>
      <c r="C186" s="76"/>
      <c r="D186" s="58"/>
      <c r="E186" s="211" t="s">
        <v>620</v>
      </c>
      <c r="F186" s="212"/>
      <c r="G186" s="351" t="s">
        <v>3503</v>
      </c>
      <c r="H186" s="352"/>
      <c r="I186" s="45" t="str">
        <f>IF(VLOOKUP($A186,'FE - Flow 8 - UBL'!$A186:$P1080,9,FALSE)=0,"",VLOOKUP($A186,'FE - Flow 8 - UBL'!$A186:$P1080,9,FALSE))</f>
        <v>TEXT</v>
      </c>
      <c r="J186" s="45">
        <f>IF(VLOOKUP($A186,'FE - Flow 8 - UBL'!$A186:$P1080,10,FALSE)=0,"",VLOOKUP($A186,'FE - Flow 8 - UBL'!$A186:$P1080,10,FALSE))</f>
        <v>100</v>
      </c>
      <c r="K186" s="44" t="str">
        <f>IF(VLOOKUP($A186,'FE - Flow 8 - UBL'!$A186:$P1080,11,FALSE)=0,"",VLOOKUP($A186,'FE - Flow 8 - UBL'!$A186:$P1080,11,FALSE))</f>
        <v/>
      </c>
      <c r="L186" s="45" t="str">
        <f>IF(VLOOKUP($A186,'FE - Flow 8 - UBL'!$A186:$P1080,12,FALSE)=0,"",VLOOKUP($A186,'FE - Flow 8 - UBL'!$A186:$P1080,12,FALSE))</f>
        <v/>
      </c>
      <c r="M186" s="185" t="str">
        <f>IF(VLOOKUP($A186,'FE - Flow 8 - UBL'!$A186:$P1080,13,FALSE)=0,"",VLOOKUP($A186,'FE - Flow 8 - UBL'!$A186:$P1080,13,FALSE))</f>
        <v>Point of contact for a legal entity or legal person.</v>
      </c>
      <c r="N186" s="43" t="str">
        <f>IF(VLOOKUP($A186,'FE - Flow 8 - UBL'!$A186:$P1080,14,FALSE)=0,"",VLOOKUP($A186,'FE - Flow 8 - UBL'!$A186:$P1080,14,FALSE))</f>
        <v>E.g. a person's name or identification of a contact, department or office:</v>
      </c>
      <c r="O186" s="48" t="str">
        <f>IF(VLOOKUP($A186,'FE - Flow 8 - UBL'!$A186:$P1080,15,FALSE)=0,"",VLOOKUP($A186,'FE - Flow 8 - UBL'!$A186:$P1080,15,FALSE))</f>
        <v/>
      </c>
      <c r="P186" s="48" t="str">
        <f>IF(VLOOKUP($A186,'FE - Flow 8 - UBL'!$A186:$P1080,16,FALSE)=0,"",VLOOKUP($A186,'FE - Flow 8 - UBL'!$A186:$P1080,16,FALSE))</f>
        <v/>
      </c>
      <c r="Q186" s="44" t="str">
        <f>IF(VLOOKUP($A186,'FE - Flow 8 - UBL'!$A186:$Q1080,17,FALSE)=0,"",VLOOKUP($A186,'FE - Flow 8 - UBL'!$A186:$Q1080,17,FALSE))</f>
        <v/>
      </c>
      <c r="R186" s="47" t="str">
        <f>IF(VLOOKUP($A186,'FE - Flow 8 - UBL'!$A186:$S1080,18,FALSE)=0,"",VLOOKUP($A186,'FE - Flow 8 - UBL'!$A186:$S1080,18,FALSE))</f>
        <v/>
      </c>
    </row>
    <row r="187" spans="1:18" ht="28.5" customHeight="1" x14ac:dyDescent="0.25">
      <c r="A187" s="75" t="s">
        <v>622</v>
      </c>
      <c r="B187" s="240" t="s">
        <v>42</v>
      </c>
      <c r="C187" s="76"/>
      <c r="D187" s="58"/>
      <c r="E187" s="211" t="s">
        <v>623</v>
      </c>
      <c r="F187" s="212"/>
      <c r="G187" s="351" t="s">
        <v>3504</v>
      </c>
      <c r="H187" s="352"/>
      <c r="I187" s="45" t="str">
        <f>IF(VLOOKUP($A187,'FE - Flow 8 - UBL'!$A187:$P1081,9,FALSE)=0,"",VLOOKUP($A187,'FE - Flow 8 - UBL'!$A187:$P1081,9,FALSE))</f>
        <v>TEXT</v>
      </c>
      <c r="J187" s="45">
        <f>IF(VLOOKUP($A187,'FE - Flow 8 - UBL'!$A187:$P1081,10,FALSE)=0,"",VLOOKUP($A187,'FE - Flow 8 - UBL'!$A187:$P1081,10,FALSE))</f>
        <v>15</v>
      </c>
      <c r="K187" s="44" t="str">
        <f>IF(VLOOKUP($A187,'FE - Flow 8 - UBL'!$A187:$P1081,11,FALSE)=0,"",VLOOKUP($A187,'FE - Flow 8 - UBL'!$A187:$P1081,11,FALSE))</f>
        <v/>
      </c>
      <c r="L187" s="45" t="str">
        <f>IF(VLOOKUP($A187,'FE - Flow 8 - UBL'!$A187:$P1081,12,FALSE)=0,"",VLOOKUP($A187,'FE - Flow 8 - UBL'!$A187:$P1081,12,FALSE))</f>
        <v/>
      </c>
      <c r="M187" s="185" t="str">
        <f>IF(VLOOKUP($A187,'FE - Flow 8 - UBL'!$A187:$P1081,13,FALSE)=0,"",VLOOKUP($A187,'FE - Flow 8 - UBL'!$A187:$P1081,13,FALSE))</f>
        <v>Phone number of the point of contact.</v>
      </c>
      <c r="N187" s="43" t="str">
        <f>IF(VLOOKUP($A187,'FE - Flow 8 - UBL'!$A187:$P1081,14,FALSE)=0,"",VLOOKUP($A187,'FE - Flow 8 - UBL'!$A187:$P1081,14,FALSE))</f>
        <v/>
      </c>
      <c r="O187" s="48" t="str">
        <f>IF(VLOOKUP($A187,'FE - Flow 8 - UBL'!$A187:$P1081,15,FALSE)=0,"",VLOOKUP($A187,'FE - Flow 8 - UBL'!$A187:$P1081,15,FALSE))</f>
        <v/>
      </c>
      <c r="P187" s="48" t="str">
        <f>IF(VLOOKUP($A187,'FE - Flow 8 - UBL'!$A187:$P1081,16,FALSE)=0,"",VLOOKUP($A187,'FE - Flow 8 - UBL'!$A187:$P1081,16,FALSE))</f>
        <v/>
      </c>
      <c r="Q187" s="44" t="str">
        <f>IF(VLOOKUP($A187,'FE - Flow 8 - UBL'!$A187:$Q1081,17,FALSE)=0,"",VLOOKUP($A187,'FE - Flow 8 - UBL'!$A187:$Q1081,17,FALSE))</f>
        <v/>
      </c>
      <c r="R187" s="47" t="str">
        <f>IF(VLOOKUP($A187,'FE - Flow 8 - UBL'!$A187:$S1081,18,FALSE)=0,"",VLOOKUP($A187,'FE - Flow 8 - UBL'!$A187:$S1081,18,FALSE))</f>
        <v/>
      </c>
    </row>
    <row r="188" spans="1:18" ht="54.75" customHeight="1" x14ac:dyDescent="0.25">
      <c r="A188" s="75" t="s">
        <v>625</v>
      </c>
      <c r="B188" s="240" t="s">
        <v>42</v>
      </c>
      <c r="C188" s="54"/>
      <c r="D188" s="99"/>
      <c r="E188" s="226" t="s">
        <v>626</v>
      </c>
      <c r="F188" s="227"/>
      <c r="G188" s="351" t="s">
        <v>3505</v>
      </c>
      <c r="H188" s="352"/>
      <c r="I188" s="45" t="str">
        <f>IF(VLOOKUP($A188,'FE - Flow 8 - UBL'!$A188:$P1082,9,FALSE)=0,"",VLOOKUP($A188,'FE - Flow 8 - UBL'!$A188:$P1082,9,FALSE))</f>
        <v>TEXT</v>
      </c>
      <c r="J188" s="45">
        <f>IF(VLOOKUP($A188,'FE - Flow 8 - UBL'!$A188:$P1082,10,FALSE)=0,"",VLOOKUP($A188,'FE - Flow 8 - UBL'!$A188:$P1082,10,FALSE))</f>
        <v>50</v>
      </c>
      <c r="K188" s="44" t="str">
        <f>IF(VLOOKUP($A188,'FE - Flow 8 - UBL'!$A188:$P1082,11,FALSE)=0,"",VLOOKUP($A188,'FE - Flow 8 - UBL'!$A188:$P1082,11,FALSE))</f>
        <v/>
      </c>
      <c r="L188" s="45" t="str">
        <f>IF(VLOOKUP($A188,'FE - Flow 8 - UBL'!$A188:$P1082,12,FALSE)=0,"",VLOOKUP($A188,'FE - Flow 8 - UBL'!$A188:$P1082,12,FALSE))</f>
        <v/>
      </c>
      <c r="M188" s="185" t="str">
        <f>IF(VLOOKUP($A188,'FE - Flow 8 - UBL'!$A188:$P1082,13,FALSE)=0,"",VLOOKUP($A188,'FE - Flow 8 - UBL'!$A188:$P1082,13,FALSE))</f>
        <v>Email address of the point of contact.</v>
      </c>
      <c r="N188" s="43" t="str">
        <f>IF(VLOOKUP($A188,'FE - Flow 8 - UBL'!$A188:$P1082,14,FALSE)=0,"",VLOOKUP($A188,'FE - Flow 8 - UBL'!$A188:$P1082,14,FALSE))</f>
        <v/>
      </c>
      <c r="O188" s="48" t="str">
        <f>IF(VLOOKUP($A188,'FE - Flow 8 - UBL'!$A188:$P1082,15,FALSE)=0,"",VLOOKUP($A188,'FE - Flow 8 - UBL'!$A188:$P1082,15,FALSE))</f>
        <v/>
      </c>
      <c r="P188" s="48" t="str">
        <f>IF(VLOOKUP($A188,'FE - Flow 8 - UBL'!$A188:$P1082,16,FALSE)=0,"",VLOOKUP($A188,'FE - Flow 8 - UBL'!$A188:$P1082,16,FALSE))</f>
        <v/>
      </c>
      <c r="Q188" s="44" t="str">
        <f>IF(VLOOKUP($A188,'FE - Flow 8 - UBL'!$A188:$Q1082,17,FALSE)=0,"",VLOOKUP($A188,'FE - Flow 8 - UBL'!$A188:$Q1082,17,FALSE))</f>
        <v/>
      </c>
      <c r="R188" s="47" t="str">
        <f>IF(VLOOKUP($A188,'FE - Flow 8 - UBL'!$A188:$S1082,18,FALSE)=0,"",VLOOKUP($A188,'FE - Flow 8 - UBL'!$A188:$S1082,18,FALSE))</f>
        <v/>
      </c>
    </row>
    <row r="189" spans="1:18" ht="45" customHeight="1" x14ac:dyDescent="0.25">
      <c r="A189" s="40" t="s">
        <v>628</v>
      </c>
      <c r="B189" s="240" t="s">
        <v>42</v>
      </c>
      <c r="C189" s="228" t="s">
        <v>629</v>
      </c>
      <c r="D189" s="229"/>
      <c r="E189" s="229"/>
      <c r="F189" s="230"/>
      <c r="G189" s="351" t="s">
        <v>3506</v>
      </c>
      <c r="H189" s="352"/>
      <c r="I189" s="45" t="str">
        <f>IF(VLOOKUP($A189,'FE - Flow 8 - UBL'!$A189:$P1083,9,FALSE)=0,"",VLOOKUP($A189,'FE - Flow 8 - UBL'!$A189:$P1083,9,FALSE))</f>
        <v/>
      </c>
      <c r="J189" s="45" t="str">
        <f>IF(VLOOKUP($A189,'FE - Flow 8 - UBL'!$A189:$P1083,10,FALSE)=0,"",VLOOKUP($A189,'FE - Flow 8 - UBL'!$A189:$P1083,10,FALSE))</f>
        <v/>
      </c>
      <c r="K189" s="44" t="str">
        <f>IF(VLOOKUP($A189,'FE - Flow 8 - UBL'!$A189:$P1083,11,FALSE)=0,"",VLOOKUP($A189,'FE - Flow 8 - UBL'!$A189:$P1083,11,FALSE))</f>
        <v/>
      </c>
      <c r="L189" s="45" t="str">
        <f>IF(VLOOKUP($A189,'FE - Flow 8 - UBL'!$A189:$P1083,12,FALSE)=0,"",VLOOKUP($A189,'FE - Flow 8 - UBL'!$A189:$P1083,12,FALSE))</f>
        <v/>
      </c>
      <c r="M189" s="185" t="str">
        <f>IF(VLOOKUP($A189,'FE - Flow 8 - UBL'!$A189:$P1083,13,FALSE)=0,"",VLOOKUP($A189,'FE - Flow 8 - UBL'!$A189:$P1083,13,FALSE))</f>
        <v>Information on the entity that has to perform a validation (owner of the purchase order, authorized representative, private project manager)
This block is specific to B2G</v>
      </c>
      <c r="N189" s="43" t="str">
        <f>IF(VLOOKUP($A189,'FE - Flow 8 - UBL'!$A189:$P1083,14,FALSE)=0,"",VLOOKUP($A189,'FE - Flow 8 - UBL'!$A189:$P1083,14,FALSE))</f>
        <v>B2B extension of the standard so that a third party can validate the invoice before it reaches "SUBMITTED" status</v>
      </c>
      <c r="O189" s="48" t="str">
        <f>IF(VLOOKUP($A189,'FE - Flow 8 - UBL'!$A189:$P1083,15,FALSE)=0,"",VLOOKUP($A189,'FE - Flow 8 - UBL'!$A189:$P1083,15,FALSE))</f>
        <v/>
      </c>
      <c r="P189" s="48" t="str">
        <f>IF(VLOOKUP($A189,'FE - Flow 8 - UBL'!$A189:$P1083,16,FALSE)=0,"",VLOOKUP($A189,'FE - Flow 8 - UBL'!$A189:$P1083,16,FALSE))</f>
        <v/>
      </c>
      <c r="Q189" s="44" t="str">
        <f>IF(VLOOKUP($A189,'FE - Flow 8 - UBL'!$A189:$Q1083,17,FALSE)=0,"",VLOOKUP($A189,'FE - Flow 8 - UBL'!$A189:$Q1083,17,FALSE))</f>
        <v/>
      </c>
      <c r="R189" s="47" t="str">
        <f>IF(VLOOKUP($A189,'FE - Flow 8 - UBL'!$A189:$S1083,18,FALSE)=0,"",VLOOKUP($A189,'FE - Flow 8 - UBL'!$A189:$S1083,18,FALSE))</f>
        <v/>
      </c>
    </row>
    <row r="190" spans="1:18" ht="41.25" customHeight="1" x14ac:dyDescent="0.25">
      <c r="A190" s="51" t="s">
        <v>631</v>
      </c>
      <c r="B190" s="240" t="s">
        <v>13</v>
      </c>
      <c r="C190" s="54"/>
      <c r="D190" s="215" t="s">
        <v>632</v>
      </c>
      <c r="E190" s="216"/>
      <c r="F190" s="217"/>
      <c r="G190" s="351" t="s">
        <v>3507</v>
      </c>
      <c r="H190" s="352"/>
      <c r="I190" s="45" t="str">
        <f>IF(VLOOKUP($A190,'FE - Flow 8 - UBL'!$A190:$P1084,9,FALSE)=0,"",VLOOKUP($A190,'FE - Flow 8 - UBL'!$A190:$P1084,9,FALSE))</f>
        <v>TEXT</v>
      </c>
      <c r="J190" s="45">
        <f>IF(VLOOKUP($A190,'FE - Flow 8 - UBL'!$A190:$P1084,10,FALSE)=0,"",VLOOKUP($A190,'FE - Flow 8 - UBL'!$A190:$P1084,10,FALSE))</f>
        <v>99</v>
      </c>
      <c r="K190" s="44" t="str">
        <f>IF(VLOOKUP($A190,'FE - Flow 8 - UBL'!$A190:$P1084,11,FALSE)=0,"",VLOOKUP($A190,'FE - Flow 8 - UBL'!$A190:$P1084,11,FALSE))</f>
        <v/>
      </c>
      <c r="L190" s="45" t="str">
        <f>IF(VLOOKUP($A190,'FE - Flow 8 - UBL'!$A190:$P1084,12,FALSE)=0,"",VLOOKUP($A190,'FE - Flow 8 - UBL'!$A190:$P1084,12,FALSE))</f>
        <v/>
      </c>
      <c r="M190" s="185" t="str">
        <f>IF(VLOOKUP($A190,'FE - Flow 8 - UBL'!$A190:$P1084,13,FALSE)=0,"",VLOOKUP($A190,'FE - Flow 8 - UBL'!$A190:$P1084,13,FALSE))</f>
        <v>The full official name under which the validator is registered in the national register of legal entities or as a taxable entity, or conducting business as an individual or group of individuals.</v>
      </c>
      <c r="N190" s="43" t="str">
        <f>IF(VLOOKUP($A190,'FE - Flow 8 - UBL'!$A190:$P1084,14,FALSE)=0,"",VLOOKUP($A190,'FE - Flow 8 - UBL'!$A190:$P1084,14,FALSE))</f>
        <v/>
      </c>
      <c r="O190" s="48" t="str">
        <f>IF(VLOOKUP($A190,'FE - Flow 8 - UBL'!$A190:$P1084,15,FALSE)=0,"",VLOOKUP($A190,'FE - Flow 8 - UBL'!$A190:$P1084,15,FALSE))</f>
        <v/>
      </c>
      <c r="P190" s="48" t="str">
        <f>IF(VLOOKUP($A190,'FE - Flow 8 - UBL'!$A190:$P1084,16,FALSE)=0,"",VLOOKUP($A190,'FE - Flow 8 - UBL'!$A190:$P1084,16,FALSE))</f>
        <v/>
      </c>
      <c r="Q190" s="44" t="str">
        <f>IF(VLOOKUP($A190,'FE - Flow 8 - UBL'!$A190:$Q1084,17,FALSE)=0,"",VLOOKUP($A190,'FE - Flow 8 - UBL'!$A190:$Q1084,17,FALSE))</f>
        <v/>
      </c>
      <c r="R190" s="47" t="str">
        <f>IF(VLOOKUP($A190,'FE - Flow 8 - UBL'!$A190:$S1084,18,FALSE)=0,"",VLOOKUP($A190,'FE - Flow 8 - UBL'!$A190:$S1084,18,FALSE))</f>
        <v/>
      </c>
    </row>
    <row r="191" spans="1:18" ht="28.5" customHeight="1" x14ac:dyDescent="0.25">
      <c r="A191" s="51" t="s">
        <v>635</v>
      </c>
      <c r="B191" s="240" t="s">
        <v>42</v>
      </c>
      <c r="C191" s="54"/>
      <c r="D191" s="215" t="s">
        <v>636</v>
      </c>
      <c r="E191" s="216"/>
      <c r="F191" s="217"/>
      <c r="G191" s="351" t="s">
        <v>3508</v>
      </c>
      <c r="H191" s="352"/>
      <c r="I191" s="45" t="str">
        <f>IF(VLOOKUP($A191,'FE - Flow 8 - UBL'!$A191:$P1085,9,FALSE)=0,"",VLOOKUP($A191,'FE - Flow 8 - UBL'!$A191:$P1085,9,FALSE))</f>
        <v>CODE</v>
      </c>
      <c r="J191" s="45">
        <f>IF(VLOOKUP($A191,'FE - Flow 8 - UBL'!$A191:$P1085,10,FALSE)=0,"",VLOOKUP($A191,'FE - Flow 8 - UBL'!$A191:$P1085,10,FALSE))</f>
        <v>3</v>
      </c>
      <c r="K191" s="44" t="str">
        <f>IF(VLOOKUP($A191,'FE - Flow 8 - UBL'!$A191:$P1085,11,FALSE)=0,"",VLOOKUP($A191,'FE - Flow 8 - UBL'!$A191:$P1085,11,FALSE))</f>
        <v>UNCL 3035</v>
      </c>
      <c r="L191" s="45" t="str">
        <f>IF(VLOOKUP($A191,'FE - Flow 8 - UBL'!$A191:$P1085,12,FALSE)=0,"",VLOOKUP($A191,'FE - Flow 8 - UBL'!$A191:$P1085,12,FALSE))</f>
        <v/>
      </c>
      <c r="M191" s="185" t="str">
        <f>IF(VLOOKUP($A191,'FE - Flow 8 - UBL'!$A191:$P1085,13,FALSE)=0,"",VLOOKUP($A191,'FE - Flow 8 - UBL'!$A191:$P1085,13,FALSE))</f>
        <v/>
      </c>
      <c r="N191" s="43" t="str">
        <f>IF(VLOOKUP($A191,'FE - Flow 8 - UBL'!$A191:$P1085,14,FALSE)=0,"",VLOOKUP($A191,'FE - Flow 8 - UBL'!$A191:$P1085,14,FALSE))</f>
        <v>To be chosen from the UNCL 3035 list</v>
      </c>
      <c r="O191" s="48" t="str">
        <f>IF(VLOOKUP($A191,'FE - Flow 8 - UBL'!$A191:$P1085,15,FALSE)=0,"",VLOOKUP($A191,'FE - Flow 8 - UBL'!$A191:$P1085,15,FALSE))</f>
        <v/>
      </c>
      <c r="P191" s="48" t="str">
        <f>IF(VLOOKUP($A191,'FE - Flow 8 - UBL'!$A191:$P1085,16,FALSE)=0,"",VLOOKUP($A191,'FE - Flow 8 - UBL'!$A191:$P1085,16,FALSE))</f>
        <v/>
      </c>
      <c r="Q191" s="44" t="str">
        <f>IF(VLOOKUP($A191,'FE - Flow 8 - UBL'!$A191:$Q1085,17,FALSE)=0,"",VLOOKUP($A191,'FE - Flow 8 - UBL'!$A191:$Q1085,17,FALSE))</f>
        <v/>
      </c>
      <c r="R191" s="47" t="str">
        <f>IF(VLOOKUP($A191,'FE - Flow 8 - UBL'!$A191:$S1085,18,FALSE)=0,"",VLOOKUP($A191,'FE - Flow 8 - UBL'!$A191:$S1085,18,FALSE))</f>
        <v/>
      </c>
    </row>
    <row r="192" spans="1:18" ht="28.5" customHeight="1" x14ac:dyDescent="0.25">
      <c r="A192" s="51" t="s">
        <v>638</v>
      </c>
      <c r="B192" s="240" t="s">
        <v>42</v>
      </c>
      <c r="C192" s="54"/>
      <c r="D192" s="215" t="s">
        <v>639</v>
      </c>
      <c r="E192" s="216"/>
      <c r="F192" s="217"/>
      <c r="G192" s="351" t="s">
        <v>3507</v>
      </c>
      <c r="H192" s="352"/>
      <c r="I192" s="45" t="str">
        <f>IF(VLOOKUP($A192,'FE - Flow 8 - UBL'!$A192:$P1086,9,FALSE)=0,"",VLOOKUP($A192,'FE - Flow 8 - UBL'!$A192:$P1086,9,FALSE))</f>
        <v>TEXT</v>
      </c>
      <c r="J192" s="45">
        <f>IF(VLOOKUP($A192,'FE - Flow 8 - UBL'!$A192:$P1086,10,FALSE)=0,"",VLOOKUP($A192,'FE - Flow 8 - UBL'!$A192:$P1086,10,FALSE))</f>
        <v>99</v>
      </c>
      <c r="K192" s="44" t="str">
        <f>IF(VLOOKUP($A192,'FE - Flow 8 - UBL'!$A192:$P1086,11,FALSE)=0,"",VLOOKUP($A192,'FE - Flow 8 - UBL'!$A192:$P1086,11,FALSE))</f>
        <v/>
      </c>
      <c r="L192" s="45" t="str">
        <f>IF(VLOOKUP($A192,'FE - Flow 8 - UBL'!$A192:$P1086,12,FALSE)=0,"",VLOOKUP($A192,'FE - Flow 8 - UBL'!$A192:$P1086,12,FALSE))</f>
        <v/>
      </c>
      <c r="M192" s="185" t="str">
        <f>IF(VLOOKUP($A192,'FE - Flow 8 - UBL'!$A192:$P1086,13,FALSE)=0,"",VLOOKUP($A192,'FE - Flow 8 - UBL'!$A192:$P1086,13,FALSE))</f>
        <v>Name by which the seller’s agent is known, other than the company name of the seller's agent (also known as business name).</v>
      </c>
      <c r="N192" s="43" t="str">
        <f>IF(VLOOKUP($A192,'FE - Flow 8 - UBL'!$A192:$P1086,14,FALSE)=0,"",VLOOKUP($A192,'FE - Flow 8 - UBL'!$A192:$P1086,14,FALSE))</f>
        <v>It can be used if it differs from the seller agent’s company name</v>
      </c>
      <c r="O192" s="48" t="str">
        <f>IF(VLOOKUP($A192,'FE - Flow 8 - UBL'!$A192:$P1086,15,FALSE)=0,"",VLOOKUP($A192,'FE - Flow 8 - UBL'!$A192:$P1086,15,FALSE))</f>
        <v/>
      </c>
      <c r="P192" s="48" t="str">
        <f>IF(VLOOKUP($A192,'FE - Flow 8 - UBL'!$A192:$P1086,16,FALSE)=0,"",VLOOKUP($A192,'FE - Flow 8 - UBL'!$A192:$P1086,16,FALSE))</f>
        <v/>
      </c>
      <c r="Q192" s="44" t="str">
        <f>IF(VLOOKUP($A192,'FE - Flow 8 - UBL'!$A192:$Q1086,17,FALSE)=0,"",VLOOKUP($A192,'FE - Flow 8 - UBL'!$A192:$Q1086,17,FALSE))</f>
        <v/>
      </c>
      <c r="R192" s="47" t="str">
        <f>IF(VLOOKUP($A192,'FE - Flow 8 - UBL'!$A192:$S1086,18,FALSE)=0,"",VLOOKUP($A192,'FE - Flow 8 - UBL'!$A192:$S1086,18,FALSE))</f>
        <v/>
      </c>
    </row>
    <row r="193" spans="1:18" ht="28.5" customHeight="1" x14ac:dyDescent="0.25">
      <c r="A193" s="51" t="s">
        <v>643</v>
      </c>
      <c r="B193" s="240" t="s">
        <v>1729</v>
      </c>
      <c r="C193" s="54"/>
      <c r="D193" s="221" t="s">
        <v>644</v>
      </c>
      <c r="E193" s="216"/>
      <c r="F193" s="217"/>
      <c r="G193" s="351" t="s">
        <v>3509</v>
      </c>
      <c r="H193" s="352"/>
      <c r="I193" s="45" t="str">
        <f>IF(VLOOKUP($A193,'FE - Flow 8 - UBL'!$A193:$P1087,9,FALSE)=0,"",VLOOKUP($A193,'FE - Flow 8 - UBL'!$A193:$P1087,9,FALSE))</f>
        <v>IDENTIFIER</v>
      </c>
      <c r="J193" s="45">
        <f>IF(VLOOKUP($A193,'FE - Flow 8 - UBL'!$A193:$P1087,10,FALSE)=0,"",VLOOKUP($A193,'FE - Flow 8 - UBL'!$A193:$P1087,10,FALSE))</f>
        <v>100</v>
      </c>
      <c r="K193" s="44" t="str">
        <f>IF(VLOOKUP($A193,'FE - Flow 8 - UBL'!$A193:$P1087,11,FALSE)=0,"",VLOOKUP($A193,'FE - Flow 8 - UBL'!$A193:$P1087,11,FALSE))</f>
        <v/>
      </c>
      <c r="L193" s="45" t="str">
        <f>IF(VLOOKUP($A193,'FE - Flow 8 - UBL'!$A193:$P1087,12,FALSE)=0,"",VLOOKUP($A193,'FE - Flow 8 - UBL'!$A193:$P1087,12,FALSE))</f>
        <v/>
      </c>
      <c r="M193" s="185" t="str">
        <f>IF(VLOOKUP($A193,'FE - Flow 8 - UBL'!$A193:$P1087,13,FALSE)=0,"",VLOOKUP($A193,'FE - Flow 8 - UBL'!$A193:$P1087,13,FALSE))</f>
        <v>Seller Agent identification</v>
      </c>
      <c r="N193" s="43" t="str">
        <f>IF(VLOOKUP($A193,'FE - Flow 8 - UBL'!$A193:$P1087,14,FALSE)=0,"",VLOOKUP($A193,'FE - Flow 8 - UBL'!$A193:$P1087,14,FALSE))</f>
        <v/>
      </c>
      <c r="O193" s="48" t="str">
        <f>IF(VLOOKUP($A193,'FE - Flow 8 - UBL'!$A193:$P1087,15,FALSE)=0,"",VLOOKUP($A193,'FE - Flow 8 - UBL'!$A193:$P1087,15,FALSE))</f>
        <v>G1.74
G1.80</v>
      </c>
      <c r="P193" s="48" t="str">
        <f>IF(VLOOKUP($A193,'FE - Flow 8 - UBL'!$A193:$P1087,16,FALSE)=0,"",VLOOKUP($A193,'FE - Flow 8 - UBL'!$A193:$P1087,16,FALSE))</f>
        <v/>
      </c>
      <c r="Q193" s="44" t="str">
        <f>IF(VLOOKUP($A193,'FE - Flow 8 - UBL'!$A193:$Q1087,17,FALSE)=0,"",VLOOKUP($A193,'FE - Flow 8 - UBL'!$A193:$Q1087,17,FALSE))</f>
        <v/>
      </c>
      <c r="R193" s="47" t="str">
        <f>IF(VLOOKUP($A193,'FE - Flow 8 - UBL'!$A193:$S1087,18,FALSE)=0,"",VLOOKUP($A193,'FE - Flow 8 - UBL'!$A193:$S1087,18,FALSE))</f>
        <v/>
      </c>
    </row>
    <row r="194" spans="1:18" ht="28.5" customHeight="1" x14ac:dyDescent="0.25">
      <c r="A194" s="57" t="s">
        <v>647</v>
      </c>
      <c r="B194" s="240" t="s">
        <v>42</v>
      </c>
      <c r="C194" s="54"/>
      <c r="D194" s="77"/>
      <c r="E194" s="211" t="s">
        <v>648</v>
      </c>
      <c r="F194" s="212"/>
      <c r="G194" s="351" t="s">
        <v>3510</v>
      </c>
      <c r="H194" s="352"/>
      <c r="I194" s="45" t="str">
        <f>IF(VLOOKUP($A194,'FE - Flow 8 - UBL'!$A194:$P1088,9,FALSE)=0,"",VLOOKUP($A194,'FE - Flow 8 - UBL'!$A194:$P1088,9,FALSE))</f>
        <v>IDENTIFIER</v>
      </c>
      <c r="J194" s="45">
        <f>IF(VLOOKUP($A194,'FE - Flow 8 - UBL'!$A194:$P1088,10,FALSE)=0,"",VLOOKUP($A194,'FE - Flow 8 - UBL'!$A194:$P1088,10,FALSE))</f>
        <v>4</v>
      </c>
      <c r="K194" s="44" t="str">
        <f>IF(VLOOKUP($A194,'FE - Flow 8 - UBL'!$A194:$P1088,11,FALSE)=0,"",VLOOKUP($A194,'FE - Flow 8 - UBL'!$A194:$P1088,11,FALSE))</f>
        <v>ISO6523 (ICD)</v>
      </c>
      <c r="L194" s="45" t="str">
        <f>IF(VLOOKUP($A194,'FE - Flow 8 - UBL'!$A194:$P1088,12,FALSE)=0,"",VLOOKUP($A194,'FE - Flow 8 - UBL'!$A194:$P1088,12,FALSE))</f>
        <v>Value = 0009 for a SIRET number</v>
      </c>
      <c r="M194" s="185" t="str">
        <f>IF(VLOOKUP($A194,'FE - Flow 8 - UBL'!$A194:$P1088,13,FALSE)=0,"",VLOOKUP($A194,'FE - Flow 8 - UBL'!$A194:$P1088,13,FALSE))</f>
        <v/>
      </c>
      <c r="N194" s="43" t="str">
        <f>IF(VLOOKUP($A194,'FE - Flow 8 - UBL'!$A194:$P1088,14,FALSE)=0,"",VLOOKUP($A194,'FE - Flow 8 - UBL'!$A194:$P1088,14,FALSE))</f>
        <v/>
      </c>
      <c r="O194" s="48" t="str">
        <f>IF(VLOOKUP($A194,'FE - Flow 8 - UBL'!$A194:$P1088,15,FALSE)=0,"",VLOOKUP($A194,'FE - Flow 8 - UBL'!$A194:$P1088,15,FALSE))</f>
        <v/>
      </c>
      <c r="P194" s="48" t="str">
        <f>IF(VLOOKUP($A194,'FE - Flow 8 - UBL'!$A194:$P1088,16,FALSE)=0,"",VLOOKUP($A194,'FE - Flow 8 - UBL'!$A194:$P1088,16,FALSE))</f>
        <v/>
      </c>
      <c r="Q194" s="44" t="str">
        <f>IF(VLOOKUP($A194,'FE - Flow 8 - UBL'!$A194:$Q1088,17,FALSE)=0,"",VLOOKUP($A194,'FE - Flow 8 - UBL'!$A194:$Q1088,17,FALSE))</f>
        <v/>
      </c>
      <c r="R194" s="47" t="str">
        <f>IF(VLOOKUP($A194,'FE - Flow 8 - UBL'!$A194:$S1088,18,FALSE)=0,"",VLOOKUP($A194,'FE - Flow 8 - UBL'!$A194:$S1088,18,FALSE))</f>
        <v/>
      </c>
    </row>
    <row r="195" spans="1:18" ht="28.5" customHeight="1" x14ac:dyDescent="0.25">
      <c r="A195" s="51" t="s">
        <v>650</v>
      </c>
      <c r="B195" s="240" t="s">
        <v>42</v>
      </c>
      <c r="C195" s="54"/>
      <c r="D195" s="221" t="s">
        <v>651</v>
      </c>
      <c r="E195" s="216"/>
      <c r="F195" s="217"/>
      <c r="G195" s="351" t="s">
        <v>3511</v>
      </c>
      <c r="H195" s="352"/>
      <c r="I195" s="45" t="str">
        <f>IF(VLOOKUP($A195,'FE - Flow 8 - UBL'!$A195:$P1089,9,FALSE)=0,"",VLOOKUP($A195,'FE - Flow 8 - UBL'!$A195:$P1089,9,FALSE))</f>
        <v>IDENTIFIER</v>
      </c>
      <c r="J195" s="45">
        <f>IF(VLOOKUP($A195,'FE - Flow 8 - UBL'!$A195:$P1089,10,FALSE)=0,"",VLOOKUP($A195,'FE - Flow 8 - UBL'!$A195:$P1089,10,FALSE))</f>
        <v>9</v>
      </c>
      <c r="K195" s="44" t="str">
        <f>IF(VLOOKUP($A195,'FE - Flow 8 - UBL'!$A195:$P1089,11,FALSE)=0,"",VLOOKUP($A195,'FE - Flow 8 - UBL'!$A195:$P1089,11,FALSE))</f>
        <v/>
      </c>
      <c r="L195" s="45" t="str">
        <f>IF(VLOOKUP($A195,'FE - Flow 8 - UBL'!$A195:$P1089,12,FALSE)=0,"",VLOOKUP($A195,'FE - Flow 8 - UBL'!$A195:$P1089,12,FALSE))</f>
        <v/>
      </c>
      <c r="M195" s="185" t="str">
        <f>IF(VLOOKUP($A195,'FE - Flow 8 - UBL'!$A195:$P1089,13,FALSE)=0,"",VLOOKUP($A195,'FE - Flow 8 - UBL'!$A195:$P1089,13,FALSE))</f>
        <v>Identifier issued by an official registration body, which identifies the Seller Agent as a legal entity or a legal person.</v>
      </c>
      <c r="N195" s="43" t="str">
        <f>IF(VLOOKUP($A195,'FE - Flow 8 - UBL'!$A195:$P1089,14,FALSE)=0,"",VLOOKUP($A195,'FE - Flow 8 - UBL'!$A195:$P1089,14,FALSE))</f>
        <v>If no identification scheme is specified, it should be known to the Buyer and Seller.</v>
      </c>
      <c r="O195" s="48" t="str">
        <f>IF(VLOOKUP($A195,'FE - Flow 8 - UBL'!$A195:$P1089,15,FALSE)=0,"",VLOOKUP($A195,'FE - Flow 8 - UBL'!$A195:$P1089,15,FALSE))</f>
        <v>G1.75
G1.81</v>
      </c>
      <c r="P195" s="48" t="str">
        <f>IF(VLOOKUP($A195,'FE - Flow 8 - UBL'!$A195:$P1089,16,FALSE)=0,"",VLOOKUP($A195,'FE - Flow 8 - UBL'!$A195:$P1089,16,FALSE))</f>
        <v/>
      </c>
      <c r="Q195" s="44" t="str">
        <f>IF(VLOOKUP($A195,'FE - Flow 8 - UBL'!$A195:$Q1089,17,FALSE)=0,"",VLOOKUP($A195,'FE - Flow 8 - UBL'!$A195:$Q1089,17,FALSE))</f>
        <v/>
      </c>
      <c r="R195" s="47" t="str">
        <f>IF(VLOOKUP($A195,'FE - Flow 8 - UBL'!$A195:$S1089,18,FALSE)=0,"",VLOOKUP($A195,'FE - Flow 8 - UBL'!$A195:$S1089,18,FALSE))</f>
        <v/>
      </c>
    </row>
    <row r="196" spans="1:18" ht="28.5" customHeight="1" x14ac:dyDescent="0.25">
      <c r="A196" s="57" t="s">
        <v>654</v>
      </c>
      <c r="B196" s="240" t="s">
        <v>13</v>
      </c>
      <c r="C196" s="54"/>
      <c r="D196" s="77"/>
      <c r="E196" s="211" t="s">
        <v>110</v>
      </c>
      <c r="F196" s="212"/>
      <c r="G196" s="351" t="s">
        <v>3512</v>
      </c>
      <c r="H196" s="352"/>
      <c r="I196" s="45" t="str">
        <f>IF(VLOOKUP($A196,'FE - Flow 8 - UBL'!$A196:$P1090,9,FALSE)=0,"",VLOOKUP($A196,'FE - Flow 8 - UBL'!$A196:$P1090,9,FALSE))</f>
        <v>IDENTIFIER</v>
      </c>
      <c r="J196" s="45">
        <f>IF(VLOOKUP($A196,'FE - Flow 8 - UBL'!$A196:$P1090,10,FALSE)=0,"",VLOOKUP($A196,'FE - Flow 8 - UBL'!$A196:$P1090,10,FALSE))</f>
        <v>4</v>
      </c>
      <c r="K196" s="44" t="str">
        <f>IF(VLOOKUP($A196,'FE - Flow 8 - UBL'!$A196:$P1090,11,FALSE)=0,"",VLOOKUP($A196,'FE - Flow 8 - UBL'!$A196:$P1090,11,FALSE))</f>
        <v>ISO6523 (ICD)</v>
      </c>
      <c r="L196" s="45" t="str">
        <f>IF(VLOOKUP($A196,'FE - Flow 8 - UBL'!$A196:$P1090,12,FALSE)=0,"",VLOOKUP($A196,'FE - Flow 8 - UBL'!$A196:$P1090,12,FALSE))</f>
        <v>Value = 0002 for a SIREN number</v>
      </c>
      <c r="M196" s="185" t="str">
        <f>IF(VLOOKUP($A196,'FE - Flow 8 - UBL'!$A196:$P1090,13,FALSE)=0,"",VLOOKUP($A196,'FE - Flow 8 - UBL'!$A196:$P1090,13,FALSE))</f>
        <v/>
      </c>
      <c r="N196" s="43" t="str">
        <f>IF(VLOOKUP($A196,'FE - Flow 8 - UBL'!$A196:$P1090,14,FALSE)=0,"",VLOOKUP($A196,'FE - Flow 8 - UBL'!$A196:$P1090,14,FALSE))</f>
        <v/>
      </c>
      <c r="O196" s="48" t="str">
        <f>IF(VLOOKUP($A196,'FE - Flow 8 - UBL'!$A196:$P1090,15,FALSE)=0,"",VLOOKUP($A196,'FE - Flow 8 - UBL'!$A196:$P1090,15,FALSE))</f>
        <v/>
      </c>
      <c r="P196" s="48" t="str">
        <f>IF(VLOOKUP($A196,'FE - Flow 8 - UBL'!$A196:$P1090,16,FALSE)=0,"",VLOOKUP($A196,'FE - Flow 8 - UBL'!$A196:$P1090,16,FALSE))</f>
        <v/>
      </c>
      <c r="Q196" s="44" t="str">
        <f>IF(VLOOKUP($A196,'FE - Flow 8 - UBL'!$A196:$Q1090,17,FALSE)=0,"",VLOOKUP($A196,'FE - Flow 8 - UBL'!$A196:$Q1090,17,FALSE))</f>
        <v/>
      </c>
      <c r="R196" s="47" t="str">
        <f>IF(VLOOKUP($A196,'FE - Flow 8 - UBL'!$A196:$S1090,18,FALSE)=0,"",VLOOKUP($A196,'FE - Flow 8 - UBL'!$A196:$S1090,18,FALSE))</f>
        <v/>
      </c>
    </row>
    <row r="197" spans="1:18" ht="28.5" customHeight="1" x14ac:dyDescent="0.25">
      <c r="A197" s="51" t="s">
        <v>656</v>
      </c>
      <c r="B197" s="240" t="s">
        <v>42</v>
      </c>
      <c r="C197" s="54"/>
      <c r="D197" s="221" t="s">
        <v>657</v>
      </c>
      <c r="E197" s="216"/>
      <c r="F197" s="217"/>
      <c r="G197" s="351" t="s">
        <v>3513</v>
      </c>
      <c r="H197" s="352"/>
      <c r="I197" s="45" t="str">
        <f>IF(VLOOKUP($A197,'FE - Flow 8 - UBL'!$A197:$P1091,9,FALSE)=0,"",VLOOKUP($A197,'FE - Flow 8 - UBL'!$A197:$P1091,9,FALSE))</f>
        <v>IDENTIFIER</v>
      </c>
      <c r="J197" s="45">
        <f>IF(VLOOKUP($A197,'FE - Flow 8 - UBL'!$A197:$P1091,10,FALSE)=0,"",VLOOKUP($A197,'FE - Flow 8 - UBL'!$A197:$P1091,10,FALSE))</f>
        <v>15</v>
      </c>
      <c r="K197" s="44" t="str">
        <f>IF(VLOOKUP($A197,'FE - Flow 8 - UBL'!$A197:$P1091,11,FALSE)=0,"",VLOOKUP($A197,'FE - Flow 8 - UBL'!$A197:$P1091,11,FALSE))</f>
        <v/>
      </c>
      <c r="L197" s="45" t="str">
        <f>IF(VLOOKUP($A197,'FE - Flow 8 - UBL'!$A197:$P1091,12,FALSE)=0,"",VLOOKUP($A197,'FE - Flow 8 - UBL'!$A197:$P1091,12,FALSE))</f>
        <v/>
      </c>
      <c r="M197" s="185" t="str">
        <f>IF(VLOOKUP($A197,'FE - Flow 8 - UBL'!$A197:$P1091,13,FALSE)=0,"",VLOOKUP($A197,'FE - Flow 8 - UBL'!$A197:$P1091,13,FALSE))</f>
        <v>Seller Agent's VAT identifier (also called validator's VAT identification number).</v>
      </c>
      <c r="N197" s="43" t="str">
        <f>IF(VLOOKUP($A197,'FE - Flow 8 - UBL'!$A197:$P1091,14,FALSE)=0,"",VLOOKUP($A197,'FE - Flow 8 - UBL'!$A197:$P1091,14,FALSE))</f>
        <v>According to Article 215 of Council Directive 2006/112/EC [2], the individual VAT identification number takes a prefix in accordance with ISO 3166-1 alpha-2 identifying the Member State that assigned the number. Nevertheless, Greece may use the prefix “EL”.</v>
      </c>
      <c r="O197" s="48" t="str">
        <f>IF(VLOOKUP($A197,'FE - Flow 8 - UBL'!$A197:$P1091,15,FALSE)=0,"",VLOOKUP($A197,'FE - Flow 8 - UBL'!$A197:$P1091,15,FALSE))</f>
        <v>G6.17</v>
      </c>
      <c r="P197" s="48" t="str">
        <f>IF(VLOOKUP($A197,'FE - Flow 8 - UBL'!$A197:$P1091,16,FALSE)=0,"",VLOOKUP($A197,'FE - Flow 8 - UBL'!$A197:$P1091,16,FALSE))</f>
        <v/>
      </c>
      <c r="Q197" s="44" t="str">
        <f>IF(VLOOKUP($A197,'FE - Flow 8 - UBL'!$A197:$Q1091,17,FALSE)=0,"",VLOOKUP($A197,'FE - Flow 8 - UBL'!$A197:$Q1091,17,FALSE))</f>
        <v/>
      </c>
      <c r="R197" s="47" t="str">
        <f>IF(VLOOKUP($A197,'FE - Flow 8 - UBL'!$A197:$S1091,18,FALSE)=0,"",VLOOKUP($A197,'FE - Flow 8 - UBL'!$A197:$S1091,18,FALSE))</f>
        <v/>
      </c>
    </row>
    <row r="198" spans="1:18" ht="28.5" customHeight="1" x14ac:dyDescent="0.25">
      <c r="A198" s="57" t="s">
        <v>660</v>
      </c>
      <c r="B198" s="240" t="s">
        <v>13</v>
      </c>
      <c r="C198" s="54"/>
      <c r="D198" s="77"/>
      <c r="E198" s="211" t="s">
        <v>661</v>
      </c>
      <c r="F198" s="212"/>
      <c r="G198" s="351" t="s">
        <v>3514</v>
      </c>
      <c r="H198" s="352"/>
      <c r="I198" s="45" t="str">
        <f>IF(VLOOKUP($A198,'FE - Flow 8 - UBL'!$A198:$P1092,9,FALSE)=0,"",VLOOKUP($A198,'FE - Flow 8 - UBL'!$A198:$P1092,9,FALSE))</f>
        <v>CODE</v>
      </c>
      <c r="J198" s="45">
        <f>IF(VLOOKUP($A198,'FE - Flow 8 - UBL'!$A198:$P1092,10,FALSE)=0,"",VLOOKUP($A198,'FE - Flow 8 - UBL'!$A198:$P1092,10,FALSE))</f>
        <v>3</v>
      </c>
      <c r="K198" s="44" t="str">
        <f>IF(VLOOKUP($A198,'FE - Flow 8 - UBL'!$A198:$P1092,11,FALSE)=0,"",VLOOKUP($A198,'FE - Flow 8 - UBL'!$A198:$P1092,11,FALSE))</f>
        <v>Value = VAT (UBL)
Value = VA (CII)</v>
      </c>
      <c r="L198" s="45" t="str">
        <f>IF(VLOOKUP($A198,'FE - Flow 8 - UBL'!$A198:$P1092,12,FALSE)=0,"",VLOOKUP($A198,'FE - Flow 8 - UBL'!$A198:$P1092,12,FALSE))</f>
        <v/>
      </c>
      <c r="M198" s="185" t="str">
        <f>IF(VLOOKUP($A198,'FE - Flow 8 - UBL'!$A198:$P1092,13,FALSE)=0,"",VLOOKUP($A198,'FE - Flow 8 - UBL'!$A198:$P1092,13,FALSE))</f>
        <v/>
      </c>
      <c r="N198" s="43" t="str">
        <f>IF(VLOOKUP($A198,'FE - Flow 8 - UBL'!$A198:$P1092,14,FALSE)=0,"",VLOOKUP($A198,'FE - Flow 8 - UBL'!$A198:$P1092,14,FALSE))</f>
        <v/>
      </c>
      <c r="O198" s="48" t="str">
        <f>IF(VLOOKUP($A198,'FE - Flow 8 - UBL'!$A198:$P1092,15,FALSE)=0,"",VLOOKUP($A198,'FE - Flow 8 - UBL'!$A198:$P1092,15,FALSE))</f>
        <v/>
      </c>
      <c r="P198" s="48" t="str">
        <f>IF(VLOOKUP($A198,'FE - Flow 8 - UBL'!$A198:$P1092,16,FALSE)=0,"",VLOOKUP($A198,'FE - Flow 8 - UBL'!$A198:$P1092,16,FALSE))</f>
        <v/>
      </c>
      <c r="Q198" s="44" t="str">
        <f>IF(VLOOKUP($A198,'FE - Flow 8 - UBL'!$A198:$Q1092,17,FALSE)=0,"",VLOOKUP($A198,'FE - Flow 8 - UBL'!$A198:$Q1092,17,FALSE))</f>
        <v/>
      </c>
      <c r="R198" s="47" t="str">
        <f>IF(VLOOKUP($A198,'FE - Flow 8 - UBL'!$A198:$S1092,18,FALSE)=0,"",VLOOKUP($A198,'FE - Flow 8 - UBL'!$A198:$S1092,18,FALSE))</f>
        <v/>
      </c>
    </row>
    <row r="199" spans="1:18" ht="43.5" customHeight="1" x14ac:dyDescent="0.25">
      <c r="A199" s="51" t="s">
        <v>663</v>
      </c>
      <c r="B199" s="240" t="s">
        <v>42</v>
      </c>
      <c r="C199" s="54"/>
      <c r="D199" s="221" t="s">
        <v>664</v>
      </c>
      <c r="E199" s="216"/>
      <c r="F199" s="217"/>
      <c r="G199" s="351" t="s">
        <v>3515</v>
      </c>
      <c r="H199" s="352"/>
      <c r="I199" s="45" t="str">
        <f>IF(VLOOKUP($A199,'FE - Flow 8 - UBL'!$A199:$P1093,9,FALSE)=0,"",VLOOKUP($A199,'FE - Flow 8 - UBL'!$A199:$P1093,9,FALSE))</f>
        <v>IDENTIFIER</v>
      </c>
      <c r="J199" s="45">
        <f>IF(VLOOKUP($A199,'FE - Flow 8 - UBL'!$A199:$P1093,10,FALSE)=0,"",VLOOKUP($A199,'FE - Flow 8 - UBL'!$A199:$P1093,10,FALSE))</f>
        <v>50</v>
      </c>
      <c r="K199" s="44" t="str">
        <f>IF(VLOOKUP($A199,'FE - Flow 8 - UBL'!$A199:$P1093,11,FALSE)=0,"",VLOOKUP($A199,'FE - Flow 8 - UBL'!$A199:$P1093,11,FALSE))</f>
        <v/>
      </c>
      <c r="L199" s="45" t="str">
        <f>IF(VLOOKUP($A199,'FE - Flow 8 - UBL'!$A199:$P1093,12,FALSE)=0,"",VLOOKUP($A199,'FE - Flow 8 - UBL'!$A199:$P1093,12,FALSE))</f>
        <v/>
      </c>
      <c r="M199" s="185" t="str">
        <f>IF(VLOOKUP($A199,'FE - Flow 8 - UBL'!$A199:$P1093,13,FALSE)=0,"",VLOOKUP($A199,'FE - Flow 8 - UBL'!$A199:$P1093,13,FALSE))</f>
        <v>Identifies the validator’s electronic address to which a sales document can be transmitted.</v>
      </c>
      <c r="N199" s="43" t="str">
        <f>IF(VLOOKUP($A199,'FE - Flow 8 - UBL'!$A199:$P1093,14,FALSE)=0,"",VLOOKUP($A199,'FE - Flow 8 - UBL'!$A199:$P1093,14,FALSE))</f>
        <v/>
      </c>
      <c r="O199" s="48" t="str">
        <f>IF(VLOOKUP($A199,'FE - Flow 8 - UBL'!$A199:$P1093,15,FALSE)=0,"",VLOOKUP($A199,'FE - Flow 8 - UBL'!$A199:$P1093,15,FALSE))</f>
        <v/>
      </c>
      <c r="P199" s="48" t="str">
        <f>IF(VLOOKUP($A199,'FE - Flow 8 - UBL'!$A199:$P1093,16,FALSE)=0,"",VLOOKUP($A199,'FE - Flow 8 - UBL'!$A199:$P1093,16,FALSE))</f>
        <v/>
      </c>
      <c r="Q199" s="44" t="str">
        <f>IF(VLOOKUP($A199,'FE - Flow 8 - UBL'!$A199:$Q1093,17,FALSE)=0,"",VLOOKUP($A199,'FE - Flow 8 - UBL'!$A199:$Q1093,17,FALSE))</f>
        <v/>
      </c>
      <c r="R199" s="47" t="str">
        <f>IF(VLOOKUP($A199,'FE - Flow 8 - UBL'!$A199:$S1093,18,FALSE)=0,"",VLOOKUP($A199,'FE - Flow 8 - UBL'!$A199:$S1093,18,FALSE))</f>
        <v/>
      </c>
    </row>
    <row r="200" spans="1:18" ht="28.5" customHeight="1" x14ac:dyDescent="0.25">
      <c r="A200" s="57" t="s">
        <v>666</v>
      </c>
      <c r="B200" s="240" t="s">
        <v>13</v>
      </c>
      <c r="C200" s="54"/>
      <c r="D200" s="71"/>
      <c r="E200" s="211" t="s">
        <v>667</v>
      </c>
      <c r="F200" s="212"/>
      <c r="G200" s="351" t="s">
        <v>3516</v>
      </c>
      <c r="H200" s="352"/>
      <c r="I200" s="45" t="str">
        <f>IF(VLOOKUP($A200,'FE - Flow 8 - UBL'!$A200:$P1094,9,FALSE)=0,"",VLOOKUP($A200,'FE - Flow 8 - UBL'!$A200:$P1094,9,FALSE))</f>
        <v>IDENTIFIER</v>
      </c>
      <c r="J200" s="45">
        <f>IF(VLOOKUP($A200,'FE - Flow 8 - UBL'!$A200:$P1094,10,FALSE)=0,"",VLOOKUP($A200,'FE - Flow 8 - UBL'!$A200:$P1094,10,FALSE))</f>
        <v>4</v>
      </c>
      <c r="K200" s="44" t="str">
        <f>IF(VLOOKUP($A200,'FE - Flow 8 - UBL'!$A200:$P1094,11,FALSE)=0,"",VLOOKUP($A200,'FE - Flow 8 - UBL'!$A200:$P1094,11,FALSE))</f>
        <v xml:space="preserve">ISO6523 (ICD) </v>
      </c>
      <c r="L200" s="45" t="str">
        <f>IF(VLOOKUP($A200,'FE - Flow 8 - UBL'!$A200:$P1094,12,FALSE)=0,"",VLOOKUP($A200,'FE - Flow 8 - UBL'!$A200:$P1094,12,FALSE))</f>
        <v/>
      </c>
      <c r="M200" s="185" t="str">
        <f>IF(VLOOKUP($A200,'FE - Flow 8 - UBL'!$A200:$P1094,13,FALSE)=0,"",VLOOKUP($A200,'FE - Flow 8 - UBL'!$A200:$P1094,13,FALSE))</f>
        <v/>
      </c>
      <c r="N200" s="43" t="str">
        <f>IF(VLOOKUP($A200,'FE - Flow 8 - UBL'!$A200:$P1094,14,FALSE)=0,"",VLOOKUP($A200,'FE - Flow 8 - UBL'!$A200:$P1094,14,FALSE))</f>
        <v/>
      </c>
      <c r="O200" s="48" t="str">
        <f>IF(VLOOKUP($A200,'FE - Flow 8 - UBL'!$A200:$P1094,15,FALSE)=0,"",VLOOKUP($A200,'FE - Flow 8 - UBL'!$A200:$P1094,15,FALSE))</f>
        <v>G6.19</v>
      </c>
      <c r="P200" s="48" t="str">
        <f>IF(VLOOKUP($A200,'FE - Flow 8 - UBL'!$A200:$P1094,16,FALSE)=0,"",VLOOKUP($A200,'FE - Flow 8 - UBL'!$A200:$P1094,16,FALSE))</f>
        <v/>
      </c>
      <c r="Q200" s="44" t="str">
        <f>IF(VLOOKUP($A200,'FE - Flow 8 - UBL'!$A200:$Q1094,17,FALSE)=0,"",VLOOKUP($A200,'FE - Flow 8 - UBL'!$A200:$Q1094,17,FALSE))</f>
        <v/>
      </c>
      <c r="R200" s="47" t="str">
        <f>IF(VLOOKUP($A200,'FE - Flow 8 - UBL'!$A200:$S1094,18,FALSE)=0,"",VLOOKUP($A200,'FE - Flow 8 - UBL'!$A200:$S1094,18,FALSE))</f>
        <v/>
      </c>
    </row>
    <row r="201" spans="1:18" ht="28.5" customHeight="1" x14ac:dyDescent="0.25">
      <c r="A201" s="51" t="s">
        <v>669</v>
      </c>
      <c r="B201" s="240" t="s">
        <v>42</v>
      </c>
      <c r="C201" s="54"/>
      <c r="D201" s="100" t="s">
        <v>670</v>
      </c>
      <c r="E201" s="50"/>
      <c r="F201" s="92"/>
      <c r="G201" s="351" t="s">
        <v>3517</v>
      </c>
      <c r="H201" s="352"/>
      <c r="I201" s="45" t="str">
        <f>IF(VLOOKUP($A201,'FE - Flow 8 - UBL'!$A201:$P1095,9,FALSE)=0,"",VLOOKUP($A201,'FE - Flow 8 - UBL'!$A201:$P1095,9,FALSE))</f>
        <v/>
      </c>
      <c r="J201" s="45" t="str">
        <f>IF(VLOOKUP($A201,'FE - Flow 8 - UBL'!$A201:$P1095,10,FALSE)=0,"",VLOOKUP($A201,'FE - Flow 8 - UBL'!$A201:$P1095,10,FALSE))</f>
        <v/>
      </c>
      <c r="K201" s="44" t="str">
        <f>IF(VLOOKUP($A201,'FE - Flow 8 - UBL'!$A201:$P1095,11,FALSE)=0,"",VLOOKUP($A201,'FE - Flow 8 - UBL'!$A201:$P1095,11,FALSE))</f>
        <v/>
      </c>
      <c r="L201" s="45" t="str">
        <f>IF(VLOOKUP($A201,'FE - Flow 8 - UBL'!$A201:$P1095,12,FALSE)=0,"",VLOOKUP($A201,'FE - Flow 8 - UBL'!$A201:$P1095,12,FALSE))</f>
        <v/>
      </c>
      <c r="M201" s="185" t="str">
        <f>IF(VLOOKUP($A201,'FE - Flow 8 - UBL'!$A201:$P1095,13,FALSE)=0,"",VLOOKUP($A201,'FE - Flow 8 - UBL'!$A201:$P1095,13,FALSE))</f>
        <v/>
      </c>
      <c r="N201" s="43" t="str">
        <f>IF(VLOOKUP($A201,'FE - Flow 8 - UBL'!$A201:$P1095,14,FALSE)=0,"",VLOOKUP($A201,'FE - Flow 8 - UBL'!$A201:$P1095,14,FALSE))</f>
        <v/>
      </c>
      <c r="O201" s="48" t="str">
        <f>IF(VLOOKUP($A201,'FE - Flow 8 - UBL'!$A201:$P1095,15,FALSE)=0,"",VLOOKUP($A201,'FE - Flow 8 - UBL'!$A201:$P1095,15,FALSE))</f>
        <v/>
      </c>
      <c r="P201" s="48" t="str">
        <f>IF(VLOOKUP($A201,'FE - Flow 8 - UBL'!$A201:$P1095,16,FALSE)=0,"",VLOOKUP($A201,'FE - Flow 8 - UBL'!$A201:$P1095,16,FALSE))</f>
        <v/>
      </c>
      <c r="Q201" s="44" t="str">
        <f>IF(VLOOKUP($A201,'FE - Flow 8 - UBL'!$A201:$Q1095,17,FALSE)=0,"",VLOOKUP($A201,'FE - Flow 8 - UBL'!$A201:$Q1095,17,FALSE))</f>
        <v/>
      </c>
      <c r="R201" s="47" t="str">
        <f>IF(VLOOKUP($A201,'FE - Flow 8 - UBL'!$A201:$S1095,18,FALSE)=0,"",VLOOKUP($A201,'FE - Flow 8 - UBL'!$A201:$S1095,18,FALSE))</f>
        <v/>
      </c>
    </row>
    <row r="202" spans="1:18" ht="80.25" customHeight="1" x14ac:dyDescent="0.25">
      <c r="A202" s="57" t="s">
        <v>672</v>
      </c>
      <c r="B202" s="240" t="s">
        <v>42</v>
      </c>
      <c r="C202" s="54"/>
      <c r="D202" s="52"/>
      <c r="E202" s="211" t="s">
        <v>673</v>
      </c>
      <c r="F202" s="212"/>
      <c r="G202" s="351" t="s">
        <v>3518</v>
      </c>
      <c r="H202" s="352"/>
      <c r="I202" s="45" t="str">
        <f>IF(VLOOKUP($A202,'FE - Flow 8 - UBL'!$A202:$P1096,9,FALSE)=0,"",VLOOKUP($A202,'FE - Flow 8 - UBL'!$A202:$P1096,9,FALSE))</f>
        <v>TEXT</v>
      </c>
      <c r="J202" s="45">
        <f>IF(VLOOKUP($A202,'FE - Flow 8 - UBL'!$A202:$P1096,10,FALSE)=0,"",VLOOKUP($A202,'FE - Flow 8 - UBL'!$A202:$P1096,10,FALSE))</f>
        <v>255</v>
      </c>
      <c r="K202" s="44" t="str">
        <f>IF(VLOOKUP($A202,'FE - Flow 8 - UBL'!$A202:$P1096,11,FALSE)=0,"",VLOOKUP($A202,'FE - Flow 8 - UBL'!$A202:$P1096,11,FALSE))</f>
        <v/>
      </c>
      <c r="L202" s="45" t="str">
        <f>IF(VLOOKUP($A202,'FE - Flow 8 - UBL'!$A202:$P1096,12,FALSE)=0,"",VLOOKUP($A202,'FE - Flow 8 - UBL'!$A202:$P1096,12,FALSE))</f>
        <v/>
      </c>
      <c r="M202" s="185" t="str">
        <f>IF(VLOOKUP($A202,'FE - Flow 8 - UBL'!$A202:$P1096,13,FALSE)=0,"",VLOOKUP($A202,'FE - Flow 8 - UBL'!$A202:$P1096,13,FALSE))</f>
        <v>Main line of an address.</v>
      </c>
      <c r="N202" s="43" t="str">
        <f>IF(VLOOKUP($A202,'FE - Flow 8 - UBL'!$A202:$P1096,14,FALSE)=0,"",VLOOKUP($A202,'FE - Flow 8 - UBL'!$A202:$P1096,14,FALSE))</f>
        <v>Usually the street name and number or the post box.</v>
      </c>
      <c r="O202" s="48" t="str">
        <f>IF(VLOOKUP($A202,'FE - Flow 8 - UBL'!$A202:$P1096,15,FALSE)=0,"",VLOOKUP($A202,'FE - Flow 8 - UBL'!$A202:$P1096,15,FALSE))</f>
        <v/>
      </c>
      <c r="P202" s="48" t="str">
        <f>IF(VLOOKUP($A202,'FE - Flow 8 - UBL'!$A202:$P1096,16,FALSE)=0,"",VLOOKUP($A202,'FE - Flow 8 - UBL'!$A202:$P1096,16,FALSE))</f>
        <v/>
      </c>
      <c r="Q202" s="44" t="str">
        <f>IF(VLOOKUP($A202,'FE - Flow 8 - UBL'!$A202:$Q1096,17,FALSE)=0,"",VLOOKUP($A202,'FE - Flow 8 - UBL'!$A202:$Q1096,17,FALSE))</f>
        <v/>
      </c>
      <c r="R202" s="47" t="str">
        <f>IF(VLOOKUP($A202,'FE - Flow 8 - UBL'!$A202:$S1096,18,FALSE)=0,"",VLOOKUP($A202,'FE - Flow 8 - UBL'!$A202:$S1096,18,FALSE))</f>
        <v/>
      </c>
    </row>
    <row r="203" spans="1:18" ht="50.25" customHeight="1" x14ac:dyDescent="0.25">
      <c r="A203" s="57" t="s">
        <v>675</v>
      </c>
      <c r="B203" s="240" t="s">
        <v>42</v>
      </c>
      <c r="C203" s="54"/>
      <c r="D203" s="52"/>
      <c r="E203" s="211" t="s">
        <v>676</v>
      </c>
      <c r="F203" s="212"/>
      <c r="G203" s="351" t="s">
        <v>3519</v>
      </c>
      <c r="H203" s="352"/>
      <c r="I203" s="45" t="str">
        <f>IF(VLOOKUP($A203,'FE - Flow 8 - UBL'!$A203:$P1097,9,FALSE)=0,"",VLOOKUP($A203,'FE - Flow 8 - UBL'!$A203:$P1097,9,FALSE))</f>
        <v>TEXT</v>
      </c>
      <c r="J203" s="45">
        <f>IF(VLOOKUP($A203,'FE - Flow 8 - UBL'!$A203:$P1097,10,FALSE)=0,"",VLOOKUP($A203,'FE - Flow 8 - UBL'!$A203:$P1097,10,FALSE))</f>
        <v>255</v>
      </c>
      <c r="K203" s="44" t="str">
        <f>IF(VLOOKUP($A203,'FE - Flow 8 - UBL'!$A203:$P1097,11,FALSE)=0,"",VLOOKUP($A203,'FE - Flow 8 - UBL'!$A203:$P1097,11,FALSE))</f>
        <v/>
      </c>
      <c r="L203" s="45" t="str">
        <f>IF(VLOOKUP($A203,'FE - Flow 8 - UBL'!$A203:$P1097,12,FALSE)=0,"",VLOOKUP($A203,'FE - Flow 8 - UBL'!$A203:$P1097,12,FALSE))</f>
        <v/>
      </c>
      <c r="M203" s="185" t="str">
        <f>IF(VLOOKUP($A203,'FE - Flow 8 - UBL'!$A203:$P1097,13,FALSE)=0,"",VLOOKUP($A203,'FE - Flow 8 - UBL'!$A203:$P1097,13,FALSE))</f>
        <v>An additional address line that can be used to provide details and complete the main line.</v>
      </c>
      <c r="N203" s="43" t="str">
        <f>IF(VLOOKUP($A203,'FE - Flow 8 - UBL'!$A203:$P1097,14,FALSE)=0,"",VLOOKUP($A203,'FE - Flow 8 - UBL'!$A203:$P1097,14,FALSE))</f>
        <v/>
      </c>
      <c r="O203" s="48" t="str">
        <f>IF(VLOOKUP($A203,'FE - Flow 8 - UBL'!$A203:$P1097,15,FALSE)=0,"",VLOOKUP($A203,'FE - Flow 8 - UBL'!$A203:$P1097,15,FALSE))</f>
        <v/>
      </c>
      <c r="P203" s="48" t="str">
        <f>IF(VLOOKUP($A203,'FE - Flow 8 - UBL'!$A203:$P1097,16,FALSE)=0,"",VLOOKUP($A203,'FE - Flow 8 - UBL'!$A203:$P1097,16,FALSE))</f>
        <v/>
      </c>
      <c r="Q203" s="44" t="str">
        <f>IF(VLOOKUP($A203,'FE - Flow 8 - UBL'!$A203:$Q1097,17,FALSE)=0,"",VLOOKUP($A203,'FE - Flow 8 - UBL'!$A203:$Q1097,17,FALSE))</f>
        <v/>
      </c>
      <c r="R203" s="47" t="str">
        <f>IF(VLOOKUP($A203,'FE - Flow 8 - UBL'!$A203:$S1097,18,FALSE)=0,"",VLOOKUP($A203,'FE - Flow 8 - UBL'!$A203:$S1097,18,FALSE))</f>
        <v/>
      </c>
    </row>
    <row r="204" spans="1:18" ht="48.75" customHeight="1" x14ac:dyDescent="0.25">
      <c r="A204" s="57" t="s">
        <v>678</v>
      </c>
      <c r="B204" s="240" t="s">
        <v>42</v>
      </c>
      <c r="C204" s="54"/>
      <c r="D204" s="52"/>
      <c r="E204" s="211" t="s">
        <v>679</v>
      </c>
      <c r="F204" s="212"/>
      <c r="G204" s="351" t="s">
        <v>3520</v>
      </c>
      <c r="H204" s="352"/>
      <c r="I204" s="45" t="str">
        <f>IF(VLOOKUP($A204,'FE - Flow 8 - UBL'!$A204:$P1098,9,FALSE)=0,"",VLOOKUP($A204,'FE - Flow 8 - UBL'!$A204:$P1098,9,FALSE))</f>
        <v>TEXT</v>
      </c>
      <c r="J204" s="45">
        <f>IF(VLOOKUP($A204,'FE - Flow 8 - UBL'!$A204:$P1098,10,FALSE)=0,"",VLOOKUP($A204,'FE - Flow 8 - UBL'!$A204:$P1098,10,FALSE))</f>
        <v>255</v>
      </c>
      <c r="K204" s="44" t="str">
        <f>IF(VLOOKUP($A204,'FE - Flow 8 - UBL'!$A204:$P1098,11,FALSE)=0,"",VLOOKUP($A204,'FE - Flow 8 - UBL'!$A204:$P1098,11,FALSE))</f>
        <v/>
      </c>
      <c r="L204" s="45" t="str">
        <f>IF(VLOOKUP($A204,'FE - Flow 8 - UBL'!$A204:$P1098,12,FALSE)=0,"",VLOOKUP($A204,'FE - Flow 8 - UBL'!$A204:$P1098,12,FALSE))</f>
        <v/>
      </c>
      <c r="M204" s="185" t="str">
        <f>IF(VLOOKUP($A204,'FE - Flow 8 - UBL'!$A204:$P1098,13,FALSE)=0,"",VLOOKUP($A204,'FE - Flow 8 - UBL'!$A204:$P1098,13,FALSE))</f>
        <v>An additional address line that can be used to provide details and complete the main line.</v>
      </c>
      <c r="N204" s="43" t="str">
        <f>IF(VLOOKUP($A204,'FE - Flow 8 - UBL'!$A204:$P1098,14,FALSE)=0,"",VLOOKUP($A204,'FE - Flow 8 - UBL'!$A204:$P1098,14,FALSE))</f>
        <v/>
      </c>
      <c r="O204" s="48" t="str">
        <f>IF(VLOOKUP($A204,'FE - Flow 8 - UBL'!$A204:$P1098,15,FALSE)=0,"",VLOOKUP($A204,'FE - Flow 8 - UBL'!$A204:$P1098,15,FALSE))</f>
        <v/>
      </c>
      <c r="P204" s="48" t="str">
        <f>IF(VLOOKUP($A204,'FE - Flow 8 - UBL'!$A204:$P1098,16,FALSE)=0,"",VLOOKUP($A204,'FE - Flow 8 - UBL'!$A204:$P1098,16,FALSE))</f>
        <v/>
      </c>
      <c r="Q204" s="44" t="str">
        <f>IF(VLOOKUP($A204,'FE - Flow 8 - UBL'!$A204:$Q1098,17,FALSE)=0,"",VLOOKUP($A204,'FE - Flow 8 - UBL'!$A204:$Q1098,17,FALSE))</f>
        <v/>
      </c>
      <c r="R204" s="47" t="str">
        <f>IF(VLOOKUP($A204,'FE - Flow 8 - UBL'!$A204:$S1098,18,FALSE)=0,"",VLOOKUP($A204,'FE - Flow 8 - UBL'!$A204:$S1098,18,FALSE))</f>
        <v/>
      </c>
    </row>
    <row r="205" spans="1:18" ht="14.45" customHeight="1" x14ac:dyDescent="0.25">
      <c r="A205" s="57" t="s">
        <v>681</v>
      </c>
      <c r="B205" s="240" t="s">
        <v>42</v>
      </c>
      <c r="C205" s="54"/>
      <c r="D205" s="52"/>
      <c r="E205" s="211" t="s">
        <v>682</v>
      </c>
      <c r="F205" s="212"/>
      <c r="G205" s="351" t="s">
        <v>3521</v>
      </c>
      <c r="H205" s="352"/>
      <c r="I205" s="45" t="str">
        <f>IF(VLOOKUP($A205,'FE - Flow 8 - UBL'!$A205:$P1099,9,FALSE)=0,"",VLOOKUP($A205,'FE - Flow 8 - UBL'!$A205:$P1099,9,FALSE))</f>
        <v>TEXT</v>
      </c>
      <c r="J205" s="45">
        <f>IF(VLOOKUP($A205,'FE - Flow 8 - UBL'!$A205:$P1099,10,FALSE)=0,"",VLOOKUP($A205,'FE - Flow 8 - UBL'!$A205:$P1099,10,FALSE))</f>
        <v>255</v>
      </c>
      <c r="K205" s="44" t="str">
        <f>IF(VLOOKUP($A205,'FE - Flow 8 - UBL'!$A205:$P1099,11,FALSE)=0,"",VLOOKUP($A205,'FE - Flow 8 - UBL'!$A205:$P1099,11,FALSE))</f>
        <v/>
      </c>
      <c r="L205" s="45" t="str">
        <f>IF(VLOOKUP($A205,'FE - Flow 8 - UBL'!$A205:$P1099,12,FALSE)=0,"",VLOOKUP($A205,'FE - Flow 8 - UBL'!$A205:$P1099,12,FALSE))</f>
        <v/>
      </c>
      <c r="M205" s="185" t="str">
        <f>IF(VLOOKUP($A205,'FE - Flow 8 - UBL'!$A205:$P1099,13,FALSE)=0,"",VLOOKUP($A205,'FE - Flow 8 - UBL'!$A205:$P1099,13,FALSE))</f>
        <v>Usual name of the city, town or village in which the payer’s address is located.</v>
      </c>
      <c r="N205" s="43" t="str">
        <f>IF(VLOOKUP($A205,'FE - Flow 8 - UBL'!$A205:$P1099,14,FALSE)=0,"",VLOOKUP($A205,'FE - Flow 8 - UBL'!$A205:$P1099,14,FALSE))</f>
        <v/>
      </c>
      <c r="O205" s="48" t="str">
        <f>IF(VLOOKUP($A205,'FE - Flow 8 - UBL'!$A205:$P1099,15,FALSE)=0,"",VLOOKUP($A205,'FE - Flow 8 - UBL'!$A205:$P1099,15,FALSE))</f>
        <v/>
      </c>
      <c r="P205" s="48" t="str">
        <f>IF(VLOOKUP($A205,'FE - Flow 8 - UBL'!$A205:$P1099,16,FALSE)=0,"",VLOOKUP($A205,'FE - Flow 8 - UBL'!$A205:$P1099,16,FALSE))</f>
        <v/>
      </c>
      <c r="Q205" s="44" t="str">
        <f>IF(VLOOKUP($A205,'FE - Flow 8 - UBL'!$A205:$Q1099,17,FALSE)=0,"",VLOOKUP($A205,'FE - Flow 8 - UBL'!$A205:$Q1099,17,FALSE))</f>
        <v/>
      </c>
      <c r="R205" s="47" t="str">
        <f>IF(VLOOKUP($A205,'FE - Flow 8 - UBL'!$A205:$S1099,18,FALSE)=0,"",VLOOKUP($A205,'FE - Flow 8 - UBL'!$A205:$S1099,18,FALSE))</f>
        <v/>
      </c>
    </row>
    <row r="206" spans="1:18" ht="14.45" customHeight="1" x14ac:dyDescent="0.25">
      <c r="A206" s="57" t="s">
        <v>684</v>
      </c>
      <c r="B206" s="240" t="s">
        <v>42</v>
      </c>
      <c r="C206" s="54"/>
      <c r="D206" s="52"/>
      <c r="E206" s="211" t="s">
        <v>685</v>
      </c>
      <c r="F206" s="212"/>
      <c r="G206" s="351" t="s">
        <v>3522</v>
      </c>
      <c r="H206" s="352"/>
      <c r="I206" s="45" t="str">
        <f>IF(VLOOKUP($A206,'FE - Flow 8 - UBL'!$A206:$P1100,9,FALSE)=0,"",VLOOKUP($A206,'FE - Flow 8 - UBL'!$A206:$P1100,9,FALSE))</f>
        <v>TEXT</v>
      </c>
      <c r="J206" s="45">
        <f>IF(VLOOKUP($A206,'FE - Flow 8 - UBL'!$A206:$P1100,10,FALSE)=0,"",VLOOKUP($A206,'FE - Flow 8 - UBL'!$A206:$P1100,10,FALSE))</f>
        <v>10</v>
      </c>
      <c r="K206" s="44" t="str">
        <f>IF(VLOOKUP($A206,'FE - Flow 8 - UBL'!$A206:$P1100,11,FALSE)=0,"",VLOOKUP($A206,'FE - Flow 8 - UBL'!$A206:$P1100,11,FALSE))</f>
        <v/>
      </c>
      <c r="L206" s="45" t="str">
        <f>IF(VLOOKUP($A206,'FE - Flow 8 - UBL'!$A206:$P1100,12,FALSE)=0,"",VLOOKUP($A206,'FE - Flow 8 - UBL'!$A206:$P1100,12,FALSE))</f>
        <v/>
      </c>
      <c r="M206" s="185" t="str">
        <f>IF(VLOOKUP($A206,'FE - Flow 8 - UBL'!$A206:$P1100,13,FALSE)=0,"",VLOOKUP($A206,'FE - Flow 8 - UBL'!$A206:$P1100,13,FALSE))</f>
        <v>Identifier of an addressable group of properties, in compliance with the relevant postal service.</v>
      </c>
      <c r="N206" s="43" t="str">
        <f>IF(VLOOKUP($A206,'FE - Flow 8 - UBL'!$A206:$P1100,14,FALSE)=0,"",VLOOKUP($A206,'FE - Flow 8 - UBL'!$A206:$P1100,14,FALSE))</f>
        <v>E.g. postcode or postal routing number.</v>
      </c>
      <c r="O206" s="48" t="str">
        <f>IF(VLOOKUP($A206,'FE - Flow 8 - UBL'!$A206:$P1100,15,FALSE)=0,"",VLOOKUP($A206,'FE - Flow 8 - UBL'!$A206:$P1100,15,FALSE))</f>
        <v/>
      </c>
      <c r="P206" s="48" t="str">
        <f>IF(VLOOKUP($A206,'FE - Flow 8 - UBL'!$A206:$P1100,16,FALSE)=0,"",VLOOKUP($A206,'FE - Flow 8 - UBL'!$A206:$P1100,16,FALSE))</f>
        <v/>
      </c>
      <c r="Q206" s="44" t="str">
        <f>IF(VLOOKUP($A206,'FE - Flow 8 - UBL'!$A206:$Q1100,17,FALSE)=0,"",VLOOKUP($A206,'FE - Flow 8 - UBL'!$A206:$Q1100,17,FALSE))</f>
        <v/>
      </c>
      <c r="R206" s="47" t="str">
        <f>IF(VLOOKUP($A206,'FE - Flow 8 - UBL'!$A206:$S1100,18,FALSE)=0,"",VLOOKUP($A206,'FE - Flow 8 - UBL'!$A206:$S1100,18,FALSE))</f>
        <v/>
      </c>
    </row>
    <row r="207" spans="1:18" ht="39" customHeight="1" x14ac:dyDescent="0.25">
      <c r="A207" s="57" t="s">
        <v>687</v>
      </c>
      <c r="B207" s="240" t="s">
        <v>42</v>
      </c>
      <c r="C207" s="54"/>
      <c r="D207" s="52"/>
      <c r="E207" s="211" t="s">
        <v>688</v>
      </c>
      <c r="F207" s="212"/>
      <c r="G207" s="351" t="s">
        <v>3523</v>
      </c>
      <c r="H207" s="352"/>
      <c r="I207" s="45" t="str">
        <f>IF(VLOOKUP($A207,'FE - Flow 8 - UBL'!$A207:$P1101,9,FALSE)=0,"",VLOOKUP($A207,'FE - Flow 8 - UBL'!$A207:$P1101,9,FALSE))</f>
        <v>TEXT</v>
      </c>
      <c r="J207" s="45">
        <f>IF(VLOOKUP($A207,'FE - Flow 8 - UBL'!$A207:$P1101,10,FALSE)=0,"",VLOOKUP($A207,'FE - Flow 8 - UBL'!$A207:$P1101,10,FALSE))</f>
        <v>255</v>
      </c>
      <c r="K207" s="44" t="str">
        <f>IF(VLOOKUP($A207,'FE - Flow 8 - UBL'!$A207:$P1101,11,FALSE)=0,"",VLOOKUP($A207,'FE - Flow 8 - UBL'!$A207:$P1101,11,FALSE))</f>
        <v/>
      </c>
      <c r="L207" s="45" t="str">
        <f>IF(VLOOKUP($A207,'FE - Flow 8 - UBL'!$A207:$P1101,12,FALSE)=0,"",VLOOKUP($A207,'FE - Flow 8 - UBL'!$A207:$P1101,12,FALSE))</f>
        <v/>
      </c>
      <c r="M207" s="185" t="str">
        <f>IF(VLOOKUP($A207,'FE - Flow 8 - UBL'!$A207:$P1101,13,FALSE)=0,"",VLOOKUP($A207,'FE - Flow 8 - UBL'!$A207:$P1101,13,FALSE))</f>
        <v>Subdivision of a country.</v>
      </c>
      <c r="N207" s="43" t="str">
        <f>IF(VLOOKUP($A207,'FE - Flow 8 - UBL'!$A207:$P1101,14,FALSE)=0,"",VLOOKUP($A207,'FE - Flow 8 - UBL'!$A207:$P1101,14,FALSE))</f>
        <v>E.g. region, county, state, province, etc.</v>
      </c>
      <c r="O207" s="48" t="str">
        <f>IF(VLOOKUP($A207,'FE - Flow 8 - UBL'!$A207:$P1101,15,FALSE)=0,"",VLOOKUP($A207,'FE - Flow 8 - UBL'!$A207:$P1101,15,FALSE))</f>
        <v/>
      </c>
      <c r="P207" s="48" t="str">
        <f>IF(VLOOKUP($A207,'FE - Flow 8 - UBL'!$A207:$P1101,16,FALSE)=0,"",VLOOKUP($A207,'FE - Flow 8 - UBL'!$A207:$P1101,16,FALSE))</f>
        <v/>
      </c>
      <c r="Q207" s="44" t="str">
        <f>IF(VLOOKUP($A207,'FE - Flow 8 - UBL'!$A207:$Q1101,17,FALSE)=0,"",VLOOKUP($A207,'FE - Flow 8 - UBL'!$A207:$Q1101,17,FALSE))</f>
        <v/>
      </c>
      <c r="R207" s="47" t="str">
        <f>IF(VLOOKUP($A207,'FE - Flow 8 - UBL'!$A207:$S1101,18,FALSE)=0,"",VLOOKUP($A207,'FE - Flow 8 - UBL'!$A207:$S1101,18,FALSE))</f>
        <v/>
      </c>
    </row>
    <row r="208" spans="1:18" ht="40.5" customHeight="1" x14ac:dyDescent="0.25">
      <c r="A208" s="57" t="s">
        <v>690</v>
      </c>
      <c r="B208" s="240" t="s">
        <v>42</v>
      </c>
      <c r="C208" s="54"/>
      <c r="D208" s="56"/>
      <c r="E208" s="211" t="s">
        <v>691</v>
      </c>
      <c r="F208" s="212"/>
      <c r="G208" s="351" t="s">
        <v>3524</v>
      </c>
      <c r="H208" s="352"/>
      <c r="I208" s="45" t="str">
        <f>IF(VLOOKUP($A208,'FE - Flow 8 - UBL'!$A208:$P1102,9,FALSE)=0,"",VLOOKUP($A208,'FE - Flow 8 - UBL'!$A208:$P1102,9,FALSE))</f>
        <v>CODE</v>
      </c>
      <c r="J208" s="45">
        <f>IF(VLOOKUP($A208,'FE - Flow 8 - UBL'!$A208:$P1102,10,FALSE)=0,"",VLOOKUP($A208,'FE - Flow 8 - UBL'!$A208:$P1102,10,FALSE))</f>
        <v>2</v>
      </c>
      <c r="K208" s="44" t="str">
        <f>IF(VLOOKUP($A208,'FE - Flow 8 - UBL'!$A208:$P1102,11,FALSE)=0,"",VLOOKUP($A208,'FE - Flow 8 - UBL'!$A208:$P1102,11,FALSE))</f>
        <v>ISO 3166</v>
      </c>
      <c r="L208" s="45" t="str">
        <f>IF(VLOOKUP($A208,'FE - Flow 8 - UBL'!$A208:$P1102,12,FALSE)=0,"",VLOOKUP($A208,'FE - Flow 8 - UBL'!$A208:$P1102,12,FALSE))</f>
        <v/>
      </c>
      <c r="M208" s="185" t="str">
        <f>IF(VLOOKUP($A208,'FE - Flow 8 - UBL'!$A208:$P1102,13,FALSE)=0,"",VLOOKUP($A208,'FE - Flow 8 - UBL'!$A208:$P1102,13,FALSE))</f>
        <v>Country identification code.</v>
      </c>
      <c r="N208" s="43" t="str">
        <f>IF(VLOOKUP($A208,'FE - Flow 8 - UBL'!$A208:$P1102,14,FALSE)=0,"",VLOOKUP($A208,'FE - Flow 8 - UBL'!$A208:$P1102,14,FALSE))</f>
        <v>Valid country lists are registered with the Maintenance Agency for standard ISO 3166-1 “Codes for the representation of names of countries and their subdivisions”. Use of the alpha-2 representation is recommended.</v>
      </c>
      <c r="O208" s="48" t="str">
        <f>IF(VLOOKUP($A208,'FE - Flow 8 - UBL'!$A208:$P1102,15,FALSE)=0,"",VLOOKUP($A208,'FE - Flow 8 - UBL'!$A208:$P1102,15,FALSE))</f>
        <v>G2.01</v>
      </c>
      <c r="P208" s="48" t="str">
        <f>IF(VLOOKUP($A208,'FE - Flow 8 - UBL'!$A208:$P1102,16,FALSE)=0,"",VLOOKUP($A208,'FE - Flow 8 - UBL'!$A208:$P1102,16,FALSE))</f>
        <v/>
      </c>
      <c r="Q208" s="44" t="str">
        <f>IF(VLOOKUP($A208,'FE - Flow 8 - UBL'!$A208:$Q1102,17,FALSE)=0,"",VLOOKUP($A208,'FE - Flow 8 - UBL'!$A208:$Q1102,17,FALSE))</f>
        <v/>
      </c>
      <c r="R208" s="47" t="str">
        <f>IF(VLOOKUP($A208,'FE - Flow 8 - UBL'!$A208:$S1102,18,FALSE)=0,"",VLOOKUP($A208,'FE - Flow 8 - UBL'!$A208:$S1102,18,FALSE))</f>
        <v/>
      </c>
    </row>
    <row r="209" spans="1:18" ht="75" customHeight="1" x14ac:dyDescent="0.25">
      <c r="A209" s="51" t="s">
        <v>693</v>
      </c>
      <c r="B209" s="240" t="s">
        <v>42</v>
      </c>
      <c r="C209" s="54"/>
      <c r="D209" s="100" t="s">
        <v>694</v>
      </c>
      <c r="E209" s="50"/>
      <c r="F209" s="92"/>
      <c r="G209" s="351" t="s">
        <v>3525</v>
      </c>
      <c r="H209" s="352"/>
      <c r="I209" s="45" t="str">
        <f>IF(VLOOKUP($A209,'FE - Flow 8 - UBL'!$A209:$P1103,9,FALSE)=0,"",VLOOKUP($A209,'FE - Flow 8 - UBL'!$A209:$P1103,9,FALSE))</f>
        <v/>
      </c>
      <c r="J209" s="45" t="str">
        <f>IF(VLOOKUP($A209,'FE - Flow 8 - UBL'!$A209:$P1103,10,FALSE)=0,"",VLOOKUP($A209,'FE - Flow 8 - UBL'!$A209:$P1103,10,FALSE))</f>
        <v/>
      </c>
      <c r="K209" s="44" t="str">
        <f>IF(VLOOKUP($A209,'FE - Flow 8 - UBL'!$A209:$P1103,11,FALSE)=0,"",VLOOKUP($A209,'FE - Flow 8 - UBL'!$A209:$P1103,11,FALSE))</f>
        <v/>
      </c>
      <c r="L209" s="45" t="str">
        <f>IF(VLOOKUP($A209,'FE - Flow 8 - UBL'!$A209:$P1103,12,FALSE)=0,"",VLOOKUP($A209,'FE - Flow 8 - UBL'!$A209:$P1103,12,FALSE))</f>
        <v/>
      </c>
      <c r="M209" s="185" t="str">
        <f>IF(VLOOKUP($A209,'FE - Flow 8 - UBL'!$A209:$P1103,13,FALSE)=0,"",VLOOKUP($A209,'FE - Flow 8 - UBL'!$A209:$P1103,13,FALSE))</f>
        <v/>
      </c>
      <c r="N209" s="43" t="str">
        <f>IF(VLOOKUP($A209,'FE - Flow 8 - UBL'!$A209:$P1103,14,FALSE)=0,"",VLOOKUP($A209,'FE - Flow 8 - UBL'!$A209:$P1103,14,FALSE))</f>
        <v/>
      </c>
      <c r="O209" s="48" t="str">
        <f>IF(VLOOKUP($A209,'FE - Flow 8 - UBL'!$A209:$P1103,15,FALSE)=0,"",VLOOKUP($A209,'FE - Flow 8 - UBL'!$A209:$P1103,15,FALSE))</f>
        <v/>
      </c>
      <c r="P209" s="48" t="str">
        <f>IF(VLOOKUP($A209,'FE - Flow 8 - UBL'!$A209:$P1103,16,FALSE)=0,"",VLOOKUP($A209,'FE - Flow 8 - UBL'!$A209:$P1103,16,FALSE))</f>
        <v/>
      </c>
      <c r="Q209" s="44" t="str">
        <f>IF(VLOOKUP($A209,'FE - Flow 8 - UBL'!$A209:$Q1103,17,FALSE)=0,"",VLOOKUP($A209,'FE - Flow 8 - UBL'!$A209:$Q1103,17,FALSE))</f>
        <v/>
      </c>
      <c r="R209" s="47" t="str">
        <f>IF(VLOOKUP($A209,'FE - Flow 8 - UBL'!$A209:$S1103,18,FALSE)=0,"",VLOOKUP($A209,'FE - Flow 8 - UBL'!$A209:$S1103,18,FALSE))</f>
        <v/>
      </c>
    </row>
    <row r="210" spans="1:18" ht="14.45" customHeight="1" x14ac:dyDescent="0.25">
      <c r="A210" s="57" t="s">
        <v>696</v>
      </c>
      <c r="B210" s="240" t="s">
        <v>42</v>
      </c>
      <c r="C210" s="54"/>
      <c r="D210" s="52"/>
      <c r="E210" s="211" t="s">
        <v>697</v>
      </c>
      <c r="F210" s="212"/>
      <c r="G210" s="351" t="s">
        <v>3526</v>
      </c>
      <c r="H210" s="352"/>
      <c r="I210" s="45" t="str">
        <f>IF(VLOOKUP($A210,'FE - Flow 8 - UBL'!$A210:$P1104,9,FALSE)=0,"",VLOOKUP($A210,'FE - Flow 8 - UBL'!$A210:$P1104,9,FALSE))</f>
        <v>TEXT</v>
      </c>
      <c r="J210" s="45">
        <f>IF(VLOOKUP($A210,'FE - Flow 8 - UBL'!$A210:$P1104,10,FALSE)=0,"",VLOOKUP($A210,'FE - Flow 8 - UBL'!$A210:$P1104,10,FALSE))</f>
        <v>100</v>
      </c>
      <c r="K210" s="44" t="str">
        <f>IF(VLOOKUP($A210,'FE - Flow 8 - UBL'!$A210:$P1104,11,FALSE)=0,"",VLOOKUP($A210,'FE - Flow 8 - UBL'!$A210:$P1104,11,FALSE))</f>
        <v/>
      </c>
      <c r="L210" s="45" t="str">
        <f>IF(VLOOKUP($A210,'FE - Flow 8 - UBL'!$A210:$P1104,12,FALSE)=0,"",VLOOKUP($A210,'FE - Flow 8 - UBL'!$A210:$P1104,12,FALSE))</f>
        <v/>
      </c>
      <c r="M210" s="185" t="str">
        <f>IF(VLOOKUP($A210,'FE - Flow 8 - UBL'!$A210:$P1104,13,FALSE)=0,"",VLOOKUP($A210,'FE - Flow 8 - UBL'!$A210:$P1104,13,FALSE))</f>
        <v>Point of contact for a legal entity or legal person.</v>
      </c>
      <c r="N210" s="43" t="str">
        <f>IF(VLOOKUP($A210,'FE - Flow 8 - UBL'!$A210:$P1104,14,FALSE)=0,"",VLOOKUP($A210,'FE - Flow 8 - UBL'!$A210:$P1104,14,FALSE))</f>
        <v>E.g. a person's name or identification of a contact, department or office</v>
      </c>
      <c r="O210" s="48" t="str">
        <f>IF(VLOOKUP($A210,'FE - Flow 8 - UBL'!$A210:$P1104,15,FALSE)=0,"",VLOOKUP($A210,'FE - Flow 8 - UBL'!$A210:$P1104,15,FALSE))</f>
        <v/>
      </c>
      <c r="P210" s="48" t="str">
        <f>IF(VLOOKUP($A210,'FE - Flow 8 - UBL'!$A210:$P1104,16,FALSE)=0,"",VLOOKUP($A210,'FE - Flow 8 - UBL'!$A210:$P1104,16,FALSE))</f>
        <v/>
      </c>
      <c r="Q210" s="44" t="str">
        <f>IF(VLOOKUP($A210,'FE - Flow 8 - UBL'!$A210:$Q1104,17,FALSE)=0,"",VLOOKUP($A210,'FE - Flow 8 - UBL'!$A210:$Q1104,17,FALSE))</f>
        <v/>
      </c>
      <c r="R210" s="47" t="str">
        <f>IF(VLOOKUP($A210,'FE - Flow 8 - UBL'!$A210:$S1104,18,FALSE)=0,"",VLOOKUP($A210,'FE - Flow 8 - UBL'!$A210:$S1104,18,FALSE))</f>
        <v/>
      </c>
    </row>
    <row r="211" spans="1:18" ht="39.75" customHeight="1" x14ac:dyDescent="0.25">
      <c r="A211" s="57" t="s">
        <v>699</v>
      </c>
      <c r="B211" s="240" t="s">
        <v>42</v>
      </c>
      <c r="C211" s="54"/>
      <c r="D211" s="52"/>
      <c r="E211" s="211" t="s">
        <v>700</v>
      </c>
      <c r="F211" s="212"/>
      <c r="G211" s="351" t="s">
        <v>3527</v>
      </c>
      <c r="H211" s="352"/>
      <c r="I211" s="45" t="str">
        <f>IF(VLOOKUP($A211,'FE - Flow 8 - UBL'!$A211:$P1105,9,FALSE)=0,"",VLOOKUP($A211,'FE - Flow 8 - UBL'!$A211:$P1105,9,FALSE))</f>
        <v>TEXT</v>
      </c>
      <c r="J211" s="45">
        <f>IF(VLOOKUP($A211,'FE - Flow 8 - UBL'!$A211:$P1105,10,FALSE)=0,"",VLOOKUP($A211,'FE - Flow 8 - UBL'!$A211:$P1105,10,FALSE))</f>
        <v>15</v>
      </c>
      <c r="K211" s="44" t="str">
        <f>IF(VLOOKUP($A211,'FE - Flow 8 - UBL'!$A211:$P1105,11,FALSE)=0,"",VLOOKUP($A211,'FE - Flow 8 - UBL'!$A211:$P1105,11,FALSE))</f>
        <v/>
      </c>
      <c r="L211" s="45" t="str">
        <f>IF(VLOOKUP($A211,'FE - Flow 8 - UBL'!$A211:$P1105,12,FALSE)=0,"",VLOOKUP($A211,'FE - Flow 8 - UBL'!$A211:$P1105,12,FALSE))</f>
        <v/>
      </c>
      <c r="M211" s="185" t="str">
        <f>IF(VLOOKUP($A211,'FE - Flow 8 - UBL'!$A211:$P1105,13,FALSE)=0,"",VLOOKUP($A211,'FE - Flow 8 - UBL'!$A211:$P1105,13,FALSE))</f>
        <v>Phone number of the point of contact.</v>
      </c>
      <c r="N211" s="43" t="str">
        <f>IF(VLOOKUP($A211,'FE - Flow 8 - UBL'!$A211:$P1105,14,FALSE)=0,"",VLOOKUP($A211,'FE - Flow 8 - UBL'!$A211:$P1105,14,FALSE))</f>
        <v/>
      </c>
      <c r="O211" s="48" t="str">
        <f>IF(VLOOKUP($A211,'FE - Flow 8 - UBL'!$A211:$P1105,15,FALSE)=0,"",VLOOKUP($A211,'FE - Flow 8 - UBL'!$A211:$P1105,15,FALSE))</f>
        <v/>
      </c>
      <c r="P211" s="48" t="str">
        <f>IF(VLOOKUP($A211,'FE - Flow 8 - UBL'!$A211:$P1105,16,FALSE)=0,"",VLOOKUP($A211,'FE - Flow 8 - UBL'!$A211:$P1105,16,FALSE))</f>
        <v/>
      </c>
      <c r="Q211" s="44" t="str">
        <f>IF(VLOOKUP($A211,'FE - Flow 8 - UBL'!$A211:$Q1105,17,FALSE)=0,"",VLOOKUP($A211,'FE - Flow 8 - UBL'!$A211:$Q1105,17,FALSE))</f>
        <v/>
      </c>
      <c r="R211" s="47" t="str">
        <f>IF(VLOOKUP($A211,'FE - Flow 8 - UBL'!$A211:$S1105,18,FALSE)=0,"",VLOOKUP($A211,'FE - Flow 8 - UBL'!$A211:$S1105,18,FALSE))</f>
        <v/>
      </c>
    </row>
    <row r="212" spans="1:18" ht="45" customHeight="1" x14ac:dyDescent="0.25">
      <c r="A212" s="57" t="s">
        <v>702</v>
      </c>
      <c r="B212" s="240" t="s">
        <v>42</v>
      </c>
      <c r="C212" s="54"/>
      <c r="D212" s="89"/>
      <c r="E212" s="211" t="s">
        <v>703</v>
      </c>
      <c r="F212" s="212"/>
      <c r="G212" s="351" t="s">
        <v>3528</v>
      </c>
      <c r="H212" s="352"/>
      <c r="I212" s="45" t="str">
        <f>IF(VLOOKUP($A212,'FE - Flow 8 - UBL'!$A212:$P1106,9,FALSE)=0,"",VLOOKUP($A212,'FE - Flow 8 - UBL'!$A212:$P1106,9,FALSE))</f>
        <v>TEXT</v>
      </c>
      <c r="J212" s="45">
        <f>IF(VLOOKUP($A212,'FE - Flow 8 - UBL'!$A212:$P1106,10,FALSE)=0,"",VLOOKUP($A212,'FE - Flow 8 - UBL'!$A212:$P1106,10,FALSE))</f>
        <v>50</v>
      </c>
      <c r="K212" s="44" t="str">
        <f>IF(VLOOKUP($A212,'FE - Flow 8 - UBL'!$A212:$P1106,11,FALSE)=0,"",VLOOKUP($A212,'FE - Flow 8 - UBL'!$A212:$P1106,11,FALSE))</f>
        <v/>
      </c>
      <c r="L212" s="45" t="str">
        <f>IF(VLOOKUP($A212,'FE - Flow 8 - UBL'!$A212:$P1106,12,FALSE)=0,"",VLOOKUP($A212,'FE - Flow 8 - UBL'!$A212:$P1106,12,FALSE))</f>
        <v/>
      </c>
      <c r="M212" s="185" t="str">
        <f>IF(VLOOKUP($A212,'FE - Flow 8 - UBL'!$A212:$P1106,13,FALSE)=0,"",VLOOKUP($A212,'FE - Flow 8 - UBL'!$A212:$P1106,13,FALSE))</f>
        <v>Email address of the point of contact.</v>
      </c>
      <c r="N212" s="43" t="str">
        <f>IF(VLOOKUP($A212,'FE - Flow 8 - UBL'!$A212:$P1106,14,FALSE)=0,"",VLOOKUP($A212,'FE - Flow 8 - UBL'!$A212:$P1106,14,FALSE))</f>
        <v/>
      </c>
      <c r="O212" s="48" t="str">
        <f>IF(VLOOKUP($A212,'FE - Flow 8 - UBL'!$A212:$P1106,15,FALSE)=0,"",VLOOKUP($A212,'FE - Flow 8 - UBL'!$A212:$P1106,15,FALSE))</f>
        <v/>
      </c>
      <c r="P212" s="48" t="str">
        <f>IF(VLOOKUP($A212,'FE - Flow 8 - UBL'!$A212:$P1106,16,FALSE)=0,"",VLOOKUP($A212,'FE - Flow 8 - UBL'!$A212:$P1106,16,FALSE))</f>
        <v/>
      </c>
      <c r="Q212" s="44" t="str">
        <f>IF(VLOOKUP($A212,'FE - Flow 8 - UBL'!$A212:$Q1106,17,FALSE)=0,"",VLOOKUP($A212,'FE - Flow 8 - UBL'!$A212:$Q1106,17,FALSE))</f>
        <v/>
      </c>
      <c r="R212" s="47" t="str">
        <f>IF(VLOOKUP($A212,'FE - Flow 8 - UBL'!$A212:$S1106,18,FALSE)=0,"",VLOOKUP($A212,'FE - Flow 8 - UBL'!$A212:$S1106,18,FALSE))</f>
        <v/>
      </c>
    </row>
    <row r="213" spans="1:18" ht="45" customHeight="1" x14ac:dyDescent="0.25">
      <c r="A213" s="40" t="s">
        <v>705</v>
      </c>
      <c r="B213" s="240" t="s">
        <v>42</v>
      </c>
      <c r="C213" s="50" t="s">
        <v>3280</v>
      </c>
      <c r="D213" s="50"/>
      <c r="E213" s="50"/>
      <c r="F213" s="50"/>
      <c r="G213" s="351" t="s">
        <v>3529</v>
      </c>
      <c r="H213" s="352"/>
      <c r="I213" s="45" t="str">
        <f>IF(VLOOKUP($A213,'FE - Flow 8 - UBL'!$A213:$P1107,9,FALSE)=0,"",VLOOKUP($A213,'FE - Flow 8 - UBL'!$A213:$P1107,9,FALSE))</f>
        <v/>
      </c>
      <c r="J213" s="45" t="str">
        <f>IF(VLOOKUP($A213,'FE - Flow 8 - UBL'!$A213:$P1107,10,FALSE)=0,"",VLOOKUP($A213,'FE - Flow 8 - UBL'!$A213:$P1107,10,FALSE))</f>
        <v/>
      </c>
      <c r="K213" s="44" t="str">
        <f>IF(VLOOKUP($A213,'FE - Flow 8 - UBL'!$A213:$P1107,11,FALSE)=0,"",VLOOKUP($A213,'FE - Flow 8 - UBL'!$A213:$P1107,11,FALSE))</f>
        <v/>
      </c>
      <c r="L213" s="45" t="str">
        <f>IF(VLOOKUP($A213,'FE - Flow 8 - UBL'!$A213:$P1107,12,FALSE)=0,"",VLOOKUP($A213,'FE - Flow 8 - UBL'!$A213:$P1107,12,FALSE))</f>
        <v/>
      </c>
      <c r="M213" s="185" t="str">
        <f>IF(VLOOKUP($A213,'FE - Flow 8 - UBL'!$A213:$P1107,13,FALSE)=0,"",VLOOKUP($A213,'FE - Flow 8 - UBL'!$A213:$P1107,13,FALSE))</f>
        <v>Information on the invoice recipient when other than the buyer</v>
      </c>
      <c r="N213" s="43" t="str">
        <f>IF(VLOOKUP($A213,'FE - Flow 8 - UBL'!$A213:$P1107,14,FALSE)=0,"",VLOOKUP($A213,'FE - Flow 8 - UBL'!$A213:$P1107,14,FALSE))</f>
        <v>Extension of the standard for B2B</v>
      </c>
      <c r="O213" s="48" t="str">
        <f>IF(VLOOKUP($A213,'FE - Flow 8 - UBL'!$A213:$P1107,15,FALSE)=0,"",VLOOKUP($A213,'FE - Flow 8 - UBL'!$A213:$P1107,15,FALSE))</f>
        <v/>
      </c>
      <c r="P213" s="48" t="str">
        <f>IF(VLOOKUP($A213,'FE - Flow 8 - UBL'!$A213:$P1107,16,FALSE)=0,"",VLOOKUP($A213,'FE - Flow 8 - UBL'!$A213:$P1107,16,FALSE))</f>
        <v/>
      </c>
      <c r="Q213" s="44" t="str">
        <f>IF(VLOOKUP($A213,'FE - Flow 8 - UBL'!$A213:$Q1107,17,FALSE)=0,"",VLOOKUP($A213,'FE - Flow 8 - UBL'!$A213:$Q1107,17,FALSE))</f>
        <v/>
      </c>
      <c r="R213" s="47" t="str">
        <f>IF(VLOOKUP($A213,'FE - Flow 8 - UBL'!$A213:$S1107,18,FALSE)=0,"",VLOOKUP($A213,'FE - Flow 8 - UBL'!$A213:$S1107,18,FALSE))</f>
        <v/>
      </c>
    </row>
    <row r="214" spans="1:18" ht="53.25" customHeight="1" x14ac:dyDescent="0.25">
      <c r="A214" s="51" t="s">
        <v>708</v>
      </c>
      <c r="B214" s="240" t="s">
        <v>13</v>
      </c>
      <c r="C214" s="76"/>
      <c r="D214" s="243" t="s">
        <v>3255</v>
      </c>
      <c r="E214" s="244"/>
      <c r="F214" s="245"/>
      <c r="G214" s="351" t="s">
        <v>3530</v>
      </c>
      <c r="H214" s="352"/>
      <c r="I214" s="45" t="str">
        <f>IF(VLOOKUP($A214,'FE - Flow 8 - UBL'!$A214:$P1108,9,FALSE)=0,"",VLOOKUP($A214,'FE - Flow 8 - UBL'!$A214:$P1108,9,FALSE))</f>
        <v>TEXT</v>
      </c>
      <c r="J214" s="45">
        <f>IF(VLOOKUP($A214,'FE - Flow 8 - UBL'!$A214:$P1108,10,FALSE)=0,"",VLOOKUP($A214,'FE - Flow 8 - UBL'!$A214:$P1108,10,FALSE))</f>
        <v>99</v>
      </c>
      <c r="K214" s="44" t="str">
        <f>IF(VLOOKUP($A214,'FE - Flow 8 - UBL'!$A214:$P1108,11,FALSE)=0,"",VLOOKUP($A214,'FE - Flow 8 - UBL'!$A214:$P1108,11,FALSE))</f>
        <v/>
      </c>
      <c r="L214" s="45" t="str">
        <f>IF(VLOOKUP($A214,'FE - Flow 8 - UBL'!$A214:$P1108,12,FALSE)=0,"",VLOOKUP($A214,'FE - Flow 8 - UBL'!$A214:$P1108,12,FALSE))</f>
        <v/>
      </c>
      <c r="M214" s="185" t="str">
        <f>IF(VLOOKUP($A214,'FE - Flow 8 - UBL'!$A214:$P1108,13,FALSE)=0,"",VLOOKUP($A214,'FE - Flow 8 - UBL'!$A214:$P1108,13,FALSE))</f>
        <v>Full name of payer</v>
      </c>
      <c r="N214" s="43" t="str">
        <f>IF(VLOOKUP($A214,'FE - Flow 8 - UBL'!$A214:$P1108,14,FALSE)=0,"",VLOOKUP($A214,'FE - Flow 8 - UBL'!$A214:$P1108,14,FALSE))</f>
        <v xml:space="preserve"> </v>
      </c>
      <c r="O214" s="48" t="str">
        <f>IF(VLOOKUP($A214,'FE - Flow 8 - UBL'!$A214:$P1108,15,FALSE)=0,"",VLOOKUP($A214,'FE - Flow 8 - UBL'!$A214:$P1108,15,FALSE))</f>
        <v/>
      </c>
      <c r="P214" s="48" t="str">
        <f>IF(VLOOKUP($A214,'FE - Flow 8 - UBL'!$A214:$P1108,16,FALSE)=0,"",VLOOKUP($A214,'FE - Flow 8 - UBL'!$A214:$P1108,16,FALSE))</f>
        <v/>
      </c>
      <c r="Q214" s="44" t="str">
        <f>IF(VLOOKUP($A214,'FE - Flow 8 - UBL'!$A214:$Q1108,17,FALSE)=0,"",VLOOKUP($A214,'FE - Flow 8 - UBL'!$A214:$Q1108,17,FALSE))</f>
        <v/>
      </c>
      <c r="R214" s="47" t="str">
        <f>IF(VLOOKUP($A214,'FE - Flow 8 - UBL'!$A214:$S1108,18,FALSE)=0,"",VLOOKUP($A214,'FE - Flow 8 - UBL'!$A214:$S1108,18,FALSE))</f>
        <v/>
      </c>
    </row>
    <row r="215" spans="1:18" ht="39" customHeight="1" x14ac:dyDescent="0.25">
      <c r="A215" s="51" t="s">
        <v>710</v>
      </c>
      <c r="B215" s="240" t="s">
        <v>42</v>
      </c>
      <c r="C215" s="76"/>
      <c r="D215" s="243" t="s">
        <v>3256</v>
      </c>
      <c r="E215" s="244"/>
      <c r="F215" s="245"/>
      <c r="G215" s="351" t="s">
        <v>3531</v>
      </c>
      <c r="H215" s="352"/>
      <c r="I215" s="45" t="str">
        <f>IF(VLOOKUP($A215,'FE - Flow 8 - UBL'!$A215:$P1109,9,FALSE)=0,"",VLOOKUP($A215,'FE - Flow 8 - UBL'!$A215:$P1109,9,FALSE))</f>
        <v>CODE</v>
      </c>
      <c r="J215" s="45">
        <f>IF(VLOOKUP($A215,'FE - Flow 8 - UBL'!$A215:$P1109,10,FALSE)=0,"",VLOOKUP($A215,'FE - Flow 8 - UBL'!$A215:$P1109,10,FALSE))</f>
        <v>3</v>
      </c>
      <c r="K215" s="44" t="str">
        <f>IF(VLOOKUP($A215,'FE - Flow 8 - UBL'!$A215:$P1109,11,FALSE)=0,"",VLOOKUP($A215,'FE - Flow 8 - UBL'!$A215:$P1109,11,FALSE))</f>
        <v>UNCL 3035</v>
      </c>
      <c r="L215" s="45" t="str">
        <f>IF(VLOOKUP($A215,'FE - Flow 8 - UBL'!$A215:$P1109,12,FALSE)=0,"",VLOOKUP($A215,'FE - Flow 8 - UBL'!$A215:$P1109,12,FALSE))</f>
        <v>Value = IV</v>
      </c>
      <c r="M215" s="185" t="str">
        <f>IF(VLOOKUP($A215,'FE - Flow 8 - UBL'!$A215:$P1109,13,FALSE)=0,"",VLOOKUP($A215,'FE - Flow 8 - UBL'!$A215:$P1109,13,FALSE))</f>
        <v/>
      </c>
      <c r="N215" s="43" t="str">
        <f>IF(VLOOKUP($A215,'FE - Flow 8 - UBL'!$A215:$P1109,14,FALSE)=0,"",VLOOKUP($A215,'FE - Flow 8 - UBL'!$A215:$P1109,14,FALSE))</f>
        <v/>
      </c>
      <c r="O215" s="48" t="str">
        <f>IF(VLOOKUP($A215,'FE - Flow 8 - UBL'!$A215:$P1109,15,FALSE)=0,"",VLOOKUP($A215,'FE - Flow 8 - UBL'!$A215:$P1109,15,FALSE))</f>
        <v/>
      </c>
      <c r="P215" s="48" t="str">
        <f>IF(VLOOKUP($A215,'FE - Flow 8 - UBL'!$A215:$P1109,16,FALSE)=0,"",VLOOKUP($A215,'FE - Flow 8 - UBL'!$A215:$P1109,16,FALSE))</f>
        <v/>
      </c>
      <c r="Q215" s="44" t="str">
        <f>IF(VLOOKUP($A215,'FE - Flow 8 - UBL'!$A215:$Q1109,17,FALSE)=0,"",VLOOKUP($A215,'FE - Flow 8 - UBL'!$A215:$Q1109,17,FALSE))</f>
        <v/>
      </c>
      <c r="R215" s="47" t="str">
        <f>IF(VLOOKUP($A215,'FE - Flow 8 - UBL'!$A215:$S1109,18,FALSE)=0,"",VLOOKUP($A215,'FE - Flow 8 - UBL'!$A215:$S1109,18,FALSE))</f>
        <v/>
      </c>
    </row>
    <row r="216" spans="1:18" ht="49.5" customHeight="1" x14ac:dyDescent="0.25">
      <c r="A216" s="51" t="s">
        <v>713</v>
      </c>
      <c r="B216" s="240" t="s">
        <v>42</v>
      </c>
      <c r="C216" s="76"/>
      <c r="D216" s="243" t="s">
        <v>3257</v>
      </c>
      <c r="E216" s="244"/>
      <c r="F216" s="245"/>
      <c r="G216" s="351" t="s">
        <v>3532</v>
      </c>
      <c r="H216" s="352"/>
      <c r="I216" s="45" t="str">
        <f>IF(VLOOKUP($A216,'FE - Flow 8 - UBL'!$A216:$P1110,9,FALSE)=0,"",VLOOKUP($A216,'FE - Flow 8 - UBL'!$A216:$P1110,9,FALSE))</f>
        <v>TEXT</v>
      </c>
      <c r="J216" s="45">
        <f>IF(VLOOKUP($A216,'FE - Flow 8 - UBL'!$A216:$P1110,10,FALSE)=0,"",VLOOKUP($A216,'FE - Flow 8 - UBL'!$A216:$P1110,10,FALSE))</f>
        <v>99</v>
      </c>
      <c r="K216" s="44" t="str">
        <f>IF(VLOOKUP($A216,'FE - Flow 8 - UBL'!$A216:$P1110,11,FALSE)=0,"",VLOOKUP($A216,'FE - Flow 8 - UBL'!$A216:$P1110,11,FALSE))</f>
        <v/>
      </c>
      <c r="L216" s="45" t="str">
        <f>IF(VLOOKUP($A216,'FE - Flow 8 - UBL'!$A216:$P1110,12,FALSE)=0,"",VLOOKUP($A216,'FE - Flow 8 - UBL'!$A216:$P1110,12,FALSE))</f>
        <v/>
      </c>
      <c r="M216" s="185" t="str">
        <f>IF(VLOOKUP($A216,'FE - Flow 8 - UBL'!$A216:$P1110,13,FALSE)=0,"",VLOOKUP($A216,'FE - Flow 8 - UBL'!$A216:$P1110,13,FALSE))</f>
        <v>The name by which the invoicee is known, other than its company name (also called business name).</v>
      </c>
      <c r="N216" s="43" t="str">
        <f>IF(VLOOKUP($A216,'FE - Flow 8 - UBL'!$A216:$P1110,14,FALSE)=0,"",VLOOKUP($A216,'FE - Flow 8 - UBL'!$A216:$P1110,14,FALSE))</f>
        <v>It can be used if it differs from the company name of the invoicee</v>
      </c>
      <c r="O216" s="48" t="str">
        <f>IF(VLOOKUP($A216,'FE - Flow 8 - UBL'!$A216:$P1110,15,FALSE)=0,"",VLOOKUP($A216,'FE - Flow 8 - UBL'!$A216:$P1110,15,FALSE))</f>
        <v/>
      </c>
      <c r="P216" s="48" t="str">
        <f>IF(VLOOKUP($A216,'FE - Flow 8 - UBL'!$A216:$P1110,16,FALSE)=0,"",VLOOKUP($A216,'FE - Flow 8 - UBL'!$A216:$P1110,16,FALSE))</f>
        <v/>
      </c>
      <c r="Q216" s="44" t="str">
        <f>IF(VLOOKUP($A216,'FE - Flow 8 - UBL'!$A216:$Q1110,17,FALSE)=0,"",VLOOKUP($A216,'FE - Flow 8 - UBL'!$A216:$Q1110,17,FALSE))</f>
        <v/>
      </c>
      <c r="R216" s="47" t="str">
        <f>IF(VLOOKUP($A216,'FE - Flow 8 - UBL'!$A216:$S1110,18,FALSE)=0,"",VLOOKUP($A216,'FE - Flow 8 - UBL'!$A216:$S1110,18,FALSE))</f>
        <v/>
      </c>
    </row>
    <row r="217" spans="1:18" ht="83.1" customHeight="1" x14ac:dyDescent="0.25">
      <c r="A217" s="275" t="s">
        <v>3167</v>
      </c>
      <c r="B217" s="240" t="s">
        <v>1729</v>
      </c>
      <c r="C217" s="76"/>
      <c r="D217" s="277" t="s">
        <v>3258</v>
      </c>
      <c r="E217" s="278"/>
      <c r="F217" s="279"/>
      <c r="G217" s="353" t="s">
        <v>3718</v>
      </c>
      <c r="H217" s="354"/>
      <c r="I217" s="45" t="str">
        <f>IF(VLOOKUP($A217,'FE - Flow 8 - UBL'!$A217:$P1111,9,FALSE)=0,"",VLOOKUP($A217,'FE - Flow 8 - UBL'!$A217:$P1111,9,FALSE))</f>
        <v>IDENTIFIER</v>
      </c>
      <c r="J217" s="45">
        <f>IF(VLOOKUP($A217,'FE - Flow 8 - UBL'!$A217:$P1111,10,FALSE)=0,"",VLOOKUP($A217,'FE - Flow 8 - UBL'!$A217:$P1111,10,FALSE))</f>
        <v>100</v>
      </c>
      <c r="K217" s="44" t="str">
        <f>IF(VLOOKUP($A217,'FE - Flow 8 - UBL'!$A217:$P1111,11,FALSE)=0,"",VLOOKUP($A217,'FE - Flow 8 - UBL'!$A217:$P1111,11,FALSE))</f>
        <v/>
      </c>
      <c r="L217" s="45" t="str">
        <f>IF(VLOOKUP($A217,'FE - Flow 8 - UBL'!$A217:$P1111,12,FALSE)=0,"",VLOOKUP($A217,'FE - Flow 8 - UBL'!$A217:$P1111,12,FALSE))</f>
        <v/>
      </c>
      <c r="M217" s="185" t="str">
        <f>IF(VLOOKUP($A217,'FE - Flow 8 - UBL'!$A217:$P1111,13,FALSE)=0,"",VLOOKUP($A217,'FE - Flow 8 - UBL'!$A217:$P1111,13,FALSE))</f>
        <v>Identification of the Buyer.</v>
      </c>
      <c r="N217" s="43" t="str">
        <f>IF(VLOOKUP($A217,'FE - Flow 8 - UBL'!$A217:$P1111,14,FALSE)=0,"",VLOOKUP($A217,'FE - Flow 8 - UBL'!$A217:$P1111,14,FALSE))</f>
        <v>If no identification scheme is specified, it should be known to the Buyer and the Seller, for example a buyer’s identifier assigned by the Seller by prior agreement.</v>
      </c>
      <c r="O217" s="48" t="str">
        <f>IF(VLOOKUP($A217,'FE - Flow 8 - UBL'!$A217:$P1111,15,FALSE)=0,"",VLOOKUP($A217,'FE - Flow 8 - UBL'!$A217:$P1111,15,FALSE))</f>
        <v/>
      </c>
      <c r="P217" s="48" t="str">
        <f>IF(VLOOKUP($A217,'FE - Flow 8 - UBL'!$A217:$P1111,16,FALSE)=0,"",VLOOKUP($A217,'FE - Flow 8 - UBL'!$A217:$P1111,16,FALSE))</f>
        <v/>
      </c>
      <c r="Q217" s="44" t="str">
        <f>IF(VLOOKUP($A217,'FE - Flow 8 - UBL'!$A217:$Q1111,17,FALSE)=0,"",VLOOKUP($A217,'FE - Flow 8 - UBL'!$A217:$Q1111,17,FALSE))</f>
        <v/>
      </c>
      <c r="R217" s="47" t="str">
        <f>IF(VLOOKUP($A217,'FE - Flow 8 - UBL'!$A217:$S1111,18,FALSE)=0,"",VLOOKUP($A217,'FE - Flow 8 - UBL'!$A217:$S1111,18,FALSE))</f>
        <v>A change in the cardinality of the standard must be requested</v>
      </c>
    </row>
    <row r="218" spans="1:18" ht="14.45" customHeight="1" x14ac:dyDescent="0.25">
      <c r="A218" s="276" t="s">
        <v>3173</v>
      </c>
      <c r="B218" s="264" t="s">
        <v>3067</v>
      </c>
      <c r="C218" s="156"/>
      <c r="D218" s="280"/>
      <c r="E218" s="284" t="s">
        <v>3259</v>
      </c>
      <c r="F218" s="285"/>
      <c r="G218" s="353" t="s">
        <v>3719</v>
      </c>
      <c r="H218" s="354"/>
      <c r="I218" s="45" t="str">
        <f>IF(VLOOKUP($A218,'FE - Flow 8 - UBL'!$A218:$P1112,9,FALSE)=0,"",VLOOKUP($A218,'FE - Flow 8 - UBL'!$A218:$P1112,9,FALSE))</f>
        <v>IDENTIFIER</v>
      </c>
      <c r="J218" s="45">
        <f>IF(VLOOKUP($A218,'FE - Flow 8 - UBL'!$A218:$P1112,10,FALSE)=0,"",VLOOKUP($A218,'FE - Flow 8 - UBL'!$A218:$P1112,10,FALSE))</f>
        <v>4</v>
      </c>
      <c r="K218" s="44" t="str">
        <f>IF(VLOOKUP($A218,'FE - Flow 8 - UBL'!$A218:$P1112,11,FALSE)=0,"",VLOOKUP($A218,'FE - Flow 8 - UBL'!$A218:$P1112,11,FALSE))</f>
        <v>ISO6523 (ICD)</v>
      </c>
      <c r="L218" s="45" t="str">
        <f>IF(VLOOKUP($A218,'FE - Flow 8 - UBL'!$A218:$P1112,12,FALSE)=0,"",VLOOKUP($A218,'FE - Flow 8 - UBL'!$A218:$P1112,12,FALSE))</f>
        <v/>
      </c>
      <c r="M218" s="185" t="str">
        <f>IF(VLOOKUP($A218,'FE - Flow 8 - UBL'!$A218:$P1112,13,FALSE)=0,"",VLOOKUP($A218,'FE - Flow 8 - UBL'!$A218:$P1112,13,FALSE))</f>
        <v>Scheme identifier of the buyer’s identifier</v>
      </c>
      <c r="N218" s="43" t="str">
        <f>IF(VLOOKUP($A218,'FE - Flow 8 - UBL'!$A218:$P1112,14,FALSE)=0,"",VLOOKUP($A218,'FE - Flow 8 - UBL'!$A218:$P1112,14,FALSE))</f>
        <v>If no identification scheme is specified, it should be known to the Buyer and the Seller, for example a buyer’s identifier assigned by the Seller by prior agreement.</v>
      </c>
      <c r="O218" s="48" t="str">
        <f>IF(VLOOKUP($A218,'FE - Flow 8 - UBL'!$A218:$P1112,15,FALSE)=0,"",VLOOKUP($A218,'FE - Flow 8 - UBL'!$A218:$P1112,15,FALSE))</f>
        <v/>
      </c>
      <c r="P218" s="48" t="str">
        <f>IF(VLOOKUP($A218,'FE - Flow 8 - UBL'!$A218:$P1112,16,FALSE)=0,"",VLOOKUP($A218,'FE - Flow 8 - UBL'!$A218:$P1112,16,FALSE))</f>
        <v/>
      </c>
      <c r="Q218" s="44" t="str">
        <f>IF(VLOOKUP($A218,'FE - Flow 8 - UBL'!$A218:$Q1112,17,FALSE)=0,"",VLOOKUP($A218,'FE - Flow 8 - UBL'!$A218:$Q1112,17,FALSE))</f>
        <v/>
      </c>
      <c r="R218" s="47" t="str">
        <f>IF(VLOOKUP($A218,'FE - Flow 8 - UBL'!$A218:$S1112,18,FALSE)=0,"",VLOOKUP($A218,'FE - Flow 8 - UBL'!$A218:$S1112,18,FALSE))</f>
        <v/>
      </c>
    </row>
    <row r="219" spans="1:18" ht="14.45" customHeight="1" x14ac:dyDescent="0.25">
      <c r="A219" s="262" t="s">
        <v>3176</v>
      </c>
      <c r="B219" s="264" t="s">
        <v>3081</v>
      </c>
      <c r="C219" s="156"/>
      <c r="D219" s="281" t="s">
        <v>3260</v>
      </c>
      <c r="E219" s="282"/>
      <c r="F219" s="269"/>
      <c r="G219" s="353" t="s">
        <v>3718</v>
      </c>
      <c r="H219" s="354"/>
      <c r="I219" s="45" t="str">
        <f>IF(VLOOKUP($A219,'FE - Flow 8 - UBL'!$A219:$P1113,9,FALSE)=0,"",VLOOKUP($A219,'FE - Flow 8 - UBL'!$A219:$P1113,9,FALSE))</f>
        <v>IDENTIFIER</v>
      </c>
      <c r="J219" s="45">
        <f>IF(VLOOKUP($A219,'FE - Flow 8 - UBL'!$A219:$P1113,10,FALSE)=0,"",VLOOKUP($A219,'FE - Flow 8 - UBL'!$A219:$P1113,10,FALSE))</f>
        <v>100</v>
      </c>
      <c r="K219" s="44" t="str">
        <f>IF(VLOOKUP($A219,'FE - Flow 8 - UBL'!$A219:$P1113,11,FALSE)=0,"",VLOOKUP($A219,'FE - Flow 8 - UBL'!$A219:$P1113,11,FALSE))</f>
        <v/>
      </c>
      <c r="L219" s="45" t="str">
        <f>IF(VLOOKUP($A219,'FE - Flow 8 - UBL'!$A219:$P1113,12,FALSE)=0,"",VLOOKUP($A219,'FE - Flow 8 - UBL'!$A219:$P1113,12,FALSE))</f>
        <v/>
      </c>
      <c r="M219" s="185" t="str">
        <f>IF(VLOOKUP($A219,'FE - Flow 8 - UBL'!$A219:$P1113,13,FALSE)=0,"",VLOOKUP($A219,'FE - Flow 8 - UBL'!$A219:$P1113,13,FALSE))</f>
        <v>Identification of the Buyer.</v>
      </c>
      <c r="N219" s="43" t="str">
        <f>IF(VLOOKUP($A219,'FE - Flow 8 - UBL'!$A219:$P1113,14,FALSE)=0,"",VLOOKUP($A219,'FE - Flow 8 - UBL'!$A219:$P1113,14,FALSE))</f>
        <v>If no identification scheme is specified, it should be known to the Buyer and the Seller, for example a buyer’s identifier assigned by the Seller by prior agreement.</v>
      </c>
      <c r="O219" s="48" t="str">
        <f>IF(VLOOKUP($A219,'FE - Flow 8 - UBL'!$A219:$P1113,15,FALSE)=0,"",VLOOKUP($A219,'FE - Flow 8 - UBL'!$A219:$P1113,15,FALSE))</f>
        <v>G1.74
G1.80</v>
      </c>
      <c r="P219" s="48" t="str">
        <f>IF(VLOOKUP($A219,'FE - Flow 8 - UBL'!$A219:$P1113,16,FALSE)=0,"",VLOOKUP($A219,'FE - Flow 8 - UBL'!$A219:$P1113,16,FALSE))</f>
        <v/>
      </c>
      <c r="Q219" s="44" t="str">
        <f>IF(VLOOKUP($A219,'FE - Flow 8 - UBL'!$A219:$Q1113,17,FALSE)=0,"",VLOOKUP($A219,'FE - Flow 8 - UBL'!$A219:$Q1113,17,FALSE))</f>
        <v/>
      </c>
      <c r="R219" s="47" t="str">
        <f>IF(VLOOKUP($A219,'FE - Flow 8 - UBL'!$A219:$S1113,18,FALSE)=0,"",VLOOKUP($A219,'FE - Flow 8 - UBL'!$A219:$S1113,18,FALSE))</f>
        <v/>
      </c>
    </row>
    <row r="220" spans="1:18" ht="14.45" customHeight="1" x14ac:dyDescent="0.25">
      <c r="A220" s="263" t="s">
        <v>3178</v>
      </c>
      <c r="B220" s="264" t="s">
        <v>3067</v>
      </c>
      <c r="C220" s="156"/>
      <c r="D220" s="280"/>
      <c r="E220" s="284" t="s">
        <v>3261</v>
      </c>
      <c r="F220" s="285"/>
      <c r="G220" s="353" t="s">
        <v>3719</v>
      </c>
      <c r="H220" s="354"/>
      <c r="I220" s="45" t="str">
        <f>IF(VLOOKUP($A220,'FE - Flow 8 - UBL'!$A220:$P1114,9,FALSE)=0,"",VLOOKUP($A220,'FE - Flow 8 - UBL'!$A220:$P1114,9,FALSE))</f>
        <v>IDENTIFIER</v>
      </c>
      <c r="J220" s="45">
        <f>IF(VLOOKUP($A220,'FE - Flow 8 - UBL'!$A220:$P1114,10,FALSE)=0,"",VLOOKUP($A220,'FE - Flow 8 - UBL'!$A220:$P1114,10,FALSE))</f>
        <v>4</v>
      </c>
      <c r="K220" s="44" t="str">
        <f>IF(VLOOKUP($A220,'FE - Flow 8 - UBL'!$A220:$P1114,11,FALSE)=0,"",VLOOKUP($A220,'FE - Flow 8 - UBL'!$A220:$P1114,11,FALSE))</f>
        <v>ISO6523 (ICD)</v>
      </c>
      <c r="L220" s="45" t="str">
        <f>IF(VLOOKUP($A220,'FE - Flow 8 - UBL'!$A220:$P1114,12,FALSE)=0,"",VLOOKUP($A220,'FE - Flow 8 - UBL'!$A220:$P1114,12,FALSE))</f>
        <v>Value = 0009 for a SIRET number</v>
      </c>
      <c r="M220" s="185" t="str">
        <f>IF(VLOOKUP($A220,'FE - Flow 8 - UBL'!$A220:$P1114,13,FALSE)=0,"",VLOOKUP($A220,'FE - Flow 8 - UBL'!$A220:$P1114,13,FALSE))</f>
        <v>Scheme identifier of the buyer’s identifier</v>
      </c>
      <c r="N220" s="43" t="str">
        <f>IF(VLOOKUP($A220,'FE - Flow 8 - UBL'!$A220:$P1114,14,FALSE)=0,"",VLOOKUP($A220,'FE - Flow 8 - UBL'!$A220:$P1114,14,FALSE))</f>
        <v>If no identification scheme is specified, it should be known to the Buyer and the Seller, for example a buyer’s identifier assigned by the Seller by prior agreement.</v>
      </c>
      <c r="O220" s="48" t="str">
        <f>IF(VLOOKUP($A220,'FE - Flow 8 - UBL'!$A220:$P1114,15,FALSE)=0,"",VLOOKUP($A220,'FE - Flow 8 - UBL'!$A220:$P1114,15,FALSE))</f>
        <v>G2.07</v>
      </c>
      <c r="P220" s="48" t="str">
        <f>IF(VLOOKUP($A220,'FE - Flow 8 - UBL'!$A220:$P1114,16,FALSE)=0,"",VLOOKUP($A220,'FE - Flow 8 - UBL'!$A220:$P1114,16,FALSE))</f>
        <v/>
      </c>
      <c r="Q220" s="44" t="str">
        <f>IF(VLOOKUP($A220,'FE - Flow 8 - UBL'!$A220:$Q1114,17,FALSE)=0,"",VLOOKUP($A220,'FE - Flow 8 - UBL'!$A220:$Q1114,17,FALSE))</f>
        <v/>
      </c>
      <c r="R220" s="47" t="str">
        <f>IF(VLOOKUP($A220,'FE - Flow 8 - UBL'!$A220:$S1114,18,FALSE)=0,"",VLOOKUP($A220,'FE - Flow 8 - UBL'!$A220:$S1114,18,FALSE))</f>
        <v/>
      </c>
    </row>
    <row r="221" spans="1:18" ht="14.45" customHeight="1" x14ac:dyDescent="0.25">
      <c r="A221" s="274" t="s">
        <v>3180</v>
      </c>
      <c r="B221" s="264" t="s">
        <v>3081</v>
      </c>
      <c r="C221" s="156"/>
      <c r="D221" s="283" t="s">
        <v>3262</v>
      </c>
      <c r="E221" s="282"/>
      <c r="F221" s="269"/>
      <c r="G221" s="353" t="s">
        <v>3718</v>
      </c>
      <c r="H221" s="354"/>
      <c r="I221" s="45" t="str">
        <f>IF(VLOOKUP($A221,'FE - Flow 8 - UBL'!$A221:$P1115,9,FALSE)=0,"",VLOOKUP($A221,'FE - Flow 8 - UBL'!$A221:$P1115,9,FALSE))</f>
        <v>IDENTIFIER</v>
      </c>
      <c r="J221" s="45">
        <f>IF(VLOOKUP($A221,'FE - Flow 8 - UBL'!$A221:$P1115,10,FALSE)=0,"",VLOOKUP($A221,'FE - Flow 8 - UBL'!$A221:$P1115,10,FALSE))</f>
        <v>100</v>
      </c>
      <c r="K221" s="44" t="str">
        <f>IF(VLOOKUP($A221,'FE - Flow 8 - UBL'!$A221:$P1115,11,FALSE)=0,"",VLOOKUP($A221,'FE - Flow 8 - UBL'!$A221:$P1115,11,FALSE))</f>
        <v/>
      </c>
      <c r="L221" s="45" t="str">
        <f>IF(VLOOKUP($A221,'FE - Flow 8 - UBL'!$A221:$P1115,12,FALSE)=0,"",VLOOKUP($A221,'FE - Flow 8 - UBL'!$A221:$P1115,12,FALSE))</f>
        <v/>
      </c>
      <c r="M221" s="185" t="str">
        <f>IF(VLOOKUP($A221,'FE - Flow 8 - UBL'!$A221:$P1115,13,FALSE)=0,"",VLOOKUP($A221,'FE - Flow 8 - UBL'!$A221:$P1115,13,FALSE))</f>
        <v>Identification of the Buyer.</v>
      </c>
      <c r="N221" s="43" t="str">
        <f>IF(VLOOKUP($A221,'FE - Flow 8 - UBL'!$A221:$P1115,14,FALSE)=0,"",VLOOKUP($A221,'FE - Flow 8 - UBL'!$A221:$P1115,14,FALSE))</f>
        <v>If no identification scheme is specified, it should be known to the Buyer and the Seller, for example a buyer’s identifier assigned by the Seller by prior agreement.</v>
      </c>
      <c r="O221" s="48" t="str">
        <f>IF(VLOOKUP($A221,'FE - Flow 8 - UBL'!$A221:$P1115,15,FALSE)=0,"",VLOOKUP($A221,'FE - Flow 8 - UBL'!$A221:$P1115,15,FALSE))</f>
        <v>G2.29</v>
      </c>
      <c r="P221" s="48" t="str">
        <f>IF(VLOOKUP($A221,'FE - Flow 8 - UBL'!$A221:$P1115,16,FALSE)=0,"",VLOOKUP($A221,'FE - Flow 8 - UBL'!$A221:$P1115,16,FALSE))</f>
        <v/>
      </c>
      <c r="Q221" s="44" t="str">
        <f>IF(VLOOKUP($A221,'FE - Flow 8 - UBL'!$A221:$Q1115,17,FALSE)=0,"",VLOOKUP($A221,'FE - Flow 8 - UBL'!$A221:$Q1115,17,FALSE))</f>
        <v/>
      </c>
      <c r="R221" s="47" t="str">
        <f>IF(VLOOKUP($A221,'FE - Flow 8 - UBL'!$A221:$S1115,18,FALSE)=0,"",VLOOKUP($A221,'FE - Flow 8 - UBL'!$A221:$S1115,18,FALSE))</f>
        <v/>
      </c>
    </row>
    <row r="222" spans="1:18" ht="45.6" customHeight="1" x14ac:dyDescent="0.25">
      <c r="A222" s="263" t="s">
        <v>3181</v>
      </c>
      <c r="B222" s="264" t="s">
        <v>3067</v>
      </c>
      <c r="C222" s="156"/>
      <c r="D222" s="283"/>
      <c r="E222" s="284" t="s">
        <v>3263</v>
      </c>
      <c r="F222" s="285"/>
      <c r="G222" s="353" t="s">
        <v>3719</v>
      </c>
      <c r="H222" s="354"/>
      <c r="I222" s="45" t="str">
        <f>IF(VLOOKUP($A222,'FE - Flow 8 - UBL'!$A222:$P1116,9,FALSE)=0,"",VLOOKUP($A222,'FE - Flow 8 - UBL'!$A222:$P1116,9,FALSE))</f>
        <v>IDENTIFIER</v>
      </c>
      <c r="J222" s="45">
        <f>IF(VLOOKUP($A222,'FE - Flow 8 - UBL'!$A222:$P1116,10,FALSE)=0,"",VLOOKUP($A222,'FE - Flow 8 - UBL'!$A222:$P1116,10,FALSE))</f>
        <v>4</v>
      </c>
      <c r="K222" s="44" t="str">
        <f>IF(VLOOKUP($A222,'FE - Flow 8 - UBL'!$A222:$P1116,11,FALSE)=0,"",VLOOKUP($A222,'FE - Flow 8 - UBL'!$A222:$P1116,11,FALSE))</f>
        <v xml:space="preserve"> ISO6523 (ICD) Value = 0224</v>
      </c>
      <c r="L222" s="45" t="str">
        <f>IF(VLOOKUP($A222,'FE - Flow 8 - UBL'!$A222:$P1116,12,FALSE)=0,"",VLOOKUP($A222,'FE - Flow 8 - UBL'!$A222:$P1116,12,FALSE))</f>
        <v/>
      </c>
      <c r="M222" s="185" t="str">
        <f>IF(VLOOKUP($A222,'FE - Flow 8 - UBL'!$A222:$P1116,13,FALSE)=0,"",VLOOKUP($A222,'FE - Flow 8 - UBL'!$A222:$P1116,13,FALSE))</f>
        <v>Scheme identifier of the buyer’s identifier</v>
      </c>
      <c r="N222" s="43" t="str">
        <f>IF(VLOOKUP($A222,'FE - Flow 8 - UBL'!$A222:$P1116,14,FALSE)=0,"",VLOOKUP($A222,'FE - Flow 8 - UBL'!$A222:$P1116,14,FALSE))</f>
        <v>If no identification scheme is specified, it should be known to the Buyer and the Seller, for example a buyer’s identifier assigned by the Seller by prior agreement.</v>
      </c>
      <c r="O222" s="48" t="str">
        <f>IF(VLOOKUP($A222,'FE - Flow 8 - UBL'!$A222:$P1116,15,FALSE)=0,"",VLOOKUP($A222,'FE - Flow 8 - UBL'!$A222:$P1116,15,FALSE))</f>
        <v/>
      </c>
      <c r="P222" s="48" t="str">
        <f>IF(VLOOKUP($A222,'FE - Flow 8 - UBL'!$A222:$P1116,16,FALSE)=0,"",VLOOKUP($A222,'FE - Flow 8 - UBL'!$A222:$P1116,16,FALSE))</f>
        <v/>
      </c>
      <c r="Q222" s="44" t="str">
        <f>IF(VLOOKUP($A222,'FE - Flow 8 - UBL'!$A222:$Q1116,17,FALSE)=0,"",VLOOKUP($A222,'FE - Flow 8 - UBL'!$A222:$Q1116,17,FALSE))</f>
        <v/>
      </c>
      <c r="R222" s="47" t="str">
        <f>IF(VLOOKUP($A222,'FE - Flow 8 - UBL'!$A222:$S1116,18,FALSE)=0,"",VLOOKUP($A222,'FE - Flow 8 - UBL'!$A222:$S1116,18,FALSE))</f>
        <v/>
      </c>
    </row>
    <row r="223" spans="1:18" ht="45" customHeight="1" x14ac:dyDescent="0.25">
      <c r="A223" s="51" t="s">
        <v>718</v>
      </c>
      <c r="B223" s="240" t="s">
        <v>42</v>
      </c>
      <c r="C223" s="76"/>
      <c r="D223" s="221" t="s">
        <v>182</v>
      </c>
      <c r="E223" s="224"/>
      <c r="F223" s="225"/>
      <c r="G223" s="351" t="s">
        <v>3533</v>
      </c>
      <c r="H223" s="352"/>
      <c r="I223" s="45" t="str">
        <f>IF(VLOOKUP($A223,'FE - Flow 8 - UBL'!$A223:$P1117,9,FALSE)=0,"",VLOOKUP($A223,'FE - Flow 8 - UBL'!$A223:$P1117,9,FALSE))</f>
        <v>IDENTIFIER</v>
      </c>
      <c r="J223" s="45">
        <f>IF(VLOOKUP($A223,'FE - Flow 8 - UBL'!$A223:$P1117,10,FALSE)=0,"",VLOOKUP($A223,'FE - Flow 8 - UBL'!$A223:$P1117,10,FALSE))</f>
        <v>9</v>
      </c>
      <c r="K223" s="44" t="str">
        <f>IF(VLOOKUP($A223,'FE - Flow 8 - UBL'!$A223:$P1117,11,FALSE)=0,"",VLOOKUP($A223,'FE - Flow 8 - UBL'!$A223:$P1117,11,FALSE))</f>
        <v/>
      </c>
      <c r="L223" s="45" t="str">
        <f>IF(VLOOKUP($A223,'FE - Flow 8 - UBL'!$A223:$P1117,12,FALSE)=0,"",VLOOKUP($A223,'FE - Flow 8 - UBL'!$A223:$P1117,12,FALSE))</f>
        <v/>
      </c>
      <c r="M223" s="185" t="str">
        <f>IF(VLOOKUP($A223,'FE - Flow 8 - UBL'!$A223:$P1117,13,FALSE)=0,"",VLOOKUP($A223,'FE - Flow 8 - UBL'!$A223:$P1117,13,FALSE))</f>
        <v>Identifier issued by an official registration body, which identifies the entity to which the invoice is addressed as a legal entity or legal person.</v>
      </c>
      <c r="N223" s="43" t="str">
        <f>IF(VLOOKUP($A223,'FE - Flow 8 - UBL'!$A223:$P1117,14,FALSE)=0,"",VLOOKUP($A223,'FE - Flow 8 - UBL'!$A223:$P1117,14,FALSE))</f>
        <v>If no identification scheme is specified, it should be known to the Buyer and Seller.</v>
      </c>
      <c r="O223" s="48" t="str">
        <f>IF(VLOOKUP($A223,'FE - Flow 8 - UBL'!$A223:$P1117,15,FALSE)=0,"",VLOOKUP($A223,'FE - Flow 8 - UBL'!$A223:$P1117,15,FALSE))</f>
        <v>G1.75</v>
      </c>
      <c r="P223" s="48" t="str">
        <f>IF(VLOOKUP($A223,'FE - Flow 8 - UBL'!$A223:$P1117,16,FALSE)=0,"",VLOOKUP($A223,'FE - Flow 8 - UBL'!$A223:$P1117,16,FALSE))</f>
        <v/>
      </c>
      <c r="Q223" s="44" t="str">
        <f>IF(VLOOKUP($A223,'FE - Flow 8 - UBL'!$A223:$Q1117,17,FALSE)=0,"",VLOOKUP($A223,'FE - Flow 8 - UBL'!$A223:$Q1117,17,FALSE))</f>
        <v/>
      </c>
      <c r="R223" s="47" t="str">
        <f>IF(VLOOKUP($A223,'FE - Flow 8 - UBL'!$A223:$S1117,18,FALSE)=0,"",VLOOKUP($A223,'FE - Flow 8 - UBL'!$A223:$S1117,18,FALSE))</f>
        <v/>
      </c>
    </row>
    <row r="224" spans="1:18" ht="14.45" customHeight="1" x14ac:dyDescent="0.25">
      <c r="A224" s="57" t="s">
        <v>721</v>
      </c>
      <c r="B224" s="240" t="s">
        <v>13</v>
      </c>
      <c r="C224" s="76"/>
      <c r="D224" s="77"/>
      <c r="E224" s="211" t="s">
        <v>110</v>
      </c>
      <c r="F224" s="212"/>
      <c r="G224" s="351" t="s">
        <v>3534</v>
      </c>
      <c r="H224" s="352"/>
      <c r="I224" s="45" t="str">
        <f>IF(VLOOKUP($A224,'FE - Flow 8 - UBL'!$A224:$P1118,9,FALSE)=0,"",VLOOKUP($A224,'FE - Flow 8 - UBL'!$A224:$P1118,9,FALSE))</f>
        <v>IDENTIFIER</v>
      </c>
      <c r="J224" s="45">
        <f>IF(VLOOKUP($A224,'FE - Flow 8 - UBL'!$A224:$P1118,10,FALSE)=0,"",VLOOKUP($A224,'FE - Flow 8 - UBL'!$A224:$P1118,10,FALSE))</f>
        <v>4</v>
      </c>
      <c r="K224" s="44" t="str">
        <f>IF(VLOOKUP($A224,'FE - Flow 8 - UBL'!$A224:$P1118,11,FALSE)=0,"",VLOOKUP($A224,'FE - Flow 8 - UBL'!$A224:$P1118,11,FALSE))</f>
        <v>ISO6523 (ICD)</v>
      </c>
      <c r="L224" s="45" t="str">
        <f>IF(VLOOKUP($A224,'FE - Flow 8 - UBL'!$A224:$P1118,12,FALSE)=0,"",VLOOKUP($A224,'FE - Flow 8 - UBL'!$A224:$P1118,12,FALSE))</f>
        <v>Value = 0002 for a SIREN number</v>
      </c>
      <c r="M224" s="185" t="str">
        <f>IF(VLOOKUP($A224,'FE - Flow 8 - UBL'!$A224:$P1118,13,FALSE)=0,"",VLOOKUP($A224,'FE - Flow 8 - UBL'!$A224:$P1118,13,FALSE))</f>
        <v/>
      </c>
      <c r="N224" s="43" t="str">
        <f>IF(VLOOKUP($A224,'FE - Flow 8 - UBL'!$A224:$P1118,14,FALSE)=0,"",VLOOKUP($A224,'FE - Flow 8 - UBL'!$A224:$P1118,14,FALSE))</f>
        <v/>
      </c>
      <c r="O224" s="48" t="str">
        <f>IF(VLOOKUP($A224,'FE - Flow 8 - UBL'!$A224:$P1118,15,FALSE)=0,"",VLOOKUP($A224,'FE - Flow 8 - UBL'!$A224:$P1118,15,FALSE))</f>
        <v/>
      </c>
      <c r="P224" s="48" t="str">
        <f>IF(VLOOKUP($A224,'FE - Flow 8 - UBL'!$A224:$P1118,16,FALSE)=0,"",VLOOKUP($A224,'FE - Flow 8 - UBL'!$A224:$P1118,16,FALSE))</f>
        <v/>
      </c>
      <c r="Q224" s="44" t="str">
        <f>IF(VLOOKUP($A224,'FE - Flow 8 - UBL'!$A224:$Q1118,17,FALSE)=0,"",VLOOKUP($A224,'FE - Flow 8 - UBL'!$A224:$Q1118,17,FALSE))</f>
        <v/>
      </c>
      <c r="R224" s="47" t="str">
        <f>IF(VLOOKUP($A224,'FE - Flow 8 - UBL'!$A224:$S1118,18,FALSE)=0,"",VLOOKUP($A224,'FE - Flow 8 - UBL'!$A224:$S1118,18,FALSE))</f>
        <v/>
      </c>
    </row>
    <row r="225" spans="1:18" ht="37.5" customHeight="1" x14ac:dyDescent="0.25">
      <c r="A225" s="51" t="s">
        <v>723</v>
      </c>
      <c r="B225" s="240" t="s">
        <v>42</v>
      </c>
      <c r="C225" s="76"/>
      <c r="D225" s="246" t="s">
        <v>3264</v>
      </c>
      <c r="E225" s="244" t="s">
        <v>3264</v>
      </c>
      <c r="F225" s="245"/>
      <c r="G225" s="351" t="s">
        <v>3535</v>
      </c>
      <c r="H225" s="352"/>
      <c r="I225" s="45" t="str">
        <f>IF(VLOOKUP($A225,'FE - Flow 8 - UBL'!$A225:$P1119,9,FALSE)=0,"",VLOOKUP($A225,'FE - Flow 8 - UBL'!$A225:$P1119,9,FALSE))</f>
        <v>IDENTIFIER</v>
      </c>
      <c r="J225" s="45">
        <f>IF(VLOOKUP($A225,'FE - Flow 8 - UBL'!$A225:$P1119,10,FALSE)=0,"",VLOOKUP($A225,'FE - Flow 8 - UBL'!$A225:$P1119,10,FALSE))</f>
        <v>15</v>
      </c>
      <c r="K225" s="44" t="str">
        <f>IF(VLOOKUP($A225,'FE - Flow 8 - UBL'!$A225:$P1119,11,FALSE)=0,"",VLOOKUP($A225,'FE - Flow 8 - UBL'!$A225:$P1119,11,FALSE))</f>
        <v/>
      </c>
      <c r="L225" s="45" t="str">
        <f>IF(VLOOKUP($A225,'FE - Flow 8 - UBL'!$A225:$P1119,12,FALSE)=0,"",VLOOKUP($A225,'FE - Flow 8 - UBL'!$A225:$P1119,12,FALSE))</f>
        <v>The VAT identifier is always prefixed with an "FR" in the context of electronic invoicing.</v>
      </c>
      <c r="M225" s="185" t="str">
        <f>IF(VLOOKUP($A225,'FE - Flow 8 - UBL'!$A225:$P1119,13,FALSE)=0,"",VLOOKUP($A225,'FE - Flow 8 - UBL'!$A225:$P1119,13,FALSE))</f>
        <v>The VAT identifier of the entity to which the invoice is sent (also called the VAT identification number of the entity to which the invoice is sent).</v>
      </c>
      <c r="N225" s="43" t="str">
        <f>IF(VLOOKUP($A225,'FE - Flow 8 - UBL'!$A225:$P1119,14,FALSE)=0,"",VLOOKUP($A225,'FE - Flow 8 - UBL'!$A225:$P1119,14,FALSE))</f>
        <v>According to Article 215 of Council Directive 2006/112/EC [2], the individual VAT identification number takes a prefix in accordance with ISO 3166-1 alpha-2 identifying the Member State that assigned the number. Nevertheless, Greece may use the prefix “EL”.</v>
      </c>
      <c r="O225" s="48" t="str">
        <f>IF(VLOOKUP($A225,'FE - Flow 8 - UBL'!$A225:$P1119,15,FALSE)=0,"",VLOOKUP($A225,'FE - Flow 8 - UBL'!$A225:$P1119,15,FALSE))</f>
        <v/>
      </c>
      <c r="P225" s="48" t="str">
        <f>IF(VLOOKUP($A225,'FE - Flow 8 - UBL'!$A225:$P1119,16,FALSE)=0,"",VLOOKUP($A225,'FE - Flow 8 - UBL'!$A225:$P1119,16,FALSE))</f>
        <v/>
      </c>
      <c r="Q225" s="44" t="str">
        <f>IF(VLOOKUP($A225,'FE - Flow 8 - UBL'!$A225:$Q1119,17,FALSE)=0,"",VLOOKUP($A225,'FE - Flow 8 - UBL'!$A225:$Q1119,17,FALSE))</f>
        <v/>
      </c>
      <c r="R225" s="47" t="str">
        <f>IF(VLOOKUP($A225,'FE - Flow 8 - UBL'!$A225:$S1119,18,FALSE)=0,"",VLOOKUP($A225,'FE - Flow 8 - UBL'!$A225:$S1119,18,FALSE))</f>
        <v/>
      </c>
    </row>
    <row r="226" spans="1:18" ht="87" customHeight="1" x14ac:dyDescent="0.25">
      <c r="A226" s="57" t="s">
        <v>725</v>
      </c>
      <c r="B226" s="240" t="s">
        <v>13</v>
      </c>
      <c r="C226" s="76"/>
      <c r="D226" s="247"/>
      <c r="E226" s="248" t="s">
        <v>3265</v>
      </c>
      <c r="F226" s="242"/>
      <c r="G226" s="351" t="s">
        <v>3536</v>
      </c>
      <c r="H226" s="352"/>
      <c r="I226" s="45" t="str">
        <f>IF(VLOOKUP($A226,'FE - Flow 8 - UBL'!$A226:$P1120,9,FALSE)=0,"",VLOOKUP($A226,'FE - Flow 8 - UBL'!$A226:$P1120,9,FALSE))</f>
        <v>CODE</v>
      </c>
      <c r="J226" s="45">
        <f>IF(VLOOKUP($A226,'FE - Flow 8 - UBL'!$A226:$P1120,10,FALSE)=0,"",VLOOKUP($A226,'FE - Flow 8 - UBL'!$A226:$P1120,10,FALSE))</f>
        <v>3</v>
      </c>
      <c r="K226" s="44" t="str">
        <f>IF(VLOOKUP($A226,'FE - Flow 8 - UBL'!$A226:$P1120,11,FALSE)=0,"",VLOOKUP($A226,'FE - Flow 8 - UBL'!$A226:$P1120,11,FALSE))</f>
        <v>Value = VAT (UBL)
Value = VA (CII)</v>
      </c>
      <c r="L226" s="45" t="str">
        <f>IF(VLOOKUP($A226,'FE - Flow 8 - UBL'!$A226:$P1120,12,FALSE)=0,"",VLOOKUP($A226,'FE - Flow 8 - UBL'!$A226:$P1120,12,FALSE))</f>
        <v/>
      </c>
      <c r="M226" s="185" t="str">
        <f>IF(VLOOKUP($A226,'FE - Flow 8 - UBL'!$A226:$P1120,13,FALSE)=0,"",VLOOKUP($A226,'FE - Flow 8 - UBL'!$A226:$P1120,13,FALSE))</f>
        <v/>
      </c>
      <c r="N226" s="43" t="str">
        <f>IF(VLOOKUP($A226,'FE - Flow 8 - UBL'!$A226:$P1120,14,FALSE)=0,"",VLOOKUP($A226,'FE - Flow 8 - UBL'!$A226:$P1120,14,FALSE))</f>
        <v/>
      </c>
      <c r="O226" s="48" t="str">
        <f>IF(VLOOKUP($A226,'FE - Flow 8 - UBL'!$A226:$P1120,15,FALSE)=0,"",VLOOKUP($A226,'FE - Flow 8 - UBL'!$A226:$P1120,15,FALSE))</f>
        <v/>
      </c>
      <c r="P226" s="48" t="str">
        <f>IF(VLOOKUP($A226,'FE - Flow 8 - UBL'!$A226:$P1120,16,FALSE)=0,"",VLOOKUP($A226,'FE - Flow 8 - UBL'!$A226:$P1120,16,FALSE))</f>
        <v/>
      </c>
      <c r="Q226" s="44" t="str">
        <f>IF(VLOOKUP($A226,'FE - Flow 8 - UBL'!$A226:$Q1120,17,FALSE)=0,"",VLOOKUP($A226,'FE - Flow 8 - UBL'!$A226:$Q1120,17,FALSE))</f>
        <v/>
      </c>
      <c r="R226" s="47" t="str">
        <f>IF(VLOOKUP($A226,'FE - Flow 8 - UBL'!$A226:$S1120,18,FALSE)=0,"",VLOOKUP($A226,'FE - Flow 8 - UBL'!$A226:$S1120,18,FALSE))</f>
        <v/>
      </c>
    </row>
    <row r="227" spans="1:18" ht="41.25" customHeight="1" x14ac:dyDescent="0.25">
      <c r="A227" s="51" t="s">
        <v>727</v>
      </c>
      <c r="B227" s="240" t="s">
        <v>42</v>
      </c>
      <c r="C227" s="76"/>
      <c r="D227" s="246" t="s">
        <v>3266</v>
      </c>
      <c r="E227" s="244"/>
      <c r="F227" s="245"/>
      <c r="G227" s="351" t="s">
        <v>3537</v>
      </c>
      <c r="H227" s="352"/>
      <c r="I227" s="45" t="str">
        <f>IF(VLOOKUP($A227,'FE - Flow 8 - UBL'!$A227:$P1121,9,FALSE)=0,"",VLOOKUP($A227,'FE - Flow 8 - UBL'!$A227:$P1121,9,FALSE))</f>
        <v>IDENTIFIER</v>
      </c>
      <c r="J227" s="45">
        <f>IF(VLOOKUP($A227,'FE - Flow 8 - UBL'!$A227:$P1121,10,FALSE)=0,"",VLOOKUP($A227,'FE - Flow 8 - UBL'!$A227:$P1121,10,FALSE))</f>
        <v>50</v>
      </c>
      <c r="K227" s="44" t="str">
        <f>IF(VLOOKUP($A227,'FE - Flow 8 - UBL'!$A227:$P1121,11,FALSE)=0,"",VLOOKUP($A227,'FE - Flow 8 - UBL'!$A227:$P1121,11,FALSE))</f>
        <v/>
      </c>
      <c r="L227" s="45" t="str">
        <f>IF(VLOOKUP($A227,'FE - Flow 8 - UBL'!$A227:$P1121,12,FALSE)=0,"",VLOOKUP($A227,'FE - Flow 8 - UBL'!$A227:$P1121,12,FALSE))</f>
        <v/>
      </c>
      <c r="M227" s="185" t="str">
        <f>IF(VLOOKUP($A227,'FE - Flow 8 - UBL'!$A227:$P1121,13,FALSE)=0,"",VLOOKUP($A227,'FE - Flow 8 - UBL'!$A227:$P1121,13,FALSE))</f>
        <v>Identifies the electronic address of the entity to which the invoice to which a sales document can be sent is addressed.</v>
      </c>
      <c r="N227" s="43" t="str">
        <f>IF(VLOOKUP($A227,'FE - Flow 8 - UBL'!$A227:$P1121,14,FALSE)=0,"",VLOOKUP($A227,'FE - Flow 8 - UBL'!$A227:$P1121,14,FALSE))</f>
        <v/>
      </c>
      <c r="O227" s="48" t="str">
        <f>IF(VLOOKUP($A227,'FE - Flow 8 - UBL'!$A227:$P1121,15,FALSE)=0,"",VLOOKUP($A227,'FE - Flow 8 - UBL'!$A227:$P1121,15,FALSE))</f>
        <v>G1.58</v>
      </c>
      <c r="P227" s="48" t="str">
        <f>IF(VLOOKUP($A227,'FE - Flow 8 - UBL'!$A227:$P1121,16,FALSE)=0,"",VLOOKUP($A227,'FE - Flow 8 - UBL'!$A227:$P1121,16,FALSE))</f>
        <v/>
      </c>
      <c r="Q227" s="44" t="str">
        <f>IF(VLOOKUP($A227,'FE - Flow 8 - UBL'!$A227:$Q1121,17,FALSE)=0,"",VLOOKUP($A227,'FE - Flow 8 - UBL'!$A227:$Q1121,17,FALSE))</f>
        <v/>
      </c>
      <c r="R227" s="47" t="str">
        <f>IF(VLOOKUP($A227,'FE - Flow 8 - UBL'!$A227:$S1121,18,FALSE)=0,"",VLOOKUP($A227,'FE - Flow 8 - UBL'!$A227:$S1121,18,FALSE))</f>
        <v/>
      </c>
    </row>
    <row r="228" spans="1:18" ht="14.45" customHeight="1" x14ac:dyDescent="0.25">
      <c r="A228" s="57" t="s">
        <v>729</v>
      </c>
      <c r="B228" s="240" t="s">
        <v>13</v>
      </c>
      <c r="C228" s="76"/>
      <c r="D228" s="249"/>
      <c r="E228" s="248" t="s">
        <v>3267</v>
      </c>
      <c r="F228" s="242"/>
      <c r="G228" s="351" t="s">
        <v>3538</v>
      </c>
      <c r="H228" s="352"/>
      <c r="I228" s="45" t="str">
        <f>IF(VLOOKUP($A228,'FE - Flow 8 - UBL'!$A228:$P1122,9,FALSE)=0,"",VLOOKUP($A228,'FE - Flow 8 - UBL'!$A228:$P1122,9,FALSE))</f>
        <v>IDENTIFIER</v>
      </c>
      <c r="J228" s="45">
        <f>IF(VLOOKUP($A228,'FE - Flow 8 - UBL'!$A228:$P1122,10,FALSE)=0,"",VLOOKUP($A228,'FE - Flow 8 - UBL'!$A228:$P1122,10,FALSE))</f>
        <v>4</v>
      </c>
      <c r="K228" s="44" t="str">
        <f>IF(VLOOKUP($A228,'FE - Flow 8 - UBL'!$A228:$P1122,11,FALSE)=0,"",VLOOKUP($A228,'FE - Flow 8 - UBL'!$A228:$P1122,11,FALSE))</f>
        <v xml:space="preserve">ISO6523 (ICD) </v>
      </c>
      <c r="L228" s="45" t="str">
        <f>IF(VLOOKUP($A228,'FE - Flow 8 - UBL'!$A228:$P1122,12,FALSE)=0,"",VLOOKUP($A228,'FE - Flow 8 - UBL'!$A228:$P1122,12,FALSE))</f>
        <v/>
      </c>
      <c r="M228" s="185" t="str">
        <f>IF(VLOOKUP($A228,'FE - Flow 8 - UBL'!$A228:$P1122,13,FALSE)=0,"",VLOOKUP($A228,'FE - Flow 8 - UBL'!$A228:$P1122,13,FALSE))</f>
        <v/>
      </c>
      <c r="N228" s="43" t="str">
        <f>IF(VLOOKUP($A228,'FE - Flow 8 - UBL'!$A228:$P1122,14,FALSE)=0,"",VLOOKUP($A228,'FE - Flow 8 - UBL'!$A228:$P1122,14,FALSE))</f>
        <v/>
      </c>
      <c r="O228" s="48" t="str">
        <f>IF(VLOOKUP($A228,'FE - Flow 8 - UBL'!$A228:$P1122,15,FALSE)=0,"",VLOOKUP($A228,'FE - Flow 8 - UBL'!$A228:$P1122,15,FALSE))</f>
        <v>G6.19</v>
      </c>
      <c r="P228" s="48" t="str">
        <f>IF(VLOOKUP($A228,'FE - Flow 8 - UBL'!$A228:$P1122,16,FALSE)=0,"",VLOOKUP($A228,'FE - Flow 8 - UBL'!$A228:$P1122,16,FALSE))</f>
        <v/>
      </c>
      <c r="Q228" s="44" t="str">
        <f>IF(VLOOKUP($A228,'FE - Flow 8 - UBL'!$A228:$Q1122,17,FALSE)=0,"",VLOOKUP($A228,'FE - Flow 8 - UBL'!$A228:$Q1122,17,FALSE))</f>
        <v/>
      </c>
      <c r="R228" s="47" t="str">
        <f>IF(VLOOKUP($A228,'FE - Flow 8 - UBL'!$A228:$S1122,18,FALSE)=0,"",VLOOKUP($A228,'FE - Flow 8 - UBL'!$A228:$S1122,18,FALSE))</f>
        <v/>
      </c>
    </row>
    <row r="229" spans="1:18" ht="27.75" customHeight="1" x14ac:dyDescent="0.25">
      <c r="A229" s="51" t="s">
        <v>731</v>
      </c>
      <c r="B229" s="240" t="s">
        <v>42</v>
      </c>
      <c r="C229" s="76"/>
      <c r="D229" s="246" t="s">
        <v>3268</v>
      </c>
      <c r="E229" s="250"/>
      <c r="F229" s="250"/>
      <c r="G229" s="351" t="s">
        <v>3539</v>
      </c>
      <c r="H229" s="352"/>
      <c r="I229" s="45" t="str">
        <f>IF(VLOOKUP($A229,'FE - Flow 8 - UBL'!$A229:$P1123,9,FALSE)=0,"",VLOOKUP($A229,'FE - Flow 8 - UBL'!$A229:$P1123,9,FALSE))</f>
        <v/>
      </c>
      <c r="J229" s="45" t="str">
        <f>IF(VLOOKUP($A229,'FE - Flow 8 - UBL'!$A229:$P1123,10,FALSE)=0,"",VLOOKUP($A229,'FE - Flow 8 - UBL'!$A229:$P1123,10,FALSE))</f>
        <v/>
      </c>
      <c r="K229" s="44" t="str">
        <f>IF(VLOOKUP($A229,'FE - Flow 8 - UBL'!$A229:$P1123,11,FALSE)=0,"",VLOOKUP($A229,'FE - Flow 8 - UBL'!$A229:$P1123,11,FALSE))</f>
        <v/>
      </c>
      <c r="L229" s="45" t="str">
        <f>IF(VLOOKUP($A229,'FE - Flow 8 - UBL'!$A229:$P1123,12,FALSE)=0,"",VLOOKUP($A229,'FE - Flow 8 - UBL'!$A229:$P1123,12,FALSE))</f>
        <v/>
      </c>
      <c r="M229" s="185" t="str">
        <f>IF(VLOOKUP($A229,'FE - Flow 8 - UBL'!$A229:$P1123,13,FALSE)=0,"",VLOOKUP($A229,'FE - Flow 8 - UBL'!$A229:$P1123,13,FALSE))</f>
        <v/>
      </c>
      <c r="N229" s="43" t="str">
        <f>IF(VLOOKUP($A229,'FE - Flow 8 - UBL'!$A229:$P1123,14,FALSE)=0,"",VLOOKUP($A229,'FE - Flow 8 - UBL'!$A229:$P1123,14,FALSE))</f>
        <v/>
      </c>
      <c r="O229" s="48" t="str">
        <f>IF(VLOOKUP($A229,'FE - Flow 8 - UBL'!$A229:$P1123,15,FALSE)=0,"",VLOOKUP($A229,'FE - Flow 8 - UBL'!$A229:$P1123,15,FALSE))</f>
        <v/>
      </c>
      <c r="P229" s="48" t="str">
        <f>IF(VLOOKUP($A229,'FE - Flow 8 - UBL'!$A229:$P1123,16,FALSE)=0,"",VLOOKUP($A229,'FE - Flow 8 - UBL'!$A229:$P1123,16,FALSE))</f>
        <v/>
      </c>
      <c r="Q229" s="44" t="str">
        <f>IF(VLOOKUP($A229,'FE - Flow 8 - UBL'!$A229:$Q1123,17,FALSE)=0,"",VLOOKUP($A229,'FE - Flow 8 - UBL'!$A229:$Q1123,17,FALSE))</f>
        <v/>
      </c>
      <c r="R229" s="47" t="str">
        <f>IF(VLOOKUP($A229,'FE - Flow 8 - UBL'!$A229:$S1123,18,FALSE)=0,"",VLOOKUP($A229,'FE - Flow 8 - UBL'!$A229:$S1123,18,FALSE))</f>
        <v/>
      </c>
    </row>
    <row r="230" spans="1:18" ht="35.25" customHeight="1" x14ac:dyDescent="0.25">
      <c r="A230" s="57" t="s">
        <v>733</v>
      </c>
      <c r="B230" s="240" t="s">
        <v>42</v>
      </c>
      <c r="C230" s="76"/>
      <c r="D230" s="58"/>
      <c r="E230" s="248" t="s">
        <v>3269</v>
      </c>
      <c r="F230" s="242"/>
      <c r="G230" s="351" t="s">
        <v>3540</v>
      </c>
      <c r="H230" s="352"/>
      <c r="I230" s="45" t="str">
        <f>IF(VLOOKUP($A230,'FE - Flow 8 - UBL'!$A230:$P1124,9,FALSE)=0,"",VLOOKUP($A230,'FE - Flow 8 - UBL'!$A230:$P1124,9,FALSE))</f>
        <v>TEXT</v>
      </c>
      <c r="J230" s="45">
        <f>IF(VLOOKUP($A230,'FE - Flow 8 - UBL'!$A230:$P1124,10,FALSE)=0,"",VLOOKUP($A230,'FE - Flow 8 - UBL'!$A230:$P1124,10,FALSE))</f>
        <v>255</v>
      </c>
      <c r="K230" s="44" t="str">
        <f>IF(VLOOKUP($A230,'FE - Flow 8 - UBL'!$A230:$P1124,11,FALSE)=0,"",VLOOKUP($A230,'FE - Flow 8 - UBL'!$A230:$P1124,11,FALSE))</f>
        <v/>
      </c>
      <c r="L230" s="45" t="str">
        <f>IF(VLOOKUP($A230,'FE - Flow 8 - UBL'!$A230:$P1124,12,FALSE)=0,"",VLOOKUP($A230,'FE - Flow 8 - UBL'!$A230:$P1124,12,FALSE))</f>
        <v/>
      </c>
      <c r="M230" s="185" t="str">
        <f>IF(VLOOKUP($A230,'FE - Flow 8 - UBL'!$A230:$P1124,13,FALSE)=0,"",VLOOKUP($A230,'FE - Flow 8 - UBL'!$A230:$P1124,13,FALSE))</f>
        <v>Main line of an address.</v>
      </c>
      <c r="N230" s="43" t="str">
        <f>IF(VLOOKUP($A230,'FE - Flow 8 - UBL'!$A230:$P1124,14,FALSE)=0,"",VLOOKUP($A230,'FE - Flow 8 - UBL'!$A230:$P1124,14,FALSE))</f>
        <v>Usually the street name and number or the post box.</v>
      </c>
      <c r="O230" s="48" t="str">
        <f>IF(VLOOKUP($A230,'FE - Flow 8 - UBL'!$A230:$P1124,15,FALSE)=0,"",VLOOKUP($A230,'FE - Flow 8 - UBL'!$A230:$P1124,15,FALSE))</f>
        <v/>
      </c>
      <c r="P230" s="48" t="str">
        <f>IF(VLOOKUP($A230,'FE - Flow 8 - UBL'!$A230:$P1124,16,FALSE)=0,"",VLOOKUP($A230,'FE - Flow 8 - UBL'!$A230:$P1124,16,FALSE))</f>
        <v/>
      </c>
      <c r="Q230" s="44" t="str">
        <f>IF(VLOOKUP($A230,'FE - Flow 8 - UBL'!$A230:$Q1124,17,FALSE)=0,"",VLOOKUP($A230,'FE - Flow 8 - UBL'!$A230:$Q1124,17,FALSE))</f>
        <v/>
      </c>
      <c r="R230" s="47" t="str">
        <f>IF(VLOOKUP($A230,'FE - Flow 8 - UBL'!$A230:$S1124,18,FALSE)=0,"",VLOOKUP($A230,'FE - Flow 8 - UBL'!$A230:$S1124,18,FALSE))</f>
        <v/>
      </c>
    </row>
    <row r="231" spans="1:18" ht="35.25" customHeight="1" x14ac:dyDescent="0.25">
      <c r="A231" s="57" t="s">
        <v>735</v>
      </c>
      <c r="B231" s="240" t="s">
        <v>42</v>
      </c>
      <c r="C231" s="76"/>
      <c r="D231" s="58"/>
      <c r="E231" s="248" t="s">
        <v>3270</v>
      </c>
      <c r="F231" s="242"/>
      <c r="G231" s="351" t="s">
        <v>3541</v>
      </c>
      <c r="H231" s="352"/>
      <c r="I231" s="45" t="str">
        <f>IF(VLOOKUP($A231,'FE - Flow 8 - UBL'!$A231:$P1125,9,FALSE)=0,"",VLOOKUP($A231,'FE - Flow 8 - UBL'!$A231:$P1125,9,FALSE))</f>
        <v>TEXT</v>
      </c>
      <c r="J231" s="45">
        <f>IF(VLOOKUP($A231,'FE - Flow 8 - UBL'!$A231:$P1125,10,FALSE)=0,"",VLOOKUP($A231,'FE - Flow 8 - UBL'!$A231:$P1125,10,FALSE))</f>
        <v>255</v>
      </c>
      <c r="K231" s="44" t="str">
        <f>IF(VLOOKUP($A231,'FE - Flow 8 - UBL'!$A231:$P1125,11,FALSE)=0,"",VLOOKUP($A231,'FE - Flow 8 - UBL'!$A231:$P1125,11,FALSE))</f>
        <v/>
      </c>
      <c r="L231" s="45" t="str">
        <f>IF(VLOOKUP($A231,'FE - Flow 8 - UBL'!$A231:$P1125,12,FALSE)=0,"",VLOOKUP($A231,'FE - Flow 8 - UBL'!$A231:$P1125,12,FALSE))</f>
        <v/>
      </c>
      <c r="M231" s="185" t="str">
        <f>IF(VLOOKUP($A231,'FE - Flow 8 - UBL'!$A231:$P1125,13,FALSE)=0,"",VLOOKUP($A231,'FE - Flow 8 - UBL'!$A231:$P1125,13,FALSE))</f>
        <v>An additional address line that can be used to provide details and complete the main line.</v>
      </c>
      <c r="N231" s="43" t="str">
        <f>IF(VLOOKUP($A231,'FE - Flow 8 - UBL'!$A231:$P1125,14,FALSE)=0,"",VLOOKUP($A231,'FE - Flow 8 - UBL'!$A231:$P1125,14,FALSE))</f>
        <v/>
      </c>
      <c r="O231" s="48" t="str">
        <f>IF(VLOOKUP($A231,'FE - Flow 8 - UBL'!$A231:$P1125,15,FALSE)=0,"",VLOOKUP($A231,'FE - Flow 8 - UBL'!$A231:$P1125,15,FALSE))</f>
        <v/>
      </c>
      <c r="P231" s="48" t="str">
        <f>IF(VLOOKUP($A231,'FE - Flow 8 - UBL'!$A231:$P1125,16,FALSE)=0,"",VLOOKUP($A231,'FE - Flow 8 - UBL'!$A231:$P1125,16,FALSE))</f>
        <v/>
      </c>
      <c r="Q231" s="44" t="str">
        <f>IF(VLOOKUP($A231,'FE - Flow 8 - UBL'!$A231:$Q1125,17,FALSE)=0,"",VLOOKUP($A231,'FE - Flow 8 - UBL'!$A231:$Q1125,17,FALSE))</f>
        <v/>
      </c>
      <c r="R231" s="47" t="str">
        <f>IF(VLOOKUP($A231,'FE - Flow 8 - UBL'!$A231:$S1125,18,FALSE)=0,"",VLOOKUP($A231,'FE - Flow 8 - UBL'!$A231:$S1125,18,FALSE))</f>
        <v/>
      </c>
    </row>
    <row r="232" spans="1:18" ht="45" customHeight="1" x14ac:dyDescent="0.25">
      <c r="A232" s="57" t="s">
        <v>737</v>
      </c>
      <c r="B232" s="240" t="s">
        <v>42</v>
      </c>
      <c r="C232" s="76"/>
      <c r="D232" s="58"/>
      <c r="E232" s="248" t="s">
        <v>3271</v>
      </c>
      <c r="F232" s="242"/>
      <c r="G232" s="351" t="s">
        <v>3542</v>
      </c>
      <c r="H232" s="352"/>
      <c r="I232" s="45" t="str">
        <f>IF(VLOOKUP($A232,'FE - Flow 8 - UBL'!$A232:$P1126,9,FALSE)=0,"",VLOOKUP($A232,'FE - Flow 8 - UBL'!$A232:$P1126,9,FALSE))</f>
        <v>TEXT</v>
      </c>
      <c r="J232" s="45">
        <f>IF(VLOOKUP($A232,'FE - Flow 8 - UBL'!$A232:$P1126,10,FALSE)=0,"",VLOOKUP($A232,'FE - Flow 8 - UBL'!$A232:$P1126,10,FALSE))</f>
        <v>255</v>
      </c>
      <c r="K232" s="44" t="str">
        <f>IF(VLOOKUP($A232,'FE - Flow 8 - UBL'!$A232:$P1126,11,FALSE)=0,"",VLOOKUP($A232,'FE - Flow 8 - UBL'!$A232:$P1126,11,FALSE))</f>
        <v/>
      </c>
      <c r="L232" s="45" t="str">
        <f>IF(VLOOKUP($A232,'FE - Flow 8 - UBL'!$A232:$P1126,12,FALSE)=0,"",VLOOKUP($A232,'FE - Flow 8 - UBL'!$A232:$P1126,12,FALSE))</f>
        <v/>
      </c>
      <c r="M232" s="185" t="str">
        <f>IF(VLOOKUP($A232,'FE - Flow 8 - UBL'!$A232:$P1126,13,FALSE)=0,"",VLOOKUP($A232,'FE - Flow 8 - UBL'!$A232:$P1126,13,FALSE))</f>
        <v>An additional address line that can be used to provide details and complete the main line.</v>
      </c>
      <c r="N232" s="43" t="str">
        <f>IF(VLOOKUP($A232,'FE - Flow 8 - UBL'!$A232:$P1126,14,FALSE)=0,"",VLOOKUP($A232,'FE - Flow 8 - UBL'!$A232:$P1126,14,FALSE))</f>
        <v/>
      </c>
      <c r="O232" s="48" t="str">
        <f>IF(VLOOKUP($A232,'FE - Flow 8 - UBL'!$A232:$P1126,15,FALSE)=0,"",VLOOKUP($A232,'FE - Flow 8 - UBL'!$A232:$P1126,15,FALSE))</f>
        <v/>
      </c>
      <c r="P232" s="48" t="str">
        <f>IF(VLOOKUP($A232,'FE - Flow 8 - UBL'!$A232:$P1126,16,FALSE)=0,"",VLOOKUP($A232,'FE - Flow 8 - UBL'!$A232:$P1126,16,FALSE))</f>
        <v/>
      </c>
      <c r="Q232" s="44" t="str">
        <f>IF(VLOOKUP($A232,'FE - Flow 8 - UBL'!$A232:$Q1126,17,FALSE)=0,"",VLOOKUP($A232,'FE - Flow 8 - UBL'!$A232:$Q1126,17,FALSE))</f>
        <v/>
      </c>
      <c r="R232" s="47" t="str">
        <f>IF(VLOOKUP($A232,'FE - Flow 8 - UBL'!$A232:$S1126,18,FALSE)=0,"",VLOOKUP($A232,'FE - Flow 8 - UBL'!$A232:$S1126,18,FALSE))</f>
        <v/>
      </c>
    </row>
    <row r="233" spans="1:18" ht="82.5" customHeight="1" x14ac:dyDescent="0.25">
      <c r="A233" s="57" t="s">
        <v>739</v>
      </c>
      <c r="B233" s="240" t="s">
        <v>42</v>
      </c>
      <c r="C233" s="76"/>
      <c r="D233" s="58"/>
      <c r="E233" s="248" t="s">
        <v>3272</v>
      </c>
      <c r="F233" s="242"/>
      <c r="G233" s="351" t="s">
        <v>3543</v>
      </c>
      <c r="H233" s="352"/>
      <c r="I233" s="45" t="str">
        <f>IF(VLOOKUP($A233,'FE - Flow 8 - UBL'!$A233:$P1127,9,FALSE)=0,"",VLOOKUP($A233,'FE - Flow 8 - UBL'!$A233:$P1127,9,FALSE))</f>
        <v>TEXT</v>
      </c>
      <c r="J233" s="45">
        <f>IF(VLOOKUP($A233,'FE - Flow 8 - UBL'!$A233:$P1127,10,FALSE)=0,"",VLOOKUP($A233,'FE - Flow 8 - UBL'!$A233:$P1127,10,FALSE))</f>
        <v>255</v>
      </c>
      <c r="K233" s="44" t="str">
        <f>IF(VLOOKUP($A233,'FE - Flow 8 - UBL'!$A233:$P1127,11,FALSE)=0,"",VLOOKUP($A233,'FE - Flow 8 - UBL'!$A233:$P1127,11,FALSE))</f>
        <v/>
      </c>
      <c r="L233" s="45" t="str">
        <f>IF(VLOOKUP($A233,'FE - Flow 8 - UBL'!$A233:$P1127,12,FALSE)=0,"",VLOOKUP($A233,'FE - Flow 8 - UBL'!$A233:$P1127,12,FALSE))</f>
        <v/>
      </c>
      <c r="M233" s="185" t="str">
        <f>IF(VLOOKUP($A233,'FE - Flow 8 - UBL'!$A233:$P1127,13,FALSE)=0,"",VLOOKUP($A233,'FE - Flow 8 - UBL'!$A233:$P1127,13,FALSE))</f>
        <v>Usual name of the city, town or village in which the payer’s address is located.</v>
      </c>
      <c r="N233" s="43" t="str">
        <f>IF(VLOOKUP($A233,'FE - Flow 8 - UBL'!$A233:$P1127,14,FALSE)=0,"",VLOOKUP($A233,'FE - Flow 8 - UBL'!$A233:$P1127,14,FALSE))</f>
        <v/>
      </c>
      <c r="O233" s="48" t="str">
        <f>IF(VLOOKUP($A233,'FE - Flow 8 - UBL'!$A233:$P1127,15,FALSE)=0,"",VLOOKUP($A233,'FE - Flow 8 - UBL'!$A233:$P1127,15,FALSE))</f>
        <v/>
      </c>
      <c r="P233" s="48" t="str">
        <f>IF(VLOOKUP($A233,'FE - Flow 8 - UBL'!$A233:$P1127,16,FALSE)=0,"",VLOOKUP($A233,'FE - Flow 8 - UBL'!$A233:$P1127,16,FALSE))</f>
        <v/>
      </c>
      <c r="Q233" s="44" t="str">
        <f>IF(VLOOKUP($A233,'FE - Flow 8 - UBL'!$A233:$Q1127,17,FALSE)=0,"",VLOOKUP($A233,'FE - Flow 8 - UBL'!$A233:$Q1127,17,FALSE))</f>
        <v/>
      </c>
      <c r="R233" s="47" t="str">
        <f>IF(VLOOKUP($A233,'FE - Flow 8 - UBL'!$A233:$S1127,18,FALSE)=0,"",VLOOKUP($A233,'FE - Flow 8 - UBL'!$A233:$S1127,18,FALSE))</f>
        <v/>
      </c>
    </row>
    <row r="234" spans="1:18" ht="35.25" customHeight="1" x14ac:dyDescent="0.25">
      <c r="A234" s="57" t="s">
        <v>740</v>
      </c>
      <c r="B234" s="240" t="s">
        <v>42</v>
      </c>
      <c r="C234" s="76"/>
      <c r="D234" s="58"/>
      <c r="E234" s="248" t="s">
        <v>3273</v>
      </c>
      <c r="F234" s="242"/>
      <c r="G234" s="351" t="s">
        <v>3544</v>
      </c>
      <c r="H234" s="352"/>
      <c r="I234" s="45" t="str">
        <f>IF(VLOOKUP($A234,'FE - Flow 8 - UBL'!$A234:$P1128,9,FALSE)=0,"",VLOOKUP($A234,'FE - Flow 8 - UBL'!$A234:$P1128,9,FALSE))</f>
        <v>TEXT</v>
      </c>
      <c r="J234" s="45">
        <f>IF(VLOOKUP($A234,'FE - Flow 8 - UBL'!$A234:$P1128,10,FALSE)=0,"",VLOOKUP($A234,'FE - Flow 8 - UBL'!$A234:$P1128,10,FALSE))</f>
        <v>10</v>
      </c>
      <c r="K234" s="44" t="str">
        <f>IF(VLOOKUP($A234,'FE - Flow 8 - UBL'!$A234:$P1128,11,FALSE)=0,"",VLOOKUP($A234,'FE - Flow 8 - UBL'!$A234:$P1128,11,FALSE))</f>
        <v/>
      </c>
      <c r="L234" s="45" t="str">
        <f>IF(VLOOKUP($A234,'FE - Flow 8 - UBL'!$A234:$P1128,12,FALSE)=0,"",VLOOKUP($A234,'FE - Flow 8 - UBL'!$A234:$P1128,12,FALSE))</f>
        <v/>
      </c>
      <c r="M234" s="185" t="str">
        <f>IF(VLOOKUP($A234,'FE - Flow 8 - UBL'!$A234:$P1128,13,FALSE)=0,"",VLOOKUP($A234,'FE - Flow 8 - UBL'!$A234:$P1128,13,FALSE))</f>
        <v>Identifier of an addressable group of properties, in compliance with the relevant postal service.</v>
      </c>
      <c r="N234" s="43" t="str">
        <f>IF(VLOOKUP($A234,'FE - Flow 8 - UBL'!$A234:$P1128,14,FALSE)=0,"",VLOOKUP($A234,'FE - Flow 8 - UBL'!$A234:$P1128,14,FALSE))</f>
        <v>E.g. postcode or postal routing number.</v>
      </c>
      <c r="O234" s="48" t="str">
        <f>IF(VLOOKUP($A234,'FE - Flow 8 - UBL'!$A234:$P1128,15,FALSE)=0,"",VLOOKUP($A234,'FE - Flow 8 - UBL'!$A234:$P1128,15,FALSE))</f>
        <v/>
      </c>
      <c r="P234" s="48" t="str">
        <f>IF(VLOOKUP($A234,'FE - Flow 8 - UBL'!$A234:$P1128,16,FALSE)=0,"",VLOOKUP($A234,'FE - Flow 8 - UBL'!$A234:$P1128,16,FALSE))</f>
        <v/>
      </c>
      <c r="Q234" s="44" t="str">
        <f>IF(VLOOKUP($A234,'FE - Flow 8 - UBL'!$A234:$Q1128,17,FALSE)=0,"",VLOOKUP($A234,'FE - Flow 8 - UBL'!$A234:$Q1128,17,FALSE))</f>
        <v/>
      </c>
      <c r="R234" s="47" t="str">
        <f>IF(VLOOKUP($A234,'FE - Flow 8 - UBL'!$A234:$S1128,18,FALSE)=0,"",VLOOKUP($A234,'FE - Flow 8 - UBL'!$A234:$S1128,18,FALSE))</f>
        <v/>
      </c>
    </row>
    <row r="235" spans="1:18" ht="35.25" customHeight="1" x14ac:dyDescent="0.25">
      <c r="A235" s="57" t="s">
        <v>741</v>
      </c>
      <c r="B235" s="240" t="s">
        <v>42</v>
      </c>
      <c r="C235" s="76"/>
      <c r="D235" s="58"/>
      <c r="E235" s="248" t="s">
        <v>3274</v>
      </c>
      <c r="F235" s="242"/>
      <c r="G235" s="351" t="s">
        <v>3545</v>
      </c>
      <c r="H235" s="352"/>
      <c r="I235" s="45" t="str">
        <f>IF(VLOOKUP($A235,'FE - Flow 8 - UBL'!$A235:$P1129,9,FALSE)=0,"",VLOOKUP($A235,'FE - Flow 8 - UBL'!$A235:$P1129,9,FALSE))</f>
        <v>TEXT</v>
      </c>
      <c r="J235" s="45">
        <f>IF(VLOOKUP($A235,'FE - Flow 8 - UBL'!$A235:$P1129,10,FALSE)=0,"",VLOOKUP($A235,'FE - Flow 8 - UBL'!$A235:$P1129,10,FALSE))</f>
        <v>255</v>
      </c>
      <c r="K235" s="44" t="str">
        <f>IF(VLOOKUP($A235,'FE - Flow 8 - UBL'!$A235:$P1129,11,FALSE)=0,"",VLOOKUP($A235,'FE - Flow 8 - UBL'!$A235:$P1129,11,FALSE))</f>
        <v/>
      </c>
      <c r="L235" s="45" t="str">
        <f>IF(VLOOKUP($A235,'FE - Flow 8 - UBL'!$A235:$P1129,12,FALSE)=0,"",VLOOKUP($A235,'FE - Flow 8 - UBL'!$A235:$P1129,12,FALSE))</f>
        <v/>
      </c>
      <c r="M235" s="185" t="str">
        <f>IF(VLOOKUP($A235,'FE - Flow 8 - UBL'!$A235:$P1129,13,FALSE)=0,"",VLOOKUP($A235,'FE - Flow 8 - UBL'!$A235:$P1129,13,FALSE))</f>
        <v>Subdivision of a country.</v>
      </c>
      <c r="N235" s="43" t="str">
        <f>IF(VLOOKUP($A235,'FE - Flow 8 - UBL'!$A235:$P1129,14,FALSE)=0,"",VLOOKUP($A235,'FE - Flow 8 - UBL'!$A235:$P1129,14,FALSE))</f>
        <v>E.g. region, county, state, province, etc.</v>
      </c>
      <c r="O235" s="48" t="str">
        <f>IF(VLOOKUP($A235,'FE - Flow 8 - UBL'!$A235:$P1129,15,FALSE)=0,"",VLOOKUP($A235,'FE - Flow 8 - UBL'!$A235:$P1129,15,FALSE))</f>
        <v/>
      </c>
      <c r="P235" s="48" t="str">
        <f>IF(VLOOKUP($A235,'FE - Flow 8 - UBL'!$A235:$P1129,16,FALSE)=0,"",VLOOKUP($A235,'FE - Flow 8 - UBL'!$A235:$P1129,16,FALSE))</f>
        <v/>
      </c>
      <c r="Q235" s="44" t="str">
        <f>IF(VLOOKUP($A235,'FE - Flow 8 - UBL'!$A235:$Q1129,17,FALSE)=0,"",VLOOKUP($A235,'FE - Flow 8 - UBL'!$A235:$Q1129,17,FALSE))</f>
        <v/>
      </c>
      <c r="R235" s="47" t="str">
        <f>IF(VLOOKUP($A235,'FE - Flow 8 - UBL'!$A235:$S1129,18,FALSE)=0,"",VLOOKUP($A235,'FE - Flow 8 - UBL'!$A235:$S1129,18,FALSE))</f>
        <v/>
      </c>
    </row>
    <row r="236" spans="1:18" ht="43.5" customHeight="1" x14ac:dyDescent="0.25">
      <c r="A236" s="57" t="s">
        <v>743</v>
      </c>
      <c r="B236" s="240" t="s">
        <v>3069</v>
      </c>
      <c r="C236" s="76"/>
      <c r="D236" s="71"/>
      <c r="E236" s="248" t="s">
        <v>3275</v>
      </c>
      <c r="F236" s="242"/>
      <c r="G236" s="351" t="s">
        <v>3546</v>
      </c>
      <c r="H236" s="352"/>
      <c r="I236" s="45" t="str">
        <f>IF(VLOOKUP($A236,'FE - Flow 8 - UBL'!$A236:$P1130,9,FALSE)=0,"",VLOOKUP($A236,'FE - Flow 8 - UBL'!$A236:$P1130,9,FALSE))</f>
        <v>CODE</v>
      </c>
      <c r="J236" s="45">
        <f>IF(VLOOKUP($A236,'FE - Flow 8 - UBL'!$A236:$P1130,10,FALSE)=0,"",VLOOKUP($A236,'FE - Flow 8 - UBL'!$A236:$P1130,10,FALSE))</f>
        <v>2</v>
      </c>
      <c r="K236" s="44" t="str">
        <f>IF(VLOOKUP($A236,'FE - Flow 8 - UBL'!$A236:$P1130,11,FALSE)=0,"",VLOOKUP($A236,'FE - Flow 8 - UBL'!$A236:$P1130,11,FALSE))</f>
        <v>ISO 3166</v>
      </c>
      <c r="L236" s="45" t="str">
        <f>IF(VLOOKUP($A236,'FE - Flow 8 - UBL'!$A236:$P1130,12,FALSE)=0,"",VLOOKUP($A236,'FE - Flow 8 - UBL'!$A236:$P1130,12,FALSE))</f>
        <v/>
      </c>
      <c r="M236" s="185" t="str">
        <f>IF(VLOOKUP($A236,'FE - Flow 8 - UBL'!$A236:$P1130,13,FALSE)=0,"",VLOOKUP($A236,'FE - Flow 8 - UBL'!$A236:$P1130,13,FALSE))</f>
        <v>Country identification code.</v>
      </c>
      <c r="N236" s="43" t="str">
        <f>IF(VLOOKUP($A236,'FE - Flow 8 - UBL'!$A236:$P1130,14,FALSE)=0,"",VLOOKUP($A236,'FE - Flow 8 - UBL'!$A236:$P1130,14,FALSE))</f>
        <v>Valid country lists are registered with the Maintenance Agency for standard ISO 3166-1 “Codes for the representation of names of countries and their subdivisions”. Use of the alpha-2 representation is recommended.</v>
      </c>
      <c r="O236" s="48" t="str">
        <f>IF(VLOOKUP($A236,'FE - Flow 8 - UBL'!$A236:$P1130,15,FALSE)=0,"",VLOOKUP($A236,'FE - Flow 8 - UBL'!$A236:$P1130,15,FALSE))</f>
        <v>G2.01</v>
      </c>
      <c r="P236" s="48" t="str">
        <f>IF(VLOOKUP($A236,'FE - Flow 8 - UBL'!$A236:$P1130,16,FALSE)=0,"",VLOOKUP($A236,'FE - Flow 8 - UBL'!$A236:$P1130,16,FALSE))</f>
        <v/>
      </c>
      <c r="Q236" s="44" t="str">
        <f>IF(VLOOKUP($A236,'FE - Flow 8 - UBL'!$A236:$Q1130,17,FALSE)=0,"",VLOOKUP($A236,'FE - Flow 8 - UBL'!$A236:$Q1130,17,FALSE))</f>
        <v/>
      </c>
      <c r="R236" s="47" t="str">
        <f>IF(VLOOKUP($A236,'FE - Flow 8 - UBL'!$A236:$S1130,18,FALSE)=0,"",VLOOKUP($A236,'FE - Flow 8 - UBL'!$A236:$S1130,18,FALSE))</f>
        <v/>
      </c>
    </row>
    <row r="237" spans="1:18" ht="35.25" customHeight="1" x14ac:dyDescent="0.25">
      <c r="A237" s="51" t="s">
        <v>745</v>
      </c>
      <c r="B237" s="240" t="s">
        <v>42</v>
      </c>
      <c r="C237" s="76"/>
      <c r="D237" s="246" t="s">
        <v>3276</v>
      </c>
      <c r="E237" s="252"/>
      <c r="F237" s="252"/>
      <c r="G237" s="351" t="s">
        <v>3547</v>
      </c>
      <c r="H237" s="352"/>
      <c r="I237" s="45" t="str">
        <f>IF(VLOOKUP($A237,'FE - Flow 8 - UBL'!$A237:$P1131,9,FALSE)=0,"",VLOOKUP($A237,'FE - Flow 8 - UBL'!$A237:$P1131,9,FALSE))</f>
        <v/>
      </c>
      <c r="J237" s="45" t="str">
        <f>IF(VLOOKUP($A237,'FE - Flow 8 - UBL'!$A237:$P1131,10,FALSE)=0,"",VLOOKUP($A237,'FE - Flow 8 - UBL'!$A237:$P1131,10,FALSE))</f>
        <v/>
      </c>
      <c r="K237" s="44" t="str">
        <f>IF(VLOOKUP($A237,'FE - Flow 8 - UBL'!$A237:$P1131,11,FALSE)=0,"",VLOOKUP($A237,'FE - Flow 8 - UBL'!$A237:$P1131,11,FALSE))</f>
        <v/>
      </c>
      <c r="L237" s="45" t="str">
        <f>IF(VLOOKUP($A237,'FE - Flow 8 - UBL'!$A237:$P1131,12,FALSE)=0,"",VLOOKUP($A237,'FE - Flow 8 - UBL'!$A237:$P1131,12,FALSE))</f>
        <v/>
      </c>
      <c r="M237" s="185" t="str">
        <f>IF(VLOOKUP($A237,'FE - Flow 8 - UBL'!$A237:$P1131,13,FALSE)=0,"",VLOOKUP($A237,'FE - Flow 8 - UBL'!$A237:$P1131,13,FALSE))</f>
        <v/>
      </c>
      <c r="N237" s="43" t="str">
        <f>IF(VLOOKUP($A237,'FE - Flow 8 - UBL'!$A237:$P1131,14,FALSE)=0,"",VLOOKUP($A237,'FE - Flow 8 - UBL'!$A237:$P1131,14,FALSE))</f>
        <v/>
      </c>
      <c r="O237" s="48" t="str">
        <f>IF(VLOOKUP($A237,'FE - Flow 8 - UBL'!$A237:$P1131,15,FALSE)=0,"",VLOOKUP($A237,'FE - Flow 8 - UBL'!$A237:$P1131,15,FALSE))</f>
        <v/>
      </c>
      <c r="P237" s="48" t="str">
        <f>IF(VLOOKUP($A237,'FE - Flow 8 - UBL'!$A237:$P1131,16,FALSE)=0,"",VLOOKUP($A237,'FE - Flow 8 - UBL'!$A237:$P1131,16,FALSE))</f>
        <v/>
      </c>
      <c r="Q237" s="44" t="str">
        <f>IF(VLOOKUP($A237,'FE - Flow 8 - UBL'!$A237:$Q1131,17,FALSE)=0,"",VLOOKUP($A237,'FE - Flow 8 - UBL'!$A237:$Q1131,17,FALSE))</f>
        <v/>
      </c>
      <c r="R237" s="47" t="str">
        <f>IF(VLOOKUP($A237,'FE - Flow 8 - UBL'!$A237:$S1131,18,FALSE)=0,"",VLOOKUP($A237,'FE - Flow 8 - UBL'!$A237:$S1131,18,FALSE))</f>
        <v/>
      </c>
    </row>
    <row r="238" spans="1:18" ht="43.5" customHeight="1" x14ac:dyDescent="0.25">
      <c r="A238" s="57" t="s">
        <v>747</v>
      </c>
      <c r="B238" s="240" t="s">
        <v>42</v>
      </c>
      <c r="C238" s="76"/>
      <c r="D238" s="251"/>
      <c r="E238" s="248" t="s">
        <v>3277</v>
      </c>
      <c r="F238" s="242"/>
      <c r="G238" s="351" t="s">
        <v>3548</v>
      </c>
      <c r="H238" s="352"/>
      <c r="I238" s="45" t="str">
        <f>IF(VLOOKUP($A238,'FE - Flow 8 - UBL'!$A238:$P1132,9,FALSE)=0,"",VLOOKUP($A238,'FE - Flow 8 - UBL'!$A238:$P1132,9,FALSE))</f>
        <v>TEXT</v>
      </c>
      <c r="J238" s="45">
        <f>IF(VLOOKUP($A238,'FE - Flow 8 - UBL'!$A238:$P1132,10,FALSE)=0,"",VLOOKUP($A238,'FE - Flow 8 - UBL'!$A238:$P1132,10,FALSE))</f>
        <v>100</v>
      </c>
      <c r="K238" s="44" t="str">
        <f>IF(VLOOKUP($A238,'FE - Flow 8 - UBL'!$A238:$P1132,11,FALSE)=0,"",VLOOKUP($A238,'FE - Flow 8 - UBL'!$A238:$P1132,11,FALSE))</f>
        <v/>
      </c>
      <c r="L238" s="45" t="str">
        <f>IF(VLOOKUP($A238,'FE - Flow 8 - UBL'!$A238:$P1132,12,FALSE)=0,"",VLOOKUP($A238,'FE - Flow 8 - UBL'!$A238:$P1132,12,FALSE))</f>
        <v/>
      </c>
      <c r="M238" s="185" t="str">
        <f>IF(VLOOKUP($A238,'FE - Flow 8 - UBL'!$A238:$P1132,13,FALSE)=0,"",VLOOKUP($A238,'FE - Flow 8 - UBL'!$A238:$P1132,13,FALSE))</f>
        <v>Point of contact for a legal entity or legal person.</v>
      </c>
      <c r="N238" s="43" t="str">
        <f>IF(VLOOKUP($A238,'FE - Flow 8 - UBL'!$A238:$P1132,14,FALSE)=0,"",VLOOKUP($A238,'FE - Flow 8 - UBL'!$A238:$P1132,14,FALSE))</f>
        <v>E.g. a person's name or identification of a contact, department or office</v>
      </c>
      <c r="O238" s="48" t="str">
        <f>IF(VLOOKUP($A238,'FE - Flow 8 - UBL'!$A238:$P1132,15,FALSE)=0,"",VLOOKUP($A238,'FE - Flow 8 - UBL'!$A238:$P1132,15,FALSE))</f>
        <v/>
      </c>
      <c r="P238" s="48" t="str">
        <f>IF(VLOOKUP($A238,'FE - Flow 8 - UBL'!$A238:$P1132,16,FALSE)=0,"",VLOOKUP($A238,'FE - Flow 8 - UBL'!$A238:$P1132,16,FALSE))</f>
        <v/>
      </c>
      <c r="Q238" s="44" t="str">
        <f>IF(VLOOKUP($A238,'FE - Flow 8 - UBL'!$A238:$Q1132,17,FALSE)=0,"",VLOOKUP($A238,'FE - Flow 8 - UBL'!$A238:$Q1132,17,FALSE))</f>
        <v/>
      </c>
      <c r="R238" s="47" t="str">
        <f>IF(VLOOKUP($A238,'FE - Flow 8 - UBL'!$A238:$S1132,18,FALSE)=0,"",VLOOKUP($A238,'FE - Flow 8 - UBL'!$A238:$S1132,18,FALSE))</f>
        <v/>
      </c>
    </row>
    <row r="239" spans="1:18" ht="35.25" customHeight="1" x14ac:dyDescent="0.25">
      <c r="A239" s="57" t="s">
        <v>749</v>
      </c>
      <c r="B239" s="240" t="s">
        <v>42</v>
      </c>
      <c r="C239" s="76"/>
      <c r="D239" s="253"/>
      <c r="E239" s="248" t="s">
        <v>3278</v>
      </c>
      <c r="F239" s="242"/>
      <c r="G239" s="351" t="s">
        <v>3549</v>
      </c>
      <c r="H239" s="352"/>
      <c r="I239" s="45" t="str">
        <f>IF(VLOOKUP($A239,'FE - Flow 8 - UBL'!$A239:$P1133,9,FALSE)=0,"",VLOOKUP($A239,'FE - Flow 8 - UBL'!$A239:$P1133,9,FALSE))</f>
        <v>TEXT</v>
      </c>
      <c r="J239" s="45">
        <f>IF(VLOOKUP($A239,'FE - Flow 8 - UBL'!$A239:$P1133,10,FALSE)=0,"",VLOOKUP($A239,'FE - Flow 8 - UBL'!$A239:$P1133,10,FALSE))</f>
        <v>15</v>
      </c>
      <c r="K239" s="44" t="str">
        <f>IF(VLOOKUP($A239,'FE - Flow 8 - UBL'!$A239:$P1133,11,FALSE)=0,"",VLOOKUP($A239,'FE - Flow 8 - UBL'!$A239:$P1133,11,FALSE))</f>
        <v/>
      </c>
      <c r="L239" s="45" t="str">
        <f>IF(VLOOKUP($A239,'FE - Flow 8 - UBL'!$A239:$P1133,12,FALSE)=0,"",VLOOKUP($A239,'FE - Flow 8 - UBL'!$A239:$P1133,12,FALSE))</f>
        <v/>
      </c>
      <c r="M239" s="185" t="str">
        <f>IF(VLOOKUP($A239,'FE - Flow 8 - UBL'!$A239:$P1133,13,FALSE)=0,"",VLOOKUP($A239,'FE - Flow 8 - UBL'!$A239:$P1133,13,FALSE))</f>
        <v>Phone number of the point of contact.</v>
      </c>
      <c r="N239" s="43" t="str">
        <f>IF(VLOOKUP($A239,'FE - Flow 8 - UBL'!$A239:$P1133,14,FALSE)=0,"",VLOOKUP($A239,'FE - Flow 8 - UBL'!$A239:$P1133,14,FALSE))</f>
        <v/>
      </c>
      <c r="O239" s="48" t="str">
        <f>IF(VLOOKUP($A239,'FE - Flow 8 - UBL'!$A239:$P1133,15,FALSE)=0,"",VLOOKUP($A239,'FE - Flow 8 - UBL'!$A239:$P1133,15,FALSE))</f>
        <v/>
      </c>
      <c r="P239" s="48" t="str">
        <f>IF(VLOOKUP($A239,'FE - Flow 8 - UBL'!$A239:$P1133,16,FALSE)=0,"",VLOOKUP($A239,'FE - Flow 8 - UBL'!$A239:$P1133,16,FALSE))</f>
        <v/>
      </c>
      <c r="Q239" s="44" t="str">
        <f>IF(VLOOKUP($A239,'FE - Flow 8 - UBL'!$A239:$Q1133,17,FALSE)=0,"",VLOOKUP($A239,'FE - Flow 8 - UBL'!$A239:$Q1133,17,FALSE))</f>
        <v/>
      </c>
      <c r="R239" s="47" t="str">
        <f>IF(VLOOKUP($A239,'FE - Flow 8 - UBL'!$A239:$S1133,18,FALSE)=0,"",VLOOKUP($A239,'FE - Flow 8 - UBL'!$A239:$S1133,18,FALSE))</f>
        <v/>
      </c>
    </row>
    <row r="240" spans="1:18" ht="45" customHeight="1" x14ac:dyDescent="0.25">
      <c r="A240" s="57" t="s">
        <v>751</v>
      </c>
      <c r="B240" s="240" t="s">
        <v>42</v>
      </c>
      <c r="C240" s="54"/>
      <c r="D240" s="251"/>
      <c r="E240" s="254" t="s">
        <v>3279</v>
      </c>
      <c r="F240" s="255"/>
      <c r="G240" s="351" t="s">
        <v>3550</v>
      </c>
      <c r="H240" s="352"/>
      <c r="I240" s="45" t="str">
        <f>IF(VLOOKUP($A240,'FE - Flow 8 - UBL'!$A240:$P1134,9,FALSE)=0,"",VLOOKUP($A240,'FE - Flow 8 - UBL'!$A240:$P1134,9,FALSE))</f>
        <v>TEXT</v>
      </c>
      <c r="J240" s="45">
        <f>IF(VLOOKUP($A240,'FE - Flow 8 - UBL'!$A240:$P1134,10,FALSE)=0,"",VLOOKUP($A240,'FE - Flow 8 - UBL'!$A240:$P1134,10,FALSE))</f>
        <v>50</v>
      </c>
      <c r="K240" s="44" t="str">
        <f>IF(VLOOKUP($A240,'FE - Flow 8 - UBL'!$A240:$P1134,11,FALSE)=0,"",VLOOKUP($A240,'FE - Flow 8 - UBL'!$A240:$P1134,11,FALSE))</f>
        <v/>
      </c>
      <c r="L240" s="45" t="str">
        <f>IF(VLOOKUP($A240,'FE - Flow 8 - UBL'!$A240:$P1134,12,FALSE)=0,"",VLOOKUP($A240,'FE - Flow 8 - UBL'!$A240:$P1134,12,FALSE))</f>
        <v/>
      </c>
      <c r="M240" s="185" t="str">
        <f>IF(VLOOKUP($A240,'FE - Flow 8 - UBL'!$A240:$P1134,13,FALSE)=0,"",VLOOKUP($A240,'FE - Flow 8 - UBL'!$A240:$P1134,13,FALSE))</f>
        <v>Email address of the point of contact.</v>
      </c>
      <c r="N240" s="43" t="str">
        <f>IF(VLOOKUP($A240,'FE - Flow 8 - UBL'!$A240:$P1134,14,FALSE)=0,"",VLOOKUP($A240,'FE - Flow 8 - UBL'!$A240:$P1134,14,FALSE))</f>
        <v/>
      </c>
      <c r="O240" s="48" t="str">
        <f>IF(VLOOKUP($A240,'FE - Flow 8 - UBL'!$A240:$P1134,15,FALSE)=0,"",VLOOKUP($A240,'FE - Flow 8 - UBL'!$A240:$P1134,15,FALSE))</f>
        <v/>
      </c>
      <c r="P240" s="48" t="str">
        <f>IF(VLOOKUP($A240,'FE - Flow 8 - UBL'!$A240:$P1134,16,FALSE)=0,"",VLOOKUP($A240,'FE - Flow 8 - UBL'!$A240:$P1134,16,FALSE))</f>
        <v/>
      </c>
      <c r="Q240" s="44" t="str">
        <f>IF(VLOOKUP($A240,'FE - Flow 8 - UBL'!$A240:$Q1134,17,FALSE)=0,"",VLOOKUP($A240,'FE - Flow 8 - UBL'!$A240:$Q1134,17,FALSE))</f>
        <v/>
      </c>
      <c r="R240" s="47" t="str">
        <f>IF(VLOOKUP($A240,'FE - Flow 8 - UBL'!$A240:$S1134,18,FALSE)=0,"",VLOOKUP($A240,'FE - Flow 8 - UBL'!$A240:$S1134,18,FALSE))</f>
        <v/>
      </c>
    </row>
    <row r="241" spans="1:18" ht="35.25" customHeight="1" x14ac:dyDescent="0.25">
      <c r="A241" s="40" t="s">
        <v>753</v>
      </c>
      <c r="B241" s="240" t="s">
        <v>42</v>
      </c>
      <c r="C241" s="50" t="s">
        <v>754</v>
      </c>
      <c r="D241" s="91"/>
      <c r="E241" s="101"/>
      <c r="F241" s="92"/>
      <c r="G241" s="351" t="s">
        <v>3551</v>
      </c>
      <c r="H241" s="352"/>
      <c r="I241" s="45" t="str">
        <f>IF(VLOOKUP($A241,'FE - Flow 8 - UBL'!$A241:$P1135,9,FALSE)=0,"",VLOOKUP($A241,'FE - Flow 8 - UBL'!$A241:$P1135,9,FALSE))</f>
        <v/>
      </c>
      <c r="J241" s="45" t="str">
        <f>IF(VLOOKUP($A241,'FE - Flow 8 - UBL'!$A241:$P1135,10,FALSE)=0,"",VLOOKUP($A241,'FE - Flow 8 - UBL'!$A241:$P1135,10,FALSE))</f>
        <v/>
      </c>
      <c r="K241" s="44" t="str">
        <f>IF(VLOOKUP($A241,'FE - Flow 8 - UBL'!$A241:$P1135,11,FALSE)=0,"",VLOOKUP($A241,'FE - Flow 8 - UBL'!$A241:$P1135,11,FALSE))</f>
        <v/>
      </c>
      <c r="L241" s="45" t="str">
        <f>IF(VLOOKUP($A241,'FE - Flow 8 - UBL'!$A241:$P1135,12,FALSE)=0,"",VLOOKUP($A241,'FE - Flow 8 - UBL'!$A241:$P1135,12,FALSE))</f>
        <v/>
      </c>
      <c r="M241" s="185" t="str">
        <f>IF(VLOOKUP($A241,'FE - Flow 8 - UBL'!$A241:$P1135,13,FALSE)=0,"",VLOOKUP($A241,'FE - Flow 8 - UBL'!$A241:$P1135,13,FALSE))</f>
        <v>Full name of third party invoicer</v>
      </c>
      <c r="N241" s="43" t="str">
        <f>IF(VLOOKUP($A241,'FE - Flow 8 - UBL'!$A241:$P1135,14,FALSE)=0,"",VLOOKUP($A241,'FE - Flow 8 - UBL'!$A241:$P1135,14,FALSE))</f>
        <v/>
      </c>
      <c r="O241" s="48" t="str">
        <f>IF(VLOOKUP($A241,'FE - Flow 8 - UBL'!$A241:$P1135,15,FALSE)=0,"",VLOOKUP($A241,'FE - Flow 8 - UBL'!$A241:$P1135,15,FALSE))</f>
        <v/>
      </c>
      <c r="P241" s="48" t="str">
        <f>IF(VLOOKUP($A241,'FE - Flow 8 - UBL'!$A241:$P1135,16,FALSE)=0,"",VLOOKUP($A241,'FE - Flow 8 - UBL'!$A241:$P1135,16,FALSE))</f>
        <v/>
      </c>
      <c r="Q241" s="44" t="str">
        <f>IF(VLOOKUP($A241,'FE - Flow 8 - UBL'!$A241:$Q1135,17,FALSE)=0,"",VLOOKUP($A241,'FE - Flow 8 - UBL'!$A241:$Q1135,17,FALSE))</f>
        <v/>
      </c>
      <c r="R241" s="47" t="str">
        <f>IF(VLOOKUP($A241,'FE - Flow 8 - UBL'!$A241:$S1135,18,FALSE)=0,"",VLOOKUP($A241,'FE - Flow 8 - UBL'!$A241:$S1135,18,FALSE))</f>
        <v/>
      </c>
    </row>
    <row r="242" spans="1:18" ht="35.25" customHeight="1" x14ac:dyDescent="0.25">
      <c r="A242" s="51" t="s">
        <v>757</v>
      </c>
      <c r="B242" s="240" t="s">
        <v>13</v>
      </c>
      <c r="C242" s="76"/>
      <c r="D242" s="215" t="s">
        <v>2329</v>
      </c>
      <c r="E242" s="216"/>
      <c r="F242" s="217"/>
      <c r="G242" s="351" t="s">
        <v>3552</v>
      </c>
      <c r="H242" s="352"/>
      <c r="I242" s="45" t="str">
        <f>IF(VLOOKUP($A242,'FE - Flow 8 - UBL'!$A242:$P1136,9,FALSE)=0,"",VLOOKUP($A242,'FE - Flow 8 - UBL'!$A242:$P1136,9,FALSE))</f>
        <v>TEXT</v>
      </c>
      <c r="J242" s="45">
        <f>IF(VLOOKUP($A242,'FE - Flow 8 - UBL'!$A242:$P1136,10,FALSE)=0,"",VLOOKUP($A242,'FE - Flow 8 - UBL'!$A242:$P1136,10,FALSE))</f>
        <v>99</v>
      </c>
      <c r="K242" s="44" t="str">
        <f>IF(VLOOKUP($A242,'FE - Flow 8 - UBL'!$A242:$P1136,11,FALSE)=0,"",VLOOKUP($A242,'FE - Flow 8 - UBL'!$A242:$P1136,11,FALSE))</f>
        <v/>
      </c>
      <c r="L242" s="45" t="str">
        <f>IF(VLOOKUP($A242,'FE - Flow 8 - UBL'!$A242:$P1136,12,FALSE)=0,"",VLOOKUP($A242,'FE - Flow 8 - UBL'!$A242:$P1136,12,FALSE))</f>
        <v/>
      </c>
      <c r="M242" s="185" t="str">
        <f>IF(VLOOKUP($A242,'FE - Flow 8 - UBL'!$A242:$P1136,13,FALSE)=0,"",VLOOKUP($A242,'FE - Flow 8 - UBL'!$A242:$P1136,13,FALSE))</f>
        <v/>
      </c>
      <c r="N242" s="43" t="str">
        <f>IF(VLOOKUP($A242,'FE - Flow 8 - UBL'!$A242:$P1136,14,FALSE)=0,"",VLOOKUP($A242,'FE - Flow 8 - UBL'!$A242:$P1136,14,FALSE))</f>
        <v xml:space="preserve"> </v>
      </c>
      <c r="O242" s="48" t="str">
        <f>IF(VLOOKUP($A242,'FE - Flow 8 - UBL'!$A242:$P1136,15,FALSE)=0,"",VLOOKUP($A242,'FE - Flow 8 - UBL'!$A242:$P1136,15,FALSE))</f>
        <v/>
      </c>
      <c r="P242" s="48" t="str">
        <f>IF(VLOOKUP($A242,'FE - Flow 8 - UBL'!$A242:$P1136,16,FALSE)=0,"",VLOOKUP($A242,'FE - Flow 8 - UBL'!$A242:$P1136,16,FALSE))</f>
        <v/>
      </c>
      <c r="Q242" s="44" t="str">
        <f>IF(VLOOKUP($A242,'FE - Flow 8 - UBL'!$A242:$Q1136,17,FALSE)=0,"",VLOOKUP($A242,'FE - Flow 8 - UBL'!$A242:$Q1136,17,FALSE))</f>
        <v/>
      </c>
      <c r="R242" s="47" t="str">
        <f>IF(VLOOKUP($A242,'FE - Flow 8 - UBL'!$A242:$S1136,18,FALSE)=0,"",VLOOKUP($A242,'FE - Flow 8 - UBL'!$A242:$S1136,18,FALSE))</f>
        <v/>
      </c>
    </row>
    <row r="243" spans="1:18" ht="35.25" customHeight="1" x14ac:dyDescent="0.25">
      <c r="A243" s="51" t="s">
        <v>759</v>
      </c>
      <c r="B243" s="240" t="s">
        <v>42</v>
      </c>
      <c r="C243" s="76"/>
      <c r="D243" s="215" t="s">
        <v>760</v>
      </c>
      <c r="E243" s="216"/>
      <c r="F243" s="217"/>
      <c r="G243" s="351" t="s">
        <v>3553</v>
      </c>
      <c r="H243" s="352"/>
      <c r="I243" s="45" t="str">
        <f>IF(VLOOKUP($A243,'FE - Flow 8 - UBL'!$A243:$P1137,9,FALSE)=0,"",VLOOKUP($A243,'FE - Flow 8 - UBL'!$A243:$P1137,9,FALSE))</f>
        <v>CODE</v>
      </c>
      <c r="J243" s="45">
        <f>IF(VLOOKUP($A243,'FE - Flow 8 - UBL'!$A243:$P1137,10,FALSE)=0,"",VLOOKUP($A243,'FE - Flow 8 - UBL'!$A243:$P1137,10,FALSE))</f>
        <v>3</v>
      </c>
      <c r="K243" s="44" t="str">
        <f>IF(VLOOKUP($A243,'FE - Flow 8 - UBL'!$A243:$P1137,11,FALSE)=0,"",VLOOKUP($A243,'FE - Flow 8 - UBL'!$A243:$P1137,11,FALSE))</f>
        <v>UNCL 3035</v>
      </c>
      <c r="L243" s="45" t="str">
        <f>IF(VLOOKUP($A243,'FE - Flow 8 - UBL'!$A243:$P1137,12,FALSE)=0,"",VLOOKUP($A243,'FE - Flow 8 - UBL'!$A243:$P1137,12,FALSE))</f>
        <v>Value = II</v>
      </c>
      <c r="M243" s="185" t="str">
        <f>IF(VLOOKUP($A243,'FE - Flow 8 - UBL'!$A243:$P1137,13,FALSE)=0,"",VLOOKUP($A243,'FE - Flow 8 - UBL'!$A243:$P1137,13,FALSE))</f>
        <v/>
      </c>
      <c r="N243" s="43" t="str">
        <f>IF(VLOOKUP($A243,'FE - Flow 8 - UBL'!$A243:$P1137,14,FALSE)=0,"",VLOOKUP($A243,'FE - Flow 8 - UBL'!$A243:$P1137,14,FALSE))</f>
        <v>To be chosen from the UNCL 3035 list</v>
      </c>
      <c r="O243" s="48" t="str">
        <f>IF(VLOOKUP($A243,'FE - Flow 8 - UBL'!$A243:$P1137,15,FALSE)=0,"",VLOOKUP($A243,'FE - Flow 8 - UBL'!$A243:$P1137,15,FALSE))</f>
        <v/>
      </c>
      <c r="P243" s="48" t="str">
        <f>IF(VLOOKUP($A243,'FE - Flow 8 - UBL'!$A243:$P1137,16,FALSE)=0,"",VLOOKUP($A243,'FE - Flow 8 - UBL'!$A243:$P1137,16,FALSE))</f>
        <v/>
      </c>
      <c r="Q243" s="44" t="str">
        <f>IF(VLOOKUP($A243,'FE - Flow 8 - UBL'!$A243:$Q1137,17,FALSE)=0,"",VLOOKUP($A243,'FE - Flow 8 - UBL'!$A243:$Q1137,17,FALSE))</f>
        <v/>
      </c>
      <c r="R243" s="47" t="str">
        <f>IF(VLOOKUP($A243,'FE - Flow 8 - UBL'!$A243:$S1137,18,FALSE)=0,"",VLOOKUP($A243,'FE - Flow 8 - UBL'!$A243:$S1137,18,FALSE))</f>
        <v/>
      </c>
    </row>
    <row r="244" spans="1:18" ht="35.25" customHeight="1" x14ac:dyDescent="0.25">
      <c r="A244" s="51" t="s">
        <v>763</v>
      </c>
      <c r="B244" s="240" t="s">
        <v>42</v>
      </c>
      <c r="C244" s="76"/>
      <c r="D244" s="215" t="s">
        <v>764</v>
      </c>
      <c r="E244" s="216"/>
      <c r="F244" s="217"/>
      <c r="G244" s="351" t="s">
        <v>3554</v>
      </c>
      <c r="H244" s="352"/>
      <c r="I244" s="45" t="str">
        <f>IF(VLOOKUP($A244,'FE - Flow 8 - UBL'!$A244:$P1138,9,FALSE)=0,"",VLOOKUP($A244,'FE - Flow 8 - UBL'!$A244:$P1138,9,FALSE))</f>
        <v>TEXT</v>
      </c>
      <c r="J244" s="45">
        <f>IF(VLOOKUP($A244,'FE - Flow 8 - UBL'!$A244:$P1138,10,FALSE)=0,"",VLOOKUP($A244,'FE - Flow 8 - UBL'!$A244:$P1138,10,FALSE))</f>
        <v>99</v>
      </c>
      <c r="K244" s="44" t="str">
        <f>IF(VLOOKUP($A244,'FE - Flow 8 - UBL'!$A244:$P1138,11,FALSE)=0,"",VLOOKUP($A244,'FE - Flow 8 - UBL'!$A244:$P1138,11,FALSE))</f>
        <v/>
      </c>
      <c r="L244" s="45" t="str">
        <f>IF(VLOOKUP($A244,'FE - Flow 8 - UBL'!$A244:$P1138,12,FALSE)=0,"",VLOOKUP($A244,'FE - Flow 8 - UBL'!$A244:$P1138,12,FALSE))</f>
        <v/>
      </c>
      <c r="M244" s="185" t="str">
        <f>IF(VLOOKUP($A244,'FE - Flow 8 - UBL'!$A244:$P1138,13,FALSE)=0,"",VLOOKUP($A244,'FE - Flow 8 - UBL'!$A244:$P1138,13,FALSE))</f>
        <v>The name by which the payer is known, other than the third-party invoicer’s company name (also called business name).</v>
      </c>
      <c r="N244" s="43" t="str">
        <f>IF(VLOOKUP($A244,'FE - Flow 8 - UBL'!$A244:$P1138,14,FALSE)=0,"",VLOOKUP($A244,'FE - Flow 8 - UBL'!$A244:$P1138,14,FALSE))</f>
        <v>It can be used if it differs from the third-party invoicer’s company name.</v>
      </c>
      <c r="O244" s="48" t="str">
        <f>IF(VLOOKUP($A244,'FE - Flow 8 - UBL'!$A244:$P1138,15,FALSE)=0,"",VLOOKUP($A244,'FE - Flow 8 - UBL'!$A244:$P1138,15,FALSE))</f>
        <v/>
      </c>
      <c r="P244" s="48" t="str">
        <f>IF(VLOOKUP($A244,'FE - Flow 8 - UBL'!$A244:$P1138,16,FALSE)=0,"",VLOOKUP($A244,'FE - Flow 8 - UBL'!$A244:$P1138,16,FALSE))</f>
        <v/>
      </c>
      <c r="Q244" s="44" t="str">
        <f>IF(VLOOKUP($A244,'FE - Flow 8 - UBL'!$A244:$Q1138,17,FALSE)=0,"",VLOOKUP($A244,'FE - Flow 8 - UBL'!$A244:$Q1138,17,FALSE))</f>
        <v/>
      </c>
      <c r="R244" s="47" t="str">
        <f>IF(VLOOKUP($A244,'FE - Flow 8 - UBL'!$A244:$S1138,18,FALSE)=0,"",VLOOKUP($A244,'FE - Flow 8 - UBL'!$A244:$S1138,18,FALSE))</f>
        <v/>
      </c>
    </row>
    <row r="245" spans="1:18" ht="35.25" customHeight="1" x14ac:dyDescent="0.25">
      <c r="A245" s="51" t="s">
        <v>768</v>
      </c>
      <c r="B245" s="240" t="s">
        <v>1729</v>
      </c>
      <c r="C245" s="76"/>
      <c r="D245" s="221" t="s">
        <v>769</v>
      </c>
      <c r="E245" s="216"/>
      <c r="F245" s="217"/>
      <c r="G245" s="351" t="s">
        <v>3555</v>
      </c>
      <c r="H245" s="352"/>
      <c r="I245" s="45" t="str">
        <f>IF(VLOOKUP($A245,'FE - Flow 8 - UBL'!$A245:$P1139,9,FALSE)=0,"",VLOOKUP($A245,'FE - Flow 8 - UBL'!$A245:$P1139,9,FALSE))</f>
        <v>IDENTIFIER</v>
      </c>
      <c r="J245" s="45">
        <f>IF(VLOOKUP($A245,'FE - Flow 8 - UBL'!$A245:$P1139,10,FALSE)=0,"",VLOOKUP($A245,'FE - Flow 8 - UBL'!$A245:$P1139,10,FALSE))</f>
        <v>100</v>
      </c>
      <c r="K245" s="44" t="str">
        <f>IF(VLOOKUP($A245,'FE - Flow 8 - UBL'!$A245:$P1139,11,FALSE)=0,"",VLOOKUP($A245,'FE - Flow 8 - UBL'!$A245:$P1139,11,FALSE))</f>
        <v/>
      </c>
      <c r="L245" s="45" t="str">
        <f>IF(VLOOKUP($A245,'FE - Flow 8 - UBL'!$A245:$P1139,12,FALSE)=0,"",VLOOKUP($A245,'FE - Flow 8 - UBL'!$A245:$P1139,12,FALSE))</f>
        <v/>
      </c>
      <c r="M245" s="185" t="str">
        <f>IF(VLOOKUP($A245,'FE - Flow 8 - UBL'!$A245:$P1139,13,FALSE)=0,"",VLOOKUP($A245,'FE - Flow 8 - UBL'!$A245:$P1139,13,FALSE))</f>
        <v xml:space="preserve">Identification of third-party invoicer </v>
      </c>
      <c r="N245" s="43" t="str">
        <f>IF(VLOOKUP($A245,'FE - Flow 8 - UBL'!$A245:$P1139,14,FALSE)=0,"",VLOOKUP($A245,'FE - Flow 8 - UBL'!$A245:$P1139,14,FALSE))</f>
        <v/>
      </c>
      <c r="O245" s="48" t="str">
        <f>IF(VLOOKUP($A245,'FE - Flow 8 - UBL'!$A245:$P1139,15,FALSE)=0,"",VLOOKUP($A245,'FE - Flow 8 - UBL'!$A245:$P1139,15,FALSE))</f>
        <v>G1.74
G1.80</v>
      </c>
      <c r="P245" s="48" t="str">
        <f>IF(VLOOKUP($A245,'FE - Flow 8 - UBL'!$A245:$P1139,16,FALSE)=0,"",VLOOKUP($A245,'FE - Flow 8 - UBL'!$A245:$P1139,16,FALSE))</f>
        <v/>
      </c>
      <c r="Q245" s="44" t="str">
        <f>IF(VLOOKUP($A245,'FE - Flow 8 - UBL'!$A245:$Q1139,17,FALSE)=0,"",VLOOKUP($A245,'FE - Flow 8 - UBL'!$A245:$Q1139,17,FALSE))</f>
        <v/>
      </c>
      <c r="R245" s="47" t="str">
        <f>IF(VLOOKUP($A245,'FE - Flow 8 - UBL'!$A245:$S1139,18,FALSE)=0,"",VLOOKUP($A245,'FE - Flow 8 - UBL'!$A245:$S1139,18,FALSE))</f>
        <v/>
      </c>
    </row>
    <row r="246" spans="1:18" ht="35.25" customHeight="1" x14ac:dyDescent="0.25">
      <c r="A246" s="57" t="s">
        <v>772</v>
      </c>
      <c r="B246" s="240" t="s">
        <v>13</v>
      </c>
      <c r="C246" s="76"/>
      <c r="D246" s="71"/>
      <c r="E246" s="211" t="s">
        <v>110</v>
      </c>
      <c r="F246" s="212"/>
      <c r="G246" s="351" t="s">
        <v>3556</v>
      </c>
      <c r="H246" s="352"/>
      <c r="I246" s="45" t="str">
        <f>IF(VLOOKUP($A246,'FE - Flow 8 - UBL'!$A246:$P1140,9,FALSE)=0,"",VLOOKUP($A246,'FE - Flow 8 - UBL'!$A246:$P1140,9,FALSE))</f>
        <v>IDENTIFIER</v>
      </c>
      <c r="J246" s="45">
        <f>IF(VLOOKUP($A246,'FE - Flow 8 - UBL'!$A246:$P1140,10,FALSE)=0,"",VLOOKUP($A246,'FE - Flow 8 - UBL'!$A246:$P1140,10,FALSE))</f>
        <v>4</v>
      </c>
      <c r="K246" s="44" t="str">
        <f>IF(VLOOKUP($A246,'FE - Flow 8 - UBL'!$A246:$P1140,11,FALSE)=0,"",VLOOKUP($A246,'FE - Flow 8 - UBL'!$A246:$P1140,11,FALSE))</f>
        <v>ISO6523 (ICD)</v>
      </c>
      <c r="L246" s="45" t="str">
        <f>IF(VLOOKUP($A246,'FE - Flow 8 - UBL'!$A246:$P1140,12,FALSE)=0,"",VLOOKUP($A246,'FE - Flow 8 - UBL'!$A246:$P1140,12,FALSE))</f>
        <v>Value = 0009 for a SIRET number</v>
      </c>
      <c r="M246" s="185" t="str">
        <f>IF(VLOOKUP($A246,'FE - Flow 8 - UBL'!$A246:$P1140,13,FALSE)=0,"",VLOOKUP($A246,'FE - Flow 8 - UBL'!$A246:$P1140,13,FALSE))</f>
        <v/>
      </c>
      <c r="N246" s="43" t="str">
        <f>IF(VLOOKUP($A246,'FE - Flow 8 - UBL'!$A246:$P1140,14,FALSE)=0,"",VLOOKUP($A246,'FE - Flow 8 - UBL'!$A246:$P1140,14,FALSE))</f>
        <v/>
      </c>
      <c r="O246" s="48" t="str">
        <f>IF(VLOOKUP($A246,'FE - Flow 8 - UBL'!$A246:$P1140,15,FALSE)=0,"",VLOOKUP($A246,'FE - Flow 8 - UBL'!$A246:$P1140,15,FALSE))</f>
        <v/>
      </c>
      <c r="P246" s="48" t="str">
        <f>IF(VLOOKUP($A246,'FE - Flow 8 - UBL'!$A246:$P1140,16,FALSE)=0,"",VLOOKUP($A246,'FE - Flow 8 - UBL'!$A246:$P1140,16,FALSE))</f>
        <v/>
      </c>
      <c r="Q246" s="44" t="str">
        <f>IF(VLOOKUP($A246,'FE - Flow 8 - UBL'!$A246:$Q1140,17,FALSE)=0,"",VLOOKUP($A246,'FE - Flow 8 - UBL'!$A246:$Q1140,17,FALSE))</f>
        <v/>
      </c>
      <c r="R246" s="47" t="str">
        <f>IF(VLOOKUP($A246,'FE - Flow 8 - UBL'!$A246:$S1140,18,FALSE)=0,"",VLOOKUP($A246,'FE - Flow 8 - UBL'!$A246:$S1140,18,FALSE))</f>
        <v/>
      </c>
    </row>
    <row r="247" spans="1:18" ht="35.25" customHeight="1" x14ac:dyDescent="0.25">
      <c r="A247" s="51" t="s">
        <v>774</v>
      </c>
      <c r="B247" s="240" t="s">
        <v>42</v>
      </c>
      <c r="C247" s="76"/>
      <c r="D247" s="221" t="s">
        <v>775</v>
      </c>
      <c r="E247" s="216"/>
      <c r="F247" s="217"/>
      <c r="G247" s="351" t="s">
        <v>3557</v>
      </c>
      <c r="H247" s="352"/>
      <c r="I247" s="45" t="str">
        <f>IF(VLOOKUP($A247,'FE - Flow 8 - UBL'!$A247:$P1141,9,FALSE)=0,"",VLOOKUP($A247,'FE - Flow 8 - UBL'!$A247:$P1141,9,FALSE))</f>
        <v>IDENTIFIER</v>
      </c>
      <c r="J247" s="45">
        <f>IF(VLOOKUP($A247,'FE - Flow 8 - UBL'!$A247:$P1141,10,FALSE)=0,"",VLOOKUP($A247,'FE - Flow 8 - UBL'!$A247:$P1141,10,FALSE))</f>
        <v>9</v>
      </c>
      <c r="K247" s="44" t="str">
        <f>IF(VLOOKUP($A247,'FE - Flow 8 - UBL'!$A247:$P1141,11,FALSE)=0,"",VLOOKUP($A247,'FE - Flow 8 - UBL'!$A247:$P1141,11,FALSE))</f>
        <v/>
      </c>
      <c r="L247" s="45" t="str">
        <f>IF(VLOOKUP($A247,'FE - Flow 8 - UBL'!$A247:$P1141,12,FALSE)=0,"",VLOOKUP($A247,'FE - Flow 8 - UBL'!$A247:$P1141,12,FALSE))</f>
        <v/>
      </c>
      <c r="M247" s="185" t="str">
        <f>IF(VLOOKUP($A247,'FE - Flow 8 - UBL'!$A247:$P1141,13,FALSE)=0,"",VLOOKUP($A247,'FE - Flow 8 - UBL'!$A247:$P1141,13,FALSE))</f>
        <v>Identifier issued by an official registration body, which identifies the third-party invoicer as a legal entity or a legal person.</v>
      </c>
      <c r="N247" s="43" t="str">
        <f>IF(VLOOKUP($A247,'FE - Flow 8 - UBL'!$A247:$P1141,14,FALSE)=0,"",VLOOKUP($A247,'FE - Flow 8 - UBL'!$A247:$P1141,14,FALSE))</f>
        <v>If no identification scheme is specified, it should be known to the Buyer and Seller.</v>
      </c>
      <c r="O247" s="48" t="str">
        <f>IF(VLOOKUP($A247,'FE - Flow 8 - UBL'!$A247:$P1141,15,FALSE)=0,"",VLOOKUP($A247,'FE - Flow 8 - UBL'!$A247:$P1141,15,FALSE))</f>
        <v>G1.75</v>
      </c>
      <c r="P247" s="48" t="str">
        <f>IF(VLOOKUP($A247,'FE - Flow 8 - UBL'!$A247:$P1141,16,FALSE)=0,"",VLOOKUP($A247,'FE - Flow 8 - UBL'!$A247:$P1141,16,FALSE))</f>
        <v/>
      </c>
      <c r="Q247" s="44" t="str">
        <f>IF(VLOOKUP($A247,'FE - Flow 8 - UBL'!$A247:$Q1141,17,FALSE)=0,"",VLOOKUP($A247,'FE - Flow 8 - UBL'!$A247:$Q1141,17,FALSE))</f>
        <v/>
      </c>
      <c r="R247" s="47" t="str">
        <f>IF(VLOOKUP($A247,'FE - Flow 8 - UBL'!$A247:$S1141,18,FALSE)=0,"",VLOOKUP($A247,'FE - Flow 8 - UBL'!$A247:$S1141,18,FALSE))</f>
        <v/>
      </c>
    </row>
    <row r="248" spans="1:18" ht="35.25" customHeight="1" x14ac:dyDescent="0.25">
      <c r="A248" s="57" t="s">
        <v>778</v>
      </c>
      <c r="B248" s="240" t="s">
        <v>13</v>
      </c>
      <c r="C248" s="76"/>
      <c r="D248" s="77"/>
      <c r="E248" s="211" t="s">
        <v>110</v>
      </c>
      <c r="F248" s="212"/>
      <c r="G248" s="351" t="s">
        <v>3558</v>
      </c>
      <c r="H248" s="352"/>
      <c r="I248" s="45" t="str">
        <f>IF(VLOOKUP($A248,'FE - Flow 8 - UBL'!$A248:$P1142,9,FALSE)=0,"",VLOOKUP($A248,'FE - Flow 8 - UBL'!$A248:$P1142,9,FALSE))</f>
        <v>IDENTIFIER</v>
      </c>
      <c r="J248" s="45">
        <f>IF(VLOOKUP($A248,'FE - Flow 8 - UBL'!$A248:$P1142,10,FALSE)=0,"",VLOOKUP($A248,'FE - Flow 8 - UBL'!$A248:$P1142,10,FALSE))</f>
        <v>4</v>
      </c>
      <c r="K248" s="44" t="str">
        <f>IF(VLOOKUP($A248,'FE - Flow 8 - UBL'!$A248:$P1142,11,FALSE)=0,"",VLOOKUP($A248,'FE - Flow 8 - UBL'!$A248:$P1142,11,FALSE))</f>
        <v>ISO6523 (ICD)</v>
      </c>
      <c r="L248" s="45" t="str">
        <f>IF(VLOOKUP($A248,'FE - Flow 8 - UBL'!$A248:$P1142,12,FALSE)=0,"",VLOOKUP($A248,'FE - Flow 8 - UBL'!$A248:$P1142,12,FALSE))</f>
        <v>Value = 0002 for a SIREN number</v>
      </c>
      <c r="M248" s="185" t="str">
        <f>IF(VLOOKUP($A248,'FE - Flow 8 - UBL'!$A248:$P1142,13,FALSE)=0,"",VLOOKUP($A248,'FE - Flow 8 - UBL'!$A248:$P1142,13,FALSE))</f>
        <v/>
      </c>
      <c r="N248" s="43" t="str">
        <f>IF(VLOOKUP($A248,'FE - Flow 8 - UBL'!$A248:$P1142,14,FALSE)=0,"",VLOOKUP($A248,'FE - Flow 8 - UBL'!$A248:$P1142,14,FALSE))</f>
        <v/>
      </c>
      <c r="O248" s="48" t="str">
        <f>IF(VLOOKUP($A248,'FE - Flow 8 - UBL'!$A248:$P1142,15,FALSE)=0,"",VLOOKUP($A248,'FE - Flow 8 - UBL'!$A248:$P1142,15,FALSE))</f>
        <v/>
      </c>
      <c r="P248" s="48" t="str">
        <f>IF(VLOOKUP($A248,'FE - Flow 8 - UBL'!$A248:$P1142,16,FALSE)=0,"",VLOOKUP($A248,'FE - Flow 8 - UBL'!$A248:$P1142,16,FALSE))</f>
        <v/>
      </c>
      <c r="Q248" s="44" t="str">
        <f>IF(VLOOKUP($A248,'FE - Flow 8 - UBL'!$A248:$Q1142,17,FALSE)=0,"",VLOOKUP($A248,'FE - Flow 8 - UBL'!$A248:$Q1142,17,FALSE))</f>
        <v/>
      </c>
      <c r="R248" s="47" t="str">
        <f>IF(VLOOKUP($A248,'FE - Flow 8 - UBL'!$A248:$S1142,18,FALSE)=0,"",VLOOKUP($A248,'FE - Flow 8 - UBL'!$A248:$S1142,18,FALSE))</f>
        <v/>
      </c>
    </row>
    <row r="249" spans="1:18" ht="35.25" customHeight="1" x14ac:dyDescent="0.25">
      <c r="A249" s="51" t="s">
        <v>780</v>
      </c>
      <c r="B249" s="240" t="s">
        <v>42</v>
      </c>
      <c r="C249" s="76"/>
      <c r="D249" s="221" t="s">
        <v>781</v>
      </c>
      <c r="E249" s="216" t="s">
        <v>1913</v>
      </c>
      <c r="F249" s="217"/>
      <c r="G249" s="351" t="s">
        <v>3559</v>
      </c>
      <c r="H249" s="352"/>
      <c r="I249" s="45" t="str">
        <f>IF(VLOOKUP($A249,'FE - Flow 8 - UBL'!$A249:$P1143,9,FALSE)=0,"",VLOOKUP($A249,'FE - Flow 8 - UBL'!$A249:$P1143,9,FALSE))</f>
        <v>IDENTIFIER</v>
      </c>
      <c r="J249" s="45">
        <f>IF(VLOOKUP($A249,'FE - Flow 8 - UBL'!$A249:$P1143,10,FALSE)=0,"",VLOOKUP($A249,'FE - Flow 8 - UBL'!$A249:$P1143,10,FALSE))</f>
        <v>15</v>
      </c>
      <c r="K249" s="44" t="str">
        <f>IF(VLOOKUP($A249,'FE - Flow 8 - UBL'!$A249:$P1143,11,FALSE)=0,"",VLOOKUP($A249,'FE - Flow 8 - UBL'!$A249:$P1143,11,FALSE))</f>
        <v/>
      </c>
      <c r="L249" s="45" t="str">
        <f>IF(VLOOKUP($A249,'FE - Flow 8 - UBL'!$A249:$P1143,12,FALSE)=0,"",VLOOKUP($A249,'FE - Flow 8 - UBL'!$A249:$P1143,12,FALSE))</f>
        <v/>
      </c>
      <c r="M249" s="185" t="str">
        <f>IF(VLOOKUP($A249,'FE - Flow 8 - UBL'!$A249:$P1143,13,FALSE)=0,"",VLOOKUP($A249,'FE - Flow 8 - UBL'!$A249:$P1143,13,FALSE))</f>
        <v>The third-party invoicer’s VAT identifier (also known as the third party invoicer’s VAT identification number).</v>
      </c>
      <c r="N249" s="43" t="str">
        <f>IF(VLOOKUP($A249,'FE - Flow 8 - UBL'!$A249:$P1143,14,FALSE)=0,"",VLOOKUP($A249,'FE - Flow 8 - UBL'!$A249:$P1143,14,FALSE))</f>
        <v>According to Article 215 of Council Directive 2006/112/EC [2], the individual VAT identification number takes a prefix in accordance with ISO 3166-1 alpha-2 identifying the Member State that assigned the number. Nevertheless, Greece may use the prefix “EL”.</v>
      </c>
      <c r="O249" s="48" t="str">
        <f>IF(VLOOKUP($A249,'FE - Flow 8 - UBL'!$A249:$P1143,15,FALSE)=0,"",VLOOKUP($A249,'FE - Flow 8 - UBL'!$A249:$P1143,15,FALSE))</f>
        <v/>
      </c>
      <c r="P249" s="48" t="str">
        <f>IF(VLOOKUP($A249,'FE - Flow 8 - UBL'!$A249:$P1143,16,FALSE)=0,"",VLOOKUP($A249,'FE - Flow 8 - UBL'!$A249:$P1143,16,FALSE))</f>
        <v/>
      </c>
      <c r="Q249" s="44" t="str">
        <f>IF(VLOOKUP($A249,'FE - Flow 8 - UBL'!$A249:$Q1143,17,FALSE)=0,"",VLOOKUP($A249,'FE - Flow 8 - UBL'!$A249:$Q1143,17,FALSE))</f>
        <v/>
      </c>
      <c r="R249" s="47" t="str">
        <f>IF(VLOOKUP($A249,'FE - Flow 8 - UBL'!$A249:$S1143,18,FALSE)=0,"",VLOOKUP($A249,'FE - Flow 8 - UBL'!$A249:$S1143,18,FALSE))</f>
        <v/>
      </c>
    </row>
    <row r="250" spans="1:18" ht="87.75" customHeight="1" x14ac:dyDescent="0.25">
      <c r="A250" s="57" t="s">
        <v>784</v>
      </c>
      <c r="B250" s="240" t="s">
        <v>13</v>
      </c>
      <c r="C250" s="76"/>
      <c r="D250" s="71"/>
      <c r="E250" s="211" t="s">
        <v>781</v>
      </c>
      <c r="F250" s="212"/>
      <c r="G250" s="351" t="s">
        <v>3560</v>
      </c>
      <c r="H250" s="352"/>
      <c r="I250" s="45" t="str">
        <f>IF(VLOOKUP($A250,'FE - Flow 8 - UBL'!$A250:$P1144,9,FALSE)=0,"",VLOOKUP($A250,'FE - Flow 8 - UBL'!$A250:$P1144,9,FALSE))</f>
        <v>CODE</v>
      </c>
      <c r="J250" s="45">
        <f>IF(VLOOKUP($A250,'FE - Flow 8 - UBL'!$A250:$P1144,10,FALSE)=0,"",VLOOKUP($A250,'FE - Flow 8 - UBL'!$A250:$P1144,10,FALSE))</f>
        <v>3</v>
      </c>
      <c r="K250" s="44" t="str">
        <f>IF(VLOOKUP($A250,'FE - Flow 8 - UBL'!$A250:$P1144,11,FALSE)=0,"",VLOOKUP($A250,'FE - Flow 8 - UBL'!$A250:$P1144,11,FALSE))</f>
        <v>Value = VAT (UBL)
Value = VA (CII)</v>
      </c>
      <c r="L250" s="45" t="str">
        <f>IF(VLOOKUP($A250,'FE - Flow 8 - UBL'!$A250:$P1144,12,FALSE)=0,"",VLOOKUP($A250,'FE - Flow 8 - UBL'!$A250:$P1144,12,FALSE))</f>
        <v/>
      </c>
      <c r="M250" s="185" t="str">
        <f>IF(VLOOKUP($A250,'FE - Flow 8 - UBL'!$A250:$P1144,13,FALSE)=0,"",VLOOKUP($A250,'FE - Flow 8 - UBL'!$A250:$P1144,13,FALSE))</f>
        <v/>
      </c>
      <c r="N250" s="43" t="str">
        <f>IF(VLOOKUP($A250,'FE - Flow 8 - UBL'!$A250:$P1144,14,FALSE)=0,"",VLOOKUP($A250,'FE - Flow 8 - UBL'!$A250:$P1144,14,FALSE))</f>
        <v/>
      </c>
      <c r="O250" s="48" t="str">
        <f>IF(VLOOKUP($A250,'FE - Flow 8 - UBL'!$A250:$P1144,15,FALSE)=0,"",VLOOKUP($A250,'FE - Flow 8 - UBL'!$A250:$P1144,15,FALSE))</f>
        <v/>
      </c>
      <c r="P250" s="48" t="str">
        <f>IF(VLOOKUP($A250,'FE - Flow 8 - UBL'!$A250:$P1144,16,FALSE)=0,"",VLOOKUP($A250,'FE - Flow 8 - UBL'!$A250:$P1144,16,FALSE))</f>
        <v/>
      </c>
      <c r="Q250" s="44" t="str">
        <f>IF(VLOOKUP($A250,'FE - Flow 8 - UBL'!$A250:$Q1144,17,FALSE)=0,"",VLOOKUP($A250,'FE - Flow 8 - UBL'!$A250:$Q1144,17,FALSE))</f>
        <v/>
      </c>
      <c r="R250" s="47" t="str">
        <f>IF(VLOOKUP($A250,'FE - Flow 8 - UBL'!$A250:$S1144,18,FALSE)=0,"",VLOOKUP($A250,'FE - Flow 8 - UBL'!$A250:$S1144,18,FALSE))</f>
        <v/>
      </c>
    </row>
    <row r="251" spans="1:18" ht="47.25" customHeight="1" x14ac:dyDescent="0.25">
      <c r="A251" s="51" t="s">
        <v>786</v>
      </c>
      <c r="B251" s="240" t="s">
        <v>42</v>
      </c>
      <c r="C251" s="76"/>
      <c r="D251" s="221" t="s">
        <v>787</v>
      </c>
      <c r="E251" s="216"/>
      <c r="F251" s="217"/>
      <c r="G251" s="351" t="s">
        <v>3561</v>
      </c>
      <c r="H251" s="352"/>
      <c r="I251" s="45" t="str">
        <f>IF(VLOOKUP($A251,'FE - Flow 8 - UBL'!$A251:$P1145,9,FALSE)=0,"",VLOOKUP($A251,'FE - Flow 8 - UBL'!$A251:$P1145,9,FALSE))</f>
        <v>IDENTIFIER</v>
      </c>
      <c r="J251" s="45">
        <f>IF(VLOOKUP($A251,'FE - Flow 8 - UBL'!$A251:$P1145,10,FALSE)=0,"",VLOOKUP($A251,'FE - Flow 8 - UBL'!$A251:$P1145,10,FALSE))</f>
        <v>50</v>
      </c>
      <c r="K251" s="44" t="str">
        <f>IF(VLOOKUP($A251,'FE - Flow 8 - UBL'!$A251:$P1145,11,FALSE)=0,"",VLOOKUP($A251,'FE - Flow 8 - UBL'!$A251:$P1145,11,FALSE))</f>
        <v/>
      </c>
      <c r="L251" s="45" t="str">
        <f>IF(VLOOKUP($A251,'FE - Flow 8 - UBL'!$A251:$P1145,12,FALSE)=0,"",VLOOKUP($A251,'FE - Flow 8 - UBL'!$A251:$P1145,12,FALSE))</f>
        <v/>
      </c>
      <c r="M251" s="185" t="str">
        <f>IF(VLOOKUP($A251,'FE - Flow 8 - UBL'!$A251:$P1145,13,FALSE)=0,"",VLOOKUP($A251,'FE - Flow 8 - UBL'!$A251:$P1145,13,FALSE))</f>
        <v>Identifies the payer’s electronic address to which a sales document can be transmitted.</v>
      </c>
      <c r="N251" s="43" t="str">
        <f>IF(VLOOKUP($A251,'FE - Flow 8 - UBL'!$A251:$P1145,14,FALSE)=0,"",VLOOKUP($A251,'FE - Flow 8 - UBL'!$A251:$P1145,14,FALSE))</f>
        <v/>
      </c>
      <c r="O251" s="48" t="str">
        <f>IF(VLOOKUP($A251,'FE - Flow 8 - UBL'!$A251:$P1145,15,FALSE)=0,"",VLOOKUP($A251,'FE - Flow 8 - UBL'!$A251:$P1145,15,FALSE))</f>
        <v/>
      </c>
      <c r="P251" s="48" t="str">
        <f>IF(VLOOKUP($A251,'FE - Flow 8 - UBL'!$A251:$P1145,16,FALSE)=0,"",VLOOKUP($A251,'FE - Flow 8 - UBL'!$A251:$P1145,16,FALSE))</f>
        <v/>
      </c>
      <c r="Q251" s="44" t="str">
        <f>IF(VLOOKUP($A251,'FE - Flow 8 - UBL'!$A251:$Q1145,17,FALSE)=0,"",VLOOKUP($A251,'FE - Flow 8 - UBL'!$A251:$Q1145,17,FALSE))</f>
        <v/>
      </c>
      <c r="R251" s="47" t="str">
        <f>IF(VLOOKUP($A251,'FE - Flow 8 - UBL'!$A251:$S1145,18,FALSE)=0,"",VLOOKUP($A251,'FE - Flow 8 - UBL'!$A251:$S1145,18,FALSE))</f>
        <v/>
      </c>
    </row>
    <row r="252" spans="1:18" ht="47.25" customHeight="1" x14ac:dyDescent="0.25">
      <c r="A252" s="57" t="s">
        <v>789</v>
      </c>
      <c r="B252" s="240" t="s">
        <v>13</v>
      </c>
      <c r="C252" s="76"/>
      <c r="D252" s="71"/>
      <c r="E252" s="211" t="s">
        <v>2372</v>
      </c>
      <c r="F252" s="212"/>
      <c r="G252" s="351" t="s">
        <v>3562</v>
      </c>
      <c r="H252" s="352"/>
      <c r="I252" s="45" t="str">
        <f>IF(VLOOKUP($A252,'FE - Flow 8 - UBL'!$A252:$P1146,9,FALSE)=0,"",VLOOKUP($A252,'FE - Flow 8 - UBL'!$A252:$P1146,9,FALSE))</f>
        <v>IDENTIFIER</v>
      </c>
      <c r="J252" s="45">
        <f>IF(VLOOKUP($A252,'FE - Flow 8 - UBL'!$A252:$P1146,10,FALSE)=0,"",VLOOKUP($A252,'FE - Flow 8 - UBL'!$A252:$P1146,10,FALSE))</f>
        <v>4</v>
      </c>
      <c r="K252" s="44" t="str">
        <f>IF(VLOOKUP($A252,'FE - Flow 8 - UBL'!$A252:$P1146,11,FALSE)=0,"",VLOOKUP($A252,'FE - Flow 8 - UBL'!$A252:$P1146,11,FALSE))</f>
        <v xml:space="preserve">ISO6523 (ICD) </v>
      </c>
      <c r="L252" s="45" t="str">
        <f>IF(VLOOKUP($A252,'FE - Flow 8 - UBL'!$A252:$P1146,12,FALSE)=0,"",VLOOKUP($A252,'FE - Flow 8 - UBL'!$A252:$P1146,12,FALSE))</f>
        <v/>
      </c>
      <c r="M252" s="185" t="str">
        <f>IF(VLOOKUP($A252,'FE - Flow 8 - UBL'!$A252:$P1146,13,FALSE)=0,"",VLOOKUP($A252,'FE - Flow 8 - UBL'!$A252:$P1146,13,FALSE))</f>
        <v/>
      </c>
      <c r="N252" s="43" t="str">
        <f>IF(VLOOKUP($A252,'FE - Flow 8 - UBL'!$A252:$P1146,14,FALSE)=0,"",VLOOKUP($A252,'FE - Flow 8 - UBL'!$A252:$P1146,14,FALSE))</f>
        <v/>
      </c>
      <c r="O252" s="48" t="str">
        <f>IF(VLOOKUP($A252,'FE - Flow 8 - UBL'!$A252:$P1146,15,FALSE)=0,"",VLOOKUP($A252,'FE - Flow 8 - UBL'!$A252:$P1146,15,FALSE))</f>
        <v/>
      </c>
      <c r="P252" s="48" t="str">
        <f>IF(VLOOKUP($A252,'FE - Flow 8 - UBL'!$A252:$P1146,16,FALSE)=0,"",VLOOKUP($A252,'FE - Flow 8 - UBL'!$A252:$P1146,16,FALSE))</f>
        <v/>
      </c>
      <c r="Q252" s="44" t="str">
        <f>IF(VLOOKUP($A252,'FE - Flow 8 - UBL'!$A252:$Q1146,17,FALSE)=0,"",VLOOKUP($A252,'FE - Flow 8 - UBL'!$A252:$Q1146,17,FALSE))</f>
        <v/>
      </c>
      <c r="R252" s="47" t="str">
        <f>IF(VLOOKUP($A252,'FE - Flow 8 - UBL'!$A252:$S1146,18,FALSE)=0,"",VLOOKUP($A252,'FE - Flow 8 - UBL'!$A252:$S1146,18,FALSE))</f>
        <v/>
      </c>
    </row>
    <row r="253" spans="1:18" ht="14.45" customHeight="1" x14ac:dyDescent="0.25">
      <c r="A253" s="51" t="s">
        <v>791</v>
      </c>
      <c r="B253" s="240" t="s">
        <v>42</v>
      </c>
      <c r="C253" s="76"/>
      <c r="D253" s="221" t="s">
        <v>792</v>
      </c>
      <c r="E253" s="96"/>
      <c r="F253" s="96"/>
      <c r="G253" s="351" t="s">
        <v>3563</v>
      </c>
      <c r="H253" s="352"/>
      <c r="I253" s="45" t="str">
        <f>IF(VLOOKUP($A253,'FE - Flow 8 - UBL'!$A253:$P1147,9,FALSE)=0,"",VLOOKUP($A253,'FE - Flow 8 - UBL'!$A253:$P1147,9,FALSE))</f>
        <v/>
      </c>
      <c r="J253" s="45" t="str">
        <f>IF(VLOOKUP($A253,'FE - Flow 8 - UBL'!$A253:$P1147,10,FALSE)=0,"",VLOOKUP($A253,'FE - Flow 8 - UBL'!$A253:$P1147,10,FALSE))</f>
        <v/>
      </c>
      <c r="K253" s="44" t="str">
        <f>IF(VLOOKUP($A253,'FE - Flow 8 - UBL'!$A253:$P1147,11,FALSE)=0,"",VLOOKUP($A253,'FE - Flow 8 - UBL'!$A253:$P1147,11,FALSE))</f>
        <v/>
      </c>
      <c r="L253" s="45" t="str">
        <f>IF(VLOOKUP($A253,'FE - Flow 8 - UBL'!$A253:$P1147,12,FALSE)=0,"",VLOOKUP($A253,'FE - Flow 8 - UBL'!$A253:$P1147,12,FALSE))</f>
        <v/>
      </c>
      <c r="M253" s="185" t="str">
        <f>IF(VLOOKUP($A253,'FE - Flow 8 - UBL'!$A253:$P1147,13,FALSE)=0,"",VLOOKUP($A253,'FE - Flow 8 - UBL'!$A253:$P1147,13,FALSE))</f>
        <v/>
      </c>
      <c r="N253" s="43" t="str">
        <f>IF(VLOOKUP($A253,'FE - Flow 8 - UBL'!$A253:$P1147,14,FALSE)=0,"",VLOOKUP($A253,'FE - Flow 8 - UBL'!$A253:$P1147,14,FALSE))</f>
        <v/>
      </c>
      <c r="O253" s="48" t="str">
        <f>IF(VLOOKUP($A253,'FE - Flow 8 - UBL'!$A253:$P1147,15,FALSE)=0,"",VLOOKUP($A253,'FE - Flow 8 - UBL'!$A253:$P1147,15,FALSE))</f>
        <v/>
      </c>
      <c r="P253" s="48" t="str">
        <f>IF(VLOOKUP($A253,'FE - Flow 8 - UBL'!$A253:$P1147,16,FALSE)=0,"",VLOOKUP($A253,'FE - Flow 8 - UBL'!$A253:$P1147,16,FALSE))</f>
        <v/>
      </c>
      <c r="Q253" s="44" t="str">
        <f>IF(VLOOKUP($A253,'FE - Flow 8 - UBL'!$A253:$Q1147,17,FALSE)=0,"",VLOOKUP($A253,'FE - Flow 8 - UBL'!$A253:$Q1147,17,FALSE))</f>
        <v/>
      </c>
      <c r="R253" s="47" t="str">
        <f>IF(VLOOKUP($A253,'FE - Flow 8 - UBL'!$A253:$S1147,18,FALSE)=0,"",VLOOKUP($A253,'FE - Flow 8 - UBL'!$A253:$S1147,18,FALSE))</f>
        <v/>
      </c>
    </row>
    <row r="254" spans="1:18" ht="28.5" customHeight="1" x14ac:dyDescent="0.25">
      <c r="A254" s="57" t="s">
        <v>794</v>
      </c>
      <c r="B254" s="240" t="s">
        <v>42</v>
      </c>
      <c r="C254" s="76"/>
      <c r="D254" s="58"/>
      <c r="E254" s="211" t="s">
        <v>795</v>
      </c>
      <c r="F254" s="212"/>
      <c r="G254" s="351" t="s">
        <v>3564</v>
      </c>
      <c r="H254" s="352"/>
      <c r="I254" s="45" t="str">
        <f>IF(VLOOKUP($A254,'FE - Flow 8 - UBL'!$A254:$P1148,9,FALSE)=0,"",VLOOKUP($A254,'FE - Flow 8 - UBL'!$A254:$P1148,9,FALSE))</f>
        <v>TEXT</v>
      </c>
      <c r="J254" s="45">
        <f>IF(VLOOKUP($A254,'FE - Flow 8 - UBL'!$A254:$P1148,10,FALSE)=0,"",VLOOKUP($A254,'FE - Flow 8 - UBL'!$A254:$P1148,10,FALSE))</f>
        <v>255</v>
      </c>
      <c r="K254" s="44" t="str">
        <f>IF(VLOOKUP($A254,'FE - Flow 8 - UBL'!$A254:$P1148,11,FALSE)=0,"",VLOOKUP($A254,'FE - Flow 8 - UBL'!$A254:$P1148,11,FALSE))</f>
        <v/>
      </c>
      <c r="L254" s="45" t="str">
        <f>IF(VLOOKUP($A254,'FE - Flow 8 - UBL'!$A254:$P1148,12,FALSE)=0,"",VLOOKUP($A254,'FE - Flow 8 - UBL'!$A254:$P1148,12,FALSE))</f>
        <v/>
      </c>
      <c r="M254" s="185" t="str">
        <f>IF(VLOOKUP($A254,'FE - Flow 8 - UBL'!$A254:$P1148,13,FALSE)=0,"",VLOOKUP($A254,'FE - Flow 8 - UBL'!$A254:$P1148,13,FALSE))</f>
        <v>Main line of an address.</v>
      </c>
      <c r="N254" s="43" t="str">
        <f>IF(VLOOKUP($A254,'FE - Flow 8 - UBL'!$A254:$P1148,14,FALSE)=0,"",VLOOKUP($A254,'FE - Flow 8 - UBL'!$A254:$P1148,14,FALSE))</f>
        <v>Usually the street name and number or the post box.</v>
      </c>
      <c r="O254" s="48" t="str">
        <f>IF(VLOOKUP($A254,'FE - Flow 8 - UBL'!$A254:$P1148,15,FALSE)=0,"",VLOOKUP($A254,'FE - Flow 8 - UBL'!$A254:$P1148,15,FALSE))</f>
        <v/>
      </c>
      <c r="P254" s="48" t="str">
        <f>IF(VLOOKUP($A254,'FE - Flow 8 - UBL'!$A254:$P1148,16,FALSE)=0,"",VLOOKUP($A254,'FE - Flow 8 - UBL'!$A254:$P1148,16,FALSE))</f>
        <v/>
      </c>
      <c r="Q254" s="44" t="str">
        <f>IF(VLOOKUP($A254,'FE - Flow 8 - UBL'!$A254:$Q1148,17,FALSE)=0,"",VLOOKUP($A254,'FE - Flow 8 - UBL'!$A254:$Q1148,17,FALSE))</f>
        <v/>
      </c>
      <c r="R254" s="47" t="str">
        <f>IF(VLOOKUP($A254,'FE - Flow 8 - UBL'!$A254:$S1148,18,FALSE)=0,"",VLOOKUP($A254,'FE - Flow 8 - UBL'!$A254:$S1148,18,FALSE))</f>
        <v/>
      </c>
    </row>
    <row r="255" spans="1:18" ht="42.75" customHeight="1" x14ac:dyDescent="0.25">
      <c r="A255" s="57" t="s">
        <v>797</v>
      </c>
      <c r="B255" s="240" t="s">
        <v>42</v>
      </c>
      <c r="C255" s="76"/>
      <c r="D255" s="58"/>
      <c r="E255" s="211" t="s">
        <v>798</v>
      </c>
      <c r="F255" s="212"/>
      <c r="G255" s="351" t="s">
        <v>3565</v>
      </c>
      <c r="H255" s="352"/>
      <c r="I255" s="45" t="str">
        <f>IF(VLOOKUP($A255,'FE - Flow 8 - UBL'!$A255:$P1149,9,FALSE)=0,"",VLOOKUP($A255,'FE - Flow 8 - UBL'!$A255:$P1149,9,FALSE))</f>
        <v>TEXT</v>
      </c>
      <c r="J255" s="45">
        <f>IF(VLOOKUP($A255,'FE - Flow 8 - UBL'!$A255:$P1149,10,FALSE)=0,"",VLOOKUP($A255,'FE - Flow 8 - UBL'!$A255:$P1149,10,FALSE))</f>
        <v>255</v>
      </c>
      <c r="K255" s="44" t="str">
        <f>IF(VLOOKUP($A255,'FE - Flow 8 - UBL'!$A255:$P1149,11,FALSE)=0,"",VLOOKUP($A255,'FE - Flow 8 - UBL'!$A255:$P1149,11,FALSE))</f>
        <v/>
      </c>
      <c r="L255" s="45" t="str">
        <f>IF(VLOOKUP($A255,'FE - Flow 8 - UBL'!$A255:$P1149,12,FALSE)=0,"",VLOOKUP($A255,'FE - Flow 8 - UBL'!$A255:$P1149,12,FALSE))</f>
        <v/>
      </c>
      <c r="M255" s="185" t="str">
        <f>IF(VLOOKUP($A255,'FE - Flow 8 - UBL'!$A255:$P1149,13,FALSE)=0,"",VLOOKUP($A255,'FE - Flow 8 - UBL'!$A255:$P1149,13,FALSE))</f>
        <v>An additional address line that can be used to provide details and complete the main line.</v>
      </c>
      <c r="N255" s="43" t="str">
        <f>IF(VLOOKUP($A255,'FE - Flow 8 - UBL'!$A255:$P1149,14,FALSE)=0,"",VLOOKUP($A255,'FE - Flow 8 - UBL'!$A255:$P1149,14,FALSE))</f>
        <v/>
      </c>
      <c r="O255" s="48" t="str">
        <f>IF(VLOOKUP($A255,'FE - Flow 8 - UBL'!$A255:$P1149,15,FALSE)=0,"",VLOOKUP($A255,'FE - Flow 8 - UBL'!$A255:$P1149,15,FALSE))</f>
        <v/>
      </c>
      <c r="P255" s="48" t="str">
        <f>IF(VLOOKUP($A255,'FE - Flow 8 - UBL'!$A255:$P1149,16,FALSE)=0,"",VLOOKUP($A255,'FE - Flow 8 - UBL'!$A255:$P1149,16,FALSE))</f>
        <v/>
      </c>
      <c r="Q255" s="44" t="str">
        <f>IF(VLOOKUP($A255,'FE - Flow 8 - UBL'!$A255:$Q1149,17,FALSE)=0,"",VLOOKUP($A255,'FE - Flow 8 - UBL'!$A255:$Q1149,17,FALSE))</f>
        <v/>
      </c>
      <c r="R255" s="47" t="str">
        <f>IF(VLOOKUP($A255,'FE - Flow 8 - UBL'!$A255:$S1149,18,FALSE)=0,"",VLOOKUP($A255,'FE - Flow 8 - UBL'!$A255:$S1149,18,FALSE))</f>
        <v/>
      </c>
    </row>
    <row r="256" spans="1:18" ht="14.45" customHeight="1" x14ac:dyDescent="0.25">
      <c r="A256" s="57" t="s">
        <v>800</v>
      </c>
      <c r="B256" s="240" t="s">
        <v>42</v>
      </c>
      <c r="C256" s="76"/>
      <c r="D256" s="58"/>
      <c r="E256" s="211" t="s">
        <v>801</v>
      </c>
      <c r="F256" s="212"/>
      <c r="G256" s="351" t="s">
        <v>3566</v>
      </c>
      <c r="H256" s="352"/>
      <c r="I256" s="45" t="str">
        <f>IF(VLOOKUP($A256,'FE - Flow 8 - UBL'!$A256:$P1150,9,FALSE)=0,"",VLOOKUP($A256,'FE - Flow 8 - UBL'!$A256:$P1150,9,FALSE))</f>
        <v>TEXT</v>
      </c>
      <c r="J256" s="45">
        <f>IF(VLOOKUP($A256,'FE - Flow 8 - UBL'!$A256:$P1150,10,FALSE)=0,"",VLOOKUP($A256,'FE - Flow 8 - UBL'!$A256:$P1150,10,FALSE))</f>
        <v>255</v>
      </c>
      <c r="K256" s="44" t="str">
        <f>IF(VLOOKUP($A256,'FE - Flow 8 - UBL'!$A256:$P1150,11,FALSE)=0,"",VLOOKUP($A256,'FE - Flow 8 - UBL'!$A256:$P1150,11,FALSE))</f>
        <v/>
      </c>
      <c r="L256" s="45" t="str">
        <f>IF(VLOOKUP($A256,'FE - Flow 8 - UBL'!$A256:$P1150,12,FALSE)=0,"",VLOOKUP($A256,'FE - Flow 8 - UBL'!$A256:$P1150,12,FALSE))</f>
        <v/>
      </c>
      <c r="M256" s="185" t="str">
        <f>IF(VLOOKUP($A256,'FE - Flow 8 - UBL'!$A256:$P1150,13,FALSE)=0,"",VLOOKUP($A256,'FE - Flow 8 - UBL'!$A256:$P1150,13,FALSE))</f>
        <v>An additional address line that can be used to provide details and complete the main line.</v>
      </c>
      <c r="N256" s="43" t="str">
        <f>IF(VLOOKUP($A256,'FE - Flow 8 - UBL'!$A256:$P1150,14,FALSE)=0,"",VLOOKUP($A256,'FE - Flow 8 - UBL'!$A256:$P1150,14,FALSE))</f>
        <v/>
      </c>
      <c r="O256" s="48" t="str">
        <f>IF(VLOOKUP($A256,'FE - Flow 8 - UBL'!$A256:$P1150,15,FALSE)=0,"",VLOOKUP($A256,'FE - Flow 8 - UBL'!$A256:$P1150,15,FALSE))</f>
        <v/>
      </c>
      <c r="P256" s="48" t="str">
        <f>IF(VLOOKUP($A256,'FE - Flow 8 - UBL'!$A256:$P1150,16,FALSE)=0,"",VLOOKUP($A256,'FE - Flow 8 - UBL'!$A256:$P1150,16,FALSE))</f>
        <v/>
      </c>
      <c r="Q256" s="44" t="str">
        <f>IF(VLOOKUP($A256,'FE - Flow 8 - UBL'!$A256:$Q1150,17,FALSE)=0,"",VLOOKUP($A256,'FE - Flow 8 - UBL'!$A256:$Q1150,17,FALSE))</f>
        <v/>
      </c>
      <c r="R256" s="47" t="str">
        <f>IF(VLOOKUP($A256,'FE - Flow 8 - UBL'!$A256:$S1150,18,FALSE)=0,"",VLOOKUP($A256,'FE - Flow 8 - UBL'!$A256:$S1150,18,FALSE))</f>
        <v/>
      </c>
    </row>
    <row r="257" spans="1:18" ht="42.75" customHeight="1" x14ac:dyDescent="0.25">
      <c r="A257" s="57" t="s">
        <v>803</v>
      </c>
      <c r="B257" s="240" t="s">
        <v>42</v>
      </c>
      <c r="C257" s="76"/>
      <c r="D257" s="58"/>
      <c r="E257" s="211" t="s">
        <v>804</v>
      </c>
      <c r="F257" s="212"/>
      <c r="G257" s="351" t="s">
        <v>3567</v>
      </c>
      <c r="H257" s="352"/>
      <c r="I257" s="45" t="str">
        <f>IF(VLOOKUP($A257,'FE - Flow 8 - UBL'!$A257:$P1151,9,FALSE)=0,"",VLOOKUP($A257,'FE - Flow 8 - UBL'!$A257:$P1151,9,FALSE))</f>
        <v>TEXT</v>
      </c>
      <c r="J257" s="45">
        <f>IF(VLOOKUP($A257,'FE - Flow 8 - UBL'!$A257:$P1151,10,FALSE)=0,"",VLOOKUP($A257,'FE - Flow 8 - UBL'!$A257:$P1151,10,FALSE))</f>
        <v>255</v>
      </c>
      <c r="K257" s="44" t="str">
        <f>IF(VLOOKUP($A257,'FE - Flow 8 - UBL'!$A257:$P1151,11,FALSE)=0,"",VLOOKUP($A257,'FE - Flow 8 - UBL'!$A257:$P1151,11,FALSE))</f>
        <v/>
      </c>
      <c r="L257" s="45" t="str">
        <f>IF(VLOOKUP($A257,'FE - Flow 8 - UBL'!$A257:$P1151,12,FALSE)=0,"",VLOOKUP($A257,'FE - Flow 8 - UBL'!$A257:$P1151,12,FALSE))</f>
        <v/>
      </c>
      <c r="M257" s="185" t="str">
        <f>IF(VLOOKUP($A257,'FE - Flow 8 - UBL'!$A257:$P1151,13,FALSE)=0,"",VLOOKUP($A257,'FE - Flow 8 - UBL'!$A257:$P1151,13,FALSE))</f>
        <v>Usual name of the city, town or village in which the payer’s address is located.</v>
      </c>
      <c r="N257" s="43" t="str">
        <f>IF(VLOOKUP($A257,'FE - Flow 8 - UBL'!$A257:$P1151,14,FALSE)=0,"",VLOOKUP($A257,'FE - Flow 8 - UBL'!$A257:$P1151,14,FALSE))</f>
        <v/>
      </c>
      <c r="O257" s="48" t="str">
        <f>IF(VLOOKUP($A257,'FE - Flow 8 - UBL'!$A257:$P1151,15,FALSE)=0,"",VLOOKUP($A257,'FE - Flow 8 - UBL'!$A257:$P1151,15,FALSE))</f>
        <v/>
      </c>
      <c r="P257" s="48" t="str">
        <f>IF(VLOOKUP($A257,'FE - Flow 8 - UBL'!$A257:$P1151,16,FALSE)=0,"",VLOOKUP($A257,'FE - Flow 8 - UBL'!$A257:$P1151,16,FALSE))</f>
        <v/>
      </c>
      <c r="Q257" s="44" t="str">
        <f>IF(VLOOKUP($A257,'FE - Flow 8 - UBL'!$A257:$Q1151,17,FALSE)=0,"",VLOOKUP($A257,'FE - Flow 8 - UBL'!$A257:$Q1151,17,FALSE))</f>
        <v/>
      </c>
      <c r="R257" s="47" t="str">
        <f>IF(VLOOKUP($A257,'FE - Flow 8 - UBL'!$A257:$S1151,18,FALSE)=0,"",VLOOKUP($A257,'FE - Flow 8 - UBL'!$A257:$S1151,18,FALSE))</f>
        <v/>
      </c>
    </row>
    <row r="258" spans="1:18" ht="42.75" customHeight="1" x14ac:dyDescent="0.25">
      <c r="A258" s="57" t="s">
        <v>805</v>
      </c>
      <c r="B258" s="240" t="s">
        <v>42</v>
      </c>
      <c r="C258" s="76"/>
      <c r="D258" s="58"/>
      <c r="E258" s="211" t="s">
        <v>806</v>
      </c>
      <c r="F258" s="212"/>
      <c r="G258" s="351" t="s">
        <v>3568</v>
      </c>
      <c r="H258" s="352"/>
      <c r="I258" s="45" t="str">
        <f>IF(VLOOKUP($A258,'FE - Flow 8 - UBL'!$A258:$P1152,9,FALSE)=0,"",VLOOKUP($A258,'FE - Flow 8 - UBL'!$A258:$P1152,9,FALSE))</f>
        <v>TEXT</v>
      </c>
      <c r="J258" s="45">
        <f>IF(VLOOKUP($A258,'FE - Flow 8 - UBL'!$A258:$P1152,10,FALSE)=0,"",VLOOKUP($A258,'FE - Flow 8 - UBL'!$A258:$P1152,10,FALSE))</f>
        <v>10</v>
      </c>
      <c r="K258" s="44" t="str">
        <f>IF(VLOOKUP($A258,'FE - Flow 8 - UBL'!$A258:$P1152,11,FALSE)=0,"",VLOOKUP($A258,'FE - Flow 8 - UBL'!$A258:$P1152,11,FALSE))</f>
        <v/>
      </c>
      <c r="L258" s="45" t="str">
        <f>IF(VLOOKUP($A258,'FE - Flow 8 - UBL'!$A258:$P1152,12,FALSE)=0,"",VLOOKUP($A258,'FE - Flow 8 - UBL'!$A258:$P1152,12,FALSE))</f>
        <v/>
      </c>
      <c r="M258" s="185" t="str">
        <f>IF(VLOOKUP($A258,'FE - Flow 8 - UBL'!$A258:$P1152,13,FALSE)=0,"",VLOOKUP($A258,'FE - Flow 8 - UBL'!$A258:$P1152,13,FALSE))</f>
        <v>Identifier of an addressable group of properties, in compliance with the relevant postal service.</v>
      </c>
      <c r="N258" s="43" t="str">
        <f>IF(VLOOKUP($A258,'FE - Flow 8 - UBL'!$A258:$P1152,14,FALSE)=0,"",VLOOKUP($A258,'FE - Flow 8 - UBL'!$A258:$P1152,14,FALSE))</f>
        <v>E.g. postcode or postal routing number.</v>
      </c>
      <c r="O258" s="48" t="str">
        <f>IF(VLOOKUP($A258,'FE - Flow 8 - UBL'!$A258:$P1152,15,FALSE)=0,"",VLOOKUP($A258,'FE - Flow 8 - UBL'!$A258:$P1152,15,FALSE))</f>
        <v/>
      </c>
      <c r="P258" s="48" t="str">
        <f>IF(VLOOKUP($A258,'FE - Flow 8 - UBL'!$A258:$P1152,16,FALSE)=0,"",VLOOKUP($A258,'FE - Flow 8 - UBL'!$A258:$P1152,16,FALSE))</f>
        <v/>
      </c>
      <c r="Q258" s="44" t="str">
        <f>IF(VLOOKUP($A258,'FE - Flow 8 - UBL'!$A258:$Q1152,17,FALSE)=0,"",VLOOKUP($A258,'FE - Flow 8 - UBL'!$A258:$Q1152,17,FALSE))</f>
        <v/>
      </c>
      <c r="R258" s="47" t="str">
        <f>IF(VLOOKUP($A258,'FE - Flow 8 - UBL'!$A258:$S1152,18,FALSE)=0,"",VLOOKUP($A258,'FE - Flow 8 - UBL'!$A258:$S1152,18,FALSE))</f>
        <v/>
      </c>
    </row>
    <row r="259" spans="1:18" ht="42.75" customHeight="1" x14ac:dyDescent="0.25">
      <c r="A259" s="57" t="s">
        <v>807</v>
      </c>
      <c r="B259" s="240" t="s">
        <v>42</v>
      </c>
      <c r="C259" s="76"/>
      <c r="D259" s="58"/>
      <c r="E259" s="211" t="s">
        <v>808</v>
      </c>
      <c r="F259" s="212"/>
      <c r="G259" s="351" t="s">
        <v>3569</v>
      </c>
      <c r="H259" s="352"/>
      <c r="I259" s="45" t="str">
        <f>IF(VLOOKUP($A259,'FE - Flow 8 - UBL'!$A259:$P1153,9,FALSE)=0,"",VLOOKUP($A259,'FE - Flow 8 - UBL'!$A259:$P1153,9,FALSE))</f>
        <v>TEXT</v>
      </c>
      <c r="J259" s="45">
        <f>IF(VLOOKUP($A259,'FE - Flow 8 - UBL'!$A259:$P1153,10,FALSE)=0,"",VLOOKUP($A259,'FE - Flow 8 - UBL'!$A259:$P1153,10,FALSE))</f>
        <v>255</v>
      </c>
      <c r="K259" s="44" t="str">
        <f>IF(VLOOKUP($A259,'FE - Flow 8 - UBL'!$A259:$P1153,11,FALSE)=0,"",VLOOKUP($A259,'FE - Flow 8 - UBL'!$A259:$P1153,11,FALSE))</f>
        <v/>
      </c>
      <c r="L259" s="45" t="str">
        <f>IF(VLOOKUP($A259,'FE - Flow 8 - UBL'!$A259:$P1153,12,FALSE)=0,"",VLOOKUP($A259,'FE - Flow 8 - UBL'!$A259:$P1153,12,FALSE))</f>
        <v/>
      </c>
      <c r="M259" s="185" t="str">
        <f>IF(VLOOKUP($A259,'FE - Flow 8 - UBL'!$A259:$P1153,13,FALSE)=0,"",VLOOKUP($A259,'FE - Flow 8 - UBL'!$A259:$P1153,13,FALSE))</f>
        <v>Subdivision of a country.</v>
      </c>
      <c r="N259" s="43" t="str">
        <f>IF(VLOOKUP($A259,'FE - Flow 8 - UBL'!$A259:$P1153,14,FALSE)=0,"",VLOOKUP($A259,'FE - Flow 8 - UBL'!$A259:$P1153,14,FALSE))</f>
        <v>E.g. region, county, state, province, etc.</v>
      </c>
      <c r="O259" s="48" t="str">
        <f>IF(VLOOKUP($A259,'FE - Flow 8 - UBL'!$A259:$P1153,15,FALSE)=0,"",VLOOKUP($A259,'FE - Flow 8 - UBL'!$A259:$P1153,15,FALSE))</f>
        <v/>
      </c>
      <c r="P259" s="48" t="str">
        <f>IF(VLOOKUP($A259,'FE - Flow 8 - UBL'!$A259:$P1153,16,FALSE)=0,"",VLOOKUP($A259,'FE - Flow 8 - UBL'!$A259:$P1153,16,FALSE))</f>
        <v/>
      </c>
      <c r="Q259" s="44" t="str">
        <f>IF(VLOOKUP($A259,'FE - Flow 8 - UBL'!$A259:$Q1153,17,FALSE)=0,"",VLOOKUP($A259,'FE - Flow 8 - UBL'!$A259:$Q1153,17,FALSE))</f>
        <v/>
      </c>
      <c r="R259" s="47" t="str">
        <f>IF(VLOOKUP($A259,'FE - Flow 8 - UBL'!$A259:$S1153,18,FALSE)=0,"",VLOOKUP($A259,'FE - Flow 8 - UBL'!$A259:$S1153,18,FALSE))</f>
        <v/>
      </c>
    </row>
    <row r="260" spans="1:18" ht="42.75" customHeight="1" x14ac:dyDescent="0.25">
      <c r="A260" s="57" t="s">
        <v>810</v>
      </c>
      <c r="B260" s="240" t="s">
        <v>3069</v>
      </c>
      <c r="C260" s="76"/>
      <c r="D260" s="71"/>
      <c r="E260" s="211" t="s">
        <v>811</v>
      </c>
      <c r="F260" s="212"/>
      <c r="G260" s="351" t="s">
        <v>3570</v>
      </c>
      <c r="H260" s="352"/>
      <c r="I260" s="45" t="str">
        <f>IF(VLOOKUP($A260,'FE - Flow 8 - UBL'!$A260:$P1154,9,FALSE)=0,"",VLOOKUP($A260,'FE - Flow 8 - UBL'!$A260:$P1154,9,FALSE))</f>
        <v>CODE</v>
      </c>
      <c r="J260" s="45">
        <f>IF(VLOOKUP($A260,'FE - Flow 8 - UBL'!$A260:$P1154,10,FALSE)=0,"",VLOOKUP($A260,'FE - Flow 8 - UBL'!$A260:$P1154,10,FALSE))</f>
        <v>2</v>
      </c>
      <c r="K260" s="44" t="str">
        <f>IF(VLOOKUP($A260,'FE - Flow 8 - UBL'!$A260:$P1154,11,FALSE)=0,"",VLOOKUP($A260,'FE - Flow 8 - UBL'!$A260:$P1154,11,FALSE))</f>
        <v>ISO 3166</v>
      </c>
      <c r="L260" s="45" t="str">
        <f>IF(VLOOKUP($A260,'FE - Flow 8 - UBL'!$A260:$P1154,12,FALSE)=0,"",VLOOKUP($A260,'FE - Flow 8 - UBL'!$A260:$P1154,12,FALSE))</f>
        <v/>
      </c>
      <c r="M260" s="185" t="str">
        <f>IF(VLOOKUP($A260,'FE - Flow 8 - UBL'!$A260:$P1154,13,FALSE)=0,"",VLOOKUP($A260,'FE - Flow 8 - UBL'!$A260:$P1154,13,FALSE))</f>
        <v>Country identification code.</v>
      </c>
      <c r="N260" s="43" t="str">
        <f>IF(VLOOKUP($A260,'FE - Flow 8 - UBL'!$A260:$P1154,14,FALSE)=0,"",VLOOKUP($A260,'FE - Flow 8 - UBL'!$A260:$P1154,14,FALSE))</f>
        <v>Valid country lists are registered with the Maintenance Agency for standard ISO 3166-1 “Codes for the representation of names of countries and their subdivisions”. Use of the alpha-2 representation is recommended.</v>
      </c>
      <c r="O260" s="48" t="str">
        <f>IF(VLOOKUP($A260,'FE - Flow 8 - UBL'!$A260:$P1154,15,FALSE)=0,"",VLOOKUP($A260,'FE - Flow 8 - UBL'!$A260:$P1154,15,FALSE))</f>
        <v>G2.01</v>
      </c>
      <c r="P260" s="48" t="str">
        <f>IF(VLOOKUP($A260,'FE - Flow 8 - UBL'!$A260:$P1154,16,FALSE)=0,"",VLOOKUP($A260,'FE - Flow 8 - UBL'!$A260:$P1154,16,FALSE))</f>
        <v/>
      </c>
      <c r="Q260" s="44" t="str">
        <f>IF(VLOOKUP($A260,'FE - Flow 8 - UBL'!$A260:$Q1154,17,FALSE)=0,"",VLOOKUP($A260,'FE - Flow 8 - UBL'!$A260:$Q1154,17,FALSE))</f>
        <v/>
      </c>
      <c r="R260" s="47" t="str">
        <f>IF(VLOOKUP($A260,'FE - Flow 8 - UBL'!$A260:$S1154,18,FALSE)=0,"",VLOOKUP($A260,'FE - Flow 8 - UBL'!$A260:$S1154,18,FALSE))</f>
        <v/>
      </c>
    </row>
    <row r="261" spans="1:18" ht="42.75" customHeight="1" x14ac:dyDescent="0.25">
      <c r="A261" s="51" t="s">
        <v>813</v>
      </c>
      <c r="B261" s="240" t="s">
        <v>42</v>
      </c>
      <c r="C261" s="76"/>
      <c r="D261" s="221" t="s">
        <v>2418</v>
      </c>
      <c r="E261" s="97"/>
      <c r="F261" s="97"/>
      <c r="G261" s="351" t="s">
        <v>3571</v>
      </c>
      <c r="H261" s="352"/>
      <c r="I261" s="45" t="str">
        <f>IF(VLOOKUP($A261,'FE - Flow 8 - UBL'!$A261:$P1155,9,FALSE)=0,"",VLOOKUP($A261,'FE - Flow 8 - UBL'!$A261:$P1155,9,FALSE))</f>
        <v/>
      </c>
      <c r="J261" s="45" t="str">
        <f>IF(VLOOKUP($A261,'FE - Flow 8 - UBL'!$A261:$P1155,10,FALSE)=0,"",VLOOKUP($A261,'FE - Flow 8 - UBL'!$A261:$P1155,10,FALSE))</f>
        <v/>
      </c>
      <c r="K261" s="44" t="str">
        <f>IF(VLOOKUP($A261,'FE - Flow 8 - UBL'!$A261:$P1155,11,FALSE)=0,"",VLOOKUP($A261,'FE - Flow 8 - UBL'!$A261:$P1155,11,FALSE))</f>
        <v/>
      </c>
      <c r="L261" s="45" t="str">
        <f>IF(VLOOKUP($A261,'FE - Flow 8 - UBL'!$A261:$P1155,12,FALSE)=0,"",VLOOKUP($A261,'FE - Flow 8 - UBL'!$A261:$P1155,12,FALSE))</f>
        <v/>
      </c>
      <c r="M261" s="185" t="str">
        <f>IF(VLOOKUP($A261,'FE - Flow 8 - UBL'!$A261:$P1155,13,FALSE)=0,"",VLOOKUP($A261,'FE - Flow 8 - UBL'!$A261:$P1155,13,FALSE))</f>
        <v/>
      </c>
      <c r="N261" s="43" t="str">
        <f>IF(VLOOKUP($A261,'FE - Flow 8 - UBL'!$A261:$P1155,14,FALSE)=0,"",VLOOKUP($A261,'FE - Flow 8 - UBL'!$A261:$P1155,14,FALSE))</f>
        <v/>
      </c>
      <c r="O261" s="48" t="str">
        <f>IF(VLOOKUP($A261,'FE - Flow 8 - UBL'!$A261:$P1155,15,FALSE)=0,"",VLOOKUP($A261,'FE - Flow 8 - UBL'!$A261:$P1155,15,FALSE))</f>
        <v/>
      </c>
      <c r="P261" s="48" t="str">
        <f>IF(VLOOKUP($A261,'FE - Flow 8 - UBL'!$A261:$P1155,16,FALSE)=0,"",VLOOKUP($A261,'FE - Flow 8 - UBL'!$A261:$P1155,16,FALSE))</f>
        <v/>
      </c>
      <c r="Q261" s="44" t="str">
        <f>IF(VLOOKUP($A261,'FE - Flow 8 - UBL'!$A261:$Q1155,17,FALSE)=0,"",VLOOKUP($A261,'FE - Flow 8 - UBL'!$A261:$Q1155,17,FALSE))</f>
        <v/>
      </c>
      <c r="R261" s="47" t="str">
        <f>IF(VLOOKUP($A261,'FE - Flow 8 - UBL'!$A261:$S1155,18,FALSE)=0,"",VLOOKUP($A261,'FE - Flow 8 - UBL'!$A261:$S1155,18,FALSE))</f>
        <v/>
      </c>
    </row>
    <row r="262" spans="1:18" ht="42.75" customHeight="1" x14ac:dyDescent="0.25">
      <c r="A262" s="57" t="s">
        <v>815</v>
      </c>
      <c r="B262" s="240" t="s">
        <v>42</v>
      </c>
      <c r="C262" s="76"/>
      <c r="D262" s="58"/>
      <c r="E262" s="211" t="s">
        <v>816</v>
      </c>
      <c r="F262" s="212"/>
      <c r="G262" s="351" t="s">
        <v>3572</v>
      </c>
      <c r="H262" s="352"/>
      <c r="I262" s="45" t="str">
        <f>IF(VLOOKUP($A262,'FE - Flow 8 - UBL'!$A262:$P1156,9,FALSE)=0,"",VLOOKUP($A262,'FE - Flow 8 - UBL'!$A262:$P1156,9,FALSE))</f>
        <v>TEXT</v>
      </c>
      <c r="J262" s="45">
        <f>IF(VLOOKUP($A262,'FE - Flow 8 - UBL'!$A262:$P1156,10,FALSE)=0,"",VLOOKUP($A262,'FE - Flow 8 - UBL'!$A262:$P1156,10,FALSE))</f>
        <v>100</v>
      </c>
      <c r="K262" s="44" t="str">
        <f>IF(VLOOKUP($A262,'FE - Flow 8 - UBL'!$A262:$P1156,11,FALSE)=0,"",VLOOKUP($A262,'FE - Flow 8 - UBL'!$A262:$P1156,11,FALSE))</f>
        <v/>
      </c>
      <c r="L262" s="45" t="str">
        <f>IF(VLOOKUP($A262,'FE - Flow 8 - UBL'!$A262:$P1156,12,FALSE)=0,"",VLOOKUP($A262,'FE - Flow 8 - UBL'!$A262:$P1156,12,FALSE))</f>
        <v/>
      </c>
      <c r="M262" s="185" t="str">
        <f>IF(VLOOKUP($A262,'FE - Flow 8 - UBL'!$A262:$P1156,13,FALSE)=0,"",VLOOKUP($A262,'FE - Flow 8 - UBL'!$A262:$P1156,13,FALSE))</f>
        <v>Point of contact for a legal entity or legal person.</v>
      </c>
      <c r="N262" s="43" t="str">
        <f>IF(VLOOKUP($A262,'FE - Flow 8 - UBL'!$A262:$P1156,14,FALSE)=0,"",VLOOKUP($A262,'FE - Flow 8 - UBL'!$A262:$P1156,14,FALSE))</f>
        <v>E.g. a person’s name or identification of a contact, department or office: PERSON</v>
      </c>
      <c r="O262" s="48" t="str">
        <f>IF(VLOOKUP($A262,'FE - Flow 8 - UBL'!$A262:$P1156,15,FALSE)=0,"",VLOOKUP($A262,'FE - Flow 8 - UBL'!$A262:$P1156,15,FALSE))</f>
        <v/>
      </c>
      <c r="P262" s="48" t="str">
        <f>IF(VLOOKUP($A262,'FE - Flow 8 - UBL'!$A262:$P1156,16,FALSE)=0,"",VLOOKUP($A262,'FE - Flow 8 - UBL'!$A262:$P1156,16,FALSE))</f>
        <v/>
      </c>
      <c r="Q262" s="44" t="str">
        <f>IF(VLOOKUP($A262,'FE - Flow 8 - UBL'!$A262:$Q1156,17,FALSE)=0,"",VLOOKUP($A262,'FE - Flow 8 - UBL'!$A262:$Q1156,17,FALSE))</f>
        <v/>
      </c>
      <c r="R262" s="47" t="str">
        <f>IF(VLOOKUP($A262,'FE - Flow 8 - UBL'!$A262:$S1156,18,FALSE)=0,"",VLOOKUP($A262,'FE - Flow 8 - UBL'!$A262:$S1156,18,FALSE))</f>
        <v/>
      </c>
    </row>
    <row r="263" spans="1:18" ht="14.45" customHeight="1" x14ac:dyDescent="0.25">
      <c r="A263" s="57" t="s">
        <v>818</v>
      </c>
      <c r="B263" s="240" t="s">
        <v>42</v>
      </c>
      <c r="C263" s="76"/>
      <c r="D263" s="62"/>
      <c r="E263" s="211" t="s">
        <v>819</v>
      </c>
      <c r="F263" s="212"/>
      <c r="G263" s="351" t="s">
        <v>3573</v>
      </c>
      <c r="H263" s="352"/>
      <c r="I263" s="45" t="str">
        <f>IF(VLOOKUP($A263,'FE - Flow 8 - UBL'!$A263:$P1157,9,FALSE)=0,"",VLOOKUP($A263,'FE - Flow 8 - UBL'!$A263:$P1157,9,FALSE))</f>
        <v>TEXT</v>
      </c>
      <c r="J263" s="45">
        <f>IF(VLOOKUP($A263,'FE - Flow 8 - UBL'!$A263:$P1157,10,FALSE)=0,"",VLOOKUP($A263,'FE - Flow 8 - UBL'!$A263:$P1157,10,FALSE))</f>
        <v>15</v>
      </c>
      <c r="K263" s="44" t="str">
        <f>IF(VLOOKUP($A263,'FE - Flow 8 - UBL'!$A263:$P1157,11,FALSE)=0,"",VLOOKUP($A263,'FE - Flow 8 - UBL'!$A263:$P1157,11,FALSE))</f>
        <v/>
      </c>
      <c r="L263" s="45" t="str">
        <f>IF(VLOOKUP($A263,'FE - Flow 8 - UBL'!$A263:$P1157,12,FALSE)=0,"",VLOOKUP($A263,'FE - Flow 8 - UBL'!$A263:$P1157,12,FALSE))</f>
        <v/>
      </c>
      <c r="M263" s="185" t="str">
        <f>IF(VLOOKUP($A263,'FE - Flow 8 - UBL'!$A263:$P1157,13,FALSE)=0,"",VLOOKUP($A263,'FE - Flow 8 - UBL'!$A263:$P1157,13,FALSE))</f>
        <v>Phone number of the point of contact.</v>
      </c>
      <c r="N263" s="43" t="str">
        <f>IF(VLOOKUP($A263,'FE - Flow 8 - UBL'!$A263:$P1157,14,FALSE)=0,"",VLOOKUP($A263,'FE - Flow 8 - UBL'!$A263:$P1157,14,FALSE))</f>
        <v/>
      </c>
      <c r="O263" s="48" t="str">
        <f>IF(VLOOKUP($A263,'FE - Flow 8 - UBL'!$A263:$P1157,15,FALSE)=0,"",VLOOKUP($A263,'FE - Flow 8 - UBL'!$A263:$P1157,15,FALSE))</f>
        <v/>
      </c>
      <c r="P263" s="48" t="str">
        <f>IF(VLOOKUP($A263,'FE - Flow 8 - UBL'!$A263:$P1157,16,FALSE)=0,"",VLOOKUP($A263,'FE - Flow 8 - UBL'!$A263:$P1157,16,FALSE))</f>
        <v/>
      </c>
      <c r="Q263" s="44" t="str">
        <f>IF(VLOOKUP($A263,'FE - Flow 8 - UBL'!$A263:$Q1157,17,FALSE)=0,"",VLOOKUP($A263,'FE - Flow 8 - UBL'!$A263:$Q1157,17,FALSE))</f>
        <v/>
      </c>
      <c r="R263" s="47" t="str">
        <f>IF(VLOOKUP($A263,'FE - Flow 8 - UBL'!$A263:$S1157,18,FALSE)=0,"",VLOOKUP($A263,'FE - Flow 8 - UBL'!$A263:$S1157,18,FALSE))</f>
        <v/>
      </c>
    </row>
    <row r="264" spans="1:18" ht="14.45" customHeight="1" x14ac:dyDescent="0.25">
      <c r="A264" s="57" t="s">
        <v>821</v>
      </c>
      <c r="B264" s="240" t="s">
        <v>42</v>
      </c>
      <c r="C264" s="76"/>
      <c r="D264" s="102"/>
      <c r="E264" s="213" t="s">
        <v>822</v>
      </c>
      <c r="F264" s="214"/>
      <c r="G264" s="351" t="s">
        <v>3574</v>
      </c>
      <c r="H264" s="352"/>
      <c r="I264" s="45" t="str">
        <f>IF(VLOOKUP($A264,'FE - Flow 8 - UBL'!$A264:$P1158,9,FALSE)=0,"",VLOOKUP($A264,'FE - Flow 8 - UBL'!$A264:$P1158,9,FALSE))</f>
        <v>TEXT</v>
      </c>
      <c r="J264" s="45">
        <f>IF(VLOOKUP($A264,'FE - Flow 8 - UBL'!$A264:$P1158,10,FALSE)=0,"",VLOOKUP($A264,'FE - Flow 8 - UBL'!$A264:$P1158,10,FALSE))</f>
        <v>50</v>
      </c>
      <c r="K264" s="44" t="str">
        <f>IF(VLOOKUP($A264,'FE - Flow 8 - UBL'!$A264:$P1158,11,FALSE)=0,"",VLOOKUP($A264,'FE - Flow 8 - UBL'!$A264:$P1158,11,FALSE))</f>
        <v/>
      </c>
      <c r="L264" s="45" t="str">
        <f>IF(VLOOKUP($A264,'FE - Flow 8 - UBL'!$A264:$P1158,12,FALSE)=0,"",VLOOKUP($A264,'FE - Flow 8 - UBL'!$A264:$P1158,12,FALSE))</f>
        <v/>
      </c>
      <c r="M264" s="185" t="str">
        <f>IF(VLOOKUP($A264,'FE - Flow 8 - UBL'!$A264:$P1158,13,FALSE)=0,"",VLOOKUP($A264,'FE - Flow 8 - UBL'!$A264:$P1158,13,FALSE))</f>
        <v>Email address of the point of contact.</v>
      </c>
      <c r="N264" s="43" t="str">
        <f>IF(VLOOKUP($A264,'FE - Flow 8 - UBL'!$A264:$P1158,14,FALSE)=0,"",VLOOKUP($A264,'FE - Flow 8 - UBL'!$A264:$P1158,14,FALSE))</f>
        <v/>
      </c>
      <c r="O264" s="48" t="str">
        <f>IF(VLOOKUP($A264,'FE - Flow 8 - UBL'!$A264:$P1158,15,FALSE)=0,"",VLOOKUP($A264,'FE - Flow 8 - UBL'!$A264:$P1158,15,FALSE))</f>
        <v/>
      </c>
      <c r="P264" s="48" t="str">
        <f>IF(VLOOKUP($A264,'FE - Flow 8 - UBL'!$A264:$P1158,16,FALSE)=0,"",VLOOKUP($A264,'FE - Flow 8 - UBL'!$A264:$P1158,16,FALSE))</f>
        <v/>
      </c>
      <c r="Q264" s="44" t="str">
        <f>IF(VLOOKUP($A264,'FE - Flow 8 - UBL'!$A264:$Q1158,17,FALSE)=0,"",VLOOKUP($A264,'FE - Flow 8 - UBL'!$A264:$Q1158,17,FALSE))</f>
        <v/>
      </c>
      <c r="R264" s="47" t="str">
        <f>IF(VLOOKUP($A264,'FE - Flow 8 - UBL'!$A264:$S1158,18,FALSE)=0,"",VLOOKUP($A264,'FE - Flow 8 - UBL'!$A264:$S1158,18,FALSE))</f>
        <v/>
      </c>
    </row>
    <row r="265" spans="1:18" ht="14.45" customHeight="1" x14ac:dyDescent="0.25">
      <c r="A265" s="40" t="s">
        <v>824</v>
      </c>
      <c r="B265" s="41" t="s">
        <v>42</v>
      </c>
      <c r="C265" s="91" t="s">
        <v>825</v>
      </c>
      <c r="D265" s="50"/>
      <c r="E265" s="50"/>
      <c r="F265" s="50"/>
      <c r="G265" s="351" t="s">
        <v>3575</v>
      </c>
      <c r="H265" s="352"/>
      <c r="I265" s="45" t="str">
        <f>IF(VLOOKUP($A265,'FE - Flow 8 - UBL'!$A265:$P1159,9,FALSE)=0,"",VLOOKUP($A265,'FE - Flow 8 - UBL'!$A265:$P1159,9,FALSE))</f>
        <v/>
      </c>
      <c r="J265" s="45" t="str">
        <f>IF(VLOOKUP($A265,'FE - Flow 8 - UBL'!$A265:$P1159,10,FALSE)=0,"",VLOOKUP($A265,'FE - Flow 8 - UBL'!$A265:$P1159,10,FALSE))</f>
        <v/>
      </c>
      <c r="K265" s="44" t="str">
        <f>IF(VLOOKUP($A265,'FE - Flow 8 - UBL'!$A265:$P1159,11,FALSE)=0,"",VLOOKUP($A265,'FE - Flow 8 - UBL'!$A265:$P1159,11,FALSE))</f>
        <v/>
      </c>
      <c r="L265" s="45" t="str">
        <f>IF(VLOOKUP($A265,'FE - Flow 8 - UBL'!$A265:$P1159,12,FALSE)=0,"",VLOOKUP($A265,'FE - Flow 8 - UBL'!$A265:$P1159,12,FALSE))</f>
        <v/>
      </c>
      <c r="M265" s="185" t="str">
        <f>IF(VLOOKUP($A265,'FE - Flow 8 - UBL'!$A265:$P1159,13,FALSE)=0,"",VLOOKUP($A265,'FE - Flow 8 - UBL'!$A265:$P1159,13,FALSE))</f>
        <v>Set of business terms providing information about the Seller’s Tax Representative.</v>
      </c>
      <c r="N265" s="43" t="str">
        <f>IF(VLOOKUP($A265,'FE - Flow 8 - UBL'!$A265:$P1159,14,FALSE)=0,"",VLOOKUP($A265,'FE - Flow 8 - UBL'!$A265:$P1159,14,FALSE))</f>
        <v/>
      </c>
      <c r="O265" s="48" t="str">
        <f>IF(VLOOKUP($A265,'FE - Flow 8 - UBL'!$A265:$P1159,15,FALSE)=0,"",VLOOKUP($A265,'FE - Flow 8 - UBL'!$A265:$P1159,15,FALSE))</f>
        <v>G6.13
G6.05</v>
      </c>
      <c r="P265" s="48" t="str">
        <f>IF(VLOOKUP($A265,'FE - Flow 8 - UBL'!$A265:$P1159,16,FALSE)=0,"",VLOOKUP($A265,'FE - Flow 8 - UBL'!$A265:$P1159,16,FALSE))</f>
        <v/>
      </c>
      <c r="Q265" s="44" t="str">
        <f>IF(VLOOKUP($A265,'FE - Flow 8 - UBL'!$A265:$Q1159,17,FALSE)=0,"",VLOOKUP($A265,'FE - Flow 8 - UBL'!$A265:$Q1159,17,FALSE))</f>
        <v/>
      </c>
      <c r="R265" s="47" t="str">
        <f>IF(VLOOKUP($A265,'FE - Flow 8 - UBL'!$A265:$S1159,18,FALSE)=0,"",VLOOKUP($A265,'FE - Flow 8 - UBL'!$A265:$S1159,18,FALSE))</f>
        <v/>
      </c>
    </row>
    <row r="266" spans="1:18" ht="14.45" customHeight="1" x14ac:dyDescent="0.25">
      <c r="A266" s="51" t="s">
        <v>828</v>
      </c>
      <c r="B266" s="41" t="s">
        <v>13</v>
      </c>
      <c r="C266" s="52"/>
      <c r="D266" s="215" t="s">
        <v>829</v>
      </c>
      <c r="E266" s="216"/>
      <c r="F266" s="216"/>
      <c r="G266" s="351" t="s">
        <v>3576</v>
      </c>
      <c r="H266" s="352"/>
      <c r="I266" s="45" t="str">
        <f>IF(VLOOKUP($A266,'FE - Flow 8 - UBL'!$A266:$P1160,9,FALSE)=0,"",VLOOKUP($A266,'FE - Flow 8 - UBL'!$A266:$P1160,9,FALSE))</f>
        <v>TEXT</v>
      </c>
      <c r="J266" s="45">
        <f>IF(VLOOKUP($A266,'FE - Flow 8 - UBL'!$A266:$P1160,10,FALSE)=0,"",VLOOKUP($A266,'FE - Flow 8 - UBL'!$A266:$P1160,10,FALSE))</f>
        <v>255</v>
      </c>
      <c r="K266" s="44" t="str">
        <f>IF(VLOOKUP($A266,'FE - Flow 8 - UBL'!$A266:$P1160,11,FALSE)=0,"",VLOOKUP($A266,'FE - Flow 8 - UBL'!$A266:$P1160,11,FALSE))</f>
        <v/>
      </c>
      <c r="L266" s="45" t="str">
        <f>IF(VLOOKUP($A266,'FE - Flow 8 - UBL'!$A266:$P1160,12,FALSE)=0,"",VLOOKUP($A266,'FE - Flow 8 - UBL'!$A266:$P1160,12,FALSE))</f>
        <v/>
      </c>
      <c r="M266" s="185" t="str">
        <f>IF(VLOOKUP($A266,'FE - Flow 8 - UBL'!$A266:$P1160,13,FALSE)=0,"",VLOOKUP($A266,'FE - Flow 8 - UBL'!$A266:$P1160,13,FALSE))</f>
        <v>Full name of the party representing the Seller for tax purposes.</v>
      </c>
      <c r="N266" s="43" t="str">
        <f>IF(VLOOKUP($A266,'FE - Flow 8 - UBL'!$A266:$P1160,14,FALSE)=0,"",VLOOKUP($A266,'FE - Flow 8 - UBL'!$A266:$P1160,14,FALSE))</f>
        <v/>
      </c>
      <c r="O266" s="48" t="str">
        <f>IF(VLOOKUP($A266,'FE - Flow 8 - UBL'!$A266:$P1160,15,FALSE)=0,"",VLOOKUP($A266,'FE - Flow 8 - UBL'!$A266:$P1160,15,FALSE))</f>
        <v/>
      </c>
      <c r="P266" s="48" t="str">
        <f>IF(VLOOKUP($A266,'FE - Flow 8 - UBL'!$A266:$P1160,16,FALSE)=0,"",VLOOKUP($A266,'FE - Flow 8 - UBL'!$A266:$P1160,16,FALSE))</f>
        <v/>
      </c>
      <c r="Q266" s="44" t="str">
        <f>IF(VLOOKUP($A266,'FE - Flow 8 - UBL'!$A266:$Q1160,17,FALSE)=0,"",VLOOKUP($A266,'FE - Flow 8 - UBL'!$A266:$Q1160,17,FALSE))</f>
        <v>BR-18</v>
      </c>
      <c r="R266" s="47" t="str">
        <f>IF(VLOOKUP($A266,'FE - Flow 8 - UBL'!$A266:$S1160,18,FALSE)=0,"",VLOOKUP($A266,'FE - Flow 8 - UBL'!$A266:$S1160,18,FALSE))</f>
        <v/>
      </c>
    </row>
    <row r="267" spans="1:18" ht="14.45" customHeight="1" x14ac:dyDescent="0.25">
      <c r="A267" s="51" t="s">
        <v>833</v>
      </c>
      <c r="B267" s="41" t="s">
        <v>13</v>
      </c>
      <c r="C267" s="52"/>
      <c r="D267" s="215" t="s">
        <v>834</v>
      </c>
      <c r="E267" s="215"/>
      <c r="F267" s="215"/>
      <c r="G267" s="351" t="s">
        <v>3577</v>
      </c>
      <c r="H267" s="352"/>
      <c r="I267" s="45" t="str">
        <f>IF(VLOOKUP($A267,'FE - Flow 8 - UBL'!$A267:$P1161,9,FALSE)=0,"",VLOOKUP($A267,'FE - Flow 8 - UBL'!$A267:$P1161,9,FALSE))</f>
        <v>IDENTIFIER</v>
      </c>
      <c r="J267" s="45">
        <f>IF(VLOOKUP($A267,'FE - Flow 8 - UBL'!$A267:$P1161,10,FALSE)=0,"",VLOOKUP($A267,'FE - Flow 8 - UBL'!$A267:$P1161,10,FALSE))</f>
        <v>15</v>
      </c>
      <c r="K267" s="44" t="str">
        <f>IF(VLOOKUP($A267,'FE - Flow 8 - UBL'!$A267:$P1161,11,FALSE)=0,"",VLOOKUP($A267,'FE - Flow 8 - UBL'!$A267:$P1161,11,FALSE))</f>
        <v>ISO 3166-1</v>
      </c>
      <c r="L267" s="45" t="str">
        <f>IF(VLOOKUP($A267,'FE - Flow 8 - UBL'!$A267:$P1161,12,FALSE)=0,"",VLOOKUP($A267,'FE - Flow 8 - UBL'!$A267:$P1161,12,FALSE))</f>
        <v/>
      </c>
      <c r="M267" s="185" t="str">
        <f>IF(VLOOKUP($A267,'FE - Flow 8 - UBL'!$A267:$P1161,13,FALSE)=0,"",VLOOKUP($A267,'FE - Flow 8 - UBL'!$A267:$P1161,13,FALSE))</f>
        <v>VAT identifier of the party representing the Seller for tax purposes.</v>
      </c>
      <c r="N267" s="43" t="str">
        <f>IF(VLOOKUP($A267,'FE - Flow 8 - UBL'!$A267:$P1161,14,FALSE)=0,"",VLOOKUP($A267,'FE - Flow 8 - UBL'!$A267:$P1161,14,FALSE))</f>
        <v>VAT number including the country code prefix based on ISO 3166-1.</v>
      </c>
      <c r="O267" s="48" t="str">
        <f>IF(VLOOKUP($A267,'FE - Flow 8 - UBL'!$A267:$P1161,15,FALSE)=0,"",VLOOKUP($A267,'FE - Flow 8 - UBL'!$A267:$P1161,15,FALSE))</f>
        <v>G6.05</v>
      </c>
      <c r="P267" s="48" t="str">
        <f>IF(VLOOKUP($A267,'FE - Flow 8 - UBL'!$A267:$P1161,16,FALSE)=0,"",VLOOKUP($A267,'FE - Flow 8 - UBL'!$A267:$P1161,16,FALSE))</f>
        <v/>
      </c>
      <c r="Q267" s="44" t="str">
        <f>IF(VLOOKUP($A267,'FE - Flow 8 - UBL'!$A267:$Q1161,17,FALSE)=0,"",VLOOKUP($A267,'FE - Flow 8 - UBL'!$A267:$Q1161,17,FALSE))</f>
        <v>BR-56
BR-CO-9</v>
      </c>
      <c r="R267" s="47" t="str">
        <f>IF(VLOOKUP($A267,'FE - Flow 8 - UBL'!$A267:$S1161,18,FALSE)=0,"",VLOOKUP($A267,'FE - Flow 8 - UBL'!$A267:$S1161,18,FALSE))</f>
        <v/>
      </c>
    </row>
    <row r="268" spans="1:18" ht="42.75" x14ac:dyDescent="0.25">
      <c r="A268" s="273" t="s">
        <v>3191</v>
      </c>
      <c r="B268" s="150" t="s">
        <v>3067</v>
      </c>
      <c r="C268" s="146"/>
      <c r="D268" s="149"/>
      <c r="E268" s="222" t="s">
        <v>3285</v>
      </c>
      <c r="F268" s="223"/>
      <c r="G268" s="351" t="s">
        <v>3578</v>
      </c>
      <c r="H268" s="352"/>
      <c r="I268" s="45" t="str">
        <f>IF(VLOOKUP($A268,'FE - Flow 8 - UBL'!$A268:$P1162,9,FALSE)=0,"",VLOOKUP($A268,'FE - Flow 8 - UBL'!$A268:$P1162,9,FALSE))</f>
        <v>CODE</v>
      </c>
      <c r="J268" s="45">
        <f>IF(VLOOKUP($A268,'FE - Flow 8 - UBL'!$A268:$P1162,10,FALSE)=0,"",VLOOKUP($A268,'FE - Flow 8 - UBL'!$A268:$P1162,10,FALSE))</f>
        <v>3</v>
      </c>
      <c r="K268" s="44" t="str">
        <f>IF(VLOOKUP($A268,'FE - Flow 8 - UBL'!$A268:$P1162,11,FALSE)=0,"",VLOOKUP($A268,'FE - Flow 8 - UBL'!$A268:$P1162,11,FALSE))</f>
        <v>Value = VAT (UBL)
Value = VA (CII)</v>
      </c>
      <c r="L268" s="45" t="str">
        <f>IF(VLOOKUP($A268,'FE - Flow 8 - UBL'!$A268:$P1162,12,FALSE)=0,"",VLOOKUP($A268,'FE - Flow 8 - UBL'!$A268:$P1162,12,FALSE))</f>
        <v/>
      </c>
      <c r="M268" s="185" t="str">
        <f>IF(VLOOKUP($A268,'FE - Flow 8 - UBL'!$A268:$P1162,13,FALSE)=0,"",VLOOKUP($A268,'FE - Flow 8 - UBL'!$A268:$P1162,13,FALSE))</f>
        <v/>
      </c>
      <c r="N268" s="43" t="str">
        <f>IF(VLOOKUP($A268,'FE - Flow 8 - UBL'!$A268:$P1162,14,FALSE)=0,"",VLOOKUP($A268,'FE - Flow 8 - UBL'!$A268:$P1162,14,FALSE))</f>
        <v/>
      </c>
      <c r="O268" s="48" t="str">
        <f>IF(VLOOKUP($A268,'FE - Flow 8 - UBL'!$A268:$P1162,15,FALSE)=0,"",VLOOKUP($A268,'FE - Flow 8 - UBL'!$A268:$P1162,15,FALSE))</f>
        <v>G6.05</v>
      </c>
      <c r="P268" s="48" t="str">
        <f>IF(VLOOKUP($A268,'FE - Flow 8 - UBL'!$A268:$P1162,16,FALSE)=0,"",VLOOKUP($A268,'FE - Flow 8 - UBL'!$A268:$P1162,16,FALSE))</f>
        <v/>
      </c>
      <c r="Q268" s="44" t="str">
        <f>IF(VLOOKUP($A268,'FE - Flow 8 - UBL'!$A268:$Q1162,17,FALSE)=0,"",VLOOKUP($A268,'FE - Flow 8 - UBL'!$A268:$Q1162,17,FALSE))</f>
        <v/>
      </c>
      <c r="R268" s="47" t="str">
        <f>IF(VLOOKUP($A268,'FE - Flow 8 - UBL'!$A268:$S1162,18,FALSE)=0,"",VLOOKUP($A268,'FE - Flow 8 - UBL'!$A268:$S1162,18,FALSE))</f>
        <v/>
      </c>
    </row>
    <row r="269" spans="1:18" ht="14.45" customHeight="1" x14ac:dyDescent="0.25">
      <c r="A269" s="51" t="s">
        <v>839</v>
      </c>
      <c r="B269" s="41" t="s">
        <v>13</v>
      </c>
      <c r="C269" s="52"/>
      <c r="D269" s="221" t="s">
        <v>840</v>
      </c>
      <c r="E269" s="215"/>
      <c r="F269" s="215"/>
      <c r="G269" s="351" t="s">
        <v>3579</v>
      </c>
      <c r="H269" s="352"/>
      <c r="I269" s="45" t="str">
        <f>IF(VLOOKUP($A269,'FE - Flow 8 - UBL'!$A269:$P1163,9,FALSE)=0,"",VLOOKUP($A269,'FE - Flow 8 - UBL'!$A269:$P1163,9,FALSE))</f>
        <v/>
      </c>
      <c r="J269" s="45" t="str">
        <f>IF(VLOOKUP($A269,'FE - Flow 8 - UBL'!$A269:$P1163,10,FALSE)=0,"",VLOOKUP($A269,'FE - Flow 8 - UBL'!$A269:$P1163,10,FALSE))</f>
        <v/>
      </c>
      <c r="K269" s="44" t="str">
        <f>IF(VLOOKUP($A269,'FE - Flow 8 - UBL'!$A269:$P1163,11,FALSE)=0,"",VLOOKUP($A269,'FE - Flow 8 - UBL'!$A269:$P1163,11,FALSE))</f>
        <v/>
      </c>
      <c r="L269" s="45" t="str">
        <f>IF(VLOOKUP($A269,'FE - Flow 8 - UBL'!$A269:$P1163,12,FALSE)=0,"",VLOOKUP($A269,'FE - Flow 8 - UBL'!$A269:$P1163,12,FALSE))</f>
        <v/>
      </c>
      <c r="M269" s="185" t="str">
        <f>IF(VLOOKUP($A269,'FE - Flow 8 - UBL'!$A269:$P1163,13,FALSE)=0,"",VLOOKUP($A269,'FE - Flow 8 - UBL'!$A269:$P1163,13,FALSE))</f>
        <v>Set of business terms providing information about the Tax Representative’s postal address.</v>
      </c>
      <c r="N269" s="43" t="str">
        <f>IF(VLOOKUP($A269,'FE - Flow 8 - UBL'!$A269:$P1163,14,FALSE)=0,"",VLOOKUP($A269,'FE - Flow 8 - UBL'!$A269:$P1163,14,FALSE))</f>
        <v>The name and address of the seller’s tax representative must be provided in the invoice if the seller has a tax representative who is required to pay the VAT due. The relevant address items must be completed to comply with legal requirements.</v>
      </c>
      <c r="O269" s="48" t="str">
        <f>IF(VLOOKUP($A269,'FE - Flow 8 - UBL'!$A269:$P1163,15,FALSE)=0,"",VLOOKUP($A269,'FE - Flow 8 - UBL'!$A269:$P1163,15,FALSE))</f>
        <v/>
      </c>
      <c r="P269" s="48" t="str">
        <f>IF(VLOOKUP($A269,'FE - Flow 8 - UBL'!$A269:$P1163,16,FALSE)=0,"",VLOOKUP($A269,'FE - Flow 8 - UBL'!$A269:$P1163,16,FALSE))</f>
        <v/>
      </c>
      <c r="Q269" s="44" t="str">
        <f>IF(VLOOKUP($A269,'FE - Flow 8 - UBL'!$A269:$Q1163,17,FALSE)=0,"",VLOOKUP($A269,'FE - Flow 8 - UBL'!$A269:$Q1163,17,FALSE))</f>
        <v>BR-19</v>
      </c>
      <c r="R269" s="47" t="str">
        <f>IF(VLOOKUP($A269,'FE - Flow 8 - UBL'!$A269:$S1163,18,FALSE)=0,"",VLOOKUP($A269,'FE - Flow 8 - UBL'!$A269:$S1163,18,FALSE))</f>
        <v/>
      </c>
    </row>
    <row r="270" spans="1:18" ht="14.45" customHeight="1" x14ac:dyDescent="0.25">
      <c r="A270" s="57" t="s">
        <v>845</v>
      </c>
      <c r="B270" s="41" t="s">
        <v>42</v>
      </c>
      <c r="C270" s="52"/>
      <c r="D270" s="58"/>
      <c r="E270" s="59" t="s">
        <v>846</v>
      </c>
      <c r="F270" s="59"/>
      <c r="G270" s="351" t="s">
        <v>3580</v>
      </c>
      <c r="H270" s="352"/>
      <c r="I270" s="45" t="str">
        <f>IF(VLOOKUP($A270,'FE - Flow 8 - UBL'!$A270:$P1164,9,FALSE)=0,"",VLOOKUP($A270,'FE - Flow 8 - UBL'!$A270:$P1164,9,FALSE))</f>
        <v>TEXT</v>
      </c>
      <c r="J270" s="45">
        <f>IF(VLOOKUP($A270,'FE - Flow 8 - UBL'!$A270:$P1164,10,FALSE)=0,"",VLOOKUP($A270,'FE - Flow 8 - UBL'!$A270:$P1164,10,FALSE))</f>
        <v>255</v>
      </c>
      <c r="K270" s="44" t="str">
        <f>IF(VLOOKUP($A270,'FE - Flow 8 - UBL'!$A270:$P1164,11,FALSE)=0,"",VLOOKUP($A270,'FE - Flow 8 - UBL'!$A270:$P1164,11,FALSE))</f>
        <v/>
      </c>
      <c r="L270" s="45" t="str">
        <f>IF(VLOOKUP($A270,'FE - Flow 8 - UBL'!$A270:$P1164,12,FALSE)=0,"",VLOOKUP($A270,'FE - Flow 8 - UBL'!$A270:$P1164,12,FALSE))</f>
        <v/>
      </c>
      <c r="M270" s="185" t="str">
        <f>IF(VLOOKUP($A270,'FE - Flow 8 - UBL'!$A270:$P1164,13,FALSE)=0,"",VLOOKUP($A270,'FE - Flow 8 - UBL'!$A270:$P1164,13,FALSE))</f>
        <v>Main line of an address.</v>
      </c>
      <c r="N270" s="43" t="str">
        <f>IF(VLOOKUP($A270,'FE - Flow 8 - UBL'!$A270:$P1164,14,FALSE)=0,"",VLOOKUP($A270,'FE - Flow 8 - UBL'!$A270:$P1164,14,FALSE))</f>
        <v>Usually the street name and number or the post box.</v>
      </c>
      <c r="O270" s="48" t="str">
        <f>IF(VLOOKUP($A270,'FE - Flow 8 - UBL'!$A270:$P1164,15,FALSE)=0,"",VLOOKUP($A270,'FE - Flow 8 - UBL'!$A270:$P1164,15,FALSE))</f>
        <v/>
      </c>
      <c r="P270" s="48" t="str">
        <f>IF(VLOOKUP($A270,'FE - Flow 8 - UBL'!$A270:$P1164,16,FALSE)=0,"",VLOOKUP($A270,'FE - Flow 8 - UBL'!$A270:$P1164,16,FALSE))</f>
        <v/>
      </c>
      <c r="Q270" s="44" t="str">
        <f>IF(VLOOKUP($A270,'FE - Flow 8 - UBL'!$A270:$Q1164,17,FALSE)=0,"",VLOOKUP($A270,'FE - Flow 8 - UBL'!$A270:$Q1164,17,FALSE))</f>
        <v/>
      </c>
      <c r="R270" s="47" t="str">
        <f>IF(VLOOKUP($A270,'FE - Flow 8 - UBL'!$A270:$S1164,18,FALSE)=0,"",VLOOKUP($A270,'FE - Flow 8 - UBL'!$A270:$S1164,18,FALSE))</f>
        <v/>
      </c>
    </row>
    <row r="271" spans="1:18" ht="14.45" customHeight="1" x14ac:dyDescent="0.25">
      <c r="A271" s="57" t="s">
        <v>848</v>
      </c>
      <c r="B271" s="41" t="s">
        <v>42</v>
      </c>
      <c r="C271" s="52"/>
      <c r="D271" s="58"/>
      <c r="E271" s="59" t="s">
        <v>849</v>
      </c>
      <c r="F271" s="59"/>
      <c r="G271" s="351" t="s">
        <v>3581</v>
      </c>
      <c r="H271" s="352"/>
      <c r="I271" s="45" t="str">
        <f>IF(VLOOKUP($A271,'FE - Flow 8 - UBL'!$A271:$P1165,9,FALSE)=0,"",VLOOKUP($A271,'FE - Flow 8 - UBL'!$A271:$P1165,9,FALSE))</f>
        <v>TEXT</v>
      </c>
      <c r="J271" s="45">
        <f>IF(VLOOKUP($A271,'FE - Flow 8 - UBL'!$A271:$P1165,10,FALSE)=0,"",VLOOKUP($A271,'FE - Flow 8 - UBL'!$A271:$P1165,10,FALSE))</f>
        <v>255</v>
      </c>
      <c r="K271" s="44" t="str">
        <f>IF(VLOOKUP($A271,'FE - Flow 8 - UBL'!$A271:$P1165,11,FALSE)=0,"",VLOOKUP($A271,'FE - Flow 8 - UBL'!$A271:$P1165,11,FALSE))</f>
        <v/>
      </c>
      <c r="L271" s="45" t="str">
        <f>IF(VLOOKUP($A271,'FE - Flow 8 - UBL'!$A271:$P1165,12,FALSE)=0,"",VLOOKUP($A271,'FE - Flow 8 - UBL'!$A271:$P1165,12,FALSE))</f>
        <v/>
      </c>
      <c r="M271" s="185" t="str">
        <f>IF(VLOOKUP($A271,'FE - Flow 8 - UBL'!$A271:$P1165,13,FALSE)=0,"",VLOOKUP($A271,'FE - Flow 8 - UBL'!$A271:$P1165,13,FALSE))</f>
        <v>An additional address line that can be used to provide details and complete the main line.</v>
      </c>
      <c r="N271" s="43" t="str">
        <f>IF(VLOOKUP($A271,'FE - Flow 8 - UBL'!$A271:$P1165,14,FALSE)=0,"",VLOOKUP($A271,'FE - Flow 8 - UBL'!$A271:$P1165,14,FALSE))</f>
        <v/>
      </c>
      <c r="O271" s="48" t="str">
        <f>IF(VLOOKUP($A271,'FE - Flow 8 - UBL'!$A271:$P1165,15,FALSE)=0,"",VLOOKUP($A271,'FE - Flow 8 - UBL'!$A271:$P1165,15,FALSE))</f>
        <v/>
      </c>
      <c r="P271" s="48" t="str">
        <f>IF(VLOOKUP($A271,'FE - Flow 8 - UBL'!$A271:$P1165,16,FALSE)=0,"",VLOOKUP($A271,'FE - Flow 8 - UBL'!$A271:$P1165,16,FALSE))</f>
        <v/>
      </c>
      <c r="Q271" s="44" t="str">
        <f>IF(VLOOKUP($A271,'FE - Flow 8 - UBL'!$A271:$Q1165,17,FALSE)=0,"",VLOOKUP($A271,'FE - Flow 8 - UBL'!$A271:$Q1165,17,FALSE))</f>
        <v/>
      </c>
      <c r="R271" s="47" t="str">
        <f>IF(VLOOKUP($A271,'FE - Flow 8 - UBL'!$A271:$S1165,18,FALSE)=0,"",VLOOKUP($A271,'FE - Flow 8 - UBL'!$A271:$S1165,18,FALSE))</f>
        <v/>
      </c>
    </row>
    <row r="272" spans="1:18" ht="14.45" customHeight="1" x14ac:dyDescent="0.25">
      <c r="A272" s="57" t="s">
        <v>851</v>
      </c>
      <c r="B272" s="41" t="s">
        <v>42</v>
      </c>
      <c r="C272" s="52"/>
      <c r="D272" s="58"/>
      <c r="E272" s="59" t="s">
        <v>852</v>
      </c>
      <c r="F272" s="59"/>
      <c r="G272" s="351" t="s">
        <v>3582</v>
      </c>
      <c r="H272" s="352"/>
      <c r="I272" s="45" t="str">
        <f>IF(VLOOKUP($A272,'FE - Flow 8 - UBL'!$A272:$P1166,9,FALSE)=0,"",VLOOKUP($A272,'FE - Flow 8 - UBL'!$A272:$P1166,9,FALSE))</f>
        <v>TEXT</v>
      </c>
      <c r="J272" s="45">
        <f>IF(VLOOKUP($A272,'FE - Flow 8 - UBL'!$A272:$P1166,10,FALSE)=0,"",VLOOKUP($A272,'FE - Flow 8 - UBL'!$A272:$P1166,10,FALSE))</f>
        <v>255</v>
      </c>
      <c r="K272" s="44" t="str">
        <f>IF(VLOOKUP($A272,'FE - Flow 8 - UBL'!$A272:$P1166,11,FALSE)=0,"",VLOOKUP($A272,'FE - Flow 8 - UBL'!$A272:$P1166,11,FALSE))</f>
        <v/>
      </c>
      <c r="L272" s="45" t="str">
        <f>IF(VLOOKUP($A272,'FE - Flow 8 - UBL'!$A272:$P1166,12,FALSE)=0,"",VLOOKUP($A272,'FE - Flow 8 - UBL'!$A272:$P1166,12,FALSE))</f>
        <v/>
      </c>
      <c r="M272" s="185" t="str">
        <f>IF(VLOOKUP($A272,'FE - Flow 8 - UBL'!$A272:$P1166,13,FALSE)=0,"",VLOOKUP($A272,'FE - Flow 8 - UBL'!$A272:$P1166,13,FALSE))</f>
        <v>An additional address line that can be used to provide details and complete the main line.</v>
      </c>
      <c r="N272" s="43" t="str">
        <f>IF(VLOOKUP($A272,'FE - Flow 8 - UBL'!$A272:$P1166,14,FALSE)=0,"",VLOOKUP($A272,'FE - Flow 8 - UBL'!$A272:$P1166,14,FALSE))</f>
        <v/>
      </c>
      <c r="O272" s="48" t="str">
        <f>IF(VLOOKUP($A272,'FE - Flow 8 - UBL'!$A272:$P1166,15,FALSE)=0,"",VLOOKUP($A272,'FE - Flow 8 - UBL'!$A272:$P1166,15,FALSE))</f>
        <v/>
      </c>
      <c r="P272" s="48" t="str">
        <f>IF(VLOOKUP($A272,'FE - Flow 8 - UBL'!$A272:$P1166,16,FALSE)=0,"",VLOOKUP($A272,'FE - Flow 8 - UBL'!$A272:$P1166,16,FALSE))</f>
        <v/>
      </c>
      <c r="Q272" s="44" t="str">
        <f>IF(VLOOKUP($A272,'FE - Flow 8 - UBL'!$A272:$Q1166,17,FALSE)=0,"",VLOOKUP($A272,'FE - Flow 8 - UBL'!$A272:$Q1166,17,FALSE))</f>
        <v/>
      </c>
      <c r="R272" s="47" t="str">
        <f>IF(VLOOKUP($A272,'FE - Flow 8 - UBL'!$A272:$S1166,18,FALSE)=0,"",VLOOKUP($A272,'FE - Flow 8 - UBL'!$A272:$S1166,18,FALSE))</f>
        <v/>
      </c>
    </row>
    <row r="273" spans="1:18" ht="14.45" customHeight="1" x14ac:dyDescent="0.25">
      <c r="A273" s="57" t="s">
        <v>854</v>
      </c>
      <c r="B273" s="41" t="s">
        <v>42</v>
      </c>
      <c r="C273" s="52"/>
      <c r="D273" s="58"/>
      <c r="E273" s="59" t="s">
        <v>855</v>
      </c>
      <c r="F273" s="59"/>
      <c r="G273" s="351" t="s">
        <v>3583</v>
      </c>
      <c r="H273" s="352"/>
      <c r="I273" s="45" t="str">
        <f>IF(VLOOKUP($A273,'FE - Flow 8 - UBL'!$A273:$P1167,9,FALSE)=0,"",VLOOKUP($A273,'FE - Flow 8 - UBL'!$A273:$P1167,9,FALSE))</f>
        <v>TEXT</v>
      </c>
      <c r="J273" s="45">
        <f>IF(VLOOKUP($A273,'FE - Flow 8 - UBL'!$A273:$P1167,10,FALSE)=0,"",VLOOKUP($A273,'FE - Flow 8 - UBL'!$A273:$P1167,10,FALSE))</f>
        <v>255</v>
      </c>
      <c r="K273" s="44" t="str">
        <f>IF(VLOOKUP($A273,'FE - Flow 8 - UBL'!$A273:$P1167,11,FALSE)=0,"",VLOOKUP($A273,'FE - Flow 8 - UBL'!$A273:$P1167,11,FALSE))</f>
        <v/>
      </c>
      <c r="L273" s="45" t="str">
        <f>IF(VLOOKUP($A273,'FE - Flow 8 - UBL'!$A273:$P1167,12,FALSE)=0,"",VLOOKUP($A273,'FE - Flow 8 - UBL'!$A273:$P1167,12,FALSE))</f>
        <v/>
      </c>
      <c r="M273" s="185" t="str">
        <f>IF(VLOOKUP($A273,'FE - Flow 8 - UBL'!$A273:$P1167,13,FALSE)=0,"",VLOOKUP($A273,'FE - Flow 8 - UBL'!$A273:$P1167,13,FALSE))</f>
        <v>Usual name of the town, city or village in which the tax representative’s address is located.</v>
      </c>
      <c r="N273" s="43" t="str">
        <f>IF(VLOOKUP($A273,'FE - Flow 8 - UBL'!$A273:$P1167,14,FALSE)=0,"",VLOOKUP($A273,'FE - Flow 8 - UBL'!$A273:$P1167,14,FALSE))</f>
        <v/>
      </c>
      <c r="O273" s="48" t="str">
        <f>IF(VLOOKUP($A273,'FE - Flow 8 - UBL'!$A273:$P1167,15,FALSE)=0,"",VLOOKUP($A273,'FE - Flow 8 - UBL'!$A273:$P1167,15,FALSE))</f>
        <v/>
      </c>
      <c r="P273" s="48" t="str">
        <f>IF(VLOOKUP($A273,'FE - Flow 8 - UBL'!$A273:$P1167,16,FALSE)=0,"",VLOOKUP($A273,'FE - Flow 8 - UBL'!$A273:$P1167,16,FALSE))</f>
        <v/>
      </c>
      <c r="Q273" s="44" t="str">
        <f>IF(VLOOKUP($A273,'FE - Flow 8 - UBL'!$A273:$Q1167,17,FALSE)=0,"",VLOOKUP($A273,'FE - Flow 8 - UBL'!$A273:$Q1167,17,FALSE))</f>
        <v/>
      </c>
      <c r="R273" s="47" t="str">
        <f>IF(VLOOKUP($A273,'FE - Flow 8 - UBL'!$A273:$S1167,18,FALSE)=0,"",VLOOKUP($A273,'FE - Flow 8 - UBL'!$A273:$S1167,18,FALSE))</f>
        <v/>
      </c>
    </row>
    <row r="274" spans="1:18" ht="14.45" customHeight="1" x14ac:dyDescent="0.25">
      <c r="A274" s="57" t="s">
        <v>858</v>
      </c>
      <c r="B274" s="41" t="s">
        <v>42</v>
      </c>
      <c r="C274" s="52"/>
      <c r="D274" s="58"/>
      <c r="E274" s="59" t="s">
        <v>859</v>
      </c>
      <c r="F274" s="59"/>
      <c r="G274" s="351" t="s">
        <v>3584</v>
      </c>
      <c r="H274" s="352"/>
      <c r="I274" s="45" t="str">
        <f>IF(VLOOKUP($A274,'FE - Flow 8 - UBL'!$A274:$P1168,9,FALSE)=0,"",VLOOKUP($A274,'FE - Flow 8 - UBL'!$A274:$P1168,9,FALSE))</f>
        <v>TEXT</v>
      </c>
      <c r="J274" s="45">
        <f>IF(VLOOKUP($A274,'FE - Flow 8 - UBL'!$A274:$P1168,10,FALSE)=0,"",VLOOKUP($A274,'FE - Flow 8 - UBL'!$A274:$P1168,10,FALSE))</f>
        <v>10</v>
      </c>
      <c r="K274" s="44" t="str">
        <f>IF(VLOOKUP($A274,'FE - Flow 8 - UBL'!$A274:$P1168,11,FALSE)=0,"",VLOOKUP($A274,'FE - Flow 8 - UBL'!$A274:$P1168,11,FALSE))</f>
        <v/>
      </c>
      <c r="L274" s="45" t="str">
        <f>IF(VLOOKUP($A274,'FE - Flow 8 - UBL'!$A274:$P1168,12,FALSE)=0,"",VLOOKUP($A274,'FE - Flow 8 - UBL'!$A274:$P1168,12,FALSE))</f>
        <v/>
      </c>
      <c r="M274" s="185" t="str">
        <f>IF(VLOOKUP($A274,'FE - Flow 8 - UBL'!$A274:$P1168,13,FALSE)=0,"",VLOOKUP($A274,'FE - Flow 8 - UBL'!$A274:$P1168,13,FALSE))</f>
        <v>Identifier of an addressable group of properties, in compliance with the relevant postal service.</v>
      </c>
      <c r="N274" s="43" t="str">
        <f>IF(VLOOKUP($A274,'FE - Flow 8 - UBL'!$A274:$P1168,14,FALSE)=0,"",VLOOKUP($A274,'FE - Flow 8 - UBL'!$A274:$P1168,14,FALSE))</f>
        <v>E.g. postcode or postal routing number.</v>
      </c>
      <c r="O274" s="48" t="str">
        <f>IF(VLOOKUP($A274,'FE - Flow 8 - UBL'!$A274:$P1168,15,FALSE)=0,"",VLOOKUP($A274,'FE - Flow 8 - UBL'!$A274:$P1168,15,FALSE))</f>
        <v/>
      </c>
      <c r="P274" s="48" t="str">
        <f>IF(VLOOKUP($A274,'FE - Flow 8 - UBL'!$A274:$P1168,16,FALSE)=0,"",VLOOKUP($A274,'FE - Flow 8 - UBL'!$A274:$P1168,16,FALSE))</f>
        <v/>
      </c>
      <c r="Q274" s="44" t="str">
        <f>IF(VLOOKUP($A274,'FE - Flow 8 - UBL'!$A274:$Q1168,17,FALSE)=0,"",VLOOKUP($A274,'FE - Flow 8 - UBL'!$A274:$Q1168,17,FALSE))</f>
        <v/>
      </c>
      <c r="R274" s="47" t="str">
        <f>IF(VLOOKUP($A274,'FE - Flow 8 - UBL'!$A274:$S1168,18,FALSE)=0,"",VLOOKUP($A274,'FE - Flow 8 - UBL'!$A274:$S1168,18,FALSE))</f>
        <v/>
      </c>
    </row>
    <row r="275" spans="1:18" ht="14.45" customHeight="1" x14ac:dyDescent="0.25">
      <c r="A275" s="57" t="s">
        <v>861</v>
      </c>
      <c r="B275" s="41" t="s">
        <v>42</v>
      </c>
      <c r="C275" s="52"/>
      <c r="D275" s="58"/>
      <c r="E275" s="59" t="s">
        <v>862</v>
      </c>
      <c r="F275" s="59"/>
      <c r="G275" s="351" t="s">
        <v>3585</v>
      </c>
      <c r="H275" s="352"/>
      <c r="I275" s="45" t="str">
        <f>IF(VLOOKUP($A275,'FE - Flow 8 - UBL'!$A275:$P1169,9,FALSE)=0,"",VLOOKUP($A275,'FE - Flow 8 - UBL'!$A275:$P1169,9,FALSE))</f>
        <v>TEXT</v>
      </c>
      <c r="J275" s="45">
        <f>IF(VLOOKUP($A275,'FE - Flow 8 - UBL'!$A275:$P1169,10,FALSE)=0,"",VLOOKUP($A275,'FE - Flow 8 - UBL'!$A275:$P1169,10,FALSE))</f>
        <v>255</v>
      </c>
      <c r="K275" s="44" t="str">
        <f>IF(VLOOKUP($A275,'FE - Flow 8 - UBL'!$A275:$P1169,11,FALSE)=0,"",VLOOKUP($A275,'FE - Flow 8 - UBL'!$A275:$P1169,11,FALSE))</f>
        <v/>
      </c>
      <c r="L275" s="45" t="str">
        <f>IF(VLOOKUP($A275,'FE - Flow 8 - UBL'!$A275:$P1169,12,FALSE)=0,"",VLOOKUP($A275,'FE - Flow 8 - UBL'!$A275:$P1169,12,FALSE))</f>
        <v/>
      </c>
      <c r="M275" s="185" t="str">
        <f>IF(VLOOKUP($A275,'FE - Flow 8 - UBL'!$A275:$P1169,13,FALSE)=0,"",VLOOKUP($A275,'FE - Flow 8 - UBL'!$A275:$P1169,13,FALSE))</f>
        <v>Subdivision of a country.</v>
      </c>
      <c r="N275" s="43" t="str">
        <f>IF(VLOOKUP($A275,'FE - Flow 8 - UBL'!$A275:$P1169,14,FALSE)=0,"",VLOOKUP($A275,'FE - Flow 8 - UBL'!$A275:$P1169,14,FALSE))</f>
        <v>E.g. region, county, state, province, etc.</v>
      </c>
      <c r="O275" s="48" t="str">
        <f>IF(VLOOKUP($A275,'FE - Flow 8 - UBL'!$A275:$P1169,15,FALSE)=0,"",VLOOKUP($A275,'FE - Flow 8 - UBL'!$A275:$P1169,15,FALSE))</f>
        <v/>
      </c>
      <c r="P275" s="48" t="str">
        <f>IF(VLOOKUP($A275,'FE - Flow 8 - UBL'!$A275:$P1169,16,FALSE)=0,"",VLOOKUP($A275,'FE - Flow 8 - UBL'!$A275:$P1169,16,FALSE))</f>
        <v/>
      </c>
      <c r="Q275" s="44" t="str">
        <f>IF(VLOOKUP($A275,'FE - Flow 8 - UBL'!$A275:$Q1169,17,FALSE)=0,"",VLOOKUP($A275,'FE - Flow 8 - UBL'!$A275:$Q1169,17,FALSE))</f>
        <v/>
      </c>
      <c r="R275" s="47" t="str">
        <f>IF(VLOOKUP($A275,'FE - Flow 8 - UBL'!$A275:$S1169,18,FALSE)=0,"",VLOOKUP($A275,'FE - Flow 8 - UBL'!$A275:$S1169,18,FALSE))</f>
        <v/>
      </c>
    </row>
    <row r="276" spans="1:18" ht="14.45" customHeight="1" x14ac:dyDescent="0.25">
      <c r="A276" s="57" t="s">
        <v>864</v>
      </c>
      <c r="B276" s="41" t="s">
        <v>13</v>
      </c>
      <c r="C276" s="52"/>
      <c r="D276" s="58"/>
      <c r="E276" s="59" t="s">
        <v>865</v>
      </c>
      <c r="F276" s="59"/>
      <c r="G276" s="351" t="s">
        <v>3586</v>
      </c>
      <c r="H276" s="352"/>
      <c r="I276" s="45" t="str">
        <f>IF(VLOOKUP($A276,'FE - Flow 8 - UBL'!$A276:$P1170,9,FALSE)=0,"",VLOOKUP($A276,'FE - Flow 8 - UBL'!$A276:$P1170,9,FALSE))</f>
        <v>CODE</v>
      </c>
      <c r="J276" s="45">
        <f>IF(VLOOKUP($A276,'FE - Flow 8 - UBL'!$A276:$P1170,10,FALSE)=0,"",VLOOKUP($A276,'FE - Flow 8 - UBL'!$A276:$P1170,10,FALSE))</f>
        <v>2</v>
      </c>
      <c r="K276" s="44" t="str">
        <f>IF(VLOOKUP($A276,'FE - Flow 8 - UBL'!$A276:$P1170,11,FALSE)=0,"",VLOOKUP($A276,'FE - Flow 8 - UBL'!$A276:$P1170,11,FALSE))</f>
        <v>ISO 3166</v>
      </c>
      <c r="L276" s="45" t="str">
        <f>IF(VLOOKUP($A276,'FE - Flow 8 - UBL'!$A276:$P1170,12,FALSE)=0,"",VLOOKUP($A276,'FE - Flow 8 - UBL'!$A276:$P1170,12,FALSE))</f>
        <v/>
      </c>
      <c r="M276" s="185" t="str">
        <f>IF(VLOOKUP($A276,'FE - Flow 8 - UBL'!$A276:$P1170,13,FALSE)=0,"",VLOOKUP($A276,'FE - Flow 8 - UBL'!$A276:$P1170,13,FALSE))</f>
        <v>Country identification code.</v>
      </c>
      <c r="N276" s="43" t="str">
        <f>IF(VLOOKUP($A276,'FE - Flow 8 - UBL'!$A276:$P1170,14,FALSE)=0,"",VLOOKUP($A276,'FE - Flow 8 - UBL'!$A276:$P1170,14,FALSE))</f>
        <v>Valid country lists are registered with the Maintenance Agency for standard ISO 3166-1 “Codes for the representation of names of countries and their subdivisions”. Use of the alpha-2 representation is recommended.</v>
      </c>
      <c r="O276" s="48" t="str">
        <f>IF(VLOOKUP($A276,'FE - Flow 8 - UBL'!$A276:$P1170,15,FALSE)=0,"",VLOOKUP($A276,'FE - Flow 8 - UBL'!$A276:$P1170,15,FALSE))</f>
        <v>G2.01
G1.49</v>
      </c>
      <c r="P276" s="48" t="str">
        <f>IF(VLOOKUP($A276,'FE - Flow 8 - UBL'!$A276:$P1170,16,FALSE)=0,"",VLOOKUP($A276,'FE - Flow 8 - UBL'!$A276:$P1170,16,FALSE))</f>
        <v/>
      </c>
      <c r="Q276" s="44" t="str">
        <f>IF(VLOOKUP($A276,'FE - Flow 8 - UBL'!$A276:$Q1170,17,FALSE)=0,"",VLOOKUP($A276,'FE - Flow 8 - UBL'!$A276:$Q1170,17,FALSE))</f>
        <v>BR-20</v>
      </c>
      <c r="R276" s="47" t="str">
        <f>IF(VLOOKUP($A276,'FE - Flow 8 - UBL'!$A276:$S1170,18,FALSE)=0,"",VLOOKUP($A276,'FE - Flow 8 - UBL'!$A276:$S1170,18,FALSE))</f>
        <v/>
      </c>
    </row>
    <row r="277" spans="1:18" ht="14.45" customHeight="1" x14ac:dyDescent="0.25">
      <c r="A277" s="40" t="s">
        <v>868</v>
      </c>
      <c r="B277" s="41" t="s">
        <v>42</v>
      </c>
      <c r="C277" s="50" t="s">
        <v>3194</v>
      </c>
      <c r="D277" s="66"/>
      <c r="E277" s="66"/>
      <c r="F277" s="66"/>
      <c r="G277" s="351" t="s">
        <v>3587</v>
      </c>
      <c r="H277" s="352"/>
      <c r="I277" s="45" t="str">
        <f>IF(VLOOKUP($A277,'FE - Flow 8 - UBL'!$A277:$P1171,9,FALSE)=0,"",VLOOKUP($A277,'FE - Flow 8 - UBL'!$A277:$P1171,9,FALSE))</f>
        <v/>
      </c>
      <c r="J277" s="45" t="str">
        <f>IF(VLOOKUP($A277,'FE - Flow 8 - UBL'!$A277:$P1171,10,FALSE)=0,"",VLOOKUP($A277,'FE - Flow 8 - UBL'!$A277:$P1171,10,FALSE))</f>
        <v/>
      </c>
      <c r="K277" s="44" t="str">
        <f>IF(VLOOKUP($A277,'FE - Flow 8 - UBL'!$A277:$P1171,11,FALSE)=0,"",VLOOKUP($A277,'FE - Flow 8 - UBL'!$A277:$P1171,11,FALSE))</f>
        <v/>
      </c>
      <c r="L277" s="45" t="str">
        <f>IF(VLOOKUP($A277,'FE - Flow 8 - UBL'!$A277:$P1171,12,FALSE)=0,"",VLOOKUP($A277,'FE - Flow 8 - UBL'!$A277:$P1171,12,FALSE))</f>
        <v/>
      </c>
      <c r="M277" s="185" t="str">
        <f>IF(VLOOKUP($A277,'FE - Flow 8 - UBL'!$A277:$P1171,13,FALSE)=0,"",VLOOKUP($A277,'FE - Flow 8 - UBL'!$A277:$P1171,13,FALSE))</f>
        <v>Set of business terms providing information on the delivery location and date of invoiced goods and services.</v>
      </c>
      <c r="N277" s="43" t="str">
        <f>IF(VLOOKUP($A277,'FE - Flow 8 - UBL'!$A277:$P1171,14,FALSE)=0,"",VLOOKUP($A277,'FE - Flow 8 - UBL'!$A277:$P1171,14,FALSE))</f>
        <v/>
      </c>
      <c r="O277" s="48" t="str">
        <f>IF(VLOOKUP($A277,'FE - Flow 8 - UBL'!$A277:$P1171,15,FALSE)=0,"",VLOOKUP($A277,'FE - Flow 8 - UBL'!$A277:$P1171,15,FALSE))</f>
        <v>G6.05</v>
      </c>
      <c r="P277" s="48" t="str">
        <f>IF(VLOOKUP($A277,'FE - Flow 8 - UBL'!$A277:$P1171,16,FALSE)=0,"",VLOOKUP($A277,'FE - Flow 8 - UBL'!$A277:$P1171,16,FALSE))</f>
        <v/>
      </c>
      <c r="Q277" s="44" t="str">
        <f>IF(VLOOKUP($A277,'FE - Flow 8 - UBL'!$A277:$Q1171,17,FALSE)=0,"",VLOOKUP($A277,'FE - Flow 8 - UBL'!$A277:$Q1171,17,FALSE))</f>
        <v/>
      </c>
      <c r="R277" s="47" t="str">
        <f>IF(VLOOKUP($A277,'FE - Flow 8 - UBL'!$A277:$S1171,18,FALSE)=0,"",VLOOKUP($A277,'FE - Flow 8 - UBL'!$A277:$S1171,18,FALSE))</f>
        <v/>
      </c>
    </row>
    <row r="278" spans="1:18" ht="42.75" customHeight="1" x14ac:dyDescent="0.25">
      <c r="A278" s="51" t="s">
        <v>871</v>
      </c>
      <c r="B278" s="41" t="s">
        <v>42</v>
      </c>
      <c r="C278" s="103"/>
      <c r="D278" s="215" t="s">
        <v>872</v>
      </c>
      <c r="E278" s="216"/>
      <c r="F278" s="217"/>
      <c r="G278" s="351" t="s">
        <v>3588</v>
      </c>
      <c r="H278" s="352"/>
      <c r="I278" s="45" t="str">
        <f>IF(VLOOKUP($A278,'FE - Flow 8 - UBL'!$A278:$P1172,9,FALSE)=0,"",VLOOKUP($A278,'FE - Flow 8 - UBL'!$A278:$P1172,9,FALSE))</f>
        <v>TEXT</v>
      </c>
      <c r="J278" s="45">
        <f>IF(VLOOKUP($A278,'FE - Flow 8 - UBL'!$A278:$P1172,10,FALSE)=0,"",VLOOKUP($A278,'FE - Flow 8 - UBL'!$A278:$P1172,10,FALSE))</f>
        <v>100</v>
      </c>
      <c r="K278" s="44" t="str">
        <f>IF(VLOOKUP($A278,'FE - Flow 8 - UBL'!$A278:$P1172,11,FALSE)=0,"",VLOOKUP($A278,'FE - Flow 8 - UBL'!$A278:$P1172,11,FALSE))</f>
        <v/>
      </c>
      <c r="L278" s="45" t="str">
        <f>IF(VLOOKUP($A278,'FE - Flow 8 - UBL'!$A278:$P1172,12,FALSE)=0,"",VLOOKUP($A278,'FE - Flow 8 - UBL'!$A278:$P1172,12,FALSE))</f>
        <v/>
      </c>
      <c r="M278" s="185" t="str">
        <f>IF(VLOOKUP($A278,'FE - Flow 8 - UBL'!$A278:$P1172,13,FALSE)=0,"",VLOOKUP($A278,'FE - Flow 8 - UBL'!$A278:$P1172,13,FALSE))</f>
        <v>Name of the party to which the goods and services are delivered.</v>
      </c>
      <c r="N278" s="43" t="str">
        <f>IF(VLOOKUP($A278,'FE - Flow 8 - UBL'!$A278:$P1172,14,FALSE)=0,"",VLOOKUP($A278,'FE - Flow 8 - UBL'!$A278:$P1172,14,FALSE))</f>
        <v>Must be used if the party taking delivery is other than the Buyer.</v>
      </c>
      <c r="O278" s="48" t="str">
        <f>IF(VLOOKUP($A278,'FE - Flow 8 - UBL'!$A278:$P1172,15,FALSE)=0,"",VLOOKUP($A278,'FE - Flow 8 - UBL'!$A278:$P1172,15,FALSE))</f>
        <v/>
      </c>
      <c r="P278" s="48" t="str">
        <f>IF(VLOOKUP($A278,'FE - Flow 8 - UBL'!$A278:$P1172,16,FALSE)=0,"",VLOOKUP($A278,'FE - Flow 8 - UBL'!$A278:$P1172,16,FALSE))</f>
        <v/>
      </c>
      <c r="Q278" s="44" t="str">
        <f>IF(VLOOKUP($A278,'FE - Flow 8 - UBL'!$A278:$Q1172,17,FALSE)=0,"",VLOOKUP($A278,'FE - Flow 8 - UBL'!$A278:$Q1172,17,FALSE))</f>
        <v/>
      </c>
      <c r="R278" s="47" t="str">
        <f>IF(VLOOKUP($A278,'FE - Flow 8 - UBL'!$A278:$S1172,18,FALSE)=0,"",VLOOKUP($A278,'FE - Flow 8 - UBL'!$A278:$S1172,18,FALSE))</f>
        <v/>
      </c>
    </row>
    <row r="279" spans="1:18" ht="14.45" customHeight="1" x14ac:dyDescent="0.25">
      <c r="A279" s="51" t="s">
        <v>876</v>
      </c>
      <c r="B279" s="41" t="s">
        <v>42</v>
      </c>
      <c r="C279" s="104"/>
      <c r="D279" s="215" t="s">
        <v>877</v>
      </c>
      <c r="E279" s="216"/>
      <c r="F279" s="217"/>
      <c r="G279" s="351" t="s">
        <v>3589</v>
      </c>
      <c r="H279" s="352"/>
      <c r="I279" s="45" t="str">
        <f>IF(VLOOKUP($A279,'FE - Flow 8 - UBL'!$A279:$P1173,9,FALSE)=0,"",VLOOKUP($A279,'FE - Flow 8 - UBL'!$A279:$P1173,9,FALSE))</f>
        <v>IDENTIFIER</v>
      </c>
      <c r="J279" s="45">
        <f>IF(VLOOKUP($A279,'FE - Flow 8 - UBL'!$A279:$P1173,10,FALSE)=0,"",VLOOKUP($A279,'FE - Flow 8 - UBL'!$A279:$P1173,10,FALSE))</f>
        <v>20</v>
      </c>
      <c r="K279" s="44" t="str">
        <f>IF(VLOOKUP($A279,'FE - Flow 8 - UBL'!$A279:$P1173,11,FALSE)=0,"",VLOOKUP($A279,'FE - Flow 8 - UBL'!$A279:$P1173,11,FALSE))</f>
        <v/>
      </c>
      <c r="L279" s="45" t="str">
        <f>IF(VLOOKUP($A279,'FE - Flow 8 - UBL'!$A279:$P1173,12,FALSE)=0,"",VLOOKUP($A279,'FE - Flow 8 - UBL'!$A279:$P1173,12,FALSE))</f>
        <v/>
      </c>
      <c r="M279" s="185" t="str">
        <f>IF(VLOOKUP($A279,'FE - Flow 8 - UBL'!$A279:$P1173,13,FALSE)=0,"",VLOOKUP($A279,'FE - Flow 8 - UBL'!$A279:$P1173,13,FALSE))</f>
        <v>Identifier of the establishment where the goods and services are delivered.</v>
      </c>
      <c r="N279" s="43" t="str">
        <f>IF(VLOOKUP($A279,'FE - Flow 8 - UBL'!$A279:$P1173,14,FALSE)=0,"",VLOOKUP($A279,'FE - Flow 8 - UBL'!$A279:$P1173,14,FALSE))</f>
        <v>If no identification scheme is specified, it should be known to the Buyer and the Seller, for example an identifier assigned by the buyer or seller by prior agreement.</v>
      </c>
      <c r="O279" s="48" t="str">
        <f>IF(VLOOKUP($A279,'FE - Flow 8 - UBL'!$A279:$P1173,15,FALSE)=0,"",VLOOKUP($A279,'FE - Flow 8 - UBL'!$A279:$P1173,15,FALSE))</f>
        <v/>
      </c>
      <c r="P279" s="48" t="str">
        <f>IF(VLOOKUP($A279,'FE - Flow 8 - UBL'!$A279:$P1173,16,FALSE)=0,"",VLOOKUP($A279,'FE - Flow 8 - UBL'!$A279:$P1173,16,FALSE))</f>
        <v/>
      </c>
      <c r="Q279" s="44" t="str">
        <f>IF(VLOOKUP($A279,'FE - Flow 8 - UBL'!$A279:$Q1173,17,FALSE)=0,"",VLOOKUP($A279,'FE - Flow 8 - UBL'!$A279:$Q1173,17,FALSE))</f>
        <v/>
      </c>
      <c r="R279" s="47" t="str">
        <f>IF(VLOOKUP($A279,'FE - Flow 8 - UBL'!$A279:$S1173,18,FALSE)=0,"",VLOOKUP($A279,'FE - Flow 8 - UBL'!$A279:$S1173,18,FALSE))</f>
        <v/>
      </c>
    </row>
    <row r="280" spans="1:18" ht="14.45" customHeight="1" x14ac:dyDescent="0.25">
      <c r="A280" s="51" t="s">
        <v>881</v>
      </c>
      <c r="B280" s="41" t="s">
        <v>42</v>
      </c>
      <c r="C280" s="104"/>
      <c r="D280" s="215" t="s">
        <v>3195</v>
      </c>
      <c r="E280" s="216"/>
      <c r="F280" s="217"/>
      <c r="G280" s="351" t="s">
        <v>3590</v>
      </c>
      <c r="H280" s="352"/>
      <c r="I280" s="45" t="str">
        <f>IF(VLOOKUP($A280,'FE - Flow 8 - UBL'!$A280:$P1174,9,FALSE)=0,"",VLOOKUP($A280,'FE - Flow 8 - UBL'!$A280:$P1174,9,FALSE))</f>
        <v>IDENTIFIER</v>
      </c>
      <c r="J280" s="45">
        <f>IF(VLOOKUP($A280,'FE - Flow 8 - UBL'!$A280:$P1174,10,FALSE)=0,"",VLOOKUP($A280,'FE - Flow 8 - UBL'!$A280:$P1174,10,FALSE))</f>
        <v>4</v>
      </c>
      <c r="K280" s="44" t="str">
        <f>IF(VLOOKUP($A280,'FE - Flow 8 - UBL'!$A280:$P1174,11,FALSE)=0,"",VLOOKUP($A280,'FE - Flow 8 - UBL'!$A280:$P1174,11,FALSE))</f>
        <v/>
      </c>
      <c r="L280" s="45" t="str">
        <f>IF(VLOOKUP($A280,'FE - Flow 8 - UBL'!$A280:$P1174,12,FALSE)=0,"",VLOOKUP($A280,'FE - Flow 8 - UBL'!$A280:$P1174,12,FALSE))</f>
        <v/>
      </c>
      <c r="M280" s="185" t="str">
        <f>IF(VLOOKUP($A280,'FE - Flow 8 - UBL'!$A280:$P1174,13,FALSE)=0,"",VLOOKUP($A280,'FE - Flow 8 - UBL'!$A280:$P1174,13,FALSE))</f>
        <v>Scheme identifier of the delivery establishment’s identifier</v>
      </c>
      <c r="N280" s="43" t="str">
        <f>IF(VLOOKUP($A280,'FE - Flow 8 - UBL'!$A280:$P1174,14,FALSE)=0,"",VLOOKUP($A280,'FE - Flow 8 - UBL'!$A280:$P1174,14,FALSE))</f>
        <v>If used, the scheme identifier must be selected from the list of entries published by the ISO 6523 maintenance agency.</v>
      </c>
      <c r="O280" s="48" t="str">
        <f>IF(VLOOKUP($A280,'FE - Flow 8 - UBL'!$A280:$P1174,15,FALSE)=0,"",VLOOKUP($A280,'FE - Flow 8 - UBL'!$A280:$P1174,15,FALSE))</f>
        <v/>
      </c>
      <c r="P280" s="48" t="str">
        <f>IF(VLOOKUP($A280,'FE - Flow 8 - UBL'!$A280:$P1174,16,FALSE)=0,"",VLOOKUP($A280,'FE - Flow 8 - UBL'!$A280:$P1174,16,FALSE))</f>
        <v/>
      </c>
      <c r="Q280" s="44" t="str">
        <f>IF(VLOOKUP($A280,'FE - Flow 8 - UBL'!$A280:$Q1174,17,FALSE)=0,"",VLOOKUP($A280,'FE - Flow 8 - UBL'!$A280:$Q1174,17,FALSE))</f>
        <v/>
      </c>
      <c r="R280" s="47" t="str">
        <f>IF(VLOOKUP($A280,'FE - Flow 8 - UBL'!$A280:$S1174,18,FALSE)=0,"",VLOOKUP($A280,'FE - Flow 8 - UBL'!$A280:$S1174,18,FALSE))</f>
        <v/>
      </c>
    </row>
    <row r="281" spans="1:18" ht="14.45" customHeight="1" x14ac:dyDescent="0.25">
      <c r="A281" s="51" t="s">
        <v>884</v>
      </c>
      <c r="B281" s="41" t="s">
        <v>42</v>
      </c>
      <c r="C281" s="52"/>
      <c r="D281" s="215" t="s">
        <v>3196</v>
      </c>
      <c r="E281" s="105"/>
      <c r="F281" s="217"/>
      <c r="G281" s="351" t="s">
        <v>3591</v>
      </c>
      <c r="H281" s="352"/>
      <c r="I281" s="45" t="str">
        <f>IF(VLOOKUP($A281,'FE - Flow 8 - UBL'!$A281:$P1175,9,FALSE)=0,"",VLOOKUP($A281,'FE - Flow 8 - UBL'!$A281:$P1175,9,FALSE))</f>
        <v>DATE</v>
      </c>
      <c r="J281" s="45" t="str">
        <f>IF(VLOOKUP($A281,'FE - Flow 8 - UBL'!$A281:$P1175,10,FALSE)=0,"",VLOOKUP($A281,'FE - Flow 8 - UBL'!$A281:$P1175,10,FALSE))</f>
        <v>ISO</v>
      </c>
      <c r="K281" s="44" t="str">
        <f>IF(VLOOKUP($A281,'FE - Flow 8 - UBL'!$A281:$P1175,11,FALSE)=0,"",VLOOKUP($A281,'FE - Flow 8 - UBL'!$A281:$P1175,11,FALSE))</f>
        <v>YYYY-MM-DD (UBL format)
YYYYMMDD (CII format)</v>
      </c>
      <c r="L281" s="45" t="str">
        <f>IF(VLOOKUP($A281,'FE - Flow 8 - UBL'!$A281:$P1175,12,FALSE)=0,"",VLOOKUP($A281,'FE - Flow 8 - UBL'!$A281:$P1175,12,FALSE))</f>
        <v/>
      </c>
      <c r="M281" s="185" t="str">
        <f>IF(VLOOKUP($A281,'FE - Flow 8 - UBL'!$A281:$P1175,13,FALSE)=0,"",VLOOKUP($A281,'FE - Flow 8 - UBL'!$A281:$P1175,13,FALSE))</f>
        <v>Date the delivery is made.</v>
      </c>
      <c r="N281" s="43" t="str">
        <f>IF(VLOOKUP($A281,'FE - Flow 8 - UBL'!$A281:$P1175,14,FALSE)=0,"",VLOOKUP($A281,'FE - Flow 8 - UBL'!$A281:$P1175,14,FALSE))</f>
        <v/>
      </c>
      <c r="O281" s="48" t="str">
        <f>IF(VLOOKUP($A281,'FE - Flow 8 - UBL'!$A281:$P1175,15,FALSE)=0,"",VLOOKUP($A281,'FE - Flow 8 - UBL'!$A281:$P1175,15,FALSE))</f>
        <v>G1.09
G1.36
G1.39
G6.14
G6.05</v>
      </c>
      <c r="P281" s="48" t="str">
        <f>IF(VLOOKUP($A281,'FE - Flow 8 - UBL'!$A281:$P1175,16,FALSE)=0,"",VLOOKUP($A281,'FE - Flow 8 - UBL'!$A281:$P1175,16,FALSE))</f>
        <v/>
      </c>
      <c r="Q281" s="44" t="str">
        <f>IF(VLOOKUP($A281,'FE - Flow 8 - UBL'!$A281:$Q1175,17,FALSE)=0,"",VLOOKUP($A281,'FE - Flow 8 - UBL'!$A281:$Q1175,17,FALSE))</f>
        <v/>
      </c>
      <c r="R281" s="47" t="str">
        <f>IF(VLOOKUP($A281,'FE - Flow 8 - UBL'!$A281:$S1175,18,FALSE)=0,"",VLOOKUP($A281,'FE - Flow 8 - UBL'!$A281:$S1175,18,FALSE))</f>
        <v/>
      </c>
    </row>
    <row r="282" spans="1:18" ht="14.45" customHeight="1" x14ac:dyDescent="0.25">
      <c r="A282" s="40" t="s">
        <v>887</v>
      </c>
      <c r="B282" s="41" t="s">
        <v>42</v>
      </c>
      <c r="C282" s="53" t="s">
        <v>888</v>
      </c>
      <c r="D282" s="66"/>
      <c r="E282" s="66"/>
      <c r="F282" s="66"/>
      <c r="G282" s="351" t="s">
        <v>3592</v>
      </c>
      <c r="H282" s="352"/>
      <c r="I282" s="45" t="str">
        <f>IF(VLOOKUP($A282,'FE - Flow 8 - UBL'!$A282:$P1176,9,FALSE)=0,"",VLOOKUP($A282,'FE - Flow 8 - UBL'!$A282:$P1176,9,FALSE))</f>
        <v/>
      </c>
      <c r="J282" s="45" t="str">
        <f>IF(VLOOKUP($A282,'FE - Flow 8 - UBL'!$A282:$P1176,10,FALSE)=0,"",VLOOKUP($A282,'FE - Flow 8 - UBL'!$A282:$P1176,10,FALSE))</f>
        <v/>
      </c>
      <c r="K282" s="44" t="str">
        <f>IF(VLOOKUP($A282,'FE - Flow 8 - UBL'!$A282:$P1176,11,FALSE)=0,"",VLOOKUP($A282,'FE - Flow 8 - UBL'!$A282:$P1176,11,FALSE))</f>
        <v/>
      </c>
      <c r="L282" s="45" t="str">
        <f>IF(VLOOKUP($A282,'FE - Flow 8 - UBL'!$A282:$P1176,12,FALSE)=0,"",VLOOKUP($A282,'FE - Flow 8 - UBL'!$A282:$P1176,12,FALSE))</f>
        <v/>
      </c>
      <c r="M282" s="185" t="str">
        <f>IF(VLOOKUP($A282,'FE - Flow 8 - UBL'!$A282:$P1176,13,FALSE)=0,"",VLOOKUP($A282,'FE - Flow 8 - UBL'!$A282:$P1176,13,FALSE))</f>
        <v>Set of business terms providing information about the invoicing period.</v>
      </c>
      <c r="N282" s="43" t="str">
        <f>IF(VLOOKUP($A282,'FE - Flow 8 - UBL'!$A282:$P1176,14,FALSE)=0,"",VLOOKUP($A282,'FE - Flow 8 - UBL'!$A282:$P1176,14,FALSE))</f>
        <v>Used to indicate when the period covered by the Invoice starts and ends.</v>
      </c>
      <c r="O282" s="48" t="str">
        <f>IF(VLOOKUP($A282,'FE - Flow 8 - UBL'!$A282:$P1176,15,FALSE)=0,"",VLOOKUP($A282,'FE - Flow 8 - UBL'!$A282:$P1176,15,FALSE))</f>
        <v>G6.14
G6.05</v>
      </c>
      <c r="P282" s="48" t="str">
        <f>IF(VLOOKUP($A282,'FE - Flow 8 - UBL'!$A282:$P1176,16,FALSE)=0,"",VLOOKUP($A282,'FE - Flow 8 - UBL'!$A282:$P1176,16,FALSE))</f>
        <v/>
      </c>
      <c r="Q282" s="44" t="str">
        <f>IF(VLOOKUP($A282,'FE - Flow 8 - UBL'!$A282:$Q1176,17,FALSE)=0,"",VLOOKUP($A282,'FE - Flow 8 - UBL'!$A282:$Q1176,17,FALSE))</f>
        <v/>
      </c>
      <c r="R282" s="47" t="str">
        <f>IF(VLOOKUP($A282,'FE - Flow 8 - UBL'!$A282:$S1176,18,FALSE)=0,"",VLOOKUP($A282,'FE - Flow 8 - UBL'!$A282:$S1176,18,FALSE))</f>
        <v/>
      </c>
    </row>
    <row r="283" spans="1:18" ht="14.45" customHeight="1" x14ac:dyDescent="0.25">
      <c r="A283" s="51" t="s">
        <v>892</v>
      </c>
      <c r="B283" s="41" t="s">
        <v>42</v>
      </c>
      <c r="C283" s="52"/>
      <c r="D283" s="215" t="s">
        <v>893</v>
      </c>
      <c r="E283" s="216"/>
      <c r="F283" s="217"/>
      <c r="G283" s="351" t="s">
        <v>3593</v>
      </c>
      <c r="H283" s="352"/>
      <c r="I283" s="45" t="str">
        <f>IF(VLOOKUP($A283,'FE - Flow 8 - UBL'!$A283:$P1177,9,FALSE)=0,"",VLOOKUP($A283,'FE - Flow 8 - UBL'!$A283:$P1177,9,FALSE))</f>
        <v>DATE</v>
      </c>
      <c r="J283" s="45" t="str">
        <f>IF(VLOOKUP($A283,'FE - Flow 8 - UBL'!$A283:$P1177,10,FALSE)=0,"",VLOOKUP($A283,'FE - Flow 8 - UBL'!$A283:$P1177,10,FALSE))</f>
        <v>ISO</v>
      </c>
      <c r="K283" s="44" t="str">
        <f>IF(VLOOKUP($A283,'FE - Flow 8 - UBL'!$A283:$P1177,11,FALSE)=0,"",VLOOKUP($A283,'FE - Flow 8 - UBL'!$A283:$P1177,11,FALSE))</f>
        <v>YYYY-MM-DD (UBL format)
YYYYMMDD (CII format)</v>
      </c>
      <c r="L283" s="45" t="str">
        <f>IF(VLOOKUP($A283,'FE - Flow 8 - UBL'!$A283:$P1177,12,FALSE)=0,"",VLOOKUP($A283,'FE - Flow 8 - UBL'!$A283:$P1177,12,FALSE))</f>
        <v/>
      </c>
      <c r="M283" s="185" t="str">
        <f>IF(VLOOKUP($A283,'FE - Flow 8 - UBL'!$A283:$P1177,13,FALSE)=0,"",VLOOKUP($A283,'FE - Flow 8 - UBL'!$A283:$P1177,13,FALSE))</f>
        <v>Date the invoicing period starts.</v>
      </c>
      <c r="N283" s="43" t="str">
        <f>IF(VLOOKUP($A283,'FE - Flow 8 - UBL'!$A283:$P1177,14,FALSE)=0,"",VLOOKUP($A283,'FE - Flow 8 - UBL'!$A283:$P1177,14,FALSE))</f>
        <v>This date is the first day of the period.</v>
      </c>
      <c r="O283" s="48" t="str">
        <f>IF(VLOOKUP($A283,'FE - Flow 8 - UBL'!$A283:$P1177,15,FALSE)=0,"",VLOOKUP($A283,'FE - Flow 8 - UBL'!$A283:$P1177,15,FALSE))</f>
        <v>G1.09
G1.36
G6.14
G6.05</v>
      </c>
      <c r="P283" s="48" t="str">
        <f>IF(VLOOKUP($A283,'FE - Flow 8 - UBL'!$A283:$P1177,16,FALSE)=0,"",VLOOKUP($A283,'FE - Flow 8 - UBL'!$A283:$P1177,16,FALSE))</f>
        <v/>
      </c>
      <c r="Q283" s="44" t="str">
        <f>IF(VLOOKUP($A283,'FE - Flow 8 - UBL'!$A283:$Q1177,17,FALSE)=0,"",VLOOKUP($A283,'FE - Flow 8 - UBL'!$A283:$Q1177,17,FALSE))</f>
        <v>BR-CO-19</v>
      </c>
      <c r="R283" s="47" t="str">
        <f>IF(VLOOKUP($A283,'FE - Flow 8 - UBL'!$A283:$S1177,18,FALSE)=0,"",VLOOKUP($A283,'FE - Flow 8 - UBL'!$A283:$S1177,18,FALSE))</f>
        <v/>
      </c>
    </row>
    <row r="284" spans="1:18" ht="42.75" customHeight="1" x14ac:dyDescent="0.25">
      <c r="A284" s="51" t="s">
        <v>898</v>
      </c>
      <c r="B284" s="41" t="s">
        <v>42</v>
      </c>
      <c r="C284" s="52"/>
      <c r="D284" s="215" t="s">
        <v>899</v>
      </c>
      <c r="E284" s="216"/>
      <c r="F284" s="217"/>
      <c r="G284" s="351" t="s">
        <v>3594</v>
      </c>
      <c r="H284" s="352"/>
      <c r="I284" s="45" t="str">
        <f>IF(VLOOKUP($A284,'FE - Flow 8 - UBL'!$A284:$P1178,9,FALSE)=0,"",VLOOKUP($A284,'FE - Flow 8 - UBL'!$A284:$P1178,9,FALSE))</f>
        <v>DATE</v>
      </c>
      <c r="J284" s="45" t="str">
        <f>IF(VLOOKUP($A284,'FE - Flow 8 - UBL'!$A284:$P1178,10,FALSE)=0,"",VLOOKUP($A284,'FE - Flow 8 - UBL'!$A284:$P1178,10,FALSE))</f>
        <v>ISO</v>
      </c>
      <c r="K284" s="44" t="str">
        <f>IF(VLOOKUP($A284,'FE - Flow 8 - UBL'!$A284:$P1178,11,FALSE)=0,"",VLOOKUP($A284,'FE - Flow 8 - UBL'!$A284:$P1178,11,FALSE))</f>
        <v>YYYY-MM-DD (UBL format)
YYYYMMDD (CII format)</v>
      </c>
      <c r="L284" s="45" t="str">
        <f>IF(VLOOKUP($A284,'FE - Flow 8 - UBL'!$A284:$P1178,12,FALSE)=0,"",VLOOKUP($A284,'FE - Flow 8 - UBL'!$A284:$P1178,12,FALSE))</f>
        <v/>
      </c>
      <c r="M284" s="185" t="str">
        <f>IF(VLOOKUP($A284,'FE - Flow 8 - UBL'!$A284:$P1178,13,FALSE)=0,"",VLOOKUP($A284,'FE - Flow 8 - UBL'!$A284:$P1178,13,FALSE))</f>
        <v>Date the invoicing period ends.</v>
      </c>
      <c r="N284" s="43" t="str">
        <f>IF(VLOOKUP($A284,'FE - Flow 8 - UBL'!$A284:$P1178,14,FALSE)=0,"",VLOOKUP($A284,'FE - Flow 8 - UBL'!$A284:$P1178,14,FALSE))</f>
        <v>This date is the last day of the period.</v>
      </c>
      <c r="O284" s="48" t="str">
        <f>IF(VLOOKUP($A284,'FE - Flow 8 - UBL'!$A284:$P1178,15,FALSE)=0,"",VLOOKUP($A284,'FE - Flow 8 - UBL'!$A284:$P1178,15,FALSE))</f>
        <v>G1.09
G1.36
G6.14
G6.05</v>
      </c>
      <c r="P284" s="48" t="str">
        <f>IF(VLOOKUP($A284,'FE - Flow 8 - UBL'!$A284:$P1178,16,FALSE)=0,"",VLOOKUP($A284,'FE - Flow 8 - UBL'!$A284:$P1178,16,FALSE))</f>
        <v/>
      </c>
      <c r="Q284" s="44" t="str">
        <f>IF(VLOOKUP($A284,'FE - Flow 8 - UBL'!$A284:$Q1178,17,FALSE)=0,"",VLOOKUP($A284,'FE - Flow 8 - UBL'!$A284:$Q1178,17,FALSE))</f>
        <v>BR-29
BR-CO-19</v>
      </c>
      <c r="R284" s="47" t="str">
        <f>IF(VLOOKUP($A284,'FE - Flow 8 - UBL'!$A284:$S1178,18,FALSE)=0,"",VLOOKUP($A284,'FE - Flow 8 - UBL'!$A284:$S1178,18,FALSE))</f>
        <v/>
      </c>
    </row>
    <row r="285" spans="1:18" ht="14.45" customHeight="1" x14ac:dyDescent="0.25">
      <c r="A285" s="40" t="s">
        <v>904</v>
      </c>
      <c r="B285" s="41" t="s">
        <v>42</v>
      </c>
      <c r="C285" s="50" t="s">
        <v>3198</v>
      </c>
      <c r="D285" s="66"/>
      <c r="E285" s="53"/>
      <c r="F285" s="66"/>
      <c r="G285" s="351" t="s">
        <v>3595</v>
      </c>
      <c r="H285" s="352"/>
      <c r="I285" s="45" t="str">
        <f>IF(VLOOKUP($A285,'FE - Flow 8 - UBL'!$A285:$P1179,9,FALSE)=0,"",VLOOKUP($A285,'FE - Flow 8 - UBL'!$A285:$P1179,9,FALSE))</f>
        <v/>
      </c>
      <c r="J285" s="45" t="str">
        <f>IF(VLOOKUP($A285,'FE - Flow 8 - UBL'!$A285:$P1179,10,FALSE)=0,"",VLOOKUP($A285,'FE - Flow 8 - UBL'!$A285:$P1179,10,FALSE))</f>
        <v/>
      </c>
      <c r="K285" s="44" t="str">
        <f>IF(VLOOKUP($A285,'FE - Flow 8 - UBL'!$A285:$P1179,11,FALSE)=0,"",VLOOKUP($A285,'FE - Flow 8 - UBL'!$A285:$P1179,11,FALSE))</f>
        <v/>
      </c>
      <c r="L285" s="45" t="str">
        <f>IF(VLOOKUP($A285,'FE - Flow 8 - UBL'!$A285:$P1179,12,FALSE)=0,"",VLOOKUP($A285,'FE - Flow 8 - UBL'!$A285:$P1179,12,FALSE))</f>
        <v/>
      </c>
      <c r="M285" s="185" t="str">
        <f>IF(VLOOKUP($A285,'FE - Flow 8 - UBL'!$A285:$P1179,13,FALSE)=0,"",VLOOKUP($A285,'FE - Flow 8 - UBL'!$A285:$P1179,13,FALSE))</f>
        <v>Set of business terms providing information on the delivery address of invoiced goods and services.</v>
      </c>
      <c r="N285" s="43" t="str">
        <f>IF(VLOOKUP($A285,'FE - Flow 8 - UBL'!$A285:$P1179,14,FALSE)=0,"",VLOOKUP($A285,'FE - Flow 8 - UBL'!$A285:$P1179,14,FALSE))</f>
        <v>In the event of collection, the delivery address is the collection address. The relevant address items must be completed to comply with legal requirements.</v>
      </c>
      <c r="O285" s="48" t="str">
        <f>IF(VLOOKUP($A285,'FE - Flow 8 - UBL'!$A285:$P1179,15,FALSE)=0,"",VLOOKUP($A285,'FE - Flow 8 - UBL'!$A285:$P1179,15,FALSE))</f>
        <v>G6.05</v>
      </c>
      <c r="P285" s="48" t="str">
        <f>IF(VLOOKUP($A285,'FE - Flow 8 - UBL'!$A285:$P1179,16,FALSE)=0,"",VLOOKUP($A285,'FE - Flow 8 - UBL'!$A285:$P1179,16,FALSE))</f>
        <v/>
      </c>
      <c r="Q285" s="44" t="str">
        <f>IF(VLOOKUP($A285,'FE - Flow 8 - UBL'!$A285:$Q1179,17,FALSE)=0,"",VLOOKUP($A285,'FE - Flow 8 - UBL'!$A285:$Q1179,17,FALSE))</f>
        <v/>
      </c>
      <c r="R285" s="47" t="str">
        <f>IF(VLOOKUP($A285,'FE - Flow 8 - UBL'!$A285:$S1179,18,FALSE)=0,"",VLOOKUP($A285,'FE - Flow 8 - UBL'!$A285:$S1179,18,FALSE))</f>
        <v/>
      </c>
    </row>
    <row r="286" spans="1:18" ht="42.75" customHeight="1" x14ac:dyDescent="0.25">
      <c r="A286" s="51" t="s">
        <v>908</v>
      </c>
      <c r="B286" s="41" t="s">
        <v>42</v>
      </c>
      <c r="C286" s="52"/>
      <c r="D286" s="215" t="s">
        <v>3199</v>
      </c>
      <c r="E286" s="224"/>
      <c r="F286" s="216"/>
      <c r="G286" s="351" t="s">
        <v>3596</v>
      </c>
      <c r="H286" s="352"/>
      <c r="I286" s="45" t="str">
        <f>IF(VLOOKUP($A286,'FE - Flow 8 - UBL'!$A286:$P1180,9,FALSE)=0,"",VLOOKUP($A286,'FE - Flow 8 - UBL'!$A286:$P1180,9,FALSE))</f>
        <v>TEXT</v>
      </c>
      <c r="J286" s="45">
        <f>IF(VLOOKUP($A286,'FE - Flow 8 - UBL'!$A286:$P1180,10,FALSE)=0,"",VLOOKUP($A286,'FE - Flow 8 - UBL'!$A286:$P1180,10,FALSE))</f>
        <v>255</v>
      </c>
      <c r="K286" s="44" t="str">
        <f>IF(VLOOKUP($A286,'FE - Flow 8 - UBL'!$A286:$P1180,11,FALSE)=0,"",VLOOKUP($A286,'FE - Flow 8 - UBL'!$A286:$P1180,11,FALSE))</f>
        <v/>
      </c>
      <c r="L286" s="45" t="str">
        <f>IF(VLOOKUP($A286,'FE - Flow 8 - UBL'!$A286:$P1180,12,FALSE)=0,"",VLOOKUP($A286,'FE - Flow 8 - UBL'!$A286:$P1180,12,FALSE))</f>
        <v/>
      </c>
      <c r="M286" s="185" t="str">
        <f>IF(VLOOKUP($A286,'FE - Flow 8 - UBL'!$A286:$P1180,13,FALSE)=0,"",VLOOKUP($A286,'FE - Flow 8 - UBL'!$A286:$P1180,13,FALSE))</f>
        <v>Main line of an address.</v>
      </c>
      <c r="N286" s="43" t="str">
        <f>IF(VLOOKUP($A286,'FE - Flow 8 - UBL'!$A286:$P1180,14,FALSE)=0,"",VLOOKUP($A286,'FE - Flow 8 - UBL'!$A286:$P1180,14,FALSE))</f>
        <v>Usually the street name and number or the post box.</v>
      </c>
      <c r="O286" s="48" t="str">
        <f>IF(VLOOKUP($A286,'FE - Flow 8 - UBL'!$A286:$P1180,15,FALSE)=0,"",VLOOKUP($A286,'FE - Flow 8 - UBL'!$A286:$P1180,15,FALSE))</f>
        <v>G6.05</v>
      </c>
      <c r="P286" s="48" t="str">
        <f>IF(VLOOKUP($A286,'FE - Flow 8 - UBL'!$A286:$P1180,16,FALSE)=0,"",VLOOKUP($A286,'FE - Flow 8 - UBL'!$A286:$P1180,16,FALSE))</f>
        <v/>
      </c>
      <c r="Q286" s="44" t="str">
        <f>IF(VLOOKUP($A286,'FE - Flow 8 - UBL'!$A286:$Q1180,17,FALSE)=0,"",VLOOKUP($A286,'FE - Flow 8 - UBL'!$A286:$Q1180,17,FALSE))</f>
        <v/>
      </c>
      <c r="R286" s="47" t="str">
        <f>IF(VLOOKUP($A286,'FE - Flow 8 - UBL'!$A286:$S1180,18,FALSE)=0,"",VLOOKUP($A286,'FE - Flow 8 - UBL'!$A286:$S1180,18,FALSE))</f>
        <v/>
      </c>
    </row>
    <row r="287" spans="1:18" ht="42.75" customHeight="1" x14ac:dyDescent="0.25">
      <c r="A287" s="51" t="s">
        <v>911</v>
      </c>
      <c r="B287" s="41" t="s">
        <v>42</v>
      </c>
      <c r="C287" s="52"/>
      <c r="D287" s="215" t="s">
        <v>3200</v>
      </c>
      <c r="E287" s="216"/>
      <c r="F287" s="216"/>
      <c r="G287" s="351" t="s">
        <v>3597</v>
      </c>
      <c r="H287" s="352"/>
      <c r="I287" s="45" t="str">
        <f>IF(VLOOKUP($A287,'FE - Flow 8 - UBL'!$A287:$P1181,9,FALSE)=0,"",VLOOKUP($A287,'FE - Flow 8 - UBL'!$A287:$P1181,9,FALSE))</f>
        <v>TEXT</v>
      </c>
      <c r="J287" s="45">
        <f>IF(VLOOKUP($A287,'FE - Flow 8 - UBL'!$A287:$P1181,10,FALSE)=0,"",VLOOKUP($A287,'FE - Flow 8 - UBL'!$A287:$P1181,10,FALSE))</f>
        <v>255</v>
      </c>
      <c r="K287" s="44" t="str">
        <f>IF(VLOOKUP($A287,'FE - Flow 8 - UBL'!$A287:$P1181,11,FALSE)=0,"",VLOOKUP($A287,'FE - Flow 8 - UBL'!$A287:$P1181,11,FALSE))</f>
        <v/>
      </c>
      <c r="L287" s="45" t="str">
        <f>IF(VLOOKUP($A287,'FE - Flow 8 - UBL'!$A287:$P1181,12,FALSE)=0,"",VLOOKUP($A287,'FE - Flow 8 - UBL'!$A287:$P1181,12,FALSE))</f>
        <v/>
      </c>
      <c r="M287" s="185" t="str">
        <f>IF(VLOOKUP($A287,'FE - Flow 8 - UBL'!$A287:$P1181,13,FALSE)=0,"",VLOOKUP($A287,'FE - Flow 8 - UBL'!$A287:$P1181,13,FALSE))</f>
        <v>An additional address line that can be used to provide details and complete the main line.</v>
      </c>
      <c r="N287" s="43" t="str">
        <f>IF(VLOOKUP($A287,'FE - Flow 8 - UBL'!$A287:$P1181,14,FALSE)=0,"",VLOOKUP($A287,'FE - Flow 8 - UBL'!$A287:$P1181,14,FALSE))</f>
        <v/>
      </c>
      <c r="O287" s="48" t="str">
        <f>IF(VLOOKUP($A287,'FE - Flow 8 - UBL'!$A287:$P1181,15,FALSE)=0,"",VLOOKUP($A287,'FE - Flow 8 - UBL'!$A287:$P1181,15,FALSE))</f>
        <v>G6.05</v>
      </c>
      <c r="P287" s="48" t="str">
        <f>IF(VLOOKUP($A287,'FE - Flow 8 - UBL'!$A287:$P1181,16,FALSE)=0,"",VLOOKUP($A287,'FE - Flow 8 - UBL'!$A287:$P1181,16,FALSE))</f>
        <v/>
      </c>
      <c r="Q287" s="44" t="str">
        <f>IF(VLOOKUP($A287,'FE - Flow 8 - UBL'!$A287:$Q1181,17,FALSE)=0,"",VLOOKUP($A287,'FE - Flow 8 - UBL'!$A287:$Q1181,17,FALSE))</f>
        <v/>
      </c>
      <c r="R287" s="47" t="str">
        <f>IF(VLOOKUP($A287,'FE - Flow 8 - UBL'!$A287:$S1181,18,FALSE)=0,"",VLOOKUP($A287,'FE - Flow 8 - UBL'!$A287:$S1181,18,FALSE))</f>
        <v/>
      </c>
    </row>
    <row r="288" spans="1:18" ht="42.75" customHeight="1" x14ac:dyDescent="0.25">
      <c r="A288" s="51" t="s">
        <v>913</v>
      </c>
      <c r="B288" s="41" t="s">
        <v>42</v>
      </c>
      <c r="C288" s="52"/>
      <c r="D288" s="215" t="s">
        <v>3201</v>
      </c>
      <c r="E288" s="157"/>
      <c r="F288" s="216"/>
      <c r="G288" s="351" t="s">
        <v>3598</v>
      </c>
      <c r="H288" s="352"/>
      <c r="I288" s="45" t="str">
        <f>IF(VLOOKUP($A288,'FE - Flow 8 - UBL'!$A288:$P1182,9,FALSE)=0,"",VLOOKUP($A288,'FE - Flow 8 - UBL'!$A288:$P1182,9,FALSE))</f>
        <v>TEXT</v>
      </c>
      <c r="J288" s="45">
        <f>IF(VLOOKUP($A288,'FE - Flow 8 - UBL'!$A288:$P1182,10,FALSE)=0,"",VLOOKUP($A288,'FE - Flow 8 - UBL'!$A288:$P1182,10,FALSE))</f>
        <v>255</v>
      </c>
      <c r="K288" s="44" t="str">
        <f>IF(VLOOKUP($A288,'FE - Flow 8 - UBL'!$A288:$P1182,11,FALSE)=0,"",VLOOKUP($A288,'FE - Flow 8 - UBL'!$A288:$P1182,11,FALSE))</f>
        <v/>
      </c>
      <c r="L288" s="45" t="str">
        <f>IF(VLOOKUP($A288,'FE - Flow 8 - UBL'!$A288:$P1182,12,FALSE)=0,"",VLOOKUP($A288,'FE - Flow 8 - UBL'!$A288:$P1182,12,FALSE))</f>
        <v/>
      </c>
      <c r="M288" s="185" t="str">
        <f>IF(VLOOKUP($A288,'FE - Flow 8 - UBL'!$A288:$P1182,13,FALSE)=0,"",VLOOKUP($A288,'FE - Flow 8 - UBL'!$A288:$P1182,13,FALSE))</f>
        <v>An additional address line that can be used to provide details and complete the main line.</v>
      </c>
      <c r="N288" s="43" t="str">
        <f>IF(VLOOKUP($A288,'FE - Flow 8 - UBL'!$A288:$P1182,14,FALSE)=0,"",VLOOKUP($A288,'FE - Flow 8 - UBL'!$A288:$P1182,14,FALSE))</f>
        <v/>
      </c>
      <c r="O288" s="48" t="str">
        <f>IF(VLOOKUP($A288,'FE - Flow 8 - UBL'!$A288:$P1182,15,FALSE)=0,"",VLOOKUP($A288,'FE - Flow 8 - UBL'!$A288:$P1182,15,FALSE))</f>
        <v>G6.05</v>
      </c>
      <c r="P288" s="48" t="str">
        <f>IF(VLOOKUP($A288,'FE - Flow 8 - UBL'!$A288:$P1182,16,FALSE)=0,"",VLOOKUP($A288,'FE - Flow 8 - UBL'!$A288:$P1182,16,FALSE))</f>
        <v/>
      </c>
      <c r="Q288" s="44" t="str">
        <f>IF(VLOOKUP($A288,'FE - Flow 8 - UBL'!$A288:$Q1182,17,FALSE)=0,"",VLOOKUP($A288,'FE - Flow 8 - UBL'!$A288:$Q1182,17,FALSE))</f>
        <v/>
      </c>
      <c r="R288" s="47" t="str">
        <f>IF(VLOOKUP($A288,'FE - Flow 8 - UBL'!$A288:$S1182,18,FALSE)=0,"",VLOOKUP($A288,'FE - Flow 8 - UBL'!$A288:$S1182,18,FALSE))</f>
        <v/>
      </c>
    </row>
    <row r="289" spans="1:18" ht="14.45" customHeight="1" x14ac:dyDescent="0.25">
      <c r="A289" s="51" t="s">
        <v>915</v>
      </c>
      <c r="B289" s="41" t="s">
        <v>42</v>
      </c>
      <c r="C289" s="52"/>
      <c r="D289" s="215" t="s">
        <v>3202</v>
      </c>
      <c r="E289" s="216"/>
      <c r="F289" s="216"/>
      <c r="G289" s="351" t="s">
        <v>3599</v>
      </c>
      <c r="H289" s="352"/>
      <c r="I289" s="45" t="str">
        <f>IF(VLOOKUP($A289,'FE - Flow 8 - UBL'!$A289:$P1183,9,FALSE)=0,"",VLOOKUP($A289,'FE - Flow 8 - UBL'!$A289:$P1183,9,FALSE))</f>
        <v>TEXT</v>
      </c>
      <c r="J289" s="45">
        <f>IF(VLOOKUP($A289,'FE - Flow 8 - UBL'!$A289:$P1183,10,FALSE)=0,"",VLOOKUP($A289,'FE - Flow 8 - UBL'!$A289:$P1183,10,FALSE))</f>
        <v>255</v>
      </c>
      <c r="K289" s="44" t="str">
        <f>IF(VLOOKUP($A289,'FE - Flow 8 - UBL'!$A289:$P1183,11,FALSE)=0,"",VLOOKUP($A289,'FE - Flow 8 - UBL'!$A289:$P1183,11,FALSE))</f>
        <v/>
      </c>
      <c r="L289" s="45" t="str">
        <f>IF(VLOOKUP($A289,'FE - Flow 8 - UBL'!$A289:$P1183,12,FALSE)=0,"",VLOOKUP($A289,'FE - Flow 8 - UBL'!$A289:$P1183,12,FALSE))</f>
        <v/>
      </c>
      <c r="M289" s="185" t="str">
        <f>IF(VLOOKUP($A289,'FE - Flow 8 - UBL'!$A289:$P1183,13,FALSE)=0,"",VLOOKUP($A289,'FE - Flow 8 - UBL'!$A289:$P1183,13,FALSE))</f>
        <v>Usual name of the town, city or village in which the delivery address is located.</v>
      </c>
      <c r="N289" s="43" t="str">
        <f>IF(VLOOKUP($A289,'FE - Flow 8 - UBL'!$A289:$P1183,14,FALSE)=0,"",VLOOKUP($A289,'FE - Flow 8 - UBL'!$A289:$P1183,14,FALSE))</f>
        <v/>
      </c>
      <c r="O289" s="48" t="str">
        <f>IF(VLOOKUP($A289,'FE - Flow 8 - UBL'!$A289:$P1183,15,FALSE)=0,"",VLOOKUP($A289,'FE - Flow 8 - UBL'!$A289:$P1183,15,FALSE))</f>
        <v>G6.05</v>
      </c>
      <c r="P289" s="48" t="str">
        <f>IF(VLOOKUP($A289,'FE - Flow 8 - UBL'!$A289:$P1183,16,FALSE)=0,"",VLOOKUP($A289,'FE - Flow 8 - UBL'!$A289:$P1183,16,FALSE))</f>
        <v/>
      </c>
      <c r="Q289" s="44" t="str">
        <f>IF(VLOOKUP($A289,'FE - Flow 8 - UBL'!$A289:$Q1183,17,FALSE)=0,"",VLOOKUP($A289,'FE - Flow 8 - UBL'!$A289:$Q1183,17,FALSE))</f>
        <v/>
      </c>
      <c r="R289" s="47" t="str">
        <f>IF(VLOOKUP($A289,'FE - Flow 8 - UBL'!$A289:$S1183,18,FALSE)=0,"",VLOOKUP($A289,'FE - Flow 8 - UBL'!$A289:$S1183,18,FALSE))</f>
        <v/>
      </c>
    </row>
    <row r="290" spans="1:18" ht="42.75" customHeight="1" x14ac:dyDescent="0.25">
      <c r="A290" s="51" t="s">
        <v>918</v>
      </c>
      <c r="B290" s="41" t="s">
        <v>42</v>
      </c>
      <c r="C290" s="52"/>
      <c r="D290" s="215" t="s">
        <v>3203</v>
      </c>
      <c r="E290" s="216"/>
      <c r="F290" s="216"/>
      <c r="G290" s="351" t="s">
        <v>3600</v>
      </c>
      <c r="H290" s="352"/>
      <c r="I290" s="45" t="str">
        <f>IF(VLOOKUP($A290,'FE - Flow 8 - UBL'!$A290:$P1184,9,FALSE)=0,"",VLOOKUP($A290,'FE - Flow 8 - UBL'!$A290:$P1184,9,FALSE))</f>
        <v>TEXT</v>
      </c>
      <c r="J290" s="45">
        <f>IF(VLOOKUP($A290,'FE - Flow 8 - UBL'!$A290:$P1184,10,FALSE)=0,"",VLOOKUP($A290,'FE - Flow 8 - UBL'!$A290:$P1184,10,FALSE))</f>
        <v>10</v>
      </c>
      <c r="K290" s="44" t="str">
        <f>IF(VLOOKUP($A290,'FE - Flow 8 - UBL'!$A290:$P1184,11,FALSE)=0,"",VLOOKUP($A290,'FE - Flow 8 - UBL'!$A290:$P1184,11,FALSE))</f>
        <v/>
      </c>
      <c r="L290" s="45" t="str">
        <f>IF(VLOOKUP($A290,'FE - Flow 8 - UBL'!$A290:$P1184,12,FALSE)=0,"",VLOOKUP($A290,'FE - Flow 8 - UBL'!$A290:$P1184,12,FALSE))</f>
        <v/>
      </c>
      <c r="M290" s="185" t="str">
        <f>IF(VLOOKUP($A290,'FE - Flow 8 - UBL'!$A290:$P1184,13,FALSE)=0,"",VLOOKUP($A290,'FE - Flow 8 - UBL'!$A290:$P1184,13,FALSE))</f>
        <v>Identifier of an addressable group of properties, in compliance with the relevant postal service.</v>
      </c>
      <c r="N290" s="43" t="str">
        <f>IF(VLOOKUP($A290,'FE - Flow 8 - UBL'!$A290:$P1184,14,FALSE)=0,"",VLOOKUP($A290,'FE - Flow 8 - UBL'!$A290:$P1184,14,FALSE))</f>
        <v>E.g. postcode or postal routing number.</v>
      </c>
      <c r="O290" s="48" t="str">
        <f>IF(VLOOKUP($A290,'FE - Flow 8 - UBL'!$A290:$P1184,15,FALSE)=0,"",VLOOKUP($A290,'FE - Flow 8 - UBL'!$A290:$P1184,15,FALSE))</f>
        <v>G6.05</v>
      </c>
      <c r="P290" s="48" t="str">
        <f>IF(VLOOKUP($A290,'FE - Flow 8 - UBL'!$A290:$P1184,16,FALSE)=0,"",VLOOKUP($A290,'FE - Flow 8 - UBL'!$A290:$P1184,16,FALSE))</f>
        <v/>
      </c>
      <c r="Q290" s="44" t="str">
        <f>IF(VLOOKUP($A290,'FE - Flow 8 - UBL'!$A290:$Q1184,17,FALSE)=0,"",VLOOKUP($A290,'FE - Flow 8 - UBL'!$A290:$Q1184,17,FALSE))</f>
        <v/>
      </c>
      <c r="R290" s="47" t="str">
        <f>IF(VLOOKUP($A290,'FE - Flow 8 - UBL'!$A290:$S1184,18,FALSE)=0,"",VLOOKUP($A290,'FE - Flow 8 - UBL'!$A290:$S1184,18,FALSE))</f>
        <v/>
      </c>
    </row>
    <row r="291" spans="1:18" ht="14.45" customHeight="1" x14ac:dyDescent="0.25">
      <c r="A291" s="51" t="s">
        <v>920</v>
      </c>
      <c r="B291" s="41" t="s">
        <v>42</v>
      </c>
      <c r="C291" s="52"/>
      <c r="D291" s="215" t="s">
        <v>921</v>
      </c>
      <c r="E291" s="108"/>
      <c r="F291" s="217"/>
      <c r="G291" s="351" t="s">
        <v>3601</v>
      </c>
      <c r="H291" s="352"/>
      <c r="I291" s="45" t="str">
        <f>IF(VLOOKUP($A291,'FE - Flow 8 - UBL'!$A291:$P1185,9,FALSE)=0,"",VLOOKUP($A291,'FE - Flow 8 - UBL'!$A291:$P1185,9,FALSE))</f>
        <v>TEXT</v>
      </c>
      <c r="J291" s="45">
        <f>IF(VLOOKUP($A291,'FE - Flow 8 - UBL'!$A291:$P1185,10,FALSE)=0,"",VLOOKUP($A291,'FE - Flow 8 - UBL'!$A291:$P1185,10,FALSE))</f>
        <v>255</v>
      </c>
      <c r="K291" s="44" t="str">
        <f>IF(VLOOKUP($A291,'FE - Flow 8 - UBL'!$A291:$P1185,11,FALSE)=0,"",VLOOKUP($A291,'FE - Flow 8 - UBL'!$A291:$P1185,11,FALSE))</f>
        <v/>
      </c>
      <c r="L291" s="45" t="str">
        <f>IF(VLOOKUP($A291,'FE - Flow 8 - UBL'!$A291:$P1185,12,FALSE)=0,"",VLOOKUP($A291,'FE - Flow 8 - UBL'!$A291:$P1185,12,FALSE))</f>
        <v/>
      </c>
      <c r="M291" s="185" t="str">
        <f>IF(VLOOKUP($A291,'FE - Flow 8 - UBL'!$A291:$P1185,13,FALSE)=0,"",VLOOKUP($A291,'FE - Flow 8 - UBL'!$A291:$P1185,13,FALSE))</f>
        <v>Subdivision of a country.</v>
      </c>
      <c r="N291" s="43" t="str">
        <f>IF(VLOOKUP($A291,'FE - Flow 8 - UBL'!$A291:$P1185,14,FALSE)=0,"",VLOOKUP($A291,'FE - Flow 8 - UBL'!$A291:$P1185,14,FALSE))</f>
        <v>E.g. region, county, state, province, etc.</v>
      </c>
      <c r="O291" s="48" t="str">
        <f>IF(VLOOKUP($A291,'FE - Flow 8 - UBL'!$A291:$P1185,15,FALSE)=0,"",VLOOKUP($A291,'FE - Flow 8 - UBL'!$A291:$P1185,15,FALSE))</f>
        <v>G6.05</v>
      </c>
      <c r="P291" s="48" t="str">
        <f>IF(VLOOKUP($A291,'FE - Flow 8 - UBL'!$A291:$P1185,16,FALSE)=0,"",VLOOKUP($A291,'FE - Flow 8 - UBL'!$A291:$P1185,16,FALSE))</f>
        <v/>
      </c>
      <c r="Q291" s="44" t="str">
        <f>IF(VLOOKUP($A291,'FE - Flow 8 - UBL'!$A291:$Q1185,17,FALSE)=0,"",VLOOKUP($A291,'FE - Flow 8 - UBL'!$A291:$Q1185,17,FALSE))</f>
        <v/>
      </c>
      <c r="R291" s="47" t="str">
        <f>IF(VLOOKUP($A291,'FE - Flow 8 - UBL'!$A291:$S1185,18,FALSE)=0,"",VLOOKUP($A291,'FE - Flow 8 - UBL'!$A291:$S1185,18,FALSE))</f>
        <v/>
      </c>
    </row>
    <row r="292" spans="1:18" ht="14.45" customHeight="1" x14ac:dyDescent="0.25">
      <c r="A292" s="51" t="s">
        <v>923</v>
      </c>
      <c r="B292" s="41" t="s">
        <v>13</v>
      </c>
      <c r="C292" s="52"/>
      <c r="D292" s="215" t="s">
        <v>924</v>
      </c>
      <c r="E292" s="215"/>
      <c r="F292" s="217"/>
      <c r="G292" s="351" t="s">
        <v>3602</v>
      </c>
      <c r="H292" s="352"/>
      <c r="I292" s="45" t="str">
        <f>IF(VLOOKUP($A292,'FE - Flow 8 - UBL'!$A292:$P1186,9,FALSE)=0,"",VLOOKUP($A292,'FE - Flow 8 - UBL'!$A292:$P1186,9,FALSE))</f>
        <v>CODE</v>
      </c>
      <c r="J292" s="45">
        <f>IF(VLOOKUP($A292,'FE - Flow 8 - UBL'!$A292:$P1186,10,FALSE)=0,"",VLOOKUP($A292,'FE - Flow 8 - UBL'!$A292:$P1186,10,FALSE))</f>
        <v>2</v>
      </c>
      <c r="K292" s="44" t="str">
        <f>IF(VLOOKUP($A292,'FE - Flow 8 - UBL'!$A292:$P1186,11,FALSE)=0,"",VLOOKUP($A292,'FE - Flow 8 - UBL'!$A292:$P1186,11,FALSE))</f>
        <v>ISO 3166</v>
      </c>
      <c r="L292" s="45" t="str">
        <f>IF(VLOOKUP($A292,'FE - Flow 8 - UBL'!$A292:$P1186,12,FALSE)=0,"",VLOOKUP($A292,'FE - Flow 8 - UBL'!$A292:$P1186,12,FALSE))</f>
        <v/>
      </c>
      <c r="M292" s="185" t="str">
        <f>IF(VLOOKUP($A292,'FE - Flow 8 - UBL'!$A292:$P1186,13,FALSE)=0,"",VLOOKUP($A292,'FE - Flow 8 - UBL'!$A292:$P1186,13,FALSE))</f>
        <v>Country identification code.</v>
      </c>
      <c r="N292" s="43" t="str">
        <f>IF(VLOOKUP($A292,'FE - Flow 8 - UBL'!$A292:$P1186,14,FALSE)=0,"",VLOOKUP($A292,'FE - Flow 8 - UBL'!$A292:$P1186,14,FALSE))</f>
        <v>Valid country lists are registered with the Maintenance Agency for standard ISO 3166-1 “Codes for the representation of names of countries and their subdivisions”. Use of the alpha-2 representation is recommended.</v>
      </c>
      <c r="O292" s="48" t="str">
        <f>IF(VLOOKUP($A292,'FE - Flow 8 - UBL'!$A292:$P1186,15,FALSE)=0,"",VLOOKUP($A292,'FE - Flow 8 - UBL'!$A292:$P1186,15,FALSE))</f>
        <v>G2.01
G6.08
G6.05</v>
      </c>
      <c r="P292" s="48" t="str">
        <f>IF(VLOOKUP($A292,'FE - Flow 8 - UBL'!$A292:$P1186,16,FALSE)=0,"",VLOOKUP($A292,'FE - Flow 8 - UBL'!$A292:$P1186,16,FALSE))</f>
        <v/>
      </c>
      <c r="Q292" s="44" t="str">
        <f>IF(VLOOKUP($A292,'FE - Flow 8 - UBL'!$A292:$Q1186,17,FALSE)=0,"",VLOOKUP($A292,'FE - Flow 8 - UBL'!$A292:$Q1186,17,FALSE))</f>
        <v>BR-57</v>
      </c>
      <c r="R292" s="47" t="str">
        <f>IF(VLOOKUP($A292,'FE - Flow 8 - UBL'!$A292:$S1186,18,FALSE)=0,"",VLOOKUP($A292,'FE - Flow 8 - UBL'!$A292:$S1186,18,FALSE))</f>
        <v/>
      </c>
    </row>
    <row r="293" spans="1:18" ht="14.45" customHeight="1" x14ac:dyDescent="0.25">
      <c r="A293" s="40" t="s">
        <v>927</v>
      </c>
      <c r="B293" s="41" t="s">
        <v>42</v>
      </c>
      <c r="C293" s="50" t="s">
        <v>928</v>
      </c>
      <c r="D293" s="66"/>
      <c r="E293" s="66"/>
      <c r="F293" s="66"/>
      <c r="G293" s="351" t="s">
        <v>3603</v>
      </c>
      <c r="H293" s="352"/>
      <c r="I293" s="45" t="str">
        <f>IF(VLOOKUP($A293,'FE - Flow 8 - UBL'!$A293:$P1187,9,FALSE)=0,"",VLOOKUP($A293,'FE - Flow 8 - UBL'!$A293:$P1187,9,FALSE))</f>
        <v/>
      </c>
      <c r="J293" s="45" t="str">
        <f>IF(VLOOKUP($A293,'FE - Flow 8 - UBL'!$A293:$P1187,10,FALSE)=0,"",VLOOKUP($A293,'FE - Flow 8 - UBL'!$A293:$P1187,10,FALSE))</f>
        <v/>
      </c>
      <c r="K293" s="44" t="str">
        <f>IF(VLOOKUP($A293,'FE - Flow 8 - UBL'!$A293:$P1187,11,FALSE)=0,"",VLOOKUP($A293,'FE - Flow 8 - UBL'!$A293:$P1187,11,FALSE))</f>
        <v/>
      </c>
      <c r="L293" s="45" t="str">
        <f>IF(VLOOKUP($A293,'FE - Flow 8 - UBL'!$A293:$P1187,12,FALSE)=0,"",VLOOKUP($A293,'FE - Flow 8 - UBL'!$A293:$P1187,12,FALSE))</f>
        <v/>
      </c>
      <c r="M293" s="185" t="str">
        <f>IF(VLOOKUP($A293,'FE - Flow 8 - UBL'!$A293:$P1187,13,FALSE)=0,"",VLOOKUP($A293,'FE - Flow 8 - UBL'!$A293:$P1187,13,FALSE))</f>
        <v>Set of business terms providing information about the payment.</v>
      </c>
      <c r="N293" s="43" t="str">
        <f>IF(VLOOKUP($A293,'FE - Flow 8 - UBL'!$A293:$P1187,14,FALSE)=0,"",VLOOKUP($A293,'FE - Flow 8 - UBL'!$A293:$P1187,14,FALSE))</f>
        <v/>
      </c>
      <c r="O293" s="48" t="str">
        <f>IF(VLOOKUP($A293,'FE - Flow 8 - UBL'!$A293:$P1187,15,FALSE)=0,"",VLOOKUP($A293,'FE - Flow 8 - UBL'!$A293:$P1187,15,FALSE))</f>
        <v/>
      </c>
      <c r="P293" s="48" t="str">
        <f>IF(VLOOKUP($A293,'FE - Flow 8 - UBL'!$A293:$P1187,16,FALSE)=0,"",VLOOKUP($A293,'FE - Flow 8 - UBL'!$A293:$P1187,16,FALSE))</f>
        <v/>
      </c>
      <c r="Q293" s="44" t="str">
        <f>IF(VLOOKUP($A293,'FE - Flow 8 - UBL'!$A293:$Q1187,17,FALSE)=0,"",VLOOKUP($A293,'FE - Flow 8 - UBL'!$A293:$Q1187,17,FALSE))</f>
        <v/>
      </c>
      <c r="R293" s="47" t="str">
        <f>IF(VLOOKUP($A293,'FE - Flow 8 - UBL'!$A293:$S1187,18,FALSE)=0,"",VLOOKUP($A293,'FE - Flow 8 - UBL'!$A293:$S1187,18,FALSE))</f>
        <v/>
      </c>
    </row>
    <row r="294" spans="1:18" ht="42.75" customHeight="1" x14ac:dyDescent="0.25">
      <c r="A294" s="51" t="s">
        <v>931</v>
      </c>
      <c r="B294" s="41" t="s">
        <v>13</v>
      </c>
      <c r="C294" s="52"/>
      <c r="D294" s="215" t="s">
        <v>932</v>
      </c>
      <c r="E294" s="216"/>
      <c r="F294" s="216"/>
      <c r="G294" s="351" t="s">
        <v>3604</v>
      </c>
      <c r="H294" s="352"/>
      <c r="I294" s="45" t="str">
        <f>IF(VLOOKUP($A294,'FE - Flow 8 - UBL'!$A294:$P1188,9,FALSE)=0,"",VLOOKUP($A294,'FE - Flow 8 - UBL'!$A294:$P1188,9,FALSE))</f>
        <v>CODE</v>
      </c>
      <c r="J294" s="45">
        <f>IF(VLOOKUP($A294,'FE - Flow 8 - UBL'!$A294:$P1188,10,FALSE)=0,"",VLOOKUP($A294,'FE - Flow 8 - UBL'!$A294:$P1188,10,FALSE))</f>
        <v>3</v>
      </c>
      <c r="K294" s="44" t="str">
        <f>IF(VLOOKUP($A294,'FE - Flow 8 - UBL'!$A294:$P1188,11,FALSE)=0,"",VLOOKUP($A294,'FE - Flow 8 - UBL'!$A294:$P1188,11,FALSE))</f>
        <v>UNTDID 4461</v>
      </c>
      <c r="L294" s="45" t="str">
        <f>IF(VLOOKUP($A294,'FE - Flow 8 - UBL'!$A294:$P1188,12,FALSE)=0,"",VLOOKUP($A294,'FE - Flow 8 - UBL'!$A294:$P1188,12,FALSE))</f>
        <v/>
      </c>
      <c r="M294" s="185" t="str">
        <f>IF(VLOOKUP($A294,'FE - Flow 8 - UBL'!$A294:$P1188,13,FALSE)=0,"",VLOOKUP($A294,'FE - Flow 8 - UBL'!$A294:$P1188,13,FALSE))</f>
        <v>Code indicating the method by which a payment should be or has been made.</v>
      </c>
      <c r="N294" s="43" t="str">
        <f>IF(VLOOKUP($A294,'FE - Flow 8 - UBL'!$A294:$P1188,14,FALSE)=0,"",VLOOKUP($A294,'FE - Flow 8 - UBL'!$A294:$P1188,14,FALSE))</f>
        <v>The following entries in the UNTDID 4461 code list [6] may be used:
- Standing instructions
- SEPA transfer
- SEPA direct debit
- Local transfer
- Non-SEPA international transfer
- Local direct debit
- Cheque
- Cash
- Transfer between accounts on the books of the same payment services provider
- No payment (add to balance due)
- Payment card</v>
      </c>
      <c r="O294" s="48" t="str">
        <f>IF(VLOOKUP($A294,'FE - Flow 8 - UBL'!$A294:$P1188,15,FALSE)=0,"",VLOOKUP($A294,'FE - Flow 8 - UBL'!$A294:$P1188,15,FALSE))</f>
        <v/>
      </c>
      <c r="P294" s="48" t="str">
        <f>IF(VLOOKUP($A294,'FE - Flow 8 - UBL'!$A294:$P1188,16,FALSE)=0,"",VLOOKUP($A294,'FE - Flow 8 - UBL'!$A294:$P1188,16,FALSE))</f>
        <v/>
      </c>
      <c r="Q294" s="44" t="str">
        <f>IF(VLOOKUP($A294,'FE - Flow 8 - UBL'!$A294:$Q1188,17,FALSE)=0,"",VLOOKUP($A294,'FE - Flow 8 - UBL'!$A294:$Q1188,17,FALSE))</f>
        <v>BR-49</v>
      </c>
      <c r="R294" s="47" t="str">
        <f>IF(VLOOKUP($A294,'FE - Flow 8 - UBL'!$A294:$S1188,18,FALSE)=0,"",VLOOKUP($A294,'FE - Flow 8 - UBL'!$A294:$S1188,18,FALSE))</f>
        <v/>
      </c>
    </row>
    <row r="295" spans="1:18" ht="57" customHeight="1" x14ac:dyDescent="0.25">
      <c r="A295" s="51" t="s">
        <v>937</v>
      </c>
      <c r="B295" s="41" t="s">
        <v>42</v>
      </c>
      <c r="C295" s="52"/>
      <c r="D295" s="215" t="s">
        <v>938</v>
      </c>
      <c r="E295" s="216"/>
      <c r="F295" s="216"/>
      <c r="G295" s="351" t="s">
        <v>3605</v>
      </c>
      <c r="H295" s="352"/>
      <c r="I295" s="45" t="str">
        <f>IF(VLOOKUP($A295,'FE - Flow 8 - UBL'!$A295:$P1189,9,FALSE)=0,"",VLOOKUP($A295,'FE - Flow 8 - UBL'!$A295:$P1189,9,FALSE))</f>
        <v>TEXT</v>
      </c>
      <c r="J295" s="45">
        <f>IF(VLOOKUP($A295,'FE - Flow 8 - UBL'!$A295:$P1189,10,FALSE)=0,"",VLOOKUP($A295,'FE - Flow 8 - UBL'!$A295:$P1189,10,FALSE))</f>
        <v>100</v>
      </c>
      <c r="K295" s="44" t="str">
        <f>IF(VLOOKUP($A295,'FE - Flow 8 - UBL'!$A295:$P1189,11,FALSE)=0,"",VLOOKUP($A295,'FE - Flow 8 - UBL'!$A295:$P1189,11,FALSE))</f>
        <v/>
      </c>
      <c r="L295" s="45" t="str">
        <f>IF(VLOOKUP($A295,'FE - Flow 8 - UBL'!$A295:$P1189,12,FALSE)=0,"",VLOOKUP($A295,'FE - Flow 8 - UBL'!$A295:$P1189,12,FALSE))</f>
        <v/>
      </c>
      <c r="M295" s="185" t="str">
        <f>IF(VLOOKUP($A295,'FE - Flow 8 - UBL'!$A295:$P1189,13,FALSE)=0,"",VLOOKUP($A295,'FE - Flow 8 - UBL'!$A295:$P1189,13,FALSE))</f>
        <v>Text indicating the method by which a payment should be or has been made.</v>
      </c>
      <c r="N295" s="43" t="str">
        <f>IF(VLOOKUP($A295,'FE - Flow 8 - UBL'!$A295:$P1189,14,FALSE)=0,"",VLOOKUP($A295,'FE - Flow 8 - UBL'!$A295:$P1189,14,FALSE))</f>
        <v>E.g. cash, credit card, etc.</v>
      </c>
      <c r="O295" s="48" t="str">
        <f>IF(VLOOKUP($A295,'FE - Flow 8 - UBL'!$A295:$P1189,15,FALSE)=0,"",VLOOKUP($A295,'FE - Flow 8 - UBL'!$A295:$P1189,15,FALSE))</f>
        <v/>
      </c>
      <c r="P295" s="48" t="str">
        <f>IF(VLOOKUP($A295,'FE - Flow 8 - UBL'!$A295:$P1189,16,FALSE)=0,"",VLOOKUP($A295,'FE - Flow 8 - UBL'!$A295:$P1189,16,FALSE))</f>
        <v/>
      </c>
      <c r="Q295" s="44" t="str">
        <f>IF(VLOOKUP($A295,'FE - Flow 8 - UBL'!$A295:$Q1189,17,FALSE)=0,"",VLOOKUP($A295,'FE - Flow 8 - UBL'!$A295:$Q1189,17,FALSE))</f>
        <v/>
      </c>
      <c r="R295" s="47" t="str">
        <f>IF(VLOOKUP($A295,'FE - Flow 8 - UBL'!$A295:$S1189,18,FALSE)=0,"",VLOOKUP($A295,'FE - Flow 8 - UBL'!$A295:$S1189,18,FALSE))</f>
        <v/>
      </c>
    </row>
    <row r="296" spans="1:18" ht="14.45" customHeight="1" x14ac:dyDescent="0.25">
      <c r="A296" s="51" t="s">
        <v>942</v>
      </c>
      <c r="B296" s="41" t="s">
        <v>42</v>
      </c>
      <c r="C296" s="52"/>
      <c r="D296" s="215" t="s">
        <v>943</v>
      </c>
      <c r="E296" s="216"/>
      <c r="F296" s="216"/>
      <c r="G296" s="351" t="s">
        <v>3606</v>
      </c>
      <c r="H296" s="352"/>
      <c r="I296" s="45" t="str">
        <f>IF(VLOOKUP($A296,'FE - Flow 8 - UBL'!$A296:$P1190,9,FALSE)=0,"",VLOOKUP($A296,'FE - Flow 8 - UBL'!$A296:$P1190,9,FALSE))</f>
        <v>TEXT</v>
      </c>
      <c r="J296" s="45">
        <f>IF(VLOOKUP($A296,'FE - Flow 8 - UBL'!$A296:$P1190,10,FALSE)=0,"",VLOOKUP($A296,'FE - Flow 8 - UBL'!$A296:$P1190,10,FALSE))</f>
        <v>100</v>
      </c>
      <c r="K296" s="44" t="str">
        <f>IF(VLOOKUP($A296,'FE - Flow 8 - UBL'!$A296:$P1190,11,FALSE)=0,"",VLOOKUP($A296,'FE - Flow 8 - UBL'!$A296:$P1190,11,FALSE))</f>
        <v/>
      </c>
      <c r="L296" s="45" t="str">
        <f>IF(VLOOKUP($A296,'FE - Flow 8 - UBL'!$A296:$P1190,12,FALSE)=0,"",VLOOKUP($A296,'FE - Flow 8 - UBL'!$A296:$P1190,12,FALSE))</f>
        <v/>
      </c>
      <c r="M296" s="185" t="str">
        <f>IF(VLOOKUP($A296,'FE - Flow 8 - UBL'!$A296:$P1190,13,FALSE)=0,"",VLOOKUP($A296,'FE - Flow 8 - UBL'!$A296:$P1190,13,FALSE))</f>
        <v>Text value used to link the payment to the Invoice, issued by the Seller.</v>
      </c>
      <c r="N296" s="43" t="str">
        <f>IF(VLOOKUP($A296,'FE - Flow 8 - UBL'!$A296:$P1190,14,FALSE)=0,"",VLOOKUP($A296,'FE - Flow 8 - UBL'!$A296:$P1190,14,FALSE))</f>
        <v>The reference helps the Seller assign an incoming payment to the relevant payment process. When a payment reference (for example, a transaction number) is specified, the recipient’s system should indicate this reference when making payment. In a bank transaction, this reference is provided to the Seller in the “payment reference” box.</v>
      </c>
      <c r="O296" s="48" t="str">
        <f>IF(VLOOKUP($A296,'FE - Flow 8 - UBL'!$A296:$P1190,15,FALSE)=0,"",VLOOKUP($A296,'FE - Flow 8 - UBL'!$A296:$P1190,15,FALSE))</f>
        <v/>
      </c>
      <c r="P296" s="48" t="str">
        <f>IF(VLOOKUP($A296,'FE - Flow 8 - UBL'!$A296:$P1190,16,FALSE)=0,"",VLOOKUP($A296,'FE - Flow 8 - UBL'!$A296:$P1190,16,FALSE))</f>
        <v/>
      </c>
      <c r="Q296" s="44" t="str">
        <f>IF(VLOOKUP($A296,'FE - Flow 8 - UBL'!$A296:$Q1190,17,FALSE)=0,"",VLOOKUP($A296,'FE - Flow 8 - UBL'!$A296:$Q1190,17,FALSE))</f>
        <v/>
      </c>
      <c r="R296" s="47" t="str">
        <f>IF(VLOOKUP($A296,'FE - Flow 8 - UBL'!$A296:$S1190,18,FALSE)=0,"",VLOOKUP($A296,'FE - Flow 8 - UBL'!$A296:$S1190,18,FALSE))</f>
        <v/>
      </c>
    </row>
    <row r="297" spans="1:18" ht="14.45" customHeight="1" x14ac:dyDescent="0.25">
      <c r="A297" s="51" t="s">
        <v>947</v>
      </c>
      <c r="B297" s="41" t="s">
        <v>122</v>
      </c>
      <c r="C297" s="52"/>
      <c r="D297" s="221" t="s">
        <v>948</v>
      </c>
      <c r="E297" s="216"/>
      <c r="F297" s="216"/>
      <c r="G297" s="351" t="s">
        <v>3607</v>
      </c>
      <c r="H297" s="352"/>
      <c r="I297" s="45" t="str">
        <f>IF(VLOOKUP($A297,'FE - Flow 8 - UBL'!$A297:$P1191,9,FALSE)=0,"",VLOOKUP($A297,'FE - Flow 8 - UBL'!$A297:$P1191,9,FALSE))</f>
        <v/>
      </c>
      <c r="J297" s="45" t="str">
        <f>IF(VLOOKUP($A297,'FE - Flow 8 - UBL'!$A297:$P1191,10,FALSE)=0,"",VLOOKUP($A297,'FE - Flow 8 - UBL'!$A297:$P1191,10,FALSE))</f>
        <v/>
      </c>
      <c r="K297" s="44" t="str">
        <f>IF(VLOOKUP($A297,'FE - Flow 8 - UBL'!$A297:$P1191,11,FALSE)=0,"",VLOOKUP($A297,'FE - Flow 8 - UBL'!$A297:$P1191,11,FALSE))</f>
        <v/>
      </c>
      <c r="L297" s="45" t="str">
        <f>IF(VLOOKUP($A297,'FE - Flow 8 - UBL'!$A297:$P1191,12,FALSE)=0,"",VLOOKUP($A297,'FE - Flow 8 - UBL'!$A297:$P1191,12,FALSE))</f>
        <v/>
      </c>
      <c r="M297" s="185" t="str">
        <f>IF(VLOOKUP($A297,'FE - Flow 8 - UBL'!$A297:$P1191,13,FALSE)=0,"",VLOOKUP($A297,'FE - Flow 8 - UBL'!$A297:$P1191,13,FALSE))</f>
        <v>Set of business terms providing information on payment by bank transfer.</v>
      </c>
      <c r="N297" s="43" t="str">
        <f>IF(VLOOKUP($A297,'FE - Flow 8 - UBL'!$A297:$P1191,14,FALSE)=0,"",VLOOKUP($A297,'FE - Flow 8 - UBL'!$A297:$P1191,14,FALSE))</f>
        <v/>
      </c>
      <c r="O297" s="48" t="str">
        <f>IF(VLOOKUP($A297,'FE - Flow 8 - UBL'!$A297:$P1191,15,FALSE)=0,"",VLOOKUP($A297,'FE - Flow 8 - UBL'!$A297:$P1191,15,FALSE))</f>
        <v/>
      </c>
      <c r="P297" s="48" t="str">
        <f>IF(VLOOKUP($A297,'FE - Flow 8 - UBL'!$A297:$P1191,16,FALSE)=0,"",VLOOKUP($A297,'FE - Flow 8 - UBL'!$A297:$P1191,16,FALSE))</f>
        <v/>
      </c>
      <c r="Q297" s="44" t="str">
        <f>IF(VLOOKUP($A297,'FE - Flow 8 - UBL'!$A297:$Q1191,17,FALSE)=0,"",VLOOKUP($A297,'FE - Flow 8 - UBL'!$A297:$Q1191,17,FALSE))</f>
        <v/>
      </c>
      <c r="R297" s="47" t="str">
        <f>IF(VLOOKUP($A297,'FE - Flow 8 - UBL'!$A297:$S1191,18,FALSE)=0,"",VLOOKUP($A297,'FE - Flow 8 - UBL'!$A297:$S1191,18,FALSE))</f>
        <v/>
      </c>
    </row>
    <row r="298" spans="1:18" ht="14.45" customHeight="1" x14ac:dyDescent="0.25">
      <c r="A298" s="57" t="s">
        <v>951</v>
      </c>
      <c r="B298" s="41" t="s">
        <v>13</v>
      </c>
      <c r="C298" s="52"/>
      <c r="D298" s="106"/>
      <c r="E298" s="107" t="s">
        <v>952</v>
      </c>
      <c r="F298" s="59"/>
      <c r="G298" s="351" t="s">
        <v>3608</v>
      </c>
      <c r="H298" s="352"/>
      <c r="I298" s="45" t="str">
        <f>IF(VLOOKUP($A298,'FE - Flow 8 - UBL'!$A298:$P1192,9,FALSE)=0,"",VLOOKUP($A298,'FE - Flow 8 - UBL'!$A298:$P1192,9,FALSE))</f>
        <v>IDENTIFIER</v>
      </c>
      <c r="J298" s="45">
        <f>IF(VLOOKUP($A298,'FE - Flow 8 - UBL'!$A298:$P1192,10,FALSE)=0,"",VLOOKUP($A298,'FE - Flow 8 - UBL'!$A298:$P1192,10,FALSE))</f>
        <v>50</v>
      </c>
      <c r="K298" s="44" t="str">
        <f>IF(VLOOKUP($A298,'FE - Flow 8 - UBL'!$A298:$P1192,11,FALSE)=0,"",VLOOKUP($A298,'FE - Flow 8 - UBL'!$A298:$P1192,11,FALSE))</f>
        <v/>
      </c>
      <c r="L298" s="45" t="str">
        <f>IF(VLOOKUP($A298,'FE - Flow 8 - UBL'!$A298:$P1192,12,FALSE)=0,"",VLOOKUP($A298,'FE - Flow 8 - UBL'!$A298:$P1192,12,FALSE))</f>
        <v/>
      </c>
      <c r="M298" s="185" t="str">
        <f>IF(VLOOKUP($A298,'FE - Flow 8 - UBL'!$A298:$P1192,13,FALSE)=0,"",VLOOKUP($A298,'FE - Flow 8 - UBL'!$A298:$P1192,13,FALSE))</f>
        <v>Unique identifier of the bank account, on the books of a financial institution, to which payment should be made.</v>
      </c>
      <c r="N298" s="43" t="str">
        <f>IF(VLOOKUP($A298,'FE - Flow 8 - UBL'!$A298:$P1192,14,FALSE)=0,"",VLOOKUP($A298,'FE - Flow 8 - UBL'!$A298:$P1192,14,FALSE))</f>
        <v>E.g. IBAN or national account number.</v>
      </c>
      <c r="O298" s="48" t="str">
        <f>IF(VLOOKUP($A298,'FE - Flow 8 - UBL'!$A298:$P1192,15,FALSE)=0,"",VLOOKUP($A298,'FE - Flow 8 - UBL'!$A298:$P1192,15,FALSE))</f>
        <v>G1.21</v>
      </c>
      <c r="P298" s="48" t="str">
        <f>IF(VLOOKUP($A298,'FE - Flow 8 - UBL'!$A298:$P1192,16,FALSE)=0,"",VLOOKUP($A298,'FE - Flow 8 - UBL'!$A298:$P1192,16,FALSE))</f>
        <v/>
      </c>
      <c r="Q298" s="44" t="str">
        <f>IF(VLOOKUP($A298,'FE - Flow 8 - UBL'!$A298:$Q1192,17,FALSE)=0,"",VLOOKUP($A298,'FE - Flow 8 - UBL'!$A298:$Q1192,17,FALSE))</f>
        <v>BR-50
BR-61</v>
      </c>
      <c r="R298" s="47" t="str">
        <f>IF(VLOOKUP($A298,'FE - Flow 8 - UBL'!$A298:$S1192,18,FALSE)=0,"",VLOOKUP($A298,'FE - Flow 8 - UBL'!$A298:$S1192,18,FALSE))</f>
        <v/>
      </c>
    </row>
    <row r="299" spans="1:18" ht="14.45" customHeight="1" x14ac:dyDescent="0.25">
      <c r="A299" s="57" t="s">
        <v>957</v>
      </c>
      <c r="B299" s="41" t="s">
        <v>42</v>
      </c>
      <c r="C299" s="52"/>
      <c r="D299" s="106"/>
      <c r="E299" s="107" t="s">
        <v>958</v>
      </c>
      <c r="F299" s="59"/>
      <c r="G299" s="351" t="s">
        <v>3609</v>
      </c>
      <c r="H299" s="352"/>
      <c r="I299" s="45" t="str">
        <f>IF(VLOOKUP($A299,'FE - Flow 8 - UBL'!$A299:$P1193,9,FALSE)=0,"",VLOOKUP($A299,'FE - Flow 8 - UBL'!$A299:$P1193,9,FALSE))</f>
        <v>TEXT</v>
      </c>
      <c r="J299" s="45">
        <f>IF(VLOOKUP($A299,'FE - Flow 8 - UBL'!$A299:$P1193,10,FALSE)=0,"",VLOOKUP($A299,'FE - Flow 8 - UBL'!$A299:$P1193,10,FALSE))</f>
        <v>100</v>
      </c>
      <c r="K299" s="44" t="str">
        <f>IF(VLOOKUP($A299,'FE - Flow 8 - UBL'!$A299:$P1193,11,FALSE)=0,"",VLOOKUP($A299,'FE - Flow 8 - UBL'!$A299:$P1193,11,FALSE))</f>
        <v/>
      </c>
      <c r="L299" s="45" t="str">
        <f>IF(VLOOKUP($A299,'FE - Flow 8 - UBL'!$A299:$P1193,12,FALSE)=0,"",VLOOKUP($A299,'FE - Flow 8 - UBL'!$A299:$P1193,12,FALSE))</f>
        <v/>
      </c>
      <c r="M299" s="185" t="str">
        <f>IF(VLOOKUP($A299,'FE - Flow 8 - UBL'!$A299:$P1193,13,FALSE)=0,"",VLOOKUP($A299,'FE - Flow 8 - UBL'!$A299:$P1193,13,FALSE))</f>
        <v>Name of a bank account, on the books of a financial institution, to which payment should be made.</v>
      </c>
      <c r="N299" s="43" t="str">
        <f>IF(VLOOKUP($A299,'FE - Flow 8 - UBL'!$A299:$P1193,14,FALSE)=0,"",VLOOKUP($A299,'FE - Flow 8 - UBL'!$A299:$P1193,14,FALSE))</f>
        <v/>
      </c>
      <c r="O299" s="48" t="str">
        <f>IF(VLOOKUP($A299,'FE - Flow 8 - UBL'!$A299:$P1193,15,FALSE)=0,"",VLOOKUP($A299,'FE - Flow 8 - UBL'!$A299:$P1193,15,FALSE))</f>
        <v/>
      </c>
      <c r="P299" s="48" t="str">
        <f>IF(VLOOKUP($A299,'FE - Flow 8 - UBL'!$A299:$P1193,16,FALSE)=0,"",VLOOKUP($A299,'FE - Flow 8 - UBL'!$A299:$P1193,16,FALSE))</f>
        <v/>
      </c>
      <c r="Q299" s="44" t="str">
        <f>IF(VLOOKUP($A299,'FE - Flow 8 - UBL'!$A299:$Q1193,17,FALSE)=0,"",VLOOKUP($A299,'FE - Flow 8 - UBL'!$A299:$Q1193,17,FALSE))</f>
        <v/>
      </c>
      <c r="R299" s="47" t="str">
        <f>IF(VLOOKUP($A299,'FE - Flow 8 - UBL'!$A299:$S1193,18,FALSE)=0,"",VLOOKUP($A299,'FE - Flow 8 - UBL'!$A299:$S1193,18,FALSE))</f>
        <v/>
      </c>
    </row>
    <row r="300" spans="1:18" ht="42.75" customHeight="1" x14ac:dyDescent="0.25">
      <c r="A300" s="57" t="s">
        <v>961</v>
      </c>
      <c r="B300" s="41" t="s">
        <v>42</v>
      </c>
      <c r="C300" s="52"/>
      <c r="D300" s="108"/>
      <c r="E300" s="107" t="s">
        <v>962</v>
      </c>
      <c r="F300" s="59"/>
      <c r="G300" s="351" t="s">
        <v>3610</v>
      </c>
      <c r="H300" s="352"/>
      <c r="I300" s="45" t="str">
        <f>IF(VLOOKUP($A300,'FE - Flow 8 - UBL'!$A300:$P1194,9,FALSE)=0,"",VLOOKUP($A300,'FE - Flow 8 - UBL'!$A300:$P1194,9,FALSE))</f>
        <v>IDENTIFIER</v>
      </c>
      <c r="J300" s="45">
        <f>IF(VLOOKUP($A300,'FE - Flow 8 - UBL'!$A300:$P1194,10,FALSE)=0,"",VLOOKUP($A300,'FE - Flow 8 - UBL'!$A300:$P1194,10,FALSE))</f>
        <v>12</v>
      </c>
      <c r="K300" s="44" t="str">
        <f>IF(VLOOKUP($A300,'FE - Flow 8 - UBL'!$A300:$P1194,11,FALSE)=0,"",VLOOKUP($A300,'FE - Flow 8 - UBL'!$A300:$P1194,11,FALSE))</f>
        <v/>
      </c>
      <c r="L300" s="45" t="str">
        <f>IF(VLOOKUP($A300,'FE - Flow 8 - UBL'!$A300:$P1194,12,FALSE)=0,"",VLOOKUP($A300,'FE - Flow 8 - UBL'!$A300:$P1194,12,FALSE))</f>
        <v/>
      </c>
      <c r="M300" s="185" t="str">
        <f>IF(VLOOKUP($A300,'FE - Flow 8 - UBL'!$A300:$P1194,13,FALSE)=0,"",VLOOKUP($A300,'FE - Flow 8 - UBL'!$A300:$P1194,13,FALSE))</f>
        <v>Identifier of the financial institution in which a bank account is open.</v>
      </c>
      <c r="N300" s="43" t="str">
        <f>IF(VLOOKUP($A300,'FE - Flow 8 - UBL'!$A300:$P1194,14,FALSE)=0,"",VLOOKUP($A300,'FE - Flow 8 - UBL'!$A300:$P1194,14,FALSE))</f>
        <v>E.g. BIC or NCC code.</v>
      </c>
      <c r="O300" s="48" t="str">
        <f>IF(VLOOKUP($A300,'FE - Flow 8 - UBL'!$A300:$P1194,15,FALSE)=0,"",VLOOKUP($A300,'FE - Flow 8 - UBL'!$A300:$P1194,15,FALSE))</f>
        <v>G1.20
G1.21</v>
      </c>
      <c r="P300" s="48" t="str">
        <f>IF(VLOOKUP($A300,'FE - Flow 8 - UBL'!$A300:$P1194,16,FALSE)=0,"",VLOOKUP($A300,'FE - Flow 8 - UBL'!$A300:$P1194,16,FALSE))</f>
        <v/>
      </c>
      <c r="Q300" s="44" t="str">
        <f>IF(VLOOKUP($A300,'FE - Flow 8 - UBL'!$A300:$Q1194,17,FALSE)=0,"",VLOOKUP($A300,'FE - Flow 8 - UBL'!$A300:$Q1194,17,FALSE))</f>
        <v/>
      </c>
      <c r="R300" s="47" t="str">
        <f>IF(VLOOKUP($A300,'FE - Flow 8 - UBL'!$A300:$S1194,18,FALSE)=0,"",VLOOKUP($A300,'FE - Flow 8 - UBL'!$A300:$S1194,18,FALSE))</f>
        <v/>
      </c>
    </row>
    <row r="301" spans="1:18" ht="14.45" customHeight="1" x14ac:dyDescent="0.25">
      <c r="A301" s="51" t="s">
        <v>966</v>
      </c>
      <c r="B301" s="41" t="s">
        <v>42</v>
      </c>
      <c r="C301" s="52"/>
      <c r="D301" s="221" t="s">
        <v>967</v>
      </c>
      <c r="E301" s="216"/>
      <c r="F301" s="216"/>
      <c r="G301" s="351" t="s">
        <v>3611</v>
      </c>
      <c r="H301" s="352"/>
      <c r="I301" s="45" t="str">
        <f>IF(VLOOKUP($A301,'FE - Flow 8 - UBL'!$A301:$P1195,9,FALSE)=0,"",VLOOKUP($A301,'FE - Flow 8 - UBL'!$A301:$P1195,9,FALSE))</f>
        <v/>
      </c>
      <c r="J301" s="45" t="str">
        <f>IF(VLOOKUP($A301,'FE - Flow 8 - UBL'!$A301:$P1195,10,FALSE)=0,"",VLOOKUP($A301,'FE - Flow 8 - UBL'!$A301:$P1195,10,FALSE))</f>
        <v/>
      </c>
      <c r="K301" s="44" t="str">
        <f>IF(VLOOKUP($A301,'FE - Flow 8 - UBL'!$A301:$P1195,11,FALSE)=0,"",VLOOKUP($A301,'FE - Flow 8 - UBL'!$A301:$P1195,11,FALSE))</f>
        <v/>
      </c>
      <c r="L301" s="45" t="str">
        <f>IF(VLOOKUP($A301,'FE - Flow 8 - UBL'!$A301:$P1195,12,FALSE)=0,"",VLOOKUP($A301,'FE - Flow 8 - UBL'!$A301:$P1195,12,FALSE))</f>
        <v/>
      </c>
      <c r="M301" s="185" t="str">
        <f>IF(VLOOKUP($A301,'FE - Flow 8 - UBL'!$A301:$P1195,13,FALSE)=0,"",VLOOKUP($A301,'FE - Flow 8 - UBL'!$A301:$P1195,13,FALSE))</f>
        <v>Set of business terms providing information about the card used for payment.</v>
      </c>
      <c r="N301" s="43" t="str">
        <f>IF(VLOOKUP($A301,'FE - Flow 8 - UBL'!$A301:$P1195,14,FALSE)=0,"",VLOOKUP($A301,'FE - Flow 8 - UBL'!$A301:$P1195,14,FALSE))</f>
        <v>Only used if the Buyer has chosen to pay by credit card or debit card.</v>
      </c>
      <c r="O301" s="48" t="str">
        <f>IF(VLOOKUP($A301,'FE - Flow 8 - UBL'!$A301:$P1195,15,FALSE)=0,"",VLOOKUP($A301,'FE - Flow 8 - UBL'!$A301:$P1195,15,FALSE))</f>
        <v/>
      </c>
      <c r="P301" s="48" t="str">
        <f>IF(VLOOKUP($A301,'FE - Flow 8 - UBL'!$A301:$P1195,16,FALSE)=0,"",VLOOKUP($A301,'FE - Flow 8 - UBL'!$A301:$P1195,16,FALSE))</f>
        <v/>
      </c>
      <c r="Q301" s="44" t="str">
        <f>IF(VLOOKUP($A301,'FE - Flow 8 - UBL'!$A301:$Q1195,17,FALSE)=0,"",VLOOKUP($A301,'FE - Flow 8 - UBL'!$A301:$Q1195,17,FALSE))</f>
        <v/>
      </c>
      <c r="R301" s="47" t="str">
        <f>IF(VLOOKUP($A301,'FE - Flow 8 - UBL'!$A301:$S1195,18,FALSE)=0,"",VLOOKUP($A301,'FE - Flow 8 - UBL'!$A301:$S1195,18,FALSE))</f>
        <v/>
      </c>
    </row>
    <row r="302" spans="1:18" ht="14.45" customHeight="1" x14ac:dyDescent="0.25">
      <c r="A302" s="57" t="s">
        <v>971</v>
      </c>
      <c r="B302" s="41" t="s">
        <v>13</v>
      </c>
      <c r="C302" s="52"/>
      <c r="D302" s="106"/>
      <c r="E302" s="107" t="s">
        <v>952</v>
      </c>
      <c r="F302" s="59"/>
      <c r="G302" s="351" t="s">
        <v>3612</v>
      </c>
      <c r="H302" s="352"/>
      <c r="I302" s="45" t="str">
        <f>IF(VLOOKUP($A302,'FE - Flow 8 - UBL'!$A302:$P1196,9,FALSE)=0,"",VLOOKUP($A302,'FE - Flow 8 - UBL'!$A302:$P1196,9,FALSE))</f>
        <v>TEXT</v>
      </c>
      <c r="J302" s="45">
        <f>IF(VLOOKUP($A302,'FE - Flow 8 - UBL'!$A302:$P1196,10,FALSE)=0,"",VLOOKUP($A302,'FE - Flow 8 - UBL'!$A302:$P1196,10,FALSE))</f>
        <v>19</v>
      </c>
      <c r="K302" s="44" t="str">
        <f>IF(VLOOKUP($A302,'FE - Flow 8 - UBL'!$A302:$P1196,11,FALSE)=0,"",VLOOKUP($A302,'FE - Flow 8 - UBL'!$A302:$P1196,11,FALSE))</f>
        <v/>
      </c>
      <c r="L302" s="45" t="str">
        <f>IF(VLOOKUP($A302,'FE - Flow 8 - UBL'!$A302:$P1196,12,FALSE)=0,"",VLOOKUP($A302,'FE - Flow 8 - UBL'!$A302:$P1196,12,FALSE))</f>
        <v/>
      </c>
      <c r="M302" s="185" t="str">
        <f>IF(VLOOKUP($A302,'FE - Flow 8 - UBL'!$A302:$P1196,13,FALSE)=0,"",VLOOKUP($A302,'FE - Flow 8 - UBL'!$A302:$P1196,13,FALSE))</f>
        <v>Primary account number (PAN) of the card used for payment.</v>
      </c>
      <c r="N302" s="43" t="str">
        <f>IF(VLOOKUP($A302,'FE - Flow 8 - UBL'!$A302:$P1196,14,FALSE)=0,"",VLOOKUP($A302,'FE - Flow 8 - UBL'!$A302:$P1196,14,FALSE))</f>
        <v>In accordance with general requirements applicable in financial institutions, an Invoice should never include the full primary account number of a card, but only the last 4 to 6 digits.</v>
      </c>
      <c r="O302" s="48" t="str">
        <f>IF(VLOOKUP($A302,'FE - Flow 8 - UBL'!$A302:$P1196,15,FALSE)=0,"",VLOOKUP($A302,'FE - Flow 8 - UBL'!$A302:$P1196,15,FALSE))</f>
        <v/>
      </c>
      <c r="P302" s="48" t="str">
        <f>IF(VLOOKUP($A302,'FE - Flow 8 - UBL'!$A302:$P1196,16,FALSE)=0,"",VLOOKUP($A302,'FE - Flow 8 - UBL'!$A302:$P1196,16,FALSE))</f>
        <v/>
      </c>
      <c r="Q302" s="44" t="str">
        <f>IF(VLOOKUP($A302,'FE - Flow 8 - UBL'!$A302:$Q1196,17,FALSE)=0,"",VLOOKUP($A302,'FE - Flow 8 - UBL'!$A302:$Q1196,17,FALSE))</f>
        <v>BR-51</v>
      </c>
      <c r="R302" s="47" t="str">
        <f>IF(VLOOKUP($A302,'FE - Flow 8 - UBL'!$A302:$S1196,18,FALSE)=0,"",VLOOKUP($A302,'FE - Flow 8 - UBL'!$A302:$S1196,18,FALSE))</f>
        <v/>
      </c>
    </row>
    <row r="303" spans="1:18" ht="57" customHeight="1" x14ac:dyDescent="0.25">
      <c r="A303" s="57" t="s">
        <v>976</v>
      </c>
      <c r="B303" s="41" t="s">
        <v>42</v>
      </c>
      <c r="C303" s="52"/>
      <c r="D303" s="106"/>
      <c r="E303" s="107" t="s">
        <v>958</v>
      </c>
      <c r="F303" s="59"/>
      <c r="G303" s="351" t="s">
        <v>3613</v>
      </c>
      <c r="H303" s="352"/>
      <c r="I303" s="45" t="str">
        <f>IF(VLOOKUP($A303,'FE - Flow 8 - UBL'!$A303:$P1197,9,FALSE)=0,"",VLOOKUP($A303,'FE - Flow 8 - UBL'!$A303:$P1197,9,FALSE))</f>
        <v>TEXT</v>
      </c>
      <c r="J303" s="45">
        <f>IF(VLOOKUP($A303,'FE - Flow 8 - UBL'!$A303:$P1197,10,FALSE)=0,"",VLOOKUP($A303,'FE - Flow 8 - UBL'!$A303:$P1197,10,FALSE))</f>
        <v>100</v>
      </c>
      <c r="K303" s="44" t="str">
        <f>IF(VLOOKUP($A303,'FE - Flow 8 - UBL'!$A303:$P1197,11,FALSE)=0,"",VLOOKUP($A303,'FE - Flow 8 - UBL'!$A303:$P1197,11,FALSE))</f>
        <v/>
      </c>
      <c r="L303" s="45" t="str">
        <f>IF(VLOOKUP($A303,'FE - Flow 8 - UBL'!$A303:$P1197,12,FALSE)=0,"",VLOOKUP($A303,'FE - Flow 8 - UBL'!$A303:$P1197,12,FALSE))</f>
        <v/>
      </c>
      <c r="M303" s="185" t="str">
        <f>IF(VLOOKUP($A303,'FE - Flow 8 - UBL'!$A303:$P1197,13,FALSE)=0,"",VLOOKUP($A303,'FE - Flow 8 - UBL'!$A303:$P1197,13,FALSE))</f>
        <v>Payment card holder’s name</v>
      </c>
      <c r="N303" s="43" t="str">
        <f>IF(VLOOKUP($A303,'FE - Flow 8 - UBL'!$A303:$P1197,14,FALSE)=0,"",VLOOKUP($A303,'FE - Flow 8 - UBL'!$A303:$P1197,14,FALSE))</f>
        <v/>
      </c>
      <c r="O303" s="48" t="str">
        <f>IF(VLOOKUP($A303,'FE - Flow 8 - UBL'!$A303:$P1197,15,FALSE)=0,"",VLOOKUP($A303,'FE - Flow 8 - UBL'!$A303:$P1197,15,FALSE))</f>
        <v/>
      </c>
      <c r="P303" s="48" t="str">
        <f>IF(VLOOKUP($A303,'FE - Flow 8 - UBL'!$A303:$P1197,16,FALSE)=0,"",VLOOKUP($A303,'FE - Flow 8 - UBL'!$A303:$P1197,16,FALSE))</f>
        <v/>
      </c>
      <c r="Q303" s="44" t="str">
        <f>IF(VLOOKUP($A303,'FE - Flow 8 - UBL'!$A303:$Q1197,17,FALSE)=0,"",VLOOKUP($A303,'FE - Flow 8 - UBL'!$A303:$Q1197,17,FALSE))</f>
        <v/>
      </c>
      <c r="R303" s="47" t="str">
        <f>IF(VLOOKUP($A303,'FE - Flow 8 - UBL'!$A303:$S1197,18,FALSE)=0,"",VLOOKUP($A303,'FE - Flow 8 - UBL'!$A303:$S1197,18,FALSE))</f>
        <v/>
      </c>
    </row>
    <row r="304" spans="1:18" ht="14.45" customHeight="1" x14ac:dyDescent="0.25">
      <c r="A304" s="51" t="s">
        <v>979</v>
      </c>
      <c r="B304" s="41" t="s">
        <v>42</v>
      </c>
      <c r="C304" s="52"/>
      <c r="D304" s="221" t="s">
        <v>980</v>
      </c>
      <c r="E304" s="216"/>
      <c r="F304" s="216"/>
      <c r="G304" s="351" t="s">
        <v>3614</v>
      </c>
      <c r="H304" s="352"/>
      <c r="I304" s="45" t="str">
        <f>IF(VLOOKUP($A304,'FE - Flow 8 - UBL'!$A304:$P1198,9,FALSE)=0,"",VLOOKUP($A304,'FE - Flow 8 - UBL'!$A304:$P1198,9,FALSE))</f>
        <v/>
      </c>
      <c r="J304" s="45" t="str">
        <f>IF(VLOOKUP($A304,'FE - Flow 8 - UBL'!$A304:$P1198,10,FALSE)=0,"",VLOOKUP($A304,'FE - Flow 8 - UBL'!$A304:$P1198,10,FALSE))</f>
        <v/>
      </c>
      <c r="K304" s="44" t="str">
        <f>IF(VLOOKUP($A304,'FE - Flow 8 - UBL'!$A304:$P1198,11,FALSE)=0,"",VLOOKUP($A304,'FE - Flow 8 - UBL'!$A304:$P1198,11,FALSE))</f>
        <v/>
      </c>
      <c r="L304" s="45" t="str">
        <f>IF(VLOOKUP($A304,'FE - Flow 8 - UBL'!$A304:$P1198,12,FALSE)=0,"",VLOOKUP($A304,'FE - Flow 8 - UBL'!$A304:$P1198,12,FALSE))</f>
        <v/>
      </c>
      <c r="M304" s="185" t="str">
        <f>IF(VLOOKUP($A304,'FE - Flow 8 - UBL'!$A304:$P1198,13,FALSE)=0,"",VLOOKUP($A304,'FE - Flow 8 - UBL'!$A304:$P1198,13,FALSE))</f>
        <v>Set of business terms specifying a direct debit.</v>
      </c>
      <c r="N304" s="43" t="str">
        <f>IF(VLOOKUP($A304,'FE - Flow 8 - UBL'!$A304:$P1198,14,FALSE)=0,"",VLOOKUP($A304,'FE - Flow 8 - UBL'!$A304:$P1198,14,FALSE))</f>
        <v>This group can be used to specify in the invoice that the payment will be made through a SEPA or other direct debit initiated by the Seller, in accordance with SEPA rules or those of another direct debit system.</v>
      </c>
      <c r="O304" s="48" t="str">
        <f>IF(VLOOKUP($A304,'FE - Flow 8 - UBL'!$A304:$P1198,15,FALSE)=0,"",VLOOKUP($A304,'FE - Flow 8 - UBL'!$A304:$P1198,15,FALSE))</f>
        <v/>
      </c>
      <c r="P304" s="48" t="str">
        <f>IF(VLOOKUP($A304,'FE - Flow 8 - UBL'!$A304:$P1198,16,FALSE)=0,"",VLOOKUP($A304,'FE - Flow 8 - UBL'!$A304:$P1198,16,FALSE))</f>
        <v/>
      </c>
      <c r="Q304" s="44" t="str">
        <f>IF(VLOOKUP($A304,'FE - Flow 8 - UBL'!$A304:$Q1198,17,FALSE)=0,"",VLOOKUP($A304,'FE - Flow 8 - UBL'!$A304:$Q1198,17,FALSE))</f>
        <v/>
      </c>
      <c r="R304" s="47" t="str">
        <f>IF(VLOOKUP($A304,'FE - Flow 8 - UBL'!$A304:$S1198,18,FALSE)=0,"",VLOOKUP($A304,'FE - Flow 8 - UBL'!$A304:$S1198,18,FALSE))</f>
        <v/>
      </c>
    </row>
    <row r="305" spans="1:18" ht="49.5" customHeight="1" x14ac:dyDescent="0.25">
      <c r="A305" s="57" t="s">
        <v>984</v>
      </c>
      <c r="B305" s="41" t="s">
        <v>42</v>
      </c>
      <c r="C305" s="52"/>
      <c r="D305" s="106"/>
      <c r="E305" s="107" t="s">
        <v>985</v>
      </c>
      <c r="F305" s="59"/>
      <c r="G305" s="351" t="s">
        <v>3615</v>
      </c>
      <c r="H305" s="352"/>
      <c r="I305" s="45" t="str">
        <f>IF(VLOOKUP($A305,'FE - Flow 8 - UBL'!$A305:$P1199,9,FALSE)=0,"",VLOOKUP($A305,'FE - Flow 8 - UBL'!$A305:$P1199,9,FALSE))</f>
        <v>IDENTIFIER</v>
      </c>
      <c r="J305" s="45">
        <f>IF(VLOOKUP($A305,'FE - Flow 8 - UBL'!$A305:$P1199,10,FALSE)=0,"",VLOOKUP($A305,'FE - Flow 8 - UBL'!$A305:$P1199,10,FALSE))</f>
        <v>35</v>
      </c>
      <c r="K305" s="44" t="str">
        <f>IF(VLOOKUP($A305,'FE - Flow 8 - UBL'!$A305:$P1199,11,FALSE)=0,"",VLOOKUP($A305,'FE - Flow 8 - UBL'!$A305:$P1199,11,FALSE))</f>
        <v/>
      </c>
      <c r="L305" s="45" t="str">
        <f>IF(VLOOKUP($A305,'FE - Flow 8 - UBL'!$A305:$P1199,12,FALSE)=0,"",VLOOKUP($A305,'FE - Flow 8 - UBL'!$A305:$P1199,12,FALSE))</f>
        <v/>
      </c>
      <c r="M305" s="185" t="str">
        <f>IF(VLOOKUP($A305,'FE - Flow 8 - UBL'!$A305:$P1199,13,FALSE)=0,"",VLOOKUP($A305,'FE - Flow 8 - UBL'!$A305:$P1199,13,FALSE))</f>
        <v>Unique identifier assigned by the Beneficiary, used as a reference for the automatic direct debit mandate.</v>
      </c>
      <c r="N305" s="43" t="str">
        <f>IF(VLOOKUP($A305,'FE - Flow 8 - UBL'!$A305:$P1199,14,FALSE)=0,"",VLOOKUP($A305,'FE - Flow 8 - UBL'!$A305:$P1199,14,FALSE))</f>
        <v>Mandatory information in the case of a SEPA direct debit.</v>
      </c>
      <c r="O305" s="48" t="str">
        <f>IF(VLOOKUP($A305,'FE - Flow 8 - UBL'!$A305:$P1199,15,FALSE)=0,"",VLOOKUP($A305,'FE - Flow 8 - UBL'!$A305:$P1199,15,FALSE))</f>
        <v/>
      </c>
      <c r="P305" s="48" t="str">
        <f>IF(VLOOKUP($A305,'FE - Flow 8 - UBL'!$A305:$P1199,16,FALSE)=0,"",VLOOKUP($A305,'FE - Flow 8 - UBL'!$A305:$P1199,16,FALSE))</f>
        <v/>
      </c>
      <c r="Q305" s="44" t="str">
        <f>IF(VLOOKUP($A305,'FE - Flow 8 - UBL'!$A305:$Q1199,17,FALSE)=0,"",VLOOKUP($A305,'FE - Flow 8 - UBL'!$A305:$Q1199,17,FALSE))</f>
        <v/>
      </c>
      <c r="R305" s="47" t="str">
        <f>IF(VLOOKUP($A305,'FE - Flow 8 - UBL'!$A305:$S1199,18,FALSE)=0,"",VLOOKUP($A305,'FE - Flow 8 - UBL'!$A305:$S1199,18,FALSE))</f>
        <v/>
      </c>
    </row>
    <row r="306" spans="1:18" ht="14.45" customHeight="1" x14ac:dyDescent="0.25">
      <c r="A306" s="57" t="s">
        <v>989</v>
      </c>
      <c r="B306" s="41" t="s">
        <v>42</v>
      </c>
      <c r="C306" s="52"/>
      <c r="D306" s="106"/>
      <c r="E306" s="107" t="s">
        <v>990</v>
      </c>
      <c r="F306" s="59"/>
      <c r="G306" s="351" t="s">
        <v>3616</v>
      </c>
      <c r="H306" s="352"/>
      <c r="I306" s="45" t="str">
        <f>IF(VLOOKUP($A306,'FE - Flow 8 - UBL'!$A306:$P1200,9,FALSE)=0,"",VLOOKUP($A306,'FE - Flow 8 - UBL'!$A306:$P1200,9,FALSE))</f>
        <v>IDENTIFIER</v>
      </c>
      <c r="J306" s="45">
        <f>IF(VLOOKUP($A306,'FE - Flow 8 - UBL'!$A306:$P1200,10,FALSE)=0,"",VLOOKUP($A306,'FE - Flow 8 - UBL'!$A306:$P1200,10,FALSE))</f>
        <v>100</v>
      </c>
      <c r="K306" s="44" t="str">
        <f>IF(VLOOKUP($A306,'FE - Flow 8 - UBL'!$A306:$P1200,11,FALSE)=0,"",VLOOKUP($A306,'FE - Flow 8 - UBL'!$A306:$P1200,11,FALSE))</f>
        <v xml:space="preserve">@schemeID = 'SE
PA' </v>
      </c>
      <c r="L306" s="45" t="str">
        <f>IF(VLOOKUP($A306,'FE - Flow 8 - UBL'!$A306:$P1200,12,FALSE)=0,"",VLOOKUP($A306,'FE - Flow 8 - UBL'!$A306:$P1200,12,FALSE))</f>
        <v/>
      </c>
      <c r="M306" s="185" t="str">
        <f>IF(VLOOKUP($A306,'FE - Flow 8 - UBL'!$A306:$P1200,13,FALSE)=0,"",VLOOKUP($A306,'FE - Flow 8 - UBL'!$A306:$P1200,13,FALSE))</f>
        <v>Unique bank reference identifier of the Beneficiary or Seller, assigned by the Beneficiary’s or Seller’s bank.</v>
      </c>
      <c r="N306" s="43" t="str">
        <f>IF(VLOOKUP($A306,'FE - Flow 8 - UBL'!$A306:$P1200,14,FALSE)=0,"",VLOOKUP($A306,'FE - Flow 8 - UBL'!$A306:$P1200,14,FALSE))</f>
        <v>Mandatory information in the case of a SEPA direct debit.</v>
      </c>
      <c r="O306" s="48" t="str">
        <f>IF(VLOOKUP($A306,'FE - Flow 8 - UBL'!$A306:$P1200,15,FALSE)=0,"",VLOOKUP($A306,'FE - Flow 8 - UBL'!$A306:$P1200,15,FALSE))</f>
        <v/>
      </c>
      <c r="P306" s="48" t="str">
        <f>IF(VLOOKUP($A306,'FE - Flow 8 - UBL'!$A306:$P1200,16,FALSE)=0,"",VLOOKUP($A306,'FE - Flow 8 - UBL'!$A306:$P1200,16,FALSE))</f>
        <v/>
      </c>
      <c r="Q306" s="44" t="str">
        <f>IF(VLOOKUP($A306,'FE - Flow 8 - UBL'!$A306:$Q1200,17,FALSE)=0,"",VLOOKUP($A306,'FE - Flow 8 - UBL'!$A306:$Q1200,17,FALSE))</f>
        <v/>
      </c>
      <c r="R306" s="47" t="str">
        <f>IF(VLOOKUP($A306,'FE - Flow 8 - UBL'!$A306:$S1200,18,FALSE)=0,"",VLOOKUP($A306,'FE - Flow 8 - UBL'!$A306:$S1200,18,FALSE))</f>
        <v/>
      </c>
    </row>
    <row r="307" spans="1:18" ht="14.45" customHeight="1" x14ac:dyDescent="0.25">
      <c r="A307" s="57" t="s">
        <v>992</v>
      </c>
      <c r="B307" s="41" t="s">
        <v>42</v>
      </c>
      <c r="C307" s="56"/>
      <c r="D307" s="77"/>
      <c r="E307" s="109" t="s">
        <v>993</v>
      </c>
      <c r="F307" s="59"/>
      <c r="G307" s="351" t="s">
        <v>3617</v>
      </c>
      <c r="H307" s="352"/>
      <c r="I307" s="45" t="str">
        <f>IF(VLOOKUP($A307,'FE - Flow 8 - UBL'!$A307:$P1201,9,FALSE)=0,"",VLOOKUP($A307,'FE - Flow 8 - UBL'!$A307:$P1201,9,FALSE))</f>
        <v>IDENTIFIER</v>
      </c>
      <c r="J307" s="45">
        <f>IF(VLOOKUP($A307,'FE - Flow 8 - UBL'!$A307:$P1201,10,FALSE)=0,"",VLOOKUP($A307,'FE - Flow 8 - UBL'!$A307:$P1201,10,FALSE))</f>
        <v>50</v>
      </c>
      <c r="K307" s="44" t="str">
        <f>IF(VLOOKUP($A307,'FE - Flow 8 - UBL'!$A307:$P1201,11,FALSE)=0,"",VLOOKUP($A307,'FE - Flow 8 - UBL'!$A307:$P1201,11,FALSE))</f>
        <v/>
      </c>
      <c r="L307" s="45" t="str">
        <f>IF(VLOOKUP($A307,'FE - Flow 8 - UBL'!$A307:$P1201,12,FALSE)=0,"",VLOOKUP($A307,'FE - Flow 8 - UBL'!$A307:$P1201,12,FALSE))</f>
        <v/>
      </c>
      <c r="M307" s="185" t="str">
        <f>IF(VLOOKUP($A307,'FE - Flow 8 - UBL'!$A307:$P1201,13,FALSE)=0,"",VLOOKUP($A307,'FE - Flow 8 - UBL'!$A307:$P1201,13,FALSE))</f>
        <v>Account to be debited by direct debit.</v>
      </c>
      <c r="N307" s="43" t="str">
        <f>IF(VLOOKUP($A307,'FE - Flow 8 - UBL'!$A307:$P1201,14,FALSE)=0,"",VLOOKUP($A307,'FE - Flow 8 - UBL'!$A307:$P1201,14,FALSE))</f>
        <v/>
      </c>
      <c r="O307" s="48" t="str">
        <f>IF(VLOOKUP($A307,'FE - Flow 8 - UBL'!$A307:$P1201,15,FALSE)=0,"",VLOOKUP($A307,'FE - Flow 8 - UBL'!$A307:$P1201,15,FALSE))</f>
        <v/>
      </c>
      <c r="P307" s="48" t="str">
        <f>IF(VLOOKUP($A307,'FE - Flow 8 - UBL'!$A307:$P1201,16,FALSE)=0,"",VLOOKUP($A307,'FE - Flow 8 - UBL'!$A307:$P1201,16,FALSE))</f>
        <v/>
      </c>
      <c r="Q307" s="44" t="str">
        <f>IF(VLOOKUP($A307,'FE - Flow 8 - UBL'!$A307:$Q1201,17,FALSE)=0,"",VLOOKUP($A307,'FE - Flow 8 - UBL'!$A307:$Q1201,17,FALSE))</f>
        <v/>
      </c>
      <c r="R307" s="47" t="str">
        <f>IF(VLOOKUP($A307,'FE - Flow 8 - UBL'!$A307:$S1201,18,FALSE)=0,"",VLOOKUP($A307,'FE - Flow 8 - UBL'!$A307:$S1201,18,FALSE))</f>
        <v/>
      </c>
    </row>
    <row r="308" spans="1:18" ht="42.75" customHeight="1" x14ac:dyDescent="0.25">
      <c r="A308" s="40" t="s">
        <v>996</v>
      </c>
      <c r="B308" s="41" t="s">
        <v>1729</v>
      </c>
      <c r="C308" s="65" t="s">
        <v>997</v>
      </c>
      <c r="D308" s="66"/>
      <c r="E308" s="66"/>
      <c r="F308" s="66"/>
      <c r="G308" s="351" t="s">
        <v>3618</v>
      </c>
      <c r="H308" s="352"/>
      <c r="I308" s="45" t="str">
        <f>IF(VLOOKUP($A308,'FE - Flow 8 - UBL'!$A308:$P1202,9,FALSE)=0,"",VLOOKUP($A308,'FE - Flow 8 - UBL'!$A308:$P1202,9,FALSE))</f>
        <v/>
      </c>
      <c r="J308" s="45" t="str">
        <f>IF(VLOOKUP($A308,'FE - Flow 8 - UBL'!$A308:$P1202,10,FALSE)=0,"",VLOOKUP($A308,'FE - Flow 8 - UBL'!$A308:$P1202,10,FALSE))</f>
        <v/>
      </c>
      <c r="K308" s="44" t="str">
        <f>IF(VLOOKUP($A308,'FE - Flow 8 - UBL'!$A308:$P1202,11,FALSE)=0,"",VLOOKUP($A308,'FE - Flow 8 - UBL'!$A308:$P1202,11,FALSE))</f>
        <v/>
      </c>
      <c r="L308" s="45" t="str">
        <f>IF(VLOOKUP($A308,'FE - Flow 8 - UBL'!$A308:$P1202,12,FALSE)=0,"",VLOOKUP($A308,'FE - Flow 8 - UBL'!$A308:$P1202,12,FALSE))</f>
        <v/>
      </c>
      <c r="M308" s="185" t="str">
        <f>IF(VLOOKUP($A308,'FE - Flow 8 - UBL'!$A308:$P1202,13,FALSE)=0,"",VLOOKUP($A308,'FE - Flow 8 - UBL'!$A308:$P1202,13,FALSE))</f>
        <v xml:space="preserve">Set of business terms providing information about the discounts applicable to the Invoice as a whole. </v>
      </c>
      <c r="N308" s="43" t="str">
        <f>IF(VLOOKUP($A308,'FE - Flow 8 - UBL'!$A308:$P1202,14,FALSE)=0,"",VLOOKUP($A308,'FE - Flow 8 - UBL'!$A308:$P1202,14,FALSE))</f>
        <v>Deductions such as withholding tax can thus be specified in this group.</v>
      </c>
      <c r="O308" s="48" t="str">
        <f>IF(VLOOKUP($A308,'FE - Flow 8 - UBL'!$A308:$P1202,15,FALSE)=0,"",VLOOKUP($A308,'FE - Flow 8 - UBL'!$A308:$P1202,15,FALSE))</f>
        <v>G6.15
G6.05</v>
      </c>
      <c r="P308" s="48" t="str">
        <f>IF(VLOOKUP($A308,'FE - Flow 8 - UBL'!$A308:$P1202,16,FALSE)=0,"",VLOOKUP($A308,'FE - Flow 8 - UBL'!$A308:$P1202,16,FALSE))</f>
        <v/>
      </c>
      <c r="Q308" s="44" t="str">
        <f>IF(VLOOKUP($A308,'FE - Flow 8 - UBL'!$A308:$Q1202,17,FALSE)=0,"",VLOOKUP($A308,'FE - Flow 8 - UBL'!$A308:$Q1202,17,FALSE))</f>
        <v/>
      </c>
      <c r="R308" s="47" t="str">
        <f>IF(VLOOKUP($A308,'FE - Flow 8 - UBL'!$A308:$S1202,18,FALSE)=0,"",VLOOKUP($A308,'FE - Flow 8 - UBL'!$A308:$S1202,18,FALSE))</f>
        <v/>
      </c>
    </row>
    <row r="309" spans="1:18" ht="14.45" customHeight="1" x14ac:dyDescent="0.25">
      <c r="A309" s="51" t="s">
        <v>1001</v>
      </c>
      <c r="B309" s="41" t="s">
        <v>13</v>
      </c>
      <c r="C309" s="52"/>
      <c r="D309" s="215" t="s">
        <v>1002</v>
      </c>
      <c r="E309" s="216"/>
      <c r="F309" s="217"/>
      <c r="G309" s="351" t="s">
        <v>3619</v>
      </c>
      <c r="H309" s="352"/>
      <c r="I309" s="45" t="str">
        <f>IF(VLOOKUP($A309,'FE - Flow 8 - UBL'!$A309:$P1203,9,FALSE)=0,"",VLOOKUP($A309,'FE - Flow 8 - UBL'!$A309:$P1203,9,FALSE))</f>
        <v>AMOUNT</v>
      </c>
      <c r="J309" s="45">
        <f>IF(VLOOKUP($A309,'FE - Flow 8 - UBL'!$A309:$P1203,10,FALSE)=0,"",VLOOKUP($A309,'FE - Flow 8 - UBL'!$A309:$P1203,10,FALSE))</f>
        <v>19.2</v>
      </c>
      <c r="K309" s="44" t="str">
        <f>IF(VLOOKUP($A309,'FE - Flow 8 - UBL'!$A309:$P1203,11,FALSE)=0,"",VLOOKUP($A309,'FE - Flow 8 - UBL'!$A309:$P1203,11,FALSE))</f>
        <v/>
      </c>
      <c r="L309" s="45" t="str">
        <f>IF(VLOOKUP($A309,'FE - Flow 8 - UBL'!$A309:$P1203,12,FALSE)=0,"",VLOOKUP($A309,'FE - Flow 8 - UBL'!$A309:$P1203,12,FALSE))</f>
        <v/>
      </c>
      <c r="M309" s="185" t="str">
        <f>IF(VLOOKUP($A309,'FE - Flow 8 - UBL'!$A309:$P1203,13,FALSE)=0,"",VLOOKUP($A309,'FE - Flow 8 - UBL'!$A309:$P1203,13,FALSE))</f>
        <v>Amount of a bottom-line discount, excluding VAT.</v>
      </c>
      <c r="N309" s="43" t="str">
        <f>IF(VLOOKUP($A309,'FE - Flow 8 - UBL'!$A309:$P1203,14,FALSE)=0,"",VLOOKUP($A309,'FE - Flow 8 - UBL'!$A309:$P1203,14,FALSE))</f>
        <v/>
      </c>
      <c r="O309" s="48" t="str">
        <f>IF(VLOOKUP($A309,'FE - Flow 8 - UBL'!$A309:$P1203,15,FALSE)=0,"",VLOOKUP($A309,'FE - Flow 8 - UBL'!$A309:$P1203,15,FALSE))</f>
        <v>G1.14
G6.15
G6.05</v>
      </c>
      <c r="P309" s="48" t="str">
        <f>IF(VLOOKUP($A309,'FE - Flow 8 - UBL'!$A309:$P1203,16,FALSE)=0,"",VLOOKUP($A309,'FE - Flow 8 - UBL'!$A309:$P1203,16,FALSE))</f>
        <v/>
      </c>
      <c r="Q309" s="44" t="str">
        <f>IF(VLOOKUP($A309,'FE - Flow 8 - UBL'!$A309:$Q1203,17,FALSE)=0,"",VLOOKUP($A309,'FE - Flow 8 - UBL'!$A309:$Q1203,17,FALSE))</f>
        <v>BR-31</v>
      </c>
      <c r="R309" s="47" t="str">
        <f>IF(VLOOKUP($A309,'FE - Flow 8 - UBL'!$A309:$S1203,18,FALSE)=0,"",VLOOKUP($A309,'FE - Flow 8 - UBL'!$A309:$S1203,18,FALSE))</f>
        <v/>
      </c>
    </row>
    <row r="310" spans="1:18" ht="14.45" customHeight="1" x14ac:dyDescent="0.25">
      <c r="A310" s="51" t="s">
        <v>1007</v>
      </c>
      <c r="B310" s="41" t="s">
        <v>42</v>
      </c>
      <c r="C310" s="52"/>
      <c r="D310" s="215" t="s">
        <v>1008</v>
      </c>
      <c r="E310" s="216"/>
      <c r="F310" s="217"/>
      <c r="G310" s="351" t="s">
        <v>3620</v>
      </c>
      <c r="H310" s="352"/>
      <c r="I310" s="45" t="str">
        <f>IF(VLOOKUP($A310,'FE - Flow 8 - UBL'!$A310:$P1204,9,FALSE)=0,"",VLOOKUP($A310,'FE - Flow 8 - UBL'!$A310:$P1204,9,FALSE))</f>
        <v>AMOUNT</v>
      </c>
      <c r="J310" s="45">
        <f>IF(VLOOKUP($A310,'FE - Flow 8 - UBL'!$A310:$P1204,10,FALSE)=0,"",VLOOKUP($A310,'FE - Flow 8 - UBL'!$A310:$P1204,10,FALSE))</f>
        <v>19.2</v>
      </c>
      <c r="K310" s="44" t="str">
        <f>IF(VLOOKUP($A310,'FE - Flow 8 - UBL'!$A310:$P1204,11,FALSE)=0,"",VLOOKUP($A310,'FE - Flow 8 - UBL'!$A310:$P1204,11,FALSE))</f>
        <v/>
      </c>
      <c r="L310" s="45" t="str">
        <f>IF(VLOOKUP($A310,'FE - Flow 8 - UBL'!$A310:$P1204,12,FALSE)=0,"",VLOOKUP($A310,'FE - Flow 8 - UBL'!$A310:$P1204,12,FALSE))</f>
        <v/>
      </c>
      <c r="M310" s="185" t="str">
        <f>IF(VLOOKUP($A310,'FE - Flow 8 - UBL'!$A310:$P1204,13,FALSE)=0,"",VLOOKUP($A310,'FE - Flow 8 - UBL'!$A310:$P1204,13,FALSE))</f>
        <v>Base amount that can be used in conjunction with the document-level Percentage discount to calculate the document-level discount Amount.</v>
      </c>
      <c r="N310" s="43" t="str">
        <f>IF(VLOOKUP($A310,'FE - Flow 8 - UBL'!$A310:$P1204,14,FALSE)=0,"",VLOOKUP($A310,'FE - Flow 8 - UBL'!$A310:$P1204,14,FALSE))</f>
        <v/>
      </c>
      <c r="O310" s="48" t="str">
        <f>IF(VLOOKUP($A310,'FE - Flow 8 - UBL'!$A310:$P1204,15,FALSE)=0,"",VLOOKUP($A310,'FE - Flow 8 - UBL'!$A310:$P1204,15,FALSE))</f>
        <v>G1.14</v>
      </c>
      <c r="P310" s="48" t="str">
        <f>IF(VLOOKUP($A310,'FE - Flow 8 - UBL'!$A310:$P1204,16,FALSE)=0,"",VLOOKUP($A310,'FE - Flow 8 - UBL'!$A310:$P1204,16,FALSE))</f>
        <v/>
      </c>
      <c r="Q310" s="44" t="str">
        <f>IF(VLOOKUP($A310,'FE - Flow 8 - UBL'!$A310:$Q1204,17,FALSE)=0,"",VLOOKUP($A310,'FE - Flow 8 - UBL'!$A310:$Q1204,17,FALSE))</f>
        <v/>
      </c>
      <c r="R310" s="47" t="str">
        <f>IF(VLOOKUP($A310,'FE - Flow 8 - UBL'!$A310:$S1204,18,FALSE)=0,"",VLOOKUP($A310,'FE - Flow 8 - UBL'!$A310:$S1204,18,FALSE))</f>
        <v/>
      </c>
    </row>
    <row r="311" spans="1:18" ht="14.45" customHeight="1" x14ac:dyDescent="0.25">
      <c r="A311" s="51" t="s">
        <v>1011</v>
      </c>
      <c r="B311" s="41" t="s">
        <v>42</v>
      </c>
      <c r="C311" s="52"/>
      <c r="D311" s="215" t="s">
        <v>1012</v>
      </c>
      <c r="E311" s="216"/>
      <c r="F311" s="217"/>
      <c r="G311" s="351" t="s">
        <v>3621</v>
      </c>
      <c r="H311" s="352"/>
      <c r="I311" s="45" t="str">
        <f>IF(VLOOKUP($A311,'FE - Flow 8 - UBL'!$A311:$P1205,9,FALSE)=0,"",VLOOKUP($A311,'FE - Flow 8 - UBL'!$A311:$P1205,9,FALSE))</f>
        <v>PERCENTAGE</v>
      </c>
      <c r="J311" s="45">
        <f>IF(VLOOKUP($A311,'FE - Flow 8 - UBL'!$A311:$P1205,10,FALSE)=0,"",VLOOKUP($A311,'FE - Flow 8 - UBL'!$A311:$P1205,10,FALSE))</f>
        <v>3.2</v>
      </c>
      <c r="K311" s="44" t="str">
        <f>IF(VLOOKUP($A311,'FE - Flow 8 - UBL'!$A311:$P1205,11,FALSE)=0,"",VLOOKUP($A311,'FE - Flow 8 - UBL'!$A311:$P1205,11,FALSE))</f>
        <v/>
      </c>
      <c r="L311" s="45" t="str">
        <f>IF(VLOOKUP($A311,'FE - Flow 8 - UBL'!$A311:$P1205,12,FALSE)=0,"",VLOOKUP($A311,'FE - Flow 8 - UBL'!$A311:$P1205,12,FALSE))</f>
        <v/>
      </c>
      <c r="M311" s="185" t="str">
        <f>IF(VLOOKUP($A311,'FE - Flow 8 - UBL'!$A311:$P1205,13,FALSE)=0,"",VLOOKUP($A311,'FE - Flow 8 - UBL'!$A311:$P1205,13,FALSE))</f>
        <v>Percentage that can be used in conjunction with the Basis of assessment of the document-level discount to calculate the Amount of the document-level discount.</v>
      </c>
      <c r="N311" s="43" t="str">
        <f>IF(VLOOKUP($A311,'FE - Flow 8 - UBL'!$A311:$P1205,14,FALSE)=0,"",VLOOKUP($A311,'FE - Flow 8 - UBL'!$A311:$P1205,14,FALSE))</f>
        <v/>
      </c>
      <c r="O311" s="48" t="str">
        <f>IF(VLOOKUP($A311,'FE - Flow 8 - UBL'!$A311:$P1205,15,FALSE)=0,"",VLOOKUP($A311,'FE - Flow 8 - UBL'!$A311:$P1205,15,FALSE))</f>
        <v/>
      </c>
      <c r="P311" s="48" t="str">
        <f>IF(VLOOKUP($A311,'FE - Flow 8 - UBL'!$A311:$P1205,16,FALSE)=0,"",VLOOKUP($A311,'FE - Flow 8 - UBL'!$A311:$P1205,16,FALSE))</f>
        <v/>
      </c>
      <c r="Q311" s="44" t="str">
        <f>IF(VLOOKUP($A311,'FE - Flow 8 - UBL'!$A311:$Q1205,17,FALSE)=0,"",VLOOKUP($A311,'FE - Flow 8 - UBL'!$A311:$Q1205,17,FALSE))</f>
        <v/>
      </c>
      <c r="R311" s="47" t="str">
        <f>IF(VLOOKUP($A311,'FE - Flow 8 - UBL'!$A311:$S1205,18,FALSE)=0,"",VLOOKUP($A311,'FE - Flow 8 - UBL'!$A311:$S1205,18,FALSE))</f>
        <v/>
      </c>
    </row>
    <row r="312" spans="1:18" ht="42.75" customHeight="1" x14ac:dyDescent="0.25">
      <c r="A312" s="51" t="s">
        <v>1016</v>
      </c>
      <c r="B312" s="41" t="s">
        <v>3069</v>
      </c>
      <c r="C312" s="52"/>
      <c r="D312" s="93" t="s">
        <v>1017</v>
      </c>
      <c r="E312" s="94"/>
      <c r="F312" s="95"/>
      <c r="G312" s="351" t="s">
        <v>3622</v>
      </c>
      <c r="H312" s="352"/>
      <c r="I312" s="45" t="str">
        <f>IF(VLOOKUP($A312,'FE - Flow 8 - UBL'!$A312:$P1206,9,FALSE)=0,"",VLOOKUP($A312,'FE - Flow 8 - UBL'!$A312:$P1206,9,FALSE))</f>
        <v>CODE</v>
      </c>
      <c r="J312" s="45">
        <f>IF(VLOOKUP($A312,'FE - Flow 8 - UBL'!$A312:$P1206,10,FALSE)=0,"",VLOOKUP($A312,'FE - Flow 8 - UBL'!$A312:$P1206,10,FALSE))</f>
        <v>2</v>
      </c>
      <c r="K312" s="44" t="str">
        <f>IF(VLOOKUP($A312,'FE - Flow 8 - UBL'!$A312:$P1206,11,FALSE)=0,"",VLOOKUP($A312,'FE - Flow 8 - UBL'!$A312:$P1206,11,FALSE))</f>
        <v>UNTDID 5305</v>
      </c>
      <c r="L312" s="45" t="str">
        <f>IF(VLOOKUP($A312,'FE - Flow 8 - UBL'!$A312:$P1206,12,FALSE)=0,"",VLOOKUP($A312,'FE - Flow 8 - UBL'!$A312:$P1206,12,FALSE))</f>
        <v/>
      </c>
      <c r="M312" s="185" t="str">
        <f>IF(VLOOKUP($A312,'FE - Flow 8 - UBL'!$A312:$P1206,13,FALSE)=0,"",VLOOKUP($A312,'FE - Flow 8 - UBL'!$A312:$P1206,13,FALSE))</f>
        <v>Coded identification of the VAT type applicable to the document-level discount.</v>
      </c>
      <c r="N312" s="43" t="str">
        <f>IF(VLOOKUP($A312,'FE - Flow 8 - UBL'!$A312:$P1206,14,FALSE)=0,"",VLOOKUP($A312,'FE - Flow 8 - UBL'!$A312:$P1206,14,FALSE))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312" s="48" t="str">
        <f>IF(VLOOKUP($A312,'FE - Flow 8 - UBL'!$A312:$P1206,15,FALSE)=0,"",VLOOKUP($A312,'FE - Flow 8 - UBL'!$A312:$P1206,15,FALSE))</f>
        <v>G2.31
G6.15
G6.05</v>
      </c>
      <c r="P312" s="48" t="str">
        <f>IF(VLOOKUP($A312,'FE - Flow 8 - UBL'!$A312:$P1206,16,FALSE)=0,"",VLOOKUP($A312,'FE - Flow 8 - UBL'!$A312:$P1206,16,FALSE))</f>
        <v/>
      </c>
      <c r="Q312" s="44" t="str">
        <f>IF(VLOOKUP($A312,'FE - Flow 8 - UBL'!$A312:$Q1206,17,FALSE)=0,"",VLOOKUP($A312,'FE - Flow 8 - UBL'!$A312:$Q1206,17,FALSE))</f>
        <v>BR-32</v>
      </c>
      <c r="R312" s="47" t="str">
        <f>IF(VLOOKUP($A312,'FE - Flow 8 - UBL'!$A312:$S1206,18,FALSE)=0,"",VLOOKUP($A312,'FE - Flow 8 - UBL'!$A312:$S1206,18,FALSE))</f>
        <v/>
      </c>
    </row>
    <row r="313" spans="1:18" ht="14.45" customHeight="1" x14ac:dyDescent="0.25">
      <c r="A313" s="51" t="s">
        <v>1022</v>
      </c>
      <c r="B313" s="41" t="s">
        <v>42</v>
      </c>
      <c r="C313" s="56"/>
      <c r="D313" s="93" t="s">
        <v>1023</v>
      </c>
      <c r="E313" s="94"/>
      <c r="F313" s="94"/>
      <c r="G313" s="351" t="s">
        <v>3623</v>
      </c>
      <c r="H313" s="352"/>
      <c r="I313" s="45" t="str">
        <f>IF(VLOOKUP($A313,'FE - Flow 8 - UBL'!$A313:$P1207,9,FALSE)=0,"",VLOOKUP($A313,'FE - Flow 8 - UBL'!$A313:$P1207,9,FALSE))</f>
        <v>PERCENTAGE</v>
      </c>
      <c r="J313" s="45">
        <f>IF(VLOOKUP($A313,'FE - Flow 8 - UBL'!$A313:$P1207,10,FALSE)=0,"",VLOOKUP($A313,'FE - Flow 8 - UBL'!$A313:$P1207,10,FALSE))</f>
        <v>3.2</v>
      </c>
      <c r="K313" s="44" t="str">
        <f>IF(VLOOKUP($A313,'FE - Flow 8 - UBL'!$A313:$P1207,11,FALSE)=0,"",VLOOKUP($A313,'FE - Flow 8 - UBL'!$A313:$P1207,11,FALSE))</f>
        <v/>
      </c>
      <c r="L313" s="45" t="str">
        <f>IF(VLOOKUP($A313,'FE - Flow 8 - UBL'!$A313:$P1207,12,FALSE)=0,"",VLOOKUP($A313,'FE - Flow 8 - UBL'!$A313:$P1207,12,FALSE))</f>
        <v/>
      </c>
      <c r="M313" s="185" t="str">
        <f>IF(VLOOKUP($A313,'FE - Flow 8 - UBL'!$A313:$P1207,13,FALSE)=0,"",VLOOKUP($A313,'FE - Flow 8 - UBL'!$A313:$P1207,13,FALSE))</f>
        <v>VAT rate, expressed as a percentage, applicable to the document-level discount.</v>
      </c>
      <c r="N313" s="43" t="str">
        <f>IF(VLOOKUP($A313,'FE - Flow 8 - UBL'!$A313:$P1207,14,FALSE)=0,"",VLOOKUP($A313,'FE - Flow 8 - UBL'!$A313:$P1207,14,FALSE))</f>
        <v/>
      </c>
      <c r="O313" s="48" t="str">
        <f>IF(VLOOKUP($A313,'FE - Flow 8 - UBL'!$A313:$P1207,15,FALSE)=0,"",VLOOKUP($A313,'FE - Flow 8 - UBL'!$A313:$P1207,15,FALSE))</f>
        <v>G6.10
G6.15
G1.24
G6.05</v>
      </c>
      <c r="P313" s="48" t="str">
        <f>IF(VLOOKUP($A313,'FE - Flow 8 - UBL'!$A313:$P1207,16,FALSE)=0,"",VLOOKUP($A313,'FE - Flow 8 - UBL'!$A313:$P1207,16,FALSE))</f>
        <v/>
      </c>
      <c r="Q313" s="44" t="str">
        <f>IF(VLOOKUP($A313,'FE - Flow 8 - UBL'!$A313:$Q1207,17,FALSE)=0,"",VLOOKUP($A313,'FE - Flow 8 - UBL'!$A313:$Q1207,17,FALSE))</f>
        <v/>
      </c>
      <c r="R313" s="47" t="str">
        <f>IF(VLOOKUP($A313,'FE - Flow 8 - UBL'!$A313:$S1207,18,FALSE)=0,"",VLOOKUP($A313,'FE - Flow 8 - UBL'!$A313:$S1207,18,FALSE))</f>
        <v/>
      </c>
    </row>
    <row r="314" spans="1:18" ht="14.45" customHeight="1" x14ac:dyDescent="0.25">
      <c r="A314" s="51" t="s">
        <v>1026</v>
      </c>
      <c r="B314" s="41" t="s">
        <v>42</v>
      </c>
      <c r="C314" s="56"/>
      <c r="D314" s="93" t="s">
        <v>1027</v>
      </c>
      <c r="E314" s="94"/>
      <c r="F314" s="94"/>
      <c r="G314" s="351" t="s">
        <v>3624</v>
      </c>
      <c r="H314" s="352"/>
      <c r="I314" s="45" t="str">
        <f>IF(VLOOKUP($A314,'FE - Flow 8 - UBL'!$A314:$P1208,9,FALSE)=0,"",VLOOKUP($A314,'FE - Flow 8 - UBL'!$A314:$P1208,9,FALSE))</f>
        <v>TEXT</v>
      </c>
      <c r="J314" s="45">
        <f>IF(VLOOKUP($A314,'FE - Flow 8 - UBL'!$A314:$P1208,10,FALSE)=0,"",VLOOKUP($A314,'FE - Flow 8 - UBL'!$A314:$P1208,10,FALSE))</f>
        <v>1024</v>
      </c>
      <c r="K314" s="44" t="str">
        <f>IF(VLOOKUP($A314,'FE - Flow 8 - UBL'!$A314:$P1208,11,FALSE)=0,"",VLOOKUP($A314,'FE - Flow 8 - UBL'!$A314:$P1208,11,FALSE))</f>
        <v/>
      </c>
      <c r="L314" s="45" t="str">
        <f>IF(VLOOKUP($A314,'FE - Flow 8 - UBL'!$A314:$P1208,12,FALSE)=0,"",VLOOKUP($A314,'FE - Flow 8 - UBL'!$A314:$P1208,12,FALSE))</f>
        <v/>
      </c>
      <c r="M314" s="185" t="str">
        <f>IF(VLOOKUP($A314,'FE - Flow 8 - UBL'!$A314:$P1208,13,FALSE)=0,"",VLOOKUP($A314,'FE - Flow 8 - UBL'!$A314:$P1208,13,FALSE))</f>
        <v>Reason for the document-level discount, in text form.</v>
      </c>
      <c r="N314" s="43" t="str">
        <f>IF(VLOOKUP($A314,'FE - Flow 8 - UBL'!$A314:$P1208,14,FALSE)=0,"",VLOOKUP($A314,'FE - Flow 8 - UBL'!$A314:$P1208,14,FALSE))</f>
        <v/>
      </c>
      <c r="O314" s="48" t="str">
        <f>IF(VLOOKUP($A314,'FE - Flow 8 - UBL'!$A314:$P1208,15,FALSE)=0,"",VLOOKUP($A314,'FE - Flow 8 - UBL'!$A314:$P1208,15,FALSE))</f>
        <v/>
      </c>
      <c r="P314" s="48" t="str">
        <f>IF(VLOOKUP($A314,'FE - Flow 8 - UBL'!$A314:$P1208,16,FALSE)=0,"",VLOOKUP($A314,'FE - Flow 8 - UBL'!$A314:$P1208,16,FALSE))</f>
        <v/>
      </c>
      <c r="Q314" s="44" t="str">
        <f>IF(VLOOKUP($A314,'FE - Flow 8 - UBL'!$A314:$Q1208,17,FALSE)=0,"",VLOOKUP($A314,'FE - Flow 8 - UBL'!$A314:$Q1208,17,FALSE))</f>
        <v>BR-33
BR-CO-5
BR-CO-21</v>
      </c>
      <c r="R314" s="47" t="str">
        <f>IF(VLOOKUP($A314,'FE - Flow 8 - UBL'!$A314:$S1208,18,FALSE)=0,"",VLOOKUP($A314,'FE - Flow 8 - UBL'!$A314:$S1208,18,FALSE))</f>
        <v/>
      </c>
    </row>
    <row r="315" spans="1:18" ht="14.45" customHeight="1" x14ac:dyDescent="0.25">
      <c r="A315" s="51" t="s">
        <v>1031</v>
      </c>
      <c r="B315" s="41" t="s">
        <v>42</v>
      </c>
      <c r="C315" s="56"/>
      <c r="D315" s="93" t="s">
        <v>1032</v>
      </c>
      <c r="E315" s="94"/>
      <c r="F315" s="94"/>
      <c r="G315" s="351" t="s">
        <v>3625</v>
      </c>
      <c r="H315" s="352"/>
      <c r="I315" s="45" t="str">
        <f>IF(VLOOKUP($A315,'FE - Flow 8 - UBL'!$A315:$P1209,9,FALSE)=0,"",VLOOKUP($A315,'FE - Flow 8 - UBL'!$A315:$P1209,9,FALSE))</f>
        <v>CODE</v>
      </c>
      <c r="J315" s="45">
        <f>IF(VLOOKUP($A315,'FE - Flow 8 - UBL'!$A315:$P1209,10,FALSE)=0,"",VLOOKUP($A315,'FE - Flow 8 - UBL'!$A315:$P1209,10,FALSE))</f>
        <v>3</v>
      </c>
      <c r="K315" s="44" t="str">
        <f>IF(VLOOKUP($A315,'FE - Flow 8 - UBL'!$A315:$P1209,11,FALSE)=0,"",VLOOKUP($A315,'FE - Flow 8 - UBL'!$A315:$P1209,11,FALSE))</f>
        <v>UNTDID 5189</v>
      </c>
      <c r="L315" s="45" t="str">
        <f>IF(VLOOKUP($A315,'FE - Flow 8 - UBL'!$A315:$P1209,12,FALSE)=0,"",VLOOKUP($A315,'FE - Flow 8 - UBL'!$A315:$P1209,12,FALSE))</f>
        <v/>
      </c>
      <c r="M315" s="185" t="str">
        <f>IF(VLOOKUP($A315,'FE - Flow 8 - UBL'!$A315:$P1209,13,FALSE)=0,"",VLOOKUP($A315,'FE - Flow 8 - UBL'!$A315:$P1209,13,FALSE))</f>
        <v>Reason for the document-level discount, in code form.</v>
      </c>
      <c r="N315" s="43" t="str">
        <f>IF(VLOOKUP($A315,'FE - Flow 8 - UBL'!$A315:$P1209,14,FALSE)=0,"",VLOOKUP($A315,'FE - Flow 8 - UBL'!$A315:$P1209,14,FALSE))</f>
        <v>The Reason code and Reason for the document-level discount must indicate the same reason for discount.</v>
      </c>
      <c r="O315" s="48" t="str">
        <f>IF(VLOOKUP($A315,'FE - Flow 8 - UBL'!$A315:$P1209,15,FALSE)=0,"",VLOOKUP($A315,'FE - Flow 8 - UBL'!$A315:$P1209,15,FALSE))</f>
        <v>G1.29</v>
      </c>
      <c r="P315" s="48" t="str">
        <f>IF(VLOOKUP($A315,'FE - Flow 8 - UBL'!$A315:$P1209,16,FALSE)=0,"",VLOOKUP($A315,'FE - Flow 8 - UBL'!$A315:$P1209,16,FALSE))</f>
        <v/>
      </c>
      <c r="Q315" s="44" t="str">
        <f>IF(VLOOKUP($A315,'FE - Flow 8 - UBL'!$A315:$Q1209,17,FALSE)=0,"",VLOOKUP($A315,'FE - Flow 8 - UBL'!$A315:$Q1209,17,FALSE))</f>
        <v>BR-33
BR-CO-5
BR-CO-21</v>
      </c>
      <c r="R315" s="47" t="str">
        <f>IF(VLOOKUP($A315,'FE - Flow 8 - UBL'!$A315:$S1209,18,FALSE)=0,"",VLOOKUP($A315,'FE - Flow 8 - UBL'!$A315:$S1209,18,FALSE))</f>
        <v/>
      </c>
    </row>
    <row r="316" spans="1:18" ht="14.45" customHeight="1" x14ac:dyDescent="0.25">
      <c r="A316" s="40" t="s">
        <v>1036</v>
      </c>
      <c r="B316" s="41" t="s">
        <v>1729</v>
      </c>
      <c r="C316" s="65" t="s">
        <v>1037</v>
      </c>
      <c r="D316" s="66"/>
      <c r="E316" s="66"/>
      <c r="F316" s="66"/>
      <c r="G316" s="351" t="s">
        <v>3626</v>
      </c>
      <c r="H316" s="352"/>
      <c r="I316" s="45" t="str">
        <f>IF(VLOOKUP($A316,'FE - Flow 8 - UBL'!$A316:$P1210,9,FALSE)=0,"",VLOOKUP($A316,'FE - Flow 8 - UBL'!$A316:$P1210,9,FALSE))</f>
        <v/>
      </c>
      <c r="J316" s="45" t="str">
        <f>IF(VLOOKUP($A316,'FE - Flow 8 - UBL'!$A316:$P1210,10,FALSE)=0,"",VLOOKUP($A316,'FE - Flow 8 - UBL'!$A316:$P1210,10,FALSE))</f>
        <v/>
      </c>
      <c r="K316" s="44" t="str">
        <f>IF(VLOOKUP($A316,'FE - Flow 8 - UBL'!$A316:$P1210,11,FALSE)=0,"",VLOOKUP($A316,'FE - Flow 8 - UBL'!$A316:$P1210,11,FALSE))</f>
        <v/>
      </c>
      <c r="L316" s="45" t="str">
        <f>IF(VLOOKUP($A316,'FE - Flow 8 - UBL'!$A316:$P1210,12,FALSE)=0,"",VLOOKUP($A316,'FE - Flow 8 - UBL'!$A316:$P1210,12,FALSE))</f>
        <v/>
      </c>
      <c r="M316" s="185" t="str">
        <f>IF(VLOOKUP($A316,'FE - Flow 8 - UBL'!$A316:$P1210,13,FALSE)=0,"",VLOOKUP($A316,'FE - Flow 8 - UBL'!$A316:$P1210,13,FALSE))</f>
        <v>Set of business terms providing information about charges, fees and taxes other than VAT applicable to the Invoice as a whole.</v>
      </c>
      <c r="N316" s="43" t="str">
        <f>IF(VLOOKUP($A316,'FE - Flow 8 - UBL'!$A316:$P1210,14,FALSE)=0,"",VLOOKUP($A316,'FE - Flow 8 - UBL'!$A316:$P1210,14,FALSE))</f>
        <v/>
      </c>
      <c r="O316" s="48" t="str">
        <f>IF(VLOOKUP($A316,'FE - Flow 8 - UBL'!$A316:$P1210,15,FALSE)=0,"",VLOOKUP($A316,'FE - Flow 8 - UBL'!$A316:$P1210,15,FALSE))</f>
        <v>G6.15</v>
      </c>
      <c r="P316" s="48" t="str">
        <f>IF(VLOOKUP($A316,'FE - Flow 8 - UBL'!$A316:$P1210,16,FALSE)=0,"",VLOOKUP($A316,'FE - Flow 8 - UBL'!$A316:$P1210,16,FALSE))</f>
        <v/>
      </c>
      <c r="Q316" s="44" t="str">
        <f>IF(VLOOKUP($A316,'FE - Flow 8 - UBL'!$A316:$Q1210,17,FALSE)=0,"",VLOOKUP($A316,'FE - Flow 8 - UBL'!$A316:$Q1210,17,FALSE))</f>
        <v/>
      </c>
      <c r="R316" s="47" t="str">
        <f>IF(VLOOKUP($A316,'FE - Flow 8 - UBL'!$A316:$S1210,18,FALSE)=0,"",VLOOKUP($A316,'FE - Flow 8 - UBL'!$A316:$S1210,18,FALSE))</f>
        <v/>
      </c>
    </row>
    <row r="317" spans="1:18" ht="14.45" customHeight="1" x14ac:dyDescent="0.25">
      <c r="A317" s="51" t="s">
        <v>1040</v>
      </c>
      <c r="B317" s="41" t="s">
        <v>13</v>
      </c>
      <c r="C317" s="52"/>
      <c r="D317" s="215" t="s">
        <v>1041</v>
      </c>
      <c r="E317" s="216"/>
      <c r="F317" s="217"/>
      <c r="G317" s="351" t="s">
        <v>3619</v>
      </c>
      <c r="H317" s="352"/>
      <c r="I317" s="45" t="str">
        <f>IF(VLOOKUP($A317,'FE - Flow 8 - UBL'!$A317:$P1211,9,FALSE)=0,"",VLOOKUP($A317,'FE - Flow 8 - UBL'!$A317:$P1211,9,FALSE))</f>
        <v>AMOUNT</v>
      </c>
      <c r="J317" s="45">
        <f>IF(VLOOKUP($A317,'FE - Flow 8 - UBL'!$A317:$P1211,10,FALSE)=0,"",VLOOKUP($A317,'FE - Flow 8 - UBL'!$A317:$P1211,10,FALSE))</f>
        <v>19.2</v>
      </c>
      <c r="K317" s="44" t="str">
        <f>IF(VLOOKUP($A317,'FE - Flow 8 - UBL'!$A317:$P1211,11,FALSE)=0,"",VLOOKUP($A317,'FE - Flow 8 - UBL'!$A317:$P1211,11,FALSE))</f>
        <v/>
      </c>
      <c r="L317" s="45" t="str">
        <f>IF(VLOOKUP($A317,'FE - Flow 8 - UBL'!$A317:$P1211,12,FALSE)=0,"",VLOOKUP($A317,'FE - Flow 8 - UBL'!$A317:$P1211,12,FALSE))</f>
        <v/>
      </c>
      <c r="M317" s="185" t="str">
        <f>IF(VLOOKUP($A317,'FE - Flow 8 - UBL'!$A317:$P1211,13,FALSE)=0,"",VLOOKUP($A317,'FE - Flow 8 - UBL'!$A317:$P1211,13,FALSE))</f>
        <v>Amount of charges and fees, excluding VAT.</v>
      </c>
      <c r="N317" s="43" t="str">
        <f>IF(VLOOKUP($A317,'FE - Flow 8 - UBL'!$A317:$P1211,14,FALSE)=0,"",VLOOKUP($A317,'FE - Flow 8 - UBL'!$A317:$P1211,14,FALSE))</f>
        <v/>
      </c>
      <c r="O317" s="48" t="str">
        <f>IF(VLOOKUP($A317,'FE - Flow 8 - UBL'!$A317:$P1211,15,FALSE)=0,"",VLOOKUP($A317,'FE - Flow 8 - UBL'!$A317:$P1211,15,FALSE))</f>
        <v>G1.14
G6.15</v>
      </c>
      <c r="P317" s="48" t="str">
        <f>IF(VLOOKUP($A317,'FE - Flow 8 - UBL'!$A317:$P1211,16,FALSE)=0,"",VLOOKUP($A317,'FE - Flow 8 - UBL'!$A317:$P1211,16,FALSE))</f>
        <v/>
      </c>
      <c r="Q317" s="44" t="str">
        <f>IF(VLOOKUP($A317,'FE - Flow 8 - UBL'!$A317:$Q1211,17,FALSE)=0,"",VLOOKUP($A317,'FE - Flow 8 - UBL'!$A317:$Q1211,17,FALSE))</f>
        <v>BR-36</v>
      </c>
      <c r="R317" s="47" t="str">
        <f>IF(VLOOKUP($A317,'FE - Flow 8 - UBL'!$A317:$S1211,18,FALSE)=0,"",VLOOKUP($A317,'FE - Flow 8 - UBL'!$A317:$S1211,18,FALSE))</f>
        <v/>
      </c>
    </row>
    <row r="318" spans="1:18" ht="14.45" customHeight="1" x14ac:dyDescent="0.25">
      <c r="A318" s="51" t="s">
        <v>1044</v>
      </c>
      <c r="B318" s="41" t="s">
        <v>42</v>
      </c>
      <c r="C318" s="52"/>
      <c r="D318" s="215" t="s">
        <v>1045</v>
      </c>
      <c r="E318" s="216"/>
      <c r="F318" s="217"/>
      <c r="G318" s="351" t="s">
        <v>3620</v>
      </c>
      <c r="H318" s="352"/>
      <c r="I318" s="45" t="str">
        <f>IF(VLOOKUP($A318,'FE - Flow 8 - UBL'!$A318:$P1212,9,FALSE)=0,"",VLOOKUP($A318,'FE - Flow 8 - UBL'!$A318:$P1212,9,FALSE))</f>
        <v>AMOUNT</v>
      </c>
      <c r="J318" s="45">
        <f>IF(VLOOKUP($A318,'FE - Flow 8 - UBL'!$A318:$P1212,10,FALSE)=0,"",VLOOKUP($A318,'FE - Flow 8 - UBL'!$A318:$P1212,10,FALSE))</f>
        <v>19.2</v>
      </c>
      <c r="K318" s="44" t="str">
        <f>IF(VLOOKUP($A318,'FE - Flow 8 - UBL'!$A318:$P1212,11,FALSE)=0,"",VLOOKUP($A318,'FE - Flow 8 - UBL'!$A318:$P1212,11,FALSE))</f>
        <v/>
      </c>
      <c r="L318" s="45" t="str">
        <f>IF(VLOOKUP($A318,'FE - Flow 8 - UBL'!$A318:$P1212,12,FALSE)=0,"",VLOOKUP($A318,'FE - Flow 8 - UBL'!$A318:$P1212,12,FALSE))</f>
        <v/>
      </c>
      <c r="M318" s="185" t="str">
        <f>IF(VLOOKUP($A318,'FE - Flow 8 - UBL'!$A318:$P1212,13,FALSE)=0,"",VLOOKUP($A318,'FE - Flow 8 - UBL'!$A318:$P1212,13,FALSE))</f>
        <v>Base amount that can be used in conjunction with the Percentage document-level charges or fees to calculate the Amount of the document-level charges or fees.</v>
      </c>
      <c r="N318" s="43" t="str">
        <f>IF(VLOOKUP($A318,'FE - Flow 8 - UBL'!$A318:$P1212,14,FALSE)=0,"",VLOOKUP($A318,'FE - Flow 8 - UBL'!$A318:$P1212,14,FALSE))</f>
        <v/>
      </c>
      <c r="O318" s="48" t="str">
        <f>IF(VLOOKUP($A318,'FE - Flow 8 - UBL'!$A318:$P1212,15,FALSE)=0,"",VLOOKUP($A318,'FE - Flow 8 - UBL'!$A318:$P1212,15,FALSE))</f>
        <v>G1.14</v>
      </c>
      <c r="P318" s="48" t="str">
        <f>IF(VLOOKUP($A318,'FE - Flow 8 - UBL'!$A318:$P1212,16,FALSE)=0,"",VLOOKUP($A318,'FE - Flow 8 - UBL'!$A318:$P1212,16,FALSE))</f>
        <v/>
      </c>
      <c r="Q318" s="44" t="str">
        <f>IF(VLOOKUP($A318,'FE - Flow 8 - UBL'!$A318:$Q1212,17,FALSE)=0,"",VLOOKUP($A318,'FE - Flow 8 - UBL'!$A318:$Q1212,17,FALSE))</f>
        <v/>
      </c>
      <c r="R318" s="47" t="str">
        <f>IF(VLOOKUP($A318,'FE - Flow 8 - UBL'!$A318:$S1212,18,FALSE)=0,"",VLOOKUP($A318,'FE - Flow 8 - UBL'!$A318:$S1212,18,FALSE))</f>
        <v/>
      </c>
    </row>
    <row r="319" spans="1:18" ht="42.75" customHeight="1" x14ac:dyDescent="0.25">
      <c r="A319" s="51" t="s">
        <v>1047</v>
      </c>
      <c r="B319" s="41" t="s">
        <v>42</v>
      </c>
      <c r="C319" s="52"/>
      <c r="D319" s="215" t="s">
        <v>1048</v>
      </c>
      <c r="E319" s="216"/>
      <c r="F319" s="217"/>
      <c r="G319" s="351" t="s">
        <v>3621</v>
      </c>
      <c r="H319" s="352"/>
      <c r="I319" s="45" t="str">
        <f>IF(VLOOKUP($A319,'FE - Flow 8 - UBL'!$A319:$P1213,9,FALSE)=0,"",VLOOKUP($A319,'FE - Flow 8 - UBL'!$A319:$P1213,9,FALSE))</f>
        <v>PERCENTAGE</v>
      </c>
      <c r="J319" s="45">
        <f>IF(VLOOKUP($A319,'FE - Flow 8 - UBL'!$A319:$P1213,10,FALSE)=0,"",VLOOKUP($A319,'FE - Flow 8 - UBL'!$A319:$P1213,10,FALSE))</f>
        <v>3.2</v>
      </c>
      <c r="K319" s="44" t="str">
        <f>IF(VLOOKUP($A319,'FE - Flow 8 - UBL'!$A319:$P1213,11,FALSE)=0,"",VLOOKUP($A319,'FE - Flow 8 - UBL'!$A319:$P1213,11,FALSE))</f>
        <v/>
      </c>
      <c r="L319" s="45" t="str">
        <f>IF(VLOOKUP($A319,'FE - Flow 8 - UBL'!$A319:$P1213,12,FALSE)=0,"",VLOOKUP($A319,'FE - Flow 8 - UBL'!$A319:$P1213,12,FALSE))</f>
        <v/>
      </c>
      <c r="M319" s="185" t="str">
        <f>IF(VLOOKUP($A319,'FE - Flow 8 - UBL'!$A319:$P1213,13,FALSE)=0,"",VLOOKUP($A319,'FE - Flow 8 - UBL'!$A319:$P1213,13,FALSE))</f>
        <v>Percentage that can be used in conjunction with the Basis of assessment for document-level charges or fees to calculate the Amount of the document-level charges or fees.</v>
      </c>
      <c r="N319" s="43" t="str">
        <f>IF(VLOOKUP($A319,'FE - Flow 8 - UBL'!$A319:$P1213,14,FALSE)=0,"",VLOOKUP($A319,'FE - Flow 8 - UBL'!$A319:$P1213,14,FALSE))</f>
        <v/>
      </c>
      <c r="O319" s="48" t="str">
        <f>IF(VLOOKUP($A319,'FE - Flow 8 - UBL'!$A319:$P1213,15,FALSE)=0,"",VLOOKUP($A319,'FE - Flow 8 - UBL'!$A319:$P1213,15,FALSE))</f>
        <v/>
      </c>
      <c r="P319" s="48" t="str">
        <f>IF(VLOOKUP($A319,'FE - Flow 8 - UBL'!$A319:$P1213,16,FALSE)=0,"",VLOOKUP($A319,'FE - Flow 8 - UBL'!$A319:$P1213,16,FALSE))</f>
        <v/>
      </c>
      <c r="Q319" s="44" t="str">
        <f>IF(VLOOKUP($A319,'FE - Flow 8 - UBL'!$A319:$Q1213,17,FALSE)=0,"",VLOOKUP($A319,'FE - Flow 8 - UBL'!$A319:$Q1213,17,FALSE))</f>
        <v/>
      </c>
      <c r="R319" s="47" t="str">
        <f>IF(VLOOKUP($A319,'FE - Flow 8 - UBL'!$A319:$S1213,18,FALSE)=0,"",VLOOKUP($A319,'FE - Flow 8 - UBL'!$A319:$S1213,18,FALSE))</f>
        <v/>
      </c>
    </row>
    <row r="320" spans="1:18" ht="42.75" customHeight="1" x14ac:dyDescent="0.25">
      <c r="A320" s="51" t="s">
        <v>1050</v>
      </c>
      <c r="B320" s="41" t="s">
        <v>13</v>
      </c>
      <c r="C320" s="52"/>
      <c r="D320" s="93" t="s">
        <v>1051</v>
      </c>
      <c r="E320" s="94"/>
      <c r="F320" s="95"/>
      <c r="G320" s="351" t="s">
        <v>3622</v>
      </c>
      <c r="H320" s="352"/>
      <c r="I320" s="45" t="str">
        <f>IF(VLOOKUP($A320,'FE - Flow 8 - UBL'!$A320:$P1214,9,FALSE)=0,"",VLOOKUP($A320,'FE - Flow 8 - UBL'!$A320:$P1214,9,FALSE))</f>
        <v>CODE</v>
      </c>
      <c r="J320" s="45">
        <f>IF(VLOOKUP($A320,'FE - Flow 8 - UBL'!$A320:$P1214,10,FALSE)=0,"",VLOOKUP($A320,'FE - Flow 8 - UBL'!$A320:$P1214,10,FALSE))</f>
        <v>2</v>
      </c>
      <c r="K320" s="44" t="str">
        <f>IF(VLOOKUP($A320,'FE - Flow 8 - UBL'!$A320:$P1214,11,FALSE)=0,"",VLOOKUP($A320,'FE - Flow 8 - UBL'!$A320:$P1214,11,FALSE))</f>
        <v>UNTDID 5305</v>
      </c>
      <c r="L320" s="45" t="str">
        <f>IF(VLOOKUP($A320,'FE - Flow 8 - UBL'!$A320:$P1214,12,FALSE)=0,"",VLOOKUP($A320,'FE - Flow 8 - UBL'!$A320:$P1214,12,FALSE))</f>
        <v/>
      </c>
      <c r="M320" s="185" t="str">
        <f>IF(VLOOKUP($A320,'FE - Flow 8 - UBL'!$A320:$P1214,13,FALSE)=0,"",VLOOKUP($A320,'FE - Flow 8 - UBL'!$A320:$P1214,13,FALSE))</f>
        <v>Coded identification of the VAT type applicable to the document-level charges or fees.</v>
      </c>
      <c r="N320" s="43" t="str">
        <f>IF(VLOOKUP($A320,'FE - Flow 8 - UBL'!$A320:$P1214,14,FALSE)=0,"",VLOOKUP($A320,'FE - Flow 8 - UBL'!$A320:$P1214,14,FALSE))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320" s="48" t="str">
        <f>IF(VLOOKUP($A320,'FE - Flow 8 - UBL'!$A320:$P1214,15,FALSE)=0,"",VLOOKUP($A320,'FE - Flow 8 - UBL'!$A320:$P1214,15,FALSE))</f>
        <v>G2.31
G6.15</v>
      </c>
      <c r="P320" s="48" t="str">
        <f>IF(VLOOKUP($A320,'FE - Flow 8 - UBL'!$A320:$P1214,16,FALSE)=0,"",VLOOKUP($A320,'FE - Flow 8 - UBL'!$A320:$P1214,16,FALSE))</f>
        <v/>
      </c>
      <c r="Q320" s="44" t="str">
        <f>IF(VLOOKUP($A320,'FE - Flow 8 - UBL'!$A320:$Q1214,17,FALSE)=0,"",VLOOKUP($A320,'FE - Flow 8 - UBL'!$A320:$Q1214,17,FALSE))</f>
        <v>BR-37</v>
      </c>
      <c r="R320" s="47" t="str">
        <f>IF(VLOOKUP($A320,'FE - Flow 8 - UBL'!$A320:$S1214,18,FALSE)=0,"",VLOOKUP($A320,'FE - Flow 8 - UBL'!$A320:$S1214,18,FALSE))</f>
        <v/>
      </c>
    </row>
    <row r="321" spans="1:19" ht="14.45" customHeight="1" x14ac:dyDescent="0.25">
      <c r="A321" s="51" t="s">
        <v>1054</v>
      </c>
      <c r="B321" s="41" t="s">
        <v>42</v>
      </c>
      <c r="C321" s="56"/>
      <c r="D321" s="93" t="s">
        <v>1055</v>
      </c>
      <c r="E321" s="94"/>
      <c r="F321" s="94"/>
      <c r="G321" s="351" t="s">
        <v>3623</v>
      </c>
      <c r="H321" s="352"/>
      <c r="I321" s="45" t="str">
        <f>IF(VLOOKUP($A321,'FE - Flow 8 - UBL'!$A321:$P1215,9,FALSE)=0,"",VLOOKUP($A321,'FE - Flow 8 - UBL'!$A321:$P1215,9,FALSE))</f>
        <v>PERCENTAGE</v>
      </c>
      <c r="J321" s="45">
        <f>IF(VLOOKUP($A321,'FE - Flow 8 - UBL'!$A321:$P1215,10,FALSE)=0,"",VLOOKUP($A321,'FE - Flow 8 - UBL'!$A321:$P1215,10,FALSE))</f>
        <v>3.2</v>
      </c>
      <c r="K321" s="44" t="str">
        <f>IF(VLOOKUP($A321,'FE - Flow 8 - UBL'!$A321:$P1215,11,FALSE)=0,"",VLOOKUP($A321,'FE - Flow 8 - UBL'!$A321:$P1215,11,FALSE))</f>
        <v/>
      </c>
      <c r="L321" s="45" t="str">
        <f>IF(VLOOKUP($A321,'FE - Flow 8 - UBL'!$A321:$P1215,12,FALSE)=0,"",VLOOKUP($A321,'FE - Flow 8 - UBL'!$A321:$P1215,12,FALSE))</f>
        <v/>
      </c>
      <c r="M321" s="185" t="str">
        <f>IF(VLOOKUP($A321,'FE - Flow 8 - UBL'!$A321:$P1215,13,FALSE)=0,"",VLOOKUP($A321,'FE - Flow 8 - UBL'!$A321:$P1215,13,FALSE))</f>
        <v>VAT rate, expressed as a percentage, applicable to the document-level charges or fees.</v>
      </c>
      <c r="N321" s="43" t="str">
        <f>IF(VLOOKUP($A321,'FE - Flow 8 - UBL'!$A321:$P1215,14,FALSE)=0,"",VLOOKUP($A321,'FE - Flow 8 - UBL'!$A321:$P1215,14,FALSE))</f>
        <v/>
      </c>
      <c r="O321" s="48" t="str">
        <f>IF(VLOOKUP($A321,'FE - Flow 8 - UBL'!$A321:$P1215,15,FALSE)=0,"",VLOOKUP($A321,'FE - Flow 8 - UBL'!$A321:$P1215,15,FALSE))</f>
        <v>G1.24
G6.10
G6.15</v>
      </c>
      <c r="P321" s="48" t="str">
        <f>IF(VLOOKUP($A321,'FE - Flow 8 - UBL'!$A321:$P1215,16,FALSE)=0,"",VLOOKUP($A321,'FE - Flow 8 - UBL'!$A321:$P1215,16,FALSE))</f>
        <v/>
      </c>
      <c r="Q321" s="44" t="str">
        <f>IF(VLOOKUP($A321,'FE - Flow 8 - UBL'!$A321:$Q1215,17,FALSE)=0,"",VLOOKUP($A321,'FE - Flow 8 - UBL'!$A321:$Q1215,17,FALSE))</f>
        <v/>
      </c>
      <c r="R321" s="47" t="str">
        <f>IF(VLOOKUP($A321,'FE - Flow 8 - UBL'!$A321:$S1215,18,FALSE)=0,"",VLOOKUP($A321,'FE - Flow 8 - UBL'!$A321:$S1215,18,FALSE))</f>
        <v/>
      </c>
    </row>
    <row r="322" spans="1:19" ht="14.45" customHeight="1" x14ac:dyDescent="0.25">
      <c r="A322" s="51" t="s">
        <v>1057</v>
      </c>
      <c r="B322" s="41" t="s">
        <v>42</v>
      </c>
      <c r="C322" s="56"/>
      <c r="D322" s="93" t="s">
        <v>1058</v>
      </c>
      <c r="E322" s="94"/>
      <c r="F322" s="94"/>
      <c r="G322" s="351" t="s">
        <v>3624</v>
      </c>
      <c r="H322" s="352"/>
      <c r="I322" s="45" t="str">
        <f>IF(VLOOKUP($A322,'FE - Flow 8 - UBL'!$A322:$P1216,9,FALSE)=0,"",VLOOKUP($A322,'FE - Flow 8 - UBL'!$A322:$P1216,9,FALSE))</f>
        <v>TEXT</v>
      </c>
      <c r="J322" s="45">
        <f>IF(VLOOKUP($A322,'FE - Flow 8 - UBL'!$A322:$P1216,10,FALSE)=0,"",VLOOKUP($A322,'FE - Flow 8 - UBL'!$A322:$P1216,10,FALSE))</f>
        <v>1024</v>
      </c>
      <c r="K322" s="44" t="str">
        <f>IF(VLOOKUP($A322,'FE - Flow 8 - UBL'!$A322:$P1216,11,FALSE)=0,"",VLOOKUP($A322,'FE - Flow 8 - UBL'!$A322:$P1216,11,FALSE))</f>
        <v/>
      </c>
      <c r="L322" s="45" t="str">
        <f>IF(VLOOKUP($A322,'FE - Flow 8 - UBL'!$A322:$P1216,12,FALSE)=0,"",VLOOKUP($A322,'FE - Flow 8 - UBL'!$A322:$P1216,12,FALSE))</f>
        <v/>
      </c>
      <c r="M322" s="185" t="str">
        <f>IF(VLOOKUP($A322,'FE - Flow 8 - UBL'!$A322:$P1216,13,FALSE)=0,"",VLOOKUP($A322,'FE - Flow 8 - UBL'!$A322:$P1216,13,FALSE))</f>
        <v>Reason for the document-level charges or fees, in text form.</v>
      </c>
      <c r="N322" s="43" t="str">
        <f>IF(VLOOKUP($A322,'FE - Flow 8 - UBL'!$A322:$P1216,14,FALSE)=0,"",VLOOKUP($A322,'FE - Flow 8 - UBL'!$A322:$P1216,14,FALSE))</f>
        <v/>
      </c>
      <c r="O322" s="48" t="str">
        <f>IF(VLOOKUP($A322,'FE - Flow 8 - UBL'!$A322:$P1216,15,FALSE)=0,"",VLOOKUP($A322,'FE - Flow 8 - UBL'!$A322:$P1216,15,FALSE))</f>
        <v/>
      </c>
      <c r="P322" s="48" t="str">
        <f>IF(VLOOKUP($A322,'FE - Flow 8 - UBL'!$A322:$P1216,16,FALSE)=0,"",VLOOKUP($A322,'FE - Flow 8 - UBL'!$A322:$P1216,16,FALSE))</f>
        <v/>
      </c>
      <c r="Q322" s="44" t="str">
        <f>IF(VLOOKUP($A322,'FE - Flow 8 - UBL'!$A322:$Q1216,17,FALSE)=0,"",VLOOKUP($A322,'FE - Flow 8 - UBL'!$A322:$Q1216,17,FALSE))</f>
        <v>BR-38
BR-CO-6
BR-CO-22</v>
      </c>
      <c r="R322" s="47" t="str">
        <f>IF(VLOOKUP($A322,'FE - Flow 8 - UBL'!$A322:$S1216,18,FALSE)=0,"",VLOOKUP($A322,'FE - Flow 8 - UBL'!$A322:$S1216,18,FALSE))</f>
        <v/>
      </c>
    </row>
    <row r="323" spans="1:19" ht="14.45" customHeight="1" x14ac:dyDescent="0.25">
      <c r="A323" s="51" t="s">
        <v>1061</v>
      </c>
      <c r="B323" s="41" t="s">
        <v>42</v>
      </c>
      <c r="C323" s="55"/>
      <c r="D323" s="93" t="s">
        <v>1062</v>
      </c>
      <c r="E323" s="94"/>
      <c r="F323" s="94"/>
      <c r="G323" s="351" t="s">
        <v>3625</v>
      </c>
      <c r="H323" s="352"/>
      <c r="I323" s="45" t="str">
        <f>IF(VLOOKUP($A323,'FE - Flow 8 - UBL'!$A323:$P1217,9,FALSE)=0,"",VLOOKUP($A323,'FE - Flow 8 - UBL'!$A323:$P1217,9,FALSE))</f>
        <v>CODE</v>
      </c>
      <c r="J323" s="45">
        <f>IF(VLOOKUP($A323,'FE - Flow 8 - UBL'!$A323:$P1217,10,FALSE)=0,"",VLOOKUP($A323,'FE - Flow 8 - UBL'!$A323:$P1217,10,FALSE))</f>
        <v>3</v>
      </c>
      <c r="K323" s="44" t="str">
        <f>IF(VLOOKUP($A323,'FE - Flow 8 - UBL'!$A323:$P1217,11,FALSE)=0,"",VLOOKUP($A323,'FE - Flow 8 - UBL'!$A323:$P1217,11,FALSE))</f>
        <v>UNTDID 7161</v>
      </c>
      <c r="L323" s="45" t="str">
        <f>IF(VLOOKUP($A323,'FE - Flow 8 - UBL'!$A323:$P1217,12,FALSE)=0,"",VLOOKUP($A323,'FE - Flow 8 - UBL'!$A323:$P1217,12,FALSE))</f>
        <v/>
      </c>
      <c r="M323" s="185" t="str">
        <f>IF(VLOOKUP($A323,'FE - Flow 8 - UBL'!$A323:$P1217,13,FALSE)=0,"",VLOOKUP($A323,'FE - Flow 8 - UBL'!$A323:$P1217,13,FALSE))</f>
        <v>Reason for the document-level charges or fees, in code form.</v>
      </c>
      <c r="N323" s="43" t="str">
        <f>IF(VLOOKUP($A323,'FE - Flow 8 - UBL'!$A323:$P1217,14,FALSE)=0,"",VLOOKUP($A323,'FE - Flow 8 - UBL'!$A323:$P1217,14,FALSE))</f>
        <v>Use the entries in the UNTDID 7161 code list [6]. The Reason code and Reason for the document-level charges or fees must indicate the same reason for the charges or fees.</v>
      </c>
      <c r="O323" s="48" t="str">
        <f>IF(VLOOKUP($A323,'FE - Flow 8 - UBL'!$A323:$P1217,15,FALSE)=0,"",VLOOKUP($A323,'FE - Flow 8 - UBL'!$A323:$P1217,15,FALSE))</f>
        <v>G1.29
G1.57</v>
      </c>
      <c r="P323" s="48" t="str">
        <f>IF(VLOOKUP($A323,'FE - Flow 8 - UBL'!$A323:$P1217,16,FALSE)=0,"",VLOOKUP($A323,'FE - Flow 8 - UBL'!$A323:$P1217,16,FALSE))</f>
        <v/>
      </c>
      <c r="Q323" s="44" t="str">
        <f>IF(VLOOKUP($A323,'FE - Flow 8 - UBL'!$A323:$Q1217,17,FALSE)=0,"",VLOOKUP($A323,'FE - Flow 8 - UBL'!$A323:$Q1217,17,FALSE))</f>
        <v>BR-38
BR-CO-6
BR-CO-22</v>
      </c>
      <c r="R323" s="47" t="str">
        <f>IF(VLOOKUP($A323,'FE - Flow 8 - UBL'!$A323:$S1217,18,FALSE)=0,"",VLOOKUP($A323,'FE - Flow 8 - UBL'!$A323:$S1217,18,FALSE))</f>
        <v/>
      </c>
    </row>
    <row r="324" spans="1:19" ht="14.45" customHeight="1" x14ac:dyDescent="0.25">
      <c r="A324" s="40" t="s">
        <v>1065</v>
      </c>
      <c r="B324" s="41" t="s">
        <v>13</v>
      </c>
      <c r="C324" s="65" t="s">
        <v>1066</v>
      </c>
      <c r="D324" s="66"/>
      <c r="E324" s="66"/>
      <c r="F324" s="66"/>
      <c r="G324" s="351" t="s">
        <v>3627</v>
      </c>
      <c r="H324" s="352"/>
      <c r="I324" s="45" t="str">
        <f>IF(VLOOKUP($A324,'FE - Flow 8 - UBL'!$A324:$P1218,9,FALSE)=0,"",VLOOKUP($A324,'FE - Flow 8 - UBL'!$A324:$P1218,9,FALSE))</f>
        <v/>
      </c>
      <c r="J324" s="45" t="str">
        <f>IF(VLOOKUP($A324,'FE - Flow 8 - UBL'!$A324:$P1218,10,FALSE)=0,"",VLOOKUP($A324,'FE - Flow 8 - UBL'!$A324:$P1218,10,FALSE))</f>
        <v/>
      </c>
      <c r="K324" s="44" t="str">
        <f>IF(VLOOKUP($A324,'FE - Flow 8 - UBL'!$A324:$P1218,11,FALSE)=0,"",VLOOKUP($A324,'FE - Flow 8 - UBL'!$A324:$P1218,11,FALSE))</f>
        <v/>
      </c>
      <c r="L324" s="45" t="str">
        <f>IF(VLOOKUP($A324,'FE - Flow 8 - UBL'!$A324:$P1218,12,FALSE)=0,"",VLOOKUP($A324,'FE - Flow 8 - UBL'!$A324:$P1218,12,FALSE))</f>
        <v/>
      </c>
      <c r="M324" s="185" t="str">
        <f>IF(VLOOKUP($A324,'FE - Flow 8 - UBL'!$A324:$P1218,13,FALSE)=0,"",VLOOKUP($A324,'FE - Flow 8 - UBL'!$A324:$P1218,13,FALSE))</f>
        <v>Set of business terms providing information about the monetary totals of the Invoice.</v>
      </c>
      <c r="N324" s="43" t="str">
        <f>IF(VLOOKUP($A324,'FE - Flow 8 - UBL'!$A324:$P1218,14,FALSE)=0,"",VLOOKUP($A324,'FE - Flow 8 - UBL'!$A324:$P1218,14,FALSE))</f>
        <v/>
      </c>
      <c r="O324" s="48" t="str">
        <f>IF(VLOOKUP($A324,'FE - Flow 8 - UBL'!$A324:$P1218,15,FALSE)=0,"",VLOOKUP($A324,'FE - Flow 8 - UBL'!$A324:$P1218,15,FALSE))</f>
        <v>G6.08
G6.05</v>
      </c>
      <c r="P324" s="48" t="str">
        <f>IF(VLOOKUP($A324,'FE - Flow 8 - UBL'!$A324:$P1218,16,FALSE)=0,"",VLOOKUP($A324,'FE - Flow 8 - UBL'!$A324:$P1218,16,FALSE))</f>
        <v/>
      </c>
      <c r="Q324" s="44" t="str">
        <f>IF(VLOOKUP($A324,'FE - Flow 8 - UBL'!$A324:$Q1218,17,FALSE)=0,"",VLOOKUP($A324,'FE - Flow 8 - UBL'!$A324:$Q1218,17,FALSE))</f>
        <v/>
      </c>
      <c r="R324" s="47" t="str">
        <f>IF(VLOOKUP($A324,'FE - Flow 8 - UBL'!$A324:$S1218,18,FALSE)=0,"",VLOOKUP($A324,'FE - Flow 8 - UBL'!$A324:$S1218,18,FALSE))</f>
        <v/>
      </c>
    </row>
    <row r="325" spans="1:19" ht="14.45" customHeight="1" x14ac:dyDescent="0.25">
      <c r="A325" s="51" t="s">
        <v>1069</v>
      </c>
      <c r="B325" s="41" t="s">
        <v>13</v>
      </c>
      <c r="C325" s="72"/>
      <c r="D325" s="215" t="s">
        <v>1070</v>
      </c>
      <c r="E325" s="215"/>
      <c r="F325" s="215"/>
      <c r="G325" s="351" t="s">
        <v>3628</v>
      </c>
      <c r="H325" s="352"/>
      <c r="I325" s="45" t="str">
        <f>IF(VLOOKUP($A325,'FE - Flow 8 - UBL'!$A325:$P1219,9,FALSE)=0,"",VLOOKUP($A325,'FE - Flow 8 - UBL'!$A325:$P1219,9,FALSE))</f>
        <v>AMOUNT</v>
      </c>
      <c r="J325" s="45">
        <f>IF(VLOOKUP($A325,'FE - Flow 8 - UBL'!$A325:$P1219,10,FALSE)=0,"",VLOOKUP($A325,'FE - Flow 8 - UBL'!$A325:$P1219,10,FALSE))</f>
        <v>19.2</v>
      </c>
      <c r="K325" s="44" t="str">
        <f>IF(VLOOKUP($A325,'FE - Flow 8 - UBL'!$A325:$P1219,11,FALSE)=0,"",VLOOKUP($A325,'FE - Flow 8 - UBL'!$A325:$P1219,11,FALSE))</f>
        <v/>
      </c>
      <c r="L325" s="45" t="str">
        <f>IF(VLOOKUP($A325,'FE - Flow 8 - UBL'!$A325:$P1219,12,FALSE)=0,"",VLOOKUP($A325,'FE - Flow 8 - UBL'!$A325:$P1219,12,FALSE))</f>
        <v/>
      </c>
      <c r="M325" s="185" t="str">
        <f>IF(VLOOKUP($A325,'FE - Flow 8 - UBL'!$A325:$P1219,13,FALSE)=0,"",VLOOKUP($A325,'FE - Flow 8 - UBL'!$A325:$P1219,13,FALSE))</f>
        <v>Sum of the net amount of all Invoice lines.</v>
      </c>
      <c r="N325" s="43" t="str">
        <f>IF(VLOOKUP($A325,'FE - Flow 8 - UBL'!$A325:$P1219,14,FALSE)=0,"",VLOOKUP($A325,'FE - Flow 8 - UBL'!$A325:$P1219,14,FALSE))</f>
        <v/>
      </c>
      <c r="O325" s="48" t="str">
        <f>IF(VLOOKUP($A325,'FE - Flow 8 - UBL'!$A325:$P1219,15,FALSE)=0,"",VLOOKUP($A325,'FE - Flow 8 - UBL'!$A325:$P1219,15,FALSE))</f>
        <v>G1.14</v>
      </c>
      <c r="P325" s="48" t="str">
        <f>IF(VLOOKUP($A325,'FE - Flow 8 - UBL'!$A325:$P1219,16,FALSE)=0,"",VLOOKUP($A325,'FE - Flow 8 - UBL'!$A325:$P1219,16,FALSE))</f>
        <v/>
      </c>
      <c r="Q325" s="44" t="str">
        <f>IF(VLOOKUP($A325,'FE - Flow 8 - UBL'!$A325:$Q1219,17,FALSE)=0,"",VLOOKUP($A325,'FE - Flow 8 - UBL'!$A325:$Q1219,17,FALSE))</f>
        <v>BR-12
BR-CO-10</v>
      </c>
      <c r="R325" s="47" t="str">
        <f>IF(VLOOKUP($A325,'FE - Flow 8 - UBL'!$A325:$S1219,18,FALSE)=0,"",VLOOKUP($A325,'FE - Flow 8 - UBL'!$A325:$S1219,18,FALSE))</f>
        <v/>
      </c>
    </row>
    <row r="326" spans="1:19" ht="14.45" customHeight="1" x14ac:dyDescent="0.25">
      <c r="A326" s="51" t="s">
        <v>1074</v>
      </c>
      <c r="B326" s="41" t="s">
        <v>42</v>
      </c>
      <c r="C326" s="72"/>
      <c r="D326" s="215" t="s">
        <v>1075</v>
      </c>
      <c r="E326" s="216"/>
      <c r="F326" s="216"/>
      <c r="G326" s="351" t="s">
        <v>3629</v>
      </c>
      <c r="H326" s="352"/>
      <c r="I326" s="45" t="str">
        <f>IF(VLOOKUP($A326,'FE - Flow 8 - UBL'!$A326:$P1220,9,FALSE)=0,"",VLOOKUP($A326,'FE - Flow 8 - UBL'!$A326:$P1220,9,FALSE))</f>
        <v>AMOUNT</v>
      </c>
      <c r="J326" s="45">
        <f>IF(VLOOKUP($A326,'FE - Flow 8 - UBL'!$A326:$P1220,10,FALSE)=0,"",VLOOKUP($A326,'FE - Flow 8 - UBL'!$A326:$P1220,10,FALSE))</f>
        <v>19.2</v>
      </c>
      <c r="K326" s="44" t="str">
        <f>IF(VLOOKUP($A326,'FE - Flow 8 - UBL'!$A326:$P1220,11,FALSE)=0,"",VLOOKUP($A326,'FE - Flow 8 - UBL'!$A326:$P1220,11,FALSE))</f>
        <v/>
      </c>
      <c r="L326" s="45" t="str">
        <f>IF(VLOOKUP($A326,'FE - Flow 8 - UBL'!$A326:$P1220,12,FALSE)=0,"",VLOOKUP($A326,'FE - Flow 8 - UBL'!$A326:$P1220,12,FALSE))</f>
        <v/>
      </c>
      <c r="M326" s="185" t="str">
        <f>IF(VLOOKUP($A326,'FE - Flow 8 - UBL'!$A326:$P1220,13,FALSE)=0,"",VLOOKUP($A326,'FE - Flow 8 - UBL'!$A326:$P1220,13,FALSE))</f>
        <v>Sum of all document-level discounts in the Invoice.</v>
      </c>
      <c r="N326" s="43" t="str">
        <f>IF(VLOOKUP($A326,'FE - Flow 8 - UBL'!$A326:$P1220,14,FALSE)=0,"",VLOOKUP($A326,'FE - Flow 8 - UBL'!$A326:$P1220,14,FALSE))</f>
        <v>Line-level discounts are included in the Net amount of the invoice line used in the Sum of the net amounts in the invoice lines.</v>
      </c>
      <c r="O326" s="48" t="str">
        <f>IF(VLOOKUP($A326,'FE - Flow 8 - UBL'!$A326:$P1220,15,FALSE)=0,"",VLOOKUP($A326,'FE - Flow 8 - UBL'!$A326:$P1220,15,FALSE))</f>
        <v>G1.14</v>
      </c>
      <c r="P326" s="48" t="str">
        <f>IF(VLOOKUP($A326,'FE - Flow 8 - UBL'!$A326:$P1220,16,FALSE)=0,"",VLOOKUP($A326,'FE - Flow 8 - UBL'!$A326:$P1220,16,FALSE))</f>
        <v/>
      </c>
      <c r="Q326" s="44" t="str">
        <f>IF(VLOOKUP($A326,'FE - Flow 8 - UBL'!$A326:$Q1220,17,FALSE)=0,"",VLOOKUP($A326,'FE - Flow 8 - UBL'!$A326:$Q1220,17,FALSE))</f>
        <v>BR-CO-11</v>
      </c>
      <c r="R326" s="47" t="str">
        <f>IF(VLOOKUP($A326,'FE - Flow 8 - UBL'!$A326:$S1220,18,FALSE)=0,"",VLOOKUP($A326,'FE - Flow 8 - UBL'!$A326:$S1220,18,FALSE))</f>
        <v/>
      </c>
    </row>
    <row r="327" spans="1:19" ht="14.45" customHeight="1" x14ac:dyDescent="0.25">
      <c r="A327" s="51" t="s">
        <v>1080</v>
      </c>
      <c r="B327" s="41" t="s">
        <v>42</v>
      </c>
      <c r="C327" s="72"/>
      <c r="D327" s="215" t="s">
        <v>1081</v>
      </c>
      <c r="E327" s="216"/>
      <c r="F327" s="216"/>
      <c r="G327" s="351" t="s">
        <v>3630</v>
      </c>
      <c r="H327" s="352"/>
      <c r="I327" s="45" t="str">
        <f>IF(VLOOKUP($A327,'FE - Flow 8 - UBL'!$A327:$P1221,9,FALSE)=0,"",VLOOKUP($A327,'FE - Flow 8 - UBL'!$A327:$P1221,9,FALSE))</f>
        <v>AMOUNT</v>
      </c>
      <c r="J327" s="45">
        <f>IF(VLOOKUP($A327,'FE - Flow 8 - UBL'!$A327:$P1221,10,FALSE)=0,"",VLOOKUP($A327,'FE - Flow 8 - UBL'!$A327:$P1221,10,FALSE))</f>
        <v>19.2</v>
      </c>
      <c r="K327" s="44" t="str">
        <f>IF(VLOOKUP($A327,'FE - Flow 8 - UBL'!$A327:$P1221,11,FALSE)=0,"",VLOOKUP($A327,'FE - Flow 8 - UBL'!$A327:$P1221,11,FALSE))</f>
        <v/>
      </c>
      <c r="L327" s="45" t="str">
        <f>IF(VLOOKUP($A327,'FE - Flow 8 - UBL'!$A327:$P1221,12,FALSE)=0,"",VLOOKUP($A327,'FE - Flow 8 - UBL'!$A327:$P1221,12,FALSE))</f>
        <v/>
      </c>
      <c r="M327" s="185" t="str">
        <f>IF(VLOOKUP($A327,'FE - Flow 8 - UBL'!$A327:$P1221,13,FALSE)=0,"",VLOOKUP($A327,'FE - Flow 8 - UBL'!$A327:$P1221,13,FALSE))</f>
        <v>Sum of all document-level charges or fees in the Invoice.</v>
      </c>
      <c r="N327" s="43" t="str">
        <f>IF(VLOOKUP($A327,'FE - Flow 8 - UBL'!$A327:$P1221,14,FALSE)=0,"",VLOOKUP($A327,'FE - Flow 8 - UBL'!$A327:$P1221,14,FALSE))</f>
        <v>Line-level fees are included in the Net amount of the invoice line used in the Sum of the net amounts in the invoice lines.</v>
      </c>
      <c r="O327" s="48" t="str">
        <f>IF(VLOOKUP($A327,'FE - Flow 8 - UBL'!$A327:$P1221,15,FALSE)=0,"",VLOOKUP($A327,'FE - Flow 8 - UBL'!$A327:$P1221,15,FALSE))</f>
        <v>G1.14</v>
      </c>
      <c r="P327" s="48" t="str">
        <f>IF(VLOOKUP($A327,'FE - Flow 8 - UBL'!$A327:$P1221,16,FALSE)=0,"",VLOOKUP($A327,'FE - Flow 8 - UBL'!$A327:$P1221,16,FALSE))</f>
        <v/>
      </c>
      <c r="Q327" s="44" t="str">
        <f>IF(VLOOKUP($A327,'FE - Flow 8 - UBL'!$A327:$Q1221,17,FALSE)=0,"",VLOOKUP($A327,'FE - Flow 8 - UBL'!$A327:$Q1221,17,FALSE))</f>
        <v>BR-CO-12</v>
      </c>
      <c r="R327" s="47" t="str">
        <f>IF(VLOOKUP($A327,'FE - Flow 8 - UBL'!$A327:$S1221,18,FALSE)=0,"",VLOOKUP($A327,'FE - Flow 8 - UBL'!$A327:$S1221,18,FALSE))</f>
        <v/>
      </c>
    </row>
    <row r="328" spans="1:19" ht="28.5" customHeight="1" x14ac:dyDescent="0.25">
      <c r="A328" s="51" t="s">
        <v>1086</v>
      </c>
      <c r="B328" s="41" t="s">
        <v>13</v>
      </c>
      <c r="C328" s="52"/>
      <c r="D328" s="215" t="s">
        <v>1087</v>
      </c>
      <c r="E328" s="217"/>
      <c r="F328" s="217"/>
      <c r="G328" s="351" t="s">
        <v>3631</v>
      </c>
      <c r="H328" s="352"/>
      <c r="I328" s="45" t="str">
        <f>IF(VLOOKUP($A328,'FE - Flow 8 - UBL'!$A328:$P1222,9,FALSE)=0,"",VLOOKUP($A328,'FE - Flow 8 - UBL'!$A328:$P1222,9,FALSE))</f>
        <v>AMOUNT</v>
      </c>
      <c r="J328" s="45">
        <f>IF(VLOOKUP($A328,'FE - Flow 8 - UBL'!$A328:$P1222,10,FALSE)=0,"",VLOOKUP($A328,'FE - Flow 8 - UBL'!$A328:$P1222,10,FALSE))</f>
        <v>19.2</v>
      </c>
      <c r="K328" s="44" t="str">
        <f>IF(VLOOKUP($A328,'FE - Flow 8 - UBL'!$A328:$P1222,11,FALSE)=0,"",VLOOKUP($A328,'FE - Flow 8 - UBL'!$A328:$P1222,11,FALSE))</f>
        <v/>
      </c>
      <c r="L328" s="45" t="str">
        <f>IF(VLOOKUP($A328,'FE - Flow 8 - UBL'!$A328:$P1222,12,FALSE)=0,"",VLOOKUP($A328,'FE - Flow 8 - UBL'!$A328:$P1222,12,FALSE))</f>
        <v/>
      </c>
      <c r="M328" s="185" t="str">
        <f>IF(VLOOKUP($A328,'FE - Flow 8 - UBL'!$A328:$P1222,13,FALSE)=0,"",VLOOKUP($A328,'FE - Flow 8 - UBL'!$A328:$P1222,13,FALSE))</f>
        <v>Total invoice amount, without the VAT.</v>
      </c>
      <c r="N328" s="43" t="str">
        <f>IF(VLOOKUP($A328,'FE - Flow 8 - UBL'!$A328:$P1222,14,FALSE)=0,"",VLOOKUP($A328,'FE - Flow 8 - UBL'!$A328:$P1222,14,FALSE))</f>
        <v>The Total invoice amount excluding VAT is the Sum of the net amounts in the invoice lines, minus the Sum of the document-level discounts, plus the Sum of the document-level charges or fees.</v>
      </c>
      <c r="O328" s="48" t="str">
        <f>IF(VLOOKUP($A328,'FE - Flow 8 - UBL'!$A328:$P1222,15,FALSE)=0,"",VLOOKUP($A328,'FE - Flow 8 - UBL'!$A328:$P1222,15,FALSE))</f>
        <v>G1.14
G6.08
G6.05</v>
      </c>
      <c r="P328" s="48" t="str">
        <f>IF(VLOOKUP($A328,'FE - Flow 8 - UBL'!$A328:$P1222,16,FALSE)=0,"",VLOOKUP($A328,'FE - Flow 8 - UBL'!$A328:$P1222,16,FALSE))</f>
        <v/>
      </c>
      <c r="Q328" s="44" t="str">
        <f>IF(VLOOKUP($A328,'FE - Flow 8 - UBL'!$A328:$Q1222,17,FALSE)=0,"",VLOOKUP($A328,'FE - Flow 8 - UBL'!$A328:$Q1222,17,FALSE))</f>
        <v>BR-13
BR-CO-13</v>
      </c>
      <c r="R328" s="47" t="str">
        <f>IF(VLOOKUP($A328,'FE - Flow 8 - UBL'!$A328:$S1222,18,FALSE)=0,"",VLOOKUP($A328,'FE - Flow 8 - UBL'!$A328:$S1222,18,FALSE))</f>
        <v/>
      </c>
    </row>
    <row r="329" spans="1:19" ht="14.45" customHeight="1" x14ac:dyDescent="0.25">
      <c r="A329" s="51" t="s">
        <v>1092</v>
      </c>
      <c r="B329" s="41" t="s">
        <v>42</v>
      </c>
      <c r="C329" s="52"/>
      <c r="D329" s="215" t="s">
        <v>1093</v>
      </c>
      <c r="E329" s="216"/>
      <c r="F329" s="217"/>
      <c r="G329" s="351" t="s">
        <v>3632</v>
      </c>
      <c r="H329" s="352"/>
      <c r="I329" s="45" t="str">
        <f>IF(VLOOKUP($A329,'FE - Flow 8 - UBL'!$A329:$P1223,9,FALSE)=0,"",VLOOKUP($A329,'FE - Flow 8 - UBL'!$A329:$P1223,9,FALSE))</f>
        <v>AMOUNT</v>
      </c>
      <c r="J329" s="45">
        <f>IF(VLOOKUP($A329,'FE - Flow 8 - UBL'!$A329:$P1223,10,FALSE)=0,"",VLOOKUP($A329,'FE - Flow 8 - UBL'!$A329:$P1223,10,FALSE))</f>
        <v>19.2</v>
      </c>
      <c r="K329" s="44" t="str">
        <f>IF(VLOOKUP($A329,'FE - Flow 8 - UBL'!$A329:$P1223,11,FALSE)=0,"",VLOOKUP($A329,'FE - Flow 8 - UBL'!$A329:$P1223,11,FALSE))</f>
        <v/>
      </c>
      <c r="L329" s="45" t="str">
        <f>IF(VLOOKUP($A329,'FE - Flow 8 - UBL'!$A329:$P1223,12,FALSE)=0,"",VLOOKUP($A329,'FE - Flow 8 - UBL'!$A329:$P1223,12,FALSE))</f>
        <v/>
      </c>
      <c r="M329" s="185" t="str">
        <f>IF(VLOOKUP($A329,'FE - Flow 8 - UBL'!$A329:$P1223,13,FALSE)=0,"",VLOOKUP($A329,'FE - Flow 8 - UBL'!$A329:$P1223,13,FALSE))</f>
        <v>Total VAT amount of the Invoice.</v>
      </c>
      <c r="N329" s="43" t="str">
        <f>IF(VLOOKUP($A329,'FE - Flow 8 - UBL'!$A329:$P1223,14,FALSE)=0,"",VLOOKUP($A329,'FE - Flow 8 - UBL'!$A329:$P1223,14,FALSE))</f>
        <v>The Total invoice amount including VAT is the sum of all VAT amounts for the different types of VAT.</v>
      </c>
      <c r="O329" s="48" t="str">
        <f>IF(VLOOKUP($A329,'FE - Flow 8 - UBL'!$A329:$P1223,15,FALSE)=0,"",VLOOKUP($A329,'FE - Flow 8 - UBL'!$A329:$P1223,15,FALSE))</f>
        <v>G1.14
G1.53
G6.08
G6.05</v>
      </c>
      <c r="P329" s="48" t="str">
        <f>IF(VLOOKUP($A329,'FE - Flow 8 - UBL'!$A329:$P1223,16,FALSE)=0,"",VLOOKUP($A329,'FE - Flow 8 - UBL'!$A329:$P1223,16,FALSE))</f>
        <v/>
      </c>
      <c r="Q329" s="44" t="str">
        <f>IF(VLOOKUP($A329,'FE - Flow 8 - UBL'!$A329:$Q1223,17,FALSE)=0,"",VLOOKUP($A329,'FE - Flow 8 - UBL'!$A329:$Q1223,17,FALSE))</f>
        <v>BR-CO-14</v>
      </c>
      <c r="R329" s="47" t="str">
        <f>IF(VLOOKUP($A329,'FE - Flow 8 - UBL'!$A329:$S1223,18,FALSE)=0,"",VLOOKUP($A329,'FE - Flow 8 - UBL'!$A329:$S1223,18,FALSE))</f>
        <v/>
      </c>
    </row>
    <row r="330" spans="1:19" ht="28.5" customHeight="1" x14ac:dyDescent="0.25">
      <c r="A330" s="51" t="s">
        <v>1098</v>
      </c>
      <c r="B330" s="41" t="s">
        <v>42</v>
      </c>
      <c r="C330" s="52"/>
      <c r="D330" s="215" t="s">
        <v>1099</v>
      </c>
      <c r="E330" s="217"/>
      <c r="F330" s="217"/>
      <c r="G330" s="351" t="s">
        <v>3632</v>
      </c>
      <c r="H330" s="352"/>
      <c r="I330" s="45" t="str">
        <f>IF(VLOOKUP($A330,'FE - Flow 8 - UBL'!$A330:$P1224,9,FALSE)=0,"",VLOOKUP($A330,'FE - Flow 8 - UBL'!$A330:$P1224,9,FALSE))</f>
        <v>AMOUNT</v>
      </c>
      <c r="J330" s="45">
        <f>IF(VLOOKUP($A330,'FE - Flow 8 - UBL'!$A330:$P1224,10,FALSE)=0,"",VLOOKUP($A330,'FE - Flow 8 - UBL'!$A330:$P1224,10,FALSE))</f>
        <v>19.2</v>
      </c>
      <c r="K330" s="44" t="str">
        <f>IF(VLOOKUP($A330,'FE - Flow 8 - UBL'!$A330:$P1224,11,FALSE)=0,"",VLOOKUP($A330,'FE - Flow 8 - UBL'!$A330:$P1224,11,FALSE))</f>
        <v/>
      </c>
      <c r="L330" s="45" t="str">
        <f>IF(VLOOKUP($A330,'FE - Flow 8 - UBL'!$A330:$P1224,12,FALSE)=0,"",VLOOKUP($A330,'FE - Flow 8 - UBL'!$A330:$P1224,12,FALSE))</f>
        <v/>
      </c>
      <c r="M330" s="185" t="str">
        <f>IF(VLOOKUP($A330,'FE - Flow 8 - UBL'!$A330:$P1224,13,FALSE)=0,"",VLOOKUP($A330,'FE - Flow 8 - UBL'!$A330:$P1224,13,FALSE))</f>
        <v>Total VAT amount expressed in the accounting currency accepted or required in the Seller’s country.</v>
      </c>
      <c r="N330" s="43" t="str">
        <f>IF(VLOOKUP($A330,'FE - Flow 8 - UBL'!$A330:$P1224,14,FALSE)=0,"",VLOOKUP($A330,'FE - Flow 8 - UBL'!$A330:$P1224,14,FALSE))</f>
        <v>Must be used when the VAT accounting currency differs from the invoice currency code.
The VAT accounting currency is not used in the calculation of Invoice totals.
Valid currency lists are registered with the Maintenance Agency for standard ISO 4217 “Codes for the representation of currencies”. Use of the alpha-3 representation is recommended.</v>
      </c>
      <c r="O330" s="48" t="str">
        <f>IF(VLOOKUP($A330,'FE - Flow 8 - UBL'!$A330:$P1224,15,FALSE)=0,"",VLOOKUP($A330,'FE - Flow 8 - UBL'!$A330:$P1224,15,FALSE))</f>
        <v>G1.14</v>
      </c>
      <c r="P330" s="48" t="str">
        <f>IF(VLOOKUP($A330,'FE - Flow 8 - UBL'!$A330:$P1224,16,FALSE)=0,"",VLOOKUP($A330,'FE - Flow 8 - UBL'!$A330:$P1224,16,FALSE))</f>
        <v/>
      </c>
      <c r="Q330" s="44" t="str">
        <f>IF(VLOOKUP($A330,'FE - Flow 8 - UBL'!$A330:$Q1224,17,FALSE)=0,"",VLOOKUP($A330,'FE - Flow 8 - UBL'!$A330:$Q1224,17,FALSE))</f>
        <v>BR-53</v>
      </c>
      <c r="R330" s="47" t="str">
        <f>IF(VLOOKUP($A330,'FE - Flow 8 - UBL'!$A330:$S1224,18,FALSE)=0,"",VLOOKUP($A330,'FE - Flow 8 - UBL'!$A330:$S1224,18,FALSE))</f>
        <v/>
      </c>
    </row>
    <row r="331" spans="1:19" ht="14.45" customHeight="1" x14ac:dyDescent="0.25">
      <c r="A331" s="51" t="s">
        <v>1103</v>
      </c>
      <c r="B331" s="41" t="s">
        <v>13</v>
      </c>
      <c r="C331" s="52"/>
      <c r="D331" s="215" t="s">
        <v>1104</v>
      </c>
      <c r="E331" s="217"/>
      <c r="F331" s="217"/>
      <c r="G331" s="351" t="s">
        <v>3633</v>
      </c>
      <c r="H331" s="352"/>
      <c r="I331" s="45" t="str">
        <f>IF(VLOOKUP($A331,'FE - Flow 8 - UBL'!$A331:$P1225,9,FALSE)=0,"",VLOOKUP($A331,'FE - Flow 8 - UBL'!$A331:$P1225,9,FALSE))</f>
        <v>AMOUNT</v>
      </c>
      <c r="J331" s="45">
        <f>IF(VLOOKUP($A331,'FE - Flow 8 - UBL'!$A331:$P1225,10,FALSE)=0,"",VLOOKUP($A331,'FE - Flow 8 - UBL'!$A331:$P1225,10,FALSE))</f>
        <v>19.2</v>
      </c>
      <c r="K331" s="44" t="str">
        <f>IF(VLOOKUP($A331,'FE - Flow 8 - UBL'!$A331:$P1225,11,FALSE)=0,"",VLOOKUP($A331,'FE - Flow 8 - UBL'!$A331:$P1225,11,FALSE))</f>
        <v/>
      </c>
      <c r="L331" s="45" t="str">
        <f>IF(VLOOKUP($A331,'FE - Flow 8 - UBL'!$A331:$P1225,12,FALSE)=0,"",VLOOKUP($A331,'FE - Flow 8 - UBL'!$A331:$P1225,12,FALSE))</f>
        <v/>
      </c>
      <c r="M331" s="185" t="str">
        <f>IF(VLOOKUP($A331,'FE - Flow 8 - UBL'!$A331:$P1225,13,FALSE)=0,"",VLOOKUP($A331,'FE - Flow 8 - UBL'!$A331:$P1225,13,FALSE))</f>
        <v>Total invoice amount, including VAT.</v>
      </c>
      <c r="N331" s="43" t="str">
        <f>IF(VLOOKUP($A331,'FE - Flow 8 - UBL'!$A331:$P1225,14,FALSE)=0,"",VLOOKUP($A331,'FE - Flow 8 - UBL'!$A331:$P1225,14,FALSE))</f>
        <v>The Total invoice amount including VAT is the Total invoice amount excluding VAT plus the Total invoice amount including VAT. The Total invoice amount including VAT must be greater than or equal to zero.</v>
      </c>
      <c r="O331" s="48" t="str">
        <f>IF(VLOOKUP($A331,'FE - Flow 8 - UBL'!$A331:$P1225,15,FALSE)=0,"",VLOOKUP($A331,'FE - Flow 8 - UBL'!$A331:$P1225,15,FALSE))</f>
        <v>G1.14</v>
      </c>
      <c r="P331" s="48" t="str">
        <f>IF(VLOOKUP($A331,'FE - Flow 8 - UBL'!$A331:$P1225,16,FALSE)=0,"",VLOOKUP($A331,'FE - Flow 8 - UBL'!$A331:$P1225,16,FALSE))</f>
        <v/>
      </c>
      <c r="Q331" s="44" t="str">
        <f>IF(VLOOKUP($A331,'FE - Flow 8 - UBL'!$A331:$Q1225,17,FALSE)=0,"",VLOOKUP($A331,'FE - Flow 8 - UBL'!$A331:$Q1225,17,FALSE))</f>
        <v>BR-14
BR-CO-15</v>
      </c>
      <c r="R331" s="47" t="str">
        <f>IF(VLOOKUP($A331,'FE - Flow 8 - UBL'!$A331:$S1225,18,FALSE)=0,"",VLOOKUP($A331,'FE - Flow 8 - UBL'!$A331:$S1225,18,FALSE))</f>
        <v/>
      </c>
    </row>
    <row r="332" spans="1:19" ht="46.5" customHeight="1" x14ac:dyDescent="0.25">
      <c r="A332" s="51" t="s">
        <v>1108</v>
      </c>
      <c r="B332" s="41" t="s">
        <v>42</v>
      </c>
      <c r="C332" s="52"/>
      <c r="D332" s="215" t="s">
        <v>1109</v>
      </c>
      <c r="E332" s="216"/>
      <c r="F332" s="217"/>
      <c r="G332" s="351" t="s">
        <v>3634</v>
      </c>
      <c r="H332" s="352"/>
      <c r="I332" s="45" t="str">
        <f>IF(VLOOKUP($A332,'FE - Flow 8 - UBL'!$A332:$P1226,9,FALSE)=0,"",VLOOKUP($A332,'FE - Flow 8 - UBL'!$A332:$P1226,9,FALSE))</f>
        <v>AMOUNT</v>
      </c>
      <c r="J332" s="45">
        <f>IF(VLOOKUP($A332,'FE - Flow 8 - UBL'!$A332:$P1226,10,FALSE)=0,"",VLOOKUP($A332,'FE - Flow 8 - UBL'!$A332:$P1226,10,FALSE))</f>
        <v>19.2</v>
      </c>
      <c r="K332" s="44" t="str">
        <f>IF(VLOOKUP($A332,'FE - Flow 8 - UBL'!$A332:$P1226,11,FALSE)=0,"",VLOOKUP($A332,'FE - Flow 8 - UBL'!$A332:$P1226,11,FALSE))</f>
        <v/>
      </c>
      <c r="L332" s="45" t="str">
        <f>IF(VLOOKUP($A332,'FE - Flow 8 - UBL'!$A332:$P1226,12,FALSE)=0,"",VLOOKUP($A332,'FE - Flow 8 - UBL'!$A332:$P1226,12,FALSE))</f>
        <v/>
      </c>
      <c r="M332" s="185" t="str">
        <f>IF(VLOOKUP($A332,'FE - Flow 8 - UBL'!$A332:$P1226,13,FALSE)=0,"",VLOOKUP($A332,'FE - Flow 8 - UBL'!$A332:$P1226,13,FALSE))</f>
        <v>Sum of amounts paid in advance.</v>
      </c>
      <c r="N332" s="43" t="str">
        <f>IF(VLOOKUP($A332,'FE - Flow 8 - UBL'!$A332:$P1226,14,FALSE)=0,"",VLOOKUP($A332,'FE - Flow 8 - UBL'!$A332:$P1226,14,FALSE))</f>
        <v>This amount is subtracted from the total invoice amount including VAT to calculate the amount due for payment.</v>
      </c>
      <c r="O332" s="48" t="str">
        <f>IF(VLOOKUP($A332,'FE - Flow 8 - UBL'!$A332:$P1226,15,FALSE)=0,"",VLOOKUP($A332,'FE - Flow 8 - UBL'!$A332:$P1226,15,FALSE))</f>
        <v>G1.14</v>
      </c>
      <c r="P332" s="48" t="str">
        <f>IF(VLOOKUP($A332,'FE - Flow 8 - UBL'!$A332:$P1226,16,FALSE)=0,"",VLOOKUP($A332,'FE - Flow 8 - UBL'!$A332:$P1226,16,FALSE))</f>
        <v/>
      </c>
      <c r="Q332" s="44" t="str">
        <f>IF(VLOOKUP($A332,'FE - Flow 8 - UBL'!$A332:$Q1226,17,FALSE)=0,"",VLOOKUP($A332,'FE - Flow 8 - UBL'!$A332:$Q1226,17,FALSE))</f>
        <v/>
      </c>
      <c r="R332" s="47" t="str">
        <f>IF(VLOOKUP($A332,'FE - Flow 8 - UBL'!$A332:$S1226,18,FALSE)=0,"",VLOOKUP($A332,'FE - Flow 8 - UBL'!$A332:$S1226,18,FALSE))</f>
        <v/>
      </c>
      <c r="S332" s="47"/>
    </row>
    <row r="333" spans="1:19" ht="42.75" customHeight="1" x14ac:dyDescent="0.25">
      <c r="A333" s="51" t="s">
        <v>1113</v>
      </c>
      <c r="B333" s="41" t="s">
        <v>42</v>
      </c>
      <c r="C333" s="52"/>
      <c r="D333" s="215" t="s">
        <v>1114</v>
      </c>
      <c r="E333" s="216"/>
      <c r="F333" s="217"/>
      <c r="G333" s="351" t="s">
        <v>3635</v>
      </c>
      <c r="H333" s="352"/>
      <c r="I333" s="45" t="str">
        <f>IF(VLOOKUP($A333,'FE - Flow 8 - UBL'!$A333:$P1227,9,FALSE)=0,"",VLOOKUP($A333,'FE - Flow 8 - UBL'!$A333:$P1227,9,FALSE))</f>
        <v>AMOUNT</v>
      </c>
      <c r="J333" s="45">
        <f>IF(VLOOKUP($A333,'FE - Flow 8 - UBL'!$A333:$P1227,10,FALSE)=0,"",VLOOKUP($A333,'FE - Flow 8 - UBL'!$A333:$P1227,10,FALSE))</f>
        <v>19.2</v>
      </c>
      <c r="K333" s="44" t="str">
        <f>IF(VLOOKUP($A333,'FE - Flow 8 - UBL'!$A333:$P1227,11,FALSE)=0,"",VLOOKUP($A333,'FE - Flow 8 - UBL'!$A333:$P1227,11,FALSE))</f>
        <v/>
      </c>
      <c r="L333" s="45" t="str">
        <f>IF(VLOOKUP($A333,'FE - Flow 8 - UBL'!$A333:$P1227,12,FALSE)=0,"",VLOOKUP($A333,'FE - Flow 8 - UBL'!$A333:$P1227,12,FALSE))</f>
        <v/>
      </c>
      <c r="M333" s="185" t="str">
        <f>IF(VLOOKUP($A333,'FE - Flow 8 - UBL'!$A333:$P1227,13,FALSE)=0,"",VLOOKUP($A333,'FE - Flow 8 - UBL'!$A333:$P1227,13,FALSE))</f>
        <v>Amount to be added to the total invoice amount to round the amount payable.</v>
      </c>
      <c r="N333" s="43" t="str">
        <f>IF(VLOOKUP($A333,'FE - Flow 8 - UBL'!$A333:$P1227,14,FALSE)=0,"",VLOOKUP($A333,'FE - Flow 8 - UBL'!$A333:$P1227,14,FALSE))</f>
        <v/>
      </c>
      <c r="O333" s="48" t="str">
        <f>IF(VLOOKUP($A333,'FE - Flow 8 - UBL'!$A333:$P1227,15,FALSE)=0,"",VLOOKUP($A333,'FE - Flow 8 - UBL'!$A333:$P1227,15,FALSE))</f>
        <v>G1.14</v>
      </c>
      <c r="P333" s="48" t="str">
        <f>IF(VLOOKUP($A333,'FE - Flow 8 - UBL'!$A333:$P1227,16,FALSE)=0,"",VLOOKUP($A333,'FE - Flow 8 - UBL'!$A333:$P1227,16,FALSE))</f>
        <v/>
      </c>
      <c r="Q333" s="44" t="str">
        <f>IF(VLOOKUP($A333,'FE - Flow 8 - UBL'!$A333:$Q1227,17,FALSE)=0,"",VLOOKUP($A333,'FE - Flow 8 - UBL'!$A333:$Q1227,17,FALSE))</f>
        <v/>
      </c>
      <c r="R333" s="47" t="str">
        <f>IF(VLOOKUP($A333,'FE - Flow 8 - UBL'!$A333:$S1227,18,FALSE)=0,"",VLOOKUP($A333,'FE - Flow 8 - UBL'!$A333:$S1227,18,FALSE))</f>
        <v/>
      </c>
    </row>
    <row r="334" spans="1:19" ht="14.45" customHeight="1" x14ac:dyDescent="0.25">
      <c r="A334" s="51" t="s">
        <v>1117</v>
      </c>
      <c r="B334" s="41" t="s">
        <v>13</v>
      </c>
      <c r="C334" s="55"/>
      <c r="D334" s="215" t="s">
        <v>1118</v>
      </c>
      <c r="E334" s="216"/>
      <c r="F334" s="217"/>
      <c r="G334" s="351" t="s">
        <v>3636</v>
      </c>
      <c r="H334" s="352"/>
      <c r="I334" s="45" t="str">
        <f>IF(VLOOKUP($A334,'FE - Flow 8 - UBL'!$A334:$P1228,9,FALSE)=0,"",VLOOKUP($A334,'FE - Flow 8 - UBL'!$A334:$P1228,9,FALSE))</f>
        <v>AMOUNT</v>
      </c>
      <c r="J334" s="45">
        <f>IF(VLOOKUP($A334,'FE - Flow 8 - UBL'!$A334:$P1228,10,FALSE)=0,"",VLOOKUP($A334,'FE - Flow 8 - UBL'!$A334:$P1228,10,FALSE))</f>
        <v>19.2</v>
      </c>
      <c r="K334" s="44" t="str">
        <f>IF(VLOOKUP($A334,'FE - Flow 8 - UBL'!$A334:$P1228,11,FALSE)=0,"",VLOOKUP($A334,'FE - Flow 8 - UBL'!$A334:$P1228,11,FALSE))</f>
        <v/>
      </c>
      <c r="L334" s="45" t="str">
        <f>IF(VLOOKUP($A334,'FE - Flow 8 - UBL'!$A334:$P1228,12,FALSE)=0,"",VLOOKUP($A334,'FE - Flow 8 - UBL'!$A334:$P1228,12,FALSE))</f>
        <v/>
      </c>
      <c r="M334" s="185" t="str">
        <f>IF(VLOOKUP($A334,'FE - Flow 8 - UBL'!$A334:$P1228,13,FALSE)=0,"",VLOOKUP($A334,'FE - Flow 8 - UBL'!$A334:$P1228,13,FALSE))</f>
        <v>Sum outstanding, for which payment is requested.</v>
      </c>
      <c r="N334" s="43" t="str">
        <f>IF(VLOOKUP($A334,'FE - Flow 8 - UBL'!$A334:$P1228,14,FALSE)=0,"",VLOOKUP($A334,'FE - Flow 8 - UBL'!$A334:$P1228,14,FALSE))</f>
        <v>This amount corresponds to the Total invoice amount including VAT, less the Amount paid in advance. This amount is zero if the Invoice has been fully paid. It is negative if the Amount paid is greater than the Total invoice amount including VAT.</v>
      </c>
      <c r="O334" s="48" t="str">
        <f>IF(VLOOKUP($A334,'FE - Flow 8 - UBL'!$A334:$P1228,15,FALSE)=0,"",VLOOKUP($A334,'FE - Flow 8 - UBL'!$A334:$P1228,15,FALSE))</f>
        <v xml:space="preserve">G1.14
G1.33 </v>
      </c>
      <c r="P334" s="48" t="str">
        <f>IF(VLOOKUP($A334,'FE - Flow 8 - UBL'!$A334:$P1228,16,FALSE)=0,"",VLOOKUP($A334,'FE - Flow 8 - UBL'!$A334:$P1228,16,FALSE))</f>
        <v/>
      </c>
      <c r="Q334" s="44" t="str">
        <f>IF(VLOOKUP($A334,'FE - Flow 8 - UBL'!$A334:$Q1228,17,FALSE)=0,"",VLOOKUP($A334,'FE - Flow 8 - UBL'!$A334:$Q1228,17,FALSE))</f>
        <v>BR-15
BR-CO-16</v>
      </c>
      <c r="R334" s="47" t="str">
        <f>IF(VLOOKUP($A334,'FE - Flow 8 - UBL'!$A334:$S1228,18,FALSE)=0,"",VLOOKUP($A334,'FE - Flow 8 - UBL'!$A334:$S1228,18,FALSE))</f>
        <v/>
      </c>
    </row>
    <row r="335" spans="1:19" ht="14.45" customHeight="1" x14ac:dyDescent="0.25">
      <c r="A335" s="40" t="s">
        <v>1123</v>
      </c>
      <c r="B335" s="41" t="s">
        <v>1124</v>
      </c>
      <c r="C335" s="65" t="s">
        <v>1125</v>
      </c>
      <c r="D335" s="66"/>
      <c r="E335" s="66"/>
      <c r="F335" s="66"/>
      <c r="G335" s="351" t="s">
        <v>3637</v>
      </c>
      <c r="H335" s="352"/>
      <c r="I335" s="45" t="str">
        <f>IF(VLOOKUP($A335,'FE - Flow 8 - UBL'!$A335:$P1229,9,FALSE)=0,"",VLOOKUP($A335,'FE - Flow 8 - UBL'!$A335:$P1229,9,FALSE))</f>
        <v/>
      </c>
      <c r="J335" s="45" t="str">
        <f>IF(VLOOKUP($A335,'FE - Flow 8 - UBL'!$A335:$P1229,10,FALSE)=0,"",VLOOKUP($A335,'FE - Flow 8 - UBL'!$A335:$P1229,10,FALSE))</f>
        <v/>
      </c>
      <c r="K335" s="44" t="str">
        <f>IF(VLOOKUP($A335,'FE - Flow 8 - UBL'!$A335:$P1229,11,FALSE)=0,"",VLOOKUP($A335,'FE - Flow 8 - UBL'!$A335:$P1229,11,FALSE))</f>
        <v/>
      </c>
      <c r="L335" s="45" t="str">
        <f>IF(VLOOKUP($A335,'FE - Flow 8 - UBL'!$A335:$P1229,12,FALSE)=0,"",VLOOKUP($A335,'FE - Flow 8 - UBL'!$A335:$P1229,12,FALSE))</f>
        <v/>
      </c>
      <c r="M335" s="185" t="str">
        <f>IF(VLOOKUP($A335,'FE - Flow 8 - UBL'!$A335:$P1229,13,FALSE)=0,"",VLOOKUP($A335,'FE - Flow 8 - UBL'!$A335:$P1229,13,FALSE))</f>
        <v>Set of business terms providing information about the distribution of VAT by type.</v>
      </c>
      <c r="N335" s="43" t="str">
        <f>IF(VLOOKUP($A335,'FE - Flow 8 - UBL'!$A335:$P1229,14,FALSE)=0,"",VLOOKUP($A335,'FE - Flow 8 - UBL'!$A335:$P1229,14,FALSE))</f>
        <v/>
      </c>
      <c r="O335" s="48" t="str">
        <f>IF(VLOOKUP($A335,'FE - Flow 8 - UBL'!$A335:$P1229,15,FALSE)=0,"",VLOOKUP($A335,'FE - Flow 8 - UBL'!$A335:$P1229,15,FALSE))</f>
        <v>G1.56
G6.08
G6.05</v>
      </c>
      <c r="P335" s="48" t="str">
        <f>IF(VLOOKUP($A335,'FE - Flow 8 - UBL'!$A335:$P1229,16,FALSE)=0,"",VLOOKUP($A335,'FE - Flow 8 - UBL'!$A335:$P1229,16,FALSE))</f>
        <v/>
      </c>
      <c r="Q335" s="44" t="str">
        <f>IF(VLOOKUP($A335,'FE - Flow 8 - UBL'!$A335:$Q1229,17,FALSE)=0,"",VLOOKUP($A335,'FE - Flow 8 - UBL'!$A335:$Q1229,17,FALSE))</f>
        <v>BR-CO-18</v>
      </c>
      <c r="R335" s="47" t="str">
        <f>IF(VLOOKUP($A335,'FE - Flow 8 - UBL'!$A335:$S1229,18,FALSE)=0,"",VLOOKUP($A335,'FE - Flow 8 - UBL'!$A335:$S1229,18,FALSE))</f>
        <v/>
      </c>
    </row>
    <row r="336" spans="1:19" ht="14.45" customHeight="1" x14ac:dyDescent="0.25">
      <c r="A336" s="51" t="s">
        <v>1129</v>
      </c>
      <c r="B336" s="41" t="s">
        <v>13</v>
      </c>
      <c r="C336" s="52"/>
      <c r="D336" s="215" t="s">
        <v>1130</v>
      </c>
      <c r="E336" s="215"/>
      <c r="F336" s="217"/>
      <c r="G336" s="351" t="s">
        <v>3638</v>
      </c>
      <c r="H336" s="352"/>
      <c r="I336" s="45" t="str">
        <f>IF(VLOOKUP($A336,'FE - Flow 8 - UBL'!$A336:$P1230,9,FALSE)=0,"",VLOOKUP($A336,'FE - Flow 8 - UBL'!$A336:$P1230,9,FALSE))</f>
        <v>AMOUNT</v>
      </c>
      <c r="J336" s="45">
        <f>IF(VLOOKUP($A336,'FE - Flow 8 - UBL'!$A336:$P1230,10,FALSE)=0,"",VLOOKUP($A336,'FE - Flow 8 - UBL'!$A336:$P1230,10,FALSE))</f>
        <v>19.2</v>
      </c>
      <c r="K336" s="44" t="str">
        <f>IF(VLOOKUP($A336,'FE - Flow 8 - UBL'!$A336:$P1230,11,FALSE)=0,"",VLOOKUP($A336,'FE - Flow 8 - UBL'!$A336:$P1230,11,FALSE))</f>
        <v/>
      </c>
      <c r="L336" s="45" t="str">
        <f>IF(VLOOKUP($A336,'FE - Flow 8 - UBL'!$A336:$P1230,12,FALSE)=0,"",VLOOKUP($A336,'FE - Flow 8 - UBL'!$A336:$P1230,12,FALSE))</f>
        <v>Breakdown of VAT by VAT type rate.</v>
      </c>
      <c r="M336" s="185" t="str">
        <f>IF(VLOOKUP($A336,'FE - Flow 8 - UBL'!$A336:$P1230,13,FALSE)=0,"",VLOOKUP($A336,'FE - Flow 8 - UBL'!$A336:$P1230,13,FALSE))</f>
        <v>The sum of all taxable amounts subject to a specific VAT type code and rate (if the VAT type rate is applicable).</v>
      </c>
      <c r="N336" s="43" t="str">
        <f>IF(VLOOKUP($A336,'FE - Flow 8 - UBL'!$A336:$P1230,14,FALSE)=0,"",VLOOKUP($A336,'FE - Flow 8 - UBL'!$A336:$P1230,14,FALSE))</f>
        <v>Sum of the net amount of the invoice lines, less any discounts, plus any document-level charges or fees that are subject to a specific VAT type code and rate (if the VAT type rate is applicable).</v>
      </c>
      <c r="O336" s="48" t="str">
        <f>IF(VLOOKUP($A336,'FE - Flow 8 - UBL'!$A336:$P1230,15,FALSE)=0,"",VLOOKUP($A336,'FE - Flow 8 - UBL'!$A336:$P1230,15,FALSE))</f>
        <v>G1.14
G1.54
G6.08
G6.05</v>
      </c>
      <c r="P336" s="48" t="str">
        <f>IF(VLOOKUP($A336,'FE - Flow 8 - UBL'!$A336:$P1230,16,FALSE)=0,"",VLOOKUP($A336,'FE - Flow 8 - UBL'!$A336:$P1230,16,FALSE))</f>
        <v/>
      </c>
      <c r="Q336" s="44" t="str">
        <f>IF(VLOOKUP($A336,'FE - Flow 8 - UBL'!$A336:$Q1230,17,FALSE)=0,"",VLOOKUP($A336,'FE - Flow 8 - UBL'!$A336:$Q1230,17,FALSE))</f>
        <v>BR-45</v>
      </c>
      <c r="R336" s="47" t="str">
        <f>IF(VLOOKUP($A336,'FE - Flow 8 - UBL'!$A336:$S1230,18,FALSE)=0,"",VLOOKUP($A336,'FE - Flow 8 - UBL'!$A336:$S1230,18,FALSE))</f>
        <v/>
      </c>
    </row>
    <row r="337" spans="1:18" ht="14.45" customHeight="1" x14ac:dyDescent="0.25">
      <c r="A337" s="51" t="s">
        <v>1135</v>
      </c>
      <c r="B337" s="41" t="s">
        <v>13</v>
      </c>
      <c r="C337" s="52"/>
      <c r="D337" s="215" t="s">
        <v>1136</v>
      </c>
      <c r="E337" s="215"/>
      <c r="F337" s="217"/>
      <c r="G337" s="351" t="s">
        <v>3639</v>
      </c>
      <c r="H337" s="352"/>
      <c r="I337" s="45" t="str">
        <f>IF(VLOOKUP($A337,'FE - Flow 8 - UBL'!$A337:$P1231,9,FALSE)=0,"",VLOOKUP($A337,'FE - Flow 8 - UBL'!$A337:$P1231,9,FALSE))</f>
        <v>AMOUNT</v>
      </c>
      <c r="J337" s="45">
        <f>IF(VLOOKUP($A337,'FE - Flow 8 - UBL'!$A337:$P1231,10,FALSE)=0,"",VLOOKUP($A337,'FE - Flow 8 - UBL'!$A337:$P1231,10,FALSE))</f>
        <v>19.2</v>
      </c>
      <c r="K337" s="44" t="str">
        <f>IF(VLOOKUP($A337,'FE - Flow 8 - UBL'!$A337:$P1231,11,FALSE)=0,"",VLOOKUP($A337,'FE - Flow 8 - UBL'!$A337:$P1231,11,FALSE))</f>
        <v/>
      </c>
      <c r="L337" s="45" t="str">
        <f>IF(VLOOKUP($A337,'FE - Flow 8 - UBL'!$A337:$P1231,12,FALSE)=0,"",VLOOKUP($A337,'FE - Flow 8 - UBL'!$A337:$P1231,12,FALSE))</f>
        <v/>
      </c>
      <c r="M337" s="185" t="str">
        <f>IF(VLOOKUP($A337,'FE - Flow 8 - UBL'!$A337:$P1231,13,FALSE)=0,"",VLOOKUP($A337,'FE - Flow 8 - UBL'!$A337:$P1231,13,FALSE))</f>
        <v>Total VAT amount for a given VAT type.</v>
      </c>
      <c r="N337" s="43" t="str">
        <f>IF(VLOOKUP($A337,'FE - Flow 8 - UBL'!$A337:$P1231,14,FALSE)=0,"",VLOOKUP($A337,'FE - Flow 8 - UBL'!$A337:$P1231,14,FALSE))</f>
        <v>Obtained by multiplying the Taxable amount of the VAT type by the VAT type rate for the corresponding type.</v>
      </c>
      <c r="O337" s="48" t="str">
        <f>IF(VLOOKUP($A337,'FE - Flow 8 - UBL'!$A337:$P1231,15,FALSE)=0,"",VLOOKUP($A337,'FE - Flow 8 - UBL'!$A337:$P1231,15,FALSE))</f>
        <v>G1.14
G1.53
G6.08
G6.05</v>
      </c>
      <c r="P337" s="48" t="str">
        <f>IF(VLOOKUP($A337,'FE - Flow 8 - UBL'!$A337:$P1231,16,FALSE)=0,"",VLOOKUP($A337,'FE - Flow 8 - UBL'!$A337:$P1231,16,FALSE))</f>
        <v/>
      </c>
      <c r="Q337" s="44" t="str">
        <f>IF(VLOOKUP($A337,'FE - Flow 8 - UBL'!$A337:$Q1231,17,FALSE)=0,"",VLOOKUP($A337,'FE - Flow 8 - UBL'!$A337:$Q1231,17,FALSE))</f>
        <v>BR-46
BR-CO-17</v>
      </c>
      <c r="R337" s="47" t="str">
        <f>IF(VLOOKUP($A337,'FE - Flow 8 - UBL'!$A337:$S1231,18,FALSE)=0,"",VLOOKUP($A337,'FE - Flow 8 - UBL'!$A337:$S1231,18,FALSE))</f>
        <v/>
      </c>
    </row>
    <row r="338" spans="1:18" ht="42" customHeight="1" x14ac:dyDescent="0.25">
      <c r="A338" s="51" t="s">
        <v>1141</v>
      </c>
      <c r="B338" s="41" t="s">
        <v>13</v>
      </c>
      <c r="C338" s="52"/>
      <c r="D338" s="215" t="s">
        <v>1142</v>
      </c>
      <c r="E338" s="215"/>
      <c r="F338" s="217"/>
      <c r="G338" s="351" t="s">
        <v>3640</v>
      </c>
      <c r="H338" s="352"/>
      <c r="I338" s="45" t="str">
        <f>IF(VLOOKUP($A338,'FE - Flow 8 - UBL'!$A338:$P1232,9,FALSE)=0,"",VLOOKUP($A338,'FE - Flow 8 - UBL'!$A338:$P1232,9,FALSE))</f>
        <v>CODE</v>
      </c>
      <c r="J338" s="45">
        <f>IF(VLOOKUP($A338,'FE - Flow 8 - UBL'!$A338:$P1232,10,FALSE)=0,"",VLOOKUP($A338,'FE - Flow 8 - UBL'!$A338:$P1232,10,FALSE))</f>
        <v>2</v>
      </c>
      <c r="K338" s="44" t="str">
        <f>IF(VLOOKUP($A338,'FE - Flow 8 - UBL'!$A338:$P1232,11,FALSE)=0,"",VLOOKUP($A338,'FE - Flow 8 - UBL'!$A338:$P1232,11,FALSE))</f>
        <v>UNTDID 5305</v>
      </c>
      <c r="L338" s="45" t="str">
        <f>IF(VLOOKUP($A338,'FE - Flow 8 - UBL'!$A338:$P1232,12,FALSE)=0,"",VLOOKUP($A338,'FE - Flow 8 - UBL'!$A338:$P1232,12,FALSE))</f>
        <v/>
      </c>
      <c r="M338" s="185" t="str">
        <f>IF(VLOOKUP($A338,'FE - Flow 8 - UBL'!$A338:$P1232,13,FALSE)=0,"",VLOOKUP($A338,'FE - Flow 8 - UBL'!$A338:$P1232,13,FALSE))</f>
        <v>Coded identification of a VAT type.</v>
      </c>
      <c r="N338" s="43" t="str">
        <f>IF(VLOOKUP($A338,'FE - Flow 8 - UBL'!$A338:$P1232,14,FALSE)=0,"",VLOOKUP($A338,'FE - Flow 8 - UBL'!$A338:$P1232,14,FALSE))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338" s="48" t="str">
        <f>IF(VLOOKUP($A338,'FE - Flow 8 - UBL'!$A338:$P1232,15,FALSE)=0,"",VLOOKUP($A338,'FE - Flow 8 - UBL'!$A338:$P1232,15,FALSE))</f>
        <v>G2.31
G6.08
G6.05</v>
      </c>
      <c r="P338" s="48" t="str">
        <f>IF(VLOOKUP($A338,'FE - Flow 8 - UBL'!$A338:$P1232,16,FALSE)=0,"",VLOOKUP($A338,'FE - Flow 8 - UBL'!$A338:$P1232,16,FALSE))</f>
        <v/>
      </c>
      <c r="Q338" s="44" t="str">
        <f>IF(VLOOKUP($A338,'FE - Flow 8 - UBL'!$A338:$Q1232,17,FALSE)=0,"",VLOOKUP($A338,'FE - Flow 8 - UBL'!$A338:$Q1232,17,FALSE))</f>
        <v>BR-47</v>
      </c>
      <c r="R338" s="47" t="str">
        <f>IF(VLOOKUP($A338,'FE - Flow 8 - UBL'!$A338:$S1232,18,FALSE)=0,"",VLOOKUP($A338,'FE - Flow 8 - UBL'!$A338:$S1232,18,FALSE))</f>
        <v/>
      </c>
    </row>
    <row r="339" spans="1:18" ht="42.75" customHeight="1" x14ac:dyDescent="0.25">
      <c r="A339" s="51" t="s">
        <v>1146</v>
      </c>
      <c r="B339" s="41" t="s">
        <v>42</v>
      </c>
      <c r="C339" s="52"/>
      <c r="D339" s="215" t="s">
        <v>1147</v>
      </c>
      <c r="E339" s="216"/>
      <c r="F339" s="217"/>
      <c r="G339" s="351" t="s">
        <v>3641</v>
      </c>
      <c r="H339" s="352"/>
      <c r="I339" s="45" t="str">
        <f>IF(VLOOKUP($A339,'FE - Flow 8 - UBL'!$A339:$P1233,9,FALSE)=0,"",VLOOKUP($A339,'FE - Flow 8 - UBL'!$A339:$P1233,9,FALSE))</f>
        <v>PERCENTAGE</v>
      </c>
      <c r="J339" s="45" t="str">
        <f>IF(VLOOKUP($A339,'FE - Flow 8 - UBL'!$A339:$P1233,10,FALSE)=0,"",VLOOKUP($A339,'FE - Flow 8 - UBL'!$A339:$P1233,10,FALSE))</f>
        <v>3,2</v>
      </c>
      <c r="K339" s="44" t="str">
        <f>IF(VLOOKUP($A339,'FE - Flow 8 - UBL'!$A339:$P1233,11,FALSE)=0,"",VLOOKUP($A339,'FE - Flow 8 - UBL'!$A339:$P1233,11,FALSE))</f>
        <v/>
      </c>
      <c r="L339" s="45" t="str">
        <f>IF(VLOOKUP($A339,'FE - Flow 8 - UBL'!$A339:$P1233,12,FALSE)=0,"",VLOOKUP($A339,'FE - Flow 8 - UBL'!$A339:$P1233,12,FALSE))</f>
        <v/>
      </c>
      <c r="M339" s="185" t="str">
        <f>IF(VLOOKUP($A339,'FE - Flow 8 - UBL'!$A339:$P1233,13,FALSE)=0,"",VLOOKUP($A339,'FE - Flow 8 - UBL'!$A339:$P1233,13,FALSE))</f>
        <v>The VAT rate, expressed as a percentage, applicable to the corresponding VAT type.</v>
      </c>
      <c r="N339" s="43" t="str">
        <f>IF(VLOOKUP($A339,'FE - Flow 8 - UBL'!$A339:$P1233,14,FALSE)=0,"",VLOOKUP($A339,'FE - Flow 8 - UBL'!$A339:$P1233,14,FALSE))</f>
        <v>The VAT type code and the VAT type rate must be consistent.</v>
      </c>
      <c r="O339" s="48" t="str">
        <f>IF(VLOOKUP($A339,'FE - Flow 8 - UBL'!$A339:$P1233,15,FALSE)=0,"",VLOOKUP($A339,'FE - Flow 8 - UBL'!$A339:$P1233,15,FALSE))</f>
        <v>G1.24
G6.08
G6.05</v>
      </c>
      <c r="P339" s="48" t="str">
        <f>IF(VLOOKUP($A339,'FE - Flow 8 - UBL'!$A339:$P1233,16,FALSE)=0,"",VLOOKUP($A339,'FE - Flow 8 - UBL'!$A339:$P1233,16,FALSE))</f>
        <v/>
      </c>
      <c r="Q339" s="44" t="str">
        <f>IF(VLOOKUP($A339,'FE - Flow 8 - UBL'!$A339:$Q1233,17,FALSE)=0,"",VLOOKUP($A339,'FE - Flow 8 - UBL'!$A339:$Q1233,17,FALSE))</f>
        <v>BR-48</v>
      </c>
      <c r="R339" s="47" t="str">
        <f>IF(VLOOKUP($A339,'FE - Flow 8 - UBL'!$A339:$S1233,18,FALSE)=0,"",VLOOKUP($A339,'FE - Flow 8 - UBL'!$A339:$S1233,18,FALSE))</f>
        <v/>
      </c>
    </row>
    <row r="340" spans="1:18" ht="42.75" customHeight="1" x14ac:dyDescent="0.25">
      <c r="A340" s="51" t="s">
        <v>1152</v>
      </c>
      <c r="B340" s="41" t="s">
        <v>42</v>
      </c>
      <c r="C340" s="52"/>
      <c r="D340" s="215" t="s">
        <v>1153</v>
      </c>
      <c r="E340" s="215"/>
      <c r="F340" s="217"/>
      <c r="G340" s="351" t="s">
        <v>3642</v>
      </c>
      <c r="H340" s="352"/>
      <c r="I340" s="45" t="str">
        <f>IF(VLOOKUP($A340,'FE - Flow 8 - UBL'!$A340:$P1234,9,FALSE)=0,"",VLOOKUP($A340,'FE - Flow 8 - UBL'!$A340:$P1234,9,FALSE))</f>
        <v>TEXT</v>
      </c>
      <c r="J340" s="45">
        <f>IF(VLOOKUP($A340,'FE - Flow 8 - UBL'!$A340:$P1234,10,FALSE)=0,"",VLOOKUP($A340,'FE - Flow 8 - UBL'!$A340:$P1234,10,FALSE))</f>
        <v>1024</v>
      </c>
      <c r="K340" s="44" t="str">
        <f>IF(VLOOKUP($A340,'FE - Flow 8 - UBL'!$A340:$P1234,11,FALSE)=0,"",VLOOKUP($A340,'FE - Flow 8 - UBL'!$A340:$P1234,11,FALSE))</f>
        <v/>
      </c>
      <c r="L340" s="45" t="str">
        <f>IF(VLOOKUP($A340,'FE - Flow 8 - UBL'!$A340:$P1234,12,FALSE)=0,"",VLOOKUP($A340,'FE - Flow 8 - UBL'!$A340:$P1234,12,FALSE))</f>
        <v/>
      </c>
      <c r="M340" s="185" t="str">
        <f>IF(VLOOKUP($A340,'FE - Flow 8 - UBL'!$A340:$P1234,13,FALSE)=0,"",VLOOKUP($A340,'FE - Flow 8 - UBL'!$A340:$P1234,13,FALSE))</f>
        <v>Statement explaining why an amount is exempt from VAT.</v>
      </c>
      <c r="N340" s="43" t="str">
        <f>IF(VLOOKUP($A340,'FE - Flow 8 - UBL'!$A340:$P1234,14,FALSE)=0,"",VLOOKUP($A340,'FE - Flow 8 - UBL'!$A340:$P1234,14,FALSE))</f>
        <v>Articles 226 items 11 to 15 Directive 2006/112/EC</v>
      </c>
      <c r="O340" s="48" t="str">
        <f>IF(VLOOKUP($A340,'FE - Flow 8 - UBL'!$A340:$P1234,15,FALSE)=0,"",VLOOKUP($A340,'FE - Flow 8 - UBL'!$A340:$P1234,15,FALSE))</f>
        <v>G1.40
G1.56
G6.14
G6.05</v>
      </c>
      <c r="P340" s="48" t="str">
        <f>IF(VLOOKUP($A340,'FE - Flow 8 - UBL'!$A340:$P1234,16,FALSE)=0,"",VLOOKUP($A340,'FE - Flow 8 - UBL'!$A340:$P1234,16,FALSE))</f>
        <v/>
      </c>
      <c r="Q340" s="44" t="str">
        <f>IF(VLOOKUP($A340,'FE - Flow 8 - UBL'!$A340:$Q1234,17,FALSE)=0,"",VLOOKUP($A340,'FE - Flow 8 - UBL'!$A340:$Q1234,17,FALSE))</f>
        <v/>
      </c>
      <c r="R340" s="47" t="str">
        <f>IF(VLOOKUP($A340,'FE - Flow 8 - UBL'!$A340:$S1234,18,FALSE)=0,"",VLOOKUP($A340,'FE - Flow 8 - UBL'!$A340:$S1234,18,FALSE))</f>
        <v/>
      </c>
    </row>
    <row r="341" spans="1:18" ht="42" customHeight="1" x14ac:dyDescent="0.25">
      <c r="A341" s="51" t="s">
        <v>1157</v>
      </c>
      <c r="B341" s="41" t="s">
        <v>42</v>
      </c>
      <c r="C341" s="52"/>
      <c r="D341" s="215" t="s">
        <v>1158</v>
      </c>
      <c r="E341" s="215"/>
      <c r="F341" s="217"/>
      <c r="G341" s="351" t="s">
        <v>3643</v>
      </c>
      <c r="H341" s="352"/>
      <c r="I341" s="45" t="str">
        <f>IF(VLOOKUP($A341,'FE - Flow 8 - UBL'!$A341:$P1235,9,FALSE)=0,"",VLOOKUP($A341,'FE - Flow 8 - UBL'!$A341:$P1235,9,FALSE))</f>
        <v>CODE</v>
      </c>
      <c r="J341" s="45">
        <f>IF(VLOOKUP($A341,'FE - Flow 8 - UBL'!$A341:$P1235,10,FALSE)=0,"",VLOOKUP($A341,'FE - Flow 8 - UBL'!$A341:$P1235,10,FALSE))</f>
        <v>30</v>
      </c>
      <c r="K341" s="44" t="str">
        <f>IF(VLOOKUP($A341,'FE - Flow 8 - UBL'!$A341:$P1235,11,FALSE)=0,"",VLOOKUP($A341,'FE - Flow 8 - UBL'!$A341:$P1235,11,FALSE))</f>
        <v>EN16931 Codelists</v>
      </c>
      <c r="L341" s="45" t="str">
        <f>IF(VLOOKUP($A341,'FE - Flow 8 - UBL'!$A341:$P1235,12,FALSE)=0,"",VLOOKUP($A341,'FE - Flow 8 - UBL'!$A341:$P1235,12,FALSE))</f>
        <v/>
      </c>
      <c r="M341" s="185" t="str">
        <f>IF(VLOOKUP($A341,'FE - Flow 8 - UBL'!$A341:$P1235,13,FALSE)=0,"",VLOOKUP($A341,'FE - Flow 8 - UBL'!$A341:$P1235,13,FALSE))</f>
        <v>Code explaining why an amount is exempt from VAT.</v>
      </c>
      <c r="N341" s="43" t="str">
        <f>IF(VLOOKUP($A341,'FE - Flow 8 - UBL'!$A341:$P1235,14,FALSE)=0,"",VLOOKUP($A341,'FE - Flow 8 - UBL'!$A341:$P1235,14,FALSE))</f>
        <v>Code list issued and maintained by the CEF</v>
      </c>
      <c r="O341" s="48" t="str">
        <f>IF(VLOOKUP($A341,'FE - Flow 8 - UBL'!$A341:$P1235,15,FALSE)=0,"",VLOOKUP($A341,'FE - Flow 8 - UBL'!$A341:$P1235,15,FALSE))</f>
        <v>G1.40
G6.14
G6.21
G6.05</v>
      </c>
      <c r="P341" s="48" t="str">
        <f>IF(VLOOKUP($A341,'FE - Flow 8 - UBL'!$A341:$P1235,16,FALSE)=0,"",VLOOKUP($A341,'FE - Flow 8 - UBL'!$A341:$P1235,16,FALSE))</f>
        <v/>
      </c>
      <c r="Q341" s="44" t="str">
        <f>IF(VLOOKUP($A341,'FE - Flow 8 - UBL'!$A341:$Q1235,17,FALSE)=0,"",VLOOKUP($A341,'FE - Flow 8 - UBL'!$A341:$Q1235,17,FALSE))</f>
        <v/>
      </c>
      <c r="R341" s="47" t="str">
        <f>IF(VLOOKUP($A341,'FE - Flow 8 - UBL'!$A341:$S1235,18,FALSE)=0,"",VLOOKUP($A341,'FE - Flow 8 - UBL'!$A341:$S1235,18,FALSE))</f>
        <v/>
      </c>
    </row>
    <row r="342" spans="1:18" ht="14.45" customHeight="1" x14ac:dyDescent="0.25">
      <c r="A342" s="40" t="s">
        <v>1162</v>
      </c>
      <c r="B342" s="41" t="s">
        <v>1124</v>
      </c>
      <c r="C342" s="53" t="s">
        <v>1163</v>
      </c>
      <c r="D342" s="66"/>
      <c r="E342" s="66"/>
      <c r="F342" s="66"/>
      <c r="G342" s="351" t="s">
        <v>3644</v>
      </c>
      <c r="H342" s="352"/>
      <c r="I342" s="45" t="str">
        <f>IF(VLOOKUP($A342,'FE - Flow 8 - UBL'!$A342:$P1236,9,FALSE)=0,"",VLOOKUP($A342,'FE - Flow 8 - UBL'!$A342:$P1236,9,FALSE))</f>
        <v/>
      </c>
      <c r="J342" s="45" t="str">
        <f>IF(VLOOKUP($A342,'FE - Flow 8 - UBL'!$A342:$P1236,10,FALSE)=0,"",VLOOKUP($A342,'FE - Flow 8 - UBL'!$A342:$P1236,10,FALSE))</f>
        <v/>
      </c>
      <c r="K342" s="44" t="str">
        <f>IF(VLOOKUP($A342,'FE - Flow 8 - UBL'!$A342:$P1236,11,FALSE)=0,"",VLOOKUP($A342,'FE - Flow 8 - UBL'!$A342:$P1236,11,FALSE))</f>
        <v/>
      </c>
      <c r="L342" s="45" t="str">
        <f>IF(VLOOKUP($A342,'FE - Flow 8 - UBL'!$A342:$P1236,12,FALSE)=0,"",VLOOKUP($A342,'FE - Flow 8 - UBL'!$A342:$P1236,12,FALSE))</f>
        <v/>
      </c>
      <c r="M342" s="185" t="str">
        <f>IF(VLOOKUP($A342,'FE - Flow 8 - UBL'!$A342:$P1236,13,FALSE)=0,"",VLOOKUP($A342,'FE - Flow 8 - UBL'!$A342:$P1236,13,FALSE))</f>
        <v>Set of business terms providing information about individual Invoice lines.</v>
      </c>
      <c r="N342" s="43" t="str">
        <f>IF(VLOOKUP($A342,'FE - Flow 8 - UBL'!$A342:$P1236,14,FALSE)=0,"",VLOOKUP($A342,'FE - Flow 8 - UBL'!$A342:$P1236,14,FALSE))</f>
        <v/>
      </c>
      <c r="O342" s="48" t="str">
        <f>IF(VLOOKUP($A342,'FE - Flow 8 - UBL'!$A342:$P1236,15,FALSE)=0,"",VLOOKUP($A342,'FE - Flow 8 - UBL'!$A342:$P1236,15,FALSE))</f>
        <v>G6.01
G6.09
G6.05</v>
      </c>
      <c r="P342" s="48" t="str">
        <f>IF(VLOOKUP($A342,'FE - Flow 8 - UBL'!$A342:$P1236,16,FALSE)=0,"",VLOOKUP($A342,'FE - Flow 8 - UBL'!$A342:$P1236,16,FALSE))</f>
        <v/>
      </c>
      <c r="Q342" s="44" t="str">
        <f>IF(VLOOKUP($A342,'FE - Flow 8 - UBL'!$A342:$Q1236,17,FALSE)=0,"",VLOOKUP($A342,'FE - Flow 8 - UBL'!$A342:$Q1236,17,FALSE))</f>
        <v>BR-16</v>
      </c>
      <c r="R342" s="47" t="str">
        <f>IF(VLOOKUP($A342,'FE - Flow 8 - UBL'!$A342:$S1236,18,FALSE)=0,"",VLOOKUP($A342,'FE - Flow 8 - UBL'!$A342:$S1236,18,FALSE))</f>
        <v/>
      </c>
    </row>
    <row r="343" spans="1:18" ht="14.45" customHeight="1" x14ac:dyDescent="0.25">
      <c r="A343" s="51" t="s">
        <v>1167</v>
      </c>
      <c r="B343" s="41" t="s">
        <v>13</v>
      </c>
      <c r="C343" s="103"/>
      <c r="D343" s="215" t="s">
        <v>1168</v>
      </c>
      <c r="E343" s="216"/>
      <c r="F343" s="217"/>
      <c r="G343" s="351" t="s">
        <v>3645</v>
      </c>
      <c r="H343" s="352"/>
      <c r="I343" s="45" t="str">
        <f>IF(VLOOKUP($A343,'FE - Flow 8 - UBL'!$A343:$P1237,9,FALSE)=0,"",VLOOKUP($A343,'FE - Flow 8 - UBL'!$A343:$P1237,9,FALSE))</f>
        <v>IDENTIFIER</v>
      </c>
      <c r="J343" s="45">
        <f>IF(VLOOKUP($A343,'FE - Flow 8 - UBL'!$A343:$P1237,10,FALSE)=0,"",VLOOKUP($A343,'FE - Flow 8 - UBL'!$A343:$P1237,10,FALSE))</f>
        <v>6</v>
      </c>
      <c r="K343" s="44" t="str">
        <f>IF(VLOOKUP($A343,'FE - Flow 8 - UBL'!$A343:$P1237,11,FALSE)=0,"",VLOOKUP($A343,'FE - Flow 8 - UBL'!$A343:$P1237,11,FALSE))</f>
        <v/>
      </c>
      <c r="L343" s="45" t="str">
        <f>IF(VLOOKUP($A343,'FE - Flow 8 - UBL'!$A343:$P1237,12,FALSE)=0,"",VLOOKUP($A343,'FE - Flow 8 - UBL'!$A343:$P1237,12,FALSE))</f>
        <v/>
      </c>
      <c r="M343" s="185" t="str">
        <f>IF(VLOOKUP($A343,'FE - Flow 8 - UBL'!$A343:$P1237,13,FALSE)=0,"",VLOOKUP($A343,'FE - Flow 8 - UBL'!$A343:$P1237,13,FALSE))</f>
        <v>Unique identifier of a line within the Invoice.</v>
      </c>
      <c r="N343" s="43" t="str">
        <f>IF(VLOOKUP($A343,'FE - Flow 8 - UBL'!$A343:$P1237,14,FALSE)=0,"",VLOOKUP($A343,'FE - Flow 8 - UBL'!$A343:$P1237,14,FALSE))</f>
        <v/>
      </c>
      <c r="O343" s="48" t="str">
        <f>IF(VLOOKUP($A343,'FE - Flow 8 - UBL'!$A343:$P1237,15,FALSE)=0,"",VLOOKUP($A343,'FE - Flow 8 - UBL'!$A343:$P1237,15,FALSE))</f>
        <v>G1.62
G6.09</v>
      </c>
      <c r="P343" s="48" t="str">
        <f>IF(VLOOKUP($A343,'FE - Flow 8 - UBL'!$A343:$P1237,16,FALSE)=0,"",VLOOKUP($A343,'FE - Flow 8 - UBL'!$A343:$P1237,16,FALSE))</f>
        <v/>
      </c>
      <c r="Q343" s="44" t="str">
        <f>IF(VLOOKUP($A343,'FE - Flow 8 - UBL'!$A343:$Q1237,17,FALSE)=0,"",VLOOKUP($A343,'FE - Flow 8 - UBL'!$A343:$Q1237,17,FALSE))</f>
        <v>BR-21</v>
      </c>
      <c r="R343" s="47" t="str">
        <f>IF(VLOOKUP($A343,'FE - Flow 8 - UBL'!$A343:$S1237,18,FALSE)=0,"",VLOOKUP($A343,'FE - Flow 8 - UBL'!$A343:$S1237,18,FALSE))</f>
        <v/>
      </c>
    </row>
    <row r="344" spans="1:18" ht="71.25" customHeight="1" x14ac:dyDescent="0.25">
      <c r="A344" s="51" t="s">
        <v>3227</v>
      </c>
      <c r="B344" s="144" t="s">
        <v>3128</v>
      </c>
      <c r="C344" s="104"/>
      <c r="D344" s="215" t="s">
        <v>1172</v>
      </c>
      <c r="E344" s="216"/>
      <c r="F344" s="217"/>
      <c r="G344" s="351" t="s">
        <v>3646</v>
      </c>
      <c r="H344" s="352"/>
      <c r="I344" s="45" t="str">
        <f>IF(VLOOKUP($A344,'FE - Flow 8 - UBL'!$A344:$P1238,9,FALSE)=0,"",VLOOKUP($A344,'FE - Flow 8 - UBL'!$A344:$P1238,9,FALSE))</f>
        <v/>
      </c>
      <c r="J344" s="45" t="str">
        <f>IF(VLOOKUP($A344,'FE - Flow 8 - UBL'!$A344:$P1238,10,FALSE)=0,"",VLOOKUP($A344,'FE - Flow 8 - UBL'!$A344:$P1238,10,FALSE))</f>
        <v/>
      </c>
      <c r="K344" s="44" t="str">
        <f>IF(VLOOKUP($A344,'FE - Flow 8 - UBL'!$A344:$P1238,11,FALSE)=0,"",VLOOKUP($A344,'FE - Flow 8 - UBL'!$A344:$P1238,11,FALSE))</f>
        <v/>
      </c>
      <c r="L344" s="45" t="str">
        <f>IF(VLOOKUP($A344,'FE - Flow 8 - UBL'!$A344:$P1238,12,FALSE)=0,"",VLOOKUP($A344,'FE - Flow 8 - UBL'!$A344:$P1238,12,FALSE))</f>
        <v xml:space="preserve">Mandatory only in case of eco-tax (DEEE) </v>
      </c>
      <c r="M344" s="185" t="str">
        <f>IF(VLOOKUP($A344,'FE - Flow 8 - UBL'!$A344:$P1238,13,FALSE)=0,"",VLOOKUP($A344,'FE - Flow 8 - UBL'!$A344:$P1238,13,FALSE))</f>
        <v/>
      </c>
      <c r="N344" s="43" t="str">
        <f>IF(VLOOKUP($A344,'FE - Flow 8 - UBL'!$A344:$P1238,14,FALSE)=0,"",VLOOKUP($A344,'FE - Flow 8 - UBL'!$A344:$P1238,14,FALSE))</f>
        <v/>
      </c>
      <c r="O344" s="48" t="str">
        <f>IF(VLOOKUP($A344,'FE - Flow 8 - UBL'!$A344:$P1238,15,FALSE)=0,"",VLOOKUP($A344,'FE - Flow 8 - UBL'!$A344:$P1238,15,FALSE))</f>
        <v>G6.15</v>
      </c>
      <c r="P344" s="48" t="str">
        <f>IF(VLOOKUP($A344,'FE - Flow 8 - UBL'!$A344:$P1238,16,FALSE)=0,"",VLOOKUP($A344,'FE - Flow 8 - UBL'!$A344:$P1238,16,FALSE))</f>
        <v/>
      </c>
      <c r="Q344" s="44" t="str">
        <f>IF(VLOOKUP($A344,'FE - Flow 8 - UBL'!$A344:$Q1238,17,FALSE)=0,"",VLOOKUP($A344,'FE - Flow 8 - UBL'!$A344:$Q1238,17,FALSE))</f>
        <v/>
      </c>
      <c r="R344" s="47" t="str">
        <f>IF(VLOOKUP($A344,'FE - Flow 8 - UBL'!$A344:$S1238,18,FALSE)=0,"",VLOOKUP($A344,'FE - Flow 8 - UBL'!$A344:$S1238,18,FALSE))</f>
        <v/>
      </c>
    </row>
    <row r="345" spans="1:18" ht="14.45" customHeight="1" x14ac:dyDescent="0.25">
      <c r="A345" s="51" t="s">
        <v>1175</v>
      </c>
      <c r="B345" s="150" t="s">
        <v>3147</v>
      </c>
      <c r="C345" s="104"/>
      <c r="D345" s="111"/>
      <c r="E345" s="160" t="s">
        <v>3233</v>
      </c>
      <c r="F345" s="112"/>
      <c r="G345" s="351" t="s">
        <v>3647</v>
      </c>
      <c r="H345" s="352"/>
      <c r="I345" s="45" t="str">
        <f>IF(VLOOKUP($A345,'FE - Flow 8 - UBL'!$A345:$P1239,9,FALSE)=0,"",VLOOKUP($A345,'FE - Flow 8 - UBL'!$A345:$P1239,9,FALSE))</f>
        <v>CODE</v>
      </c>
      <c r="J345" s="45">
        <f>IF(VLOOKUP($A345,'FE - Flow 8 - UBL'!$A345:$P1239,10,FALSE)=0,"",VLOOKUP($A345,'FE - Flow 8 - UBL'!$A345:$P1239,10,FALSE))</f>
        <v>3</v>
      </c>
      <c r="K345" s="44" t="str">
        <f>IF(VLOOKUP($A345,'FE - Flow 8 - UBL'!$A345:$P1239,11,FALSE)=0,"",VLOOKUP($A345,'FE - Flow 8 - UBL'!$A345:$P1239,11,FALSE))</f>
        <v>UNTDID 4451</v>
      </c>
      <c r="L345" s="45" t="str">
        <f>IF(VLOOKUP($A345,'FE - Flow 8 - UBL'!$A345:$P1239,12,FALSE)=0,"",VLOOKUP($A345,'FE - Flow 8 - UBL'!$A345:$P1239,12,FALSE))</f>
        <v>UBL only: between ## at the beginning of Line Note</v>
      </c>
      <c r="M345" s="185" t="str">
        <f>IF(VLOOKUP($A345,'FE - Flow 8 - UBL'!$A345:$P1239,13,FALSE)=0,"",VLOOKUP($A345,'FE - Flow 8 - UBL'!$A345:$P1239,13,FALSE))</f>
        <v>Subject of the following text note.</v>
      </c>
      <c r="N345" s="43" t="str">
        <f>IF(VLOOKUP($A345,'FE - Flow 8 - UBL'!$A345:$P1239,14,FALSE)=0,"",VLOOKUP($A345,'FE - Flow 8 - UBL'!$A345:$P1239,14,FALSE))</f>
        <v>Must be selected from the UNTDID 4451 list [6].</v>
      </c>
      <c r="O345" s="48" t="str">
        <f>IF(VLOOKUP($A345,'FE - Flow 8 - UBL'!$A345:$P1239,15,FALSE)=0,"",VLOOKUP($A345,'FE - Flow 8 - UBL'!$A345:$P1239,15,FALSE))</f>
        <v>G1.52
G6.15</v>
      </c>
      <c r="P345" s="48" t="str">
        <f>IF(VLOOKUP($A345,'FE - Flow 8 - UBL'!$A345:$P1239,16,FALSE)=0,"",VLOOKUP($A345,'FE - Flow 8 - UBL'!$A345:$P1239,16,FALSE))</f>
        <v/>
      </c>
      <c r="Q345" s="44" t="str">
        <f>IF(VLOOKUP($A345,'FE - Flow 8 - UBL'!$A345:$Q1239,17,FALSE)=0,"",VLOOKUP($A345,'FE - Flow 8 - UBL'!$A345:$Q1239,17,FALSE))</f>
        <v/>
      </c>
      <c r="R345" s="47" t="str">
        <f>IF(VLOOKUP($A345,'FE - Flow 8 - UBL'!$A345:$S1239,18,FALSE)=0,"",VLOOKUP($A345,'FE - Flow 8 - UBL'!$A345:$S1239,18,FALSE))</f>
        <v>between ## at beginning of line note</v>
      </c>
    </row>
    <row r="346" spans="1:18" ht="39" customHeight="1" x14ac:dyDescent="0.25">
      <c r="A346" s="151" t="s">
        <v>3230</v>
      </c>
      <c r="B346" s="150" t="s">
        <v>3228</v>
      </c>
      <c r="C346" s="158"/>
      <c r="D346" s="159"/>
      <c r="E346" s="160" t="s">
        <v>3306</v>
      </c>
      <c r="F346" s="161"/>
      <c r="G346" s="351" t="s">
        <v>3648</v>
      </c>
      <c r="H346" s="352"/>
      <c r="I346" s="45" t="str">
        <f>IF(VLOOKUP($A346,'FE - Flow 8 - UBL'!$A346:$P1240,9,FALSE)=0,"",VLOOKUP($A346,'FE - Flow 8 - UBL'!$A346:$P1240,9,FALSE))</f>
        <v>TEXT</v>
      </c>
      <c r="J346" s="45">
        <f>IF(VLOOKUP($A346,'FE - Flow 8 - UBL'!$A346:$P1240,10,FALSE)=0,"",VLOOKUP($A346,'FE - Flow 8 - UBL'!$A346:$P1240,10,FALSE))</f>
        <v>1024</v>
      </c>
      <c r="K346" s="44" t="str">
        <f>IF(VLOOKUP($A346,'FE - Flow 8 - UBL'!$A346:$P1240,11,FALSE)=0,"",VLOOKUP($A346,'FE - Flow 8 - UBL'!$A346:$P1240,11,FALSE))</f>
        <v/>
      </c>
      <c r="L346" s="45" t="str">
        <f>IF(VLOOKUP($A346,'FE - Flow 8 - UBL'!$A346:$P1240,12,FALSE)=0,"",VLOOKUP($A346,'FE - Flow 8 - UBL'!$A346:$P1240,12,FALSE))</f>
        <v/>
      </c>
      <c r="M346" s="185" t="str">
        <f>IF(VLOOKUP($A346,'FE - Flow 8 - UBL'!$A346:$P1240,13,FALSE)=0,"",VLOOKUP($A346,'FE - Flow 8 - UBL'!$A346:$P1240,13,FALSE))</f>
        <v>Comment providing unstructured information about the Invoice line.</v>
      </c>
      <c r="N346" s="43" t="str">
        <f>IF(VLOOKUP($A346,'FE - Flow 8 - UBL'!$A346:$P1240,14,FALSE)=0,"",VLOOKUP($A346,'FE - Flow 8 - UBL'!$A346:$P1240,14,FALSE))</f>
        <v/>
      </c>
      <c r="O346" s="48" t="str">
        <f>IF(VLOOKUP($A346,'FE - Flow 8 - UBL'!$A346:$P1240,15,FALSE)=0,"",VLOOKUP($A346,'FE - Flow 8 - UBL'!$A346:$P1240,15,FALSE))</f>
        <v>G6.06
G6.15</v>
      </c>
      <c r="P346" s="48" t="str">
        <f>IF(VLOOKUP($A346,'FE - Flow 8 - UBL'!$A346:$P1240,16,FALSE)=0,"",VLOOKUP($A346,'FE - Flow 8 - UBL'!$A346:$P1240,16,FALSE))</f>
        <v/>
      </c>
      <c r="Q346" s="44" t="str">
        <f>IF(VLOOKUP($A346,'FE - Flow 8 - UBL'!$A346:$Q1240,17,FALSE)=0,"",VLOOKUP($A346,'FE - Flow 8 - UBL'!$A346:$Q1240,17,FALSE))</f>
        <v/>
      </c>
      <c r="R346" s="47" t="str">
        <f>IF(VLOOKUP($A346,'FE - Flow 8 - UBL'!$A346:$S1240,18,FALSE)=0,"",VLOOKUP($A346,'FE - Flow 8 - UBL'!$A346:$S1240,18,FALSE))</f>
        <v/>
      </c>
    </row>
    <row r="347" spans="1:18" ht="45.75" customHeight="1" x14ac:dyDescent="0.25">
      <c r="A347" s="51" t="s">
        <v>1176</v>
      </c>
      <c r="B347" s="144" t="s">
        <v>3128</v>
      </c>
      <c r="C347" s="104"/>
      <c r="D347" s="215" t="s">
        <v>1177</v>
      </c>
      <c r="E347" s="216"/>
      <c r="F347" s="217"/>
      <c r="G347" s="351" t="s">
        <v>3649</v>
      </c>
      <c r="H347" s="352"/>
      <c r="I347" s="45" t="str">
        <f>IF(VLOOKUP($A347,'FE - Flow 8 - UBL'!$A347:$P1241,9,FALSE)=0,"",VLOOKUP($A347,'FE - Flow 8 - UBL'!$A347:$P1241,9,FALSE))</f>
        <v>IDENTIFIER</v>
      </c>
      <c r="J347" s="45">
        <f>IF(VLOOKUP($A347,'FE - Flow 8 - UBL'!$A347:$P1241,10,FALSE)=0,"",VLOOKUP($A347,'FE - Flow 8 - UBL'!$A347:$P1241,10,FALSE))</f>
        <v>1024</v>
      </c>
      <c r="K347" s="44" t="str">
        <f>IF(VLOOKUP($A347,'FE - Flow 8 - UBL'!$A347:$P1241,11,FALSE)=0,"",VLOOKUP($A347,'FE - Flow 8 - UBL'!$A347:$P1241,11,FALSE))</f>
        <v/>
      </c>
      <c r="L347" s="45" t="str">
        <f>IF(VLOOKUP($A347,'FE - Flow 8 - UBL'!$A347:$P1241,12,FALSE)=0,"",VLOOKUP($A347,'FE - Flow 8 - UBL'!$A347:$P1241,12,FALSE))</f>
        <v/>
      </c>
      <c r="M347" s="185" t="str">
        <f>IF(VLOOKUP($A347,'FE - Flow 8 - UBL'!$A347:$P1241,13,FALSE)=0,"",VLOOKUP($A347,'FE - Flow 8 - UBL'!$A347:$P1241,13,FALSE))</f>
        <v>Identifier of an object on which the invoice line is based, assigned by the seller.</v>
      </c>
      <c r="N347" s="43" t="str">
        <f>IF(VLOOKUP($A347,'FE - Flow 8 - UBL'!$A347:$P1241,14,FALSE)=0,"",VLOOKUP($A347,'FE - Flow 8 - UBL'!$A347:$P1241,14,FALSE))</f>
        <v>This can be a subscription number, a telephone number, a counter, etc., as appropriate.</v>
      </c>
      <c r="O347" s="48" t="str">
        <f>IF(VLOOKUP($A347,'FE - Flow 8 - UBL'!$A347:$P1241,15,FALSE)=0,"",VLOOKUP($A347,'FE - Flow 8 - UBL'!$A347:$P1241,15,FALSE))</f>
        <v/>
      </c>
      <c r="P347" s="48" t="str">
        <f>IF(VLOOKUP($A347,'FE - Flow 8 - UBL'!$A347:$P1241,16,FALSE)=0,"",VLOOKUP($A347,'FE - Flow 8 - UBL'!$A347:$P1241,16,FALSE))</f>
        <v/>
      </c>
      <c r="Q347" s="44" t="str">
        <f>IF(VLOOKUP($A347,'FE - Flow 8 - UBL'!$A347:$Q1241,17,FALSE)=0,"",VLOOKUP($A347,'FE - Flow 8 - UBL'!$A347:$Q1241,17,FALSE))</f>
        <v/>
      </c>
      <c r="R347" s="47" t="str">
        <f>IF(VLOOKUP($A347,'FE - Flow 8 - UBL'!$A347:$S1241,18,FALSE)=0,"",VLOOKUP($A347,'FE - Flow 8 - UBL'!$A347:$S1241,18,FALSE))</f>
        <v/>
      </c>
    </row>
    <row r="348" spans="1:18" ht="46.5" customHeight="1" x14ac:dyDescent="0.25">
      <c r="A348" s="51" t="s">
        <v>1180</v>
      </c>
      <c r="B348" s="41" t="s">
        <v>3147</v>
      </c>
      <c r="C348" s="104"/>
      <c r="D348" s="215" t="s">
        <v>110</v>
      </c>
      <c r="E348" s="216"/>
      <c r="F348" s="217"/>
      <c r="G348" s="351" t="s">
        <v>3649</v>
      </c>
      <c r="H348" s="352"/>
      <c r="I348" s="45" t="str">
        <f>IF(VLOOKUP($A348,'FE - Flow 8 - UBL'!$A348:$P1242,9,FALSE)=0,"",VLOOKUP($A348,'FE - Flow 8 - UBL'!$A348:$P1242,9,FALSE))</f>
        <v>IDENTIFIER</v>
      </c>
      <c r="J348" s="45">
        <f>IF(VLOOKUP($A348,'FE - Flow 8 - UBL'!$A348:$P1242,10,FALSE)=0,"",VLOOKUP($A348,'FE - Flow 8 - UBL'!$A348:$P1242,10,FALSE))</f>
        <v>3</v>
      </c>
      <c r="K348" s="44" t="str">
        <f>IF(VLOOKUP($A348,'FE - Flow 8 - UBL'!$A348:$P1242,11,FALSE)=0,"",VLOOKUP($A348,'FE - Flow 8 - UBL'!$A348:$P1242,11,FALSE))</f>
        <v>UNTDID 1153</v>
      </c>
      <c r="L348" s="45" t="str">
        <f>IF(VLOOKUP($A348,'FE - Flow 8 - UBL'!$A348:$P1242,12,FALSE)=0,"",VLOOKUP($A348,'FE - Flow 8 - UBL'!$A348:$P1242,12,FALSE))</f>
        <v/>
      </c>
      <c r="M348" s="185" t="str">
        <f>IF(VLOOKUP($A348,'FE - Flow 8 - UBL'!$A348:$P1242,13,FALSE)=0,"",VLOOKUP($A348,'FE - Flow 8 - UBL'!$A348:$P1242,13,FALSE))</f>
        <v>Scheme identifier of an invoice line object identifier.</v>
      </c>
      <c r="N348" s="43" t="str">
        <f>IF(VLOOKUP($A348,'FE - Flow 8 - UBL'!$A348:$P1242,14,FALSE)=0,"",VLOOKUP($A348,'FE - Flow 8 - UBL'!$A348:$P1242,14,FALSE))</f>
        <v>If the scheme identifier to be used by the recipient is not obvious, a conditional scheme identifier must be used from among the UNTDID 1153 code list entries [6].</v>
      </c>
      <c r="O348" s="48" t="str">
        <f>IF(VLOOKUP($A348,'FE - Flow 8 - UBL'!$A348:$P1242,15,FALSE)=0,"",VLOOKUP($A348,'FE - Flow 8 - UBL'!$A348:$P1242,15,FALSE))</f>
        <v/>
      </c>
      <c r="P348" s="48" t="str">
        <f>IF(VLOOKUP($A348,'FE - Flow 8 - UBL'!$A348:$P1242,16,FALSE)=0,"",VLOOKUP($A348,'FE - Flow 8 - UBL'!$A348:$P1242,16,FALSE))</f>
        <v/>
      </c>
      <c r="Q348" s="44" t="str">
        <f>IF(VLOOKUP($A348,'FE - Flow 8 - UBL'!$A348:$Q1242,17,FALSE)=0,"",VLOOKUP($A348,'FE - Flow 8 - UBL'!$A348:$Q1242,17,FALSE))</f>
        <v/>
      </c>
      <c r="R348" s="47" t="str">
        <f>IF(VLOOKUP($A348,'FE - Flow 8 - UBL'!$A348:$S1242,18,FALSE)=0,"",VLOOKUP($A348,'FE - Flow 8 - UBL'!$A348:$S1242,18,FALSE))</f>
        <v/>
      </c>
    </row>
    <row r="349" spans="1:18" ht="42" customHeight="1" x14ac:dyDescent="0.25">
      <c r="A349" s="51" t="s">
        <v>1184</v>
      </c>
      <c r="B349" s="41" t="s">
        <v>13</v>
      </c>
      <c r="C349" s="104"/>
      <c r="D349" s="215" t="s">
        <v>1185</v>
      </c>
      <c r="E349" s="216"/>
      <c r="F349" s="217"/>
      <c r="G349" s="351" t="s">
        <v>3650</v>
      </c>
      <c r="H349" s="352"/>
      <c r="I349" s="45" t="str">
        <f>IF(VLOOKUP($A349,'FE - Flow 8 - UBL'!$A349:$P1243,9,FALSE)=0,"",VLOOKUP($A349,'FE - Flow 8 - UBL'!$A349:$P1243,9,FALSE))</f>
        <v>QUANTITY</v>
      </c>
      <c r="J349" s="45">
        <f>IF(VLOOKUP($A349,'FE - Flow 8 - UBL'!$A349:$P1243,10,FALSE)=0,"",VLOOKUP($A349,'FE - Flow 8 - UBL'!$A349:$P1243,10,FALSE))</f>
        <v>19.399999999999999</v>
      </c>
      <c r="K349" s="44" t="str">
        <f>IF(VLOOKUP($A349,'FE - Flow 8 - UBL'!$A349:$P1243,11,FALSE)=0,"",VLOOKUP($A349,'FE - Flow 8 - UBL'!$A349:$P1243,11,FALSE))</f>
        <v/>
      </c>
      <c r="L349" s="45" t="str">
        <f>IF(VLOOKUP($A349,'FE - Flow 8 - UBL'!$A349:$P1243,12,FALSE)=0,"",VLOOKUP($A349,'FE - Flow 8 - UBL'!$A349:$P1243,12,FALSE))</f>
        <v/>
      </c>
      <c r="M349" s="185" t="str">
        <f>IF(VLOOKUP($A349,'FE - Flow 8 - UBL'!$A349:$P1243,13,FALSE)=0,"",VLOOKUP($A349,'FE - Flow 8 - UBL'!$A349:$P1243,13,FALSE))</f>
        <v>Quantity of items (goods or services) taken into account in the Invoice line.</v>
      </c>
      <c r="N349" s="43" t="str">
        <f>IF(VLOOKUP($A349,'FE - Flow 8 - UBL'!$A349:$P1243,14,FALSE)=0,"",VLOOKUP($A349,'FE - Flow 8 - UBL'!$A349:$P1243,14,FALSE))</f>
        <v/>
      </c>
      <c r="O349" s="48" t="str">
        <f>IF(VLOOKUP($A349,'FE - Flow 8 - UBL'!$A349:$P1243,15,FALSE)=0,"",VLOOKUP($A349,'FE - Flow 8 - UBL'!$A349:$P1243,15,FALSE))</f>
        <v>G1.15
G6.09
G6.05</v>
      </c>
      <c r="P349" s="48" t="str">
        <f>IF(VLOOKUP($A349,'FE - Flow 8 - UBL'!$A349:$P1243,16,FALSE)=0,"",VLOOKUP($A349,'FE - Flow 8 - UBL'!$A349:$P1243,16,FALSE))</f>
        <v/>
      </c>
      <c r="Q349" s="44" t="str">
        <f>IF(VLOOKUP($A349,'FE - Flow 8 - UBL'!$A349:$Q1243,17,FALSE)=0,"",VLOOKUP($A349,'FE - Flow 8 - UBL'!$A349:$Q1243,17,FALSE))</f>
        <v>BR-22</v>
      </c>
      <c r="R349" s="47" t="str">
        <f>IF(VLOOKUP($A349,'FE - Flow 8 - UBL'!$A349:$S1243,18,FALSE)=0,"",VLOOKUP($A349,'FE - Flow 8 - UBL'!$A349:$S1243,18,FALSE))</f>
        <v/>
      </c>
    </row>
    <row r="350" spans="1:18" ht="41.25" customHeight="1" x14ac:dyDescent="0.25">
      <c r="A350" s="51" t="s">
        <v>1190</v>
      </c>
      <c r="B350" s="41" t="s">
        <v>13</v>
      </c>
      <c r="C350" s="104"/>
      <c r="D350" s="215" t="s">
        <v>1191</v>
      </c>
      <c r="E350" s="216"/>
      <c r="F350" s="217"/>
      <c r="G350" s="351" t="s">
        <v>3651</v>
      </c>
      <c r="H350" s="352"/>
      <c r="I350" s="45" t="str">
        <f>IF(VLOOKUP($A350,'FE - Flow 8 - UBL'!$A350:$P1244,9,FALSE)=0,"",VLOOKUP($A350,'FE - Flow 8 - UBL'!$A350:$P1244,9,FALSE))</f>
        <v>CODE</v>
      </c>
      <c r="J350" s="45">
        <f>IF(VLOOKUP($A350,'FE - Flow 8 - UBL'!$A350:$P1244,10,FALSE)=0,"",VLOOKUP($A350,'FE - Flow 8 - UBL'!$A350:$P1244,10,FALSE))</f>
        <v>3</v>
      </c>
      <c r="K350" s="44" t="str">
        <f>IF(VLOOKUP($A350,'FE - Flow 8 - UBL'!$A350:$P1244,11,FALSE)=0,"",VLOOKUP($A350,'FE - Flow 8 - UBL'!$A350:$P1244,11,FALSE))</f>
        <v>EN16931 Codelists</v>
      </c>
      <c r="L350" s="45" t="str">
        <f>IF(VLOOKUP($A350,'FE - Flow 8 - UBL'!$A350:$P1244,12,FALSE)=0,"",VLOOKUP($A350,'FE - Flow 8 - UBL'!$A350:$P1244,12,FALSE))</f>
        <v/>
      </c>
      <c r="M350" s="185" t="str">
        <f>IF(VLOOKUP($A350,'FE - Flow 8 - UBL'!$A350:$P1244,13,FALSE)=0,"",VLOOKUP($A350,'FE - Flow 8 - UBL'!$A350:$P1244,13,FALSE))</f>
        <v>Unit of measurement applicable to the invoiced quantity.</v>
      </c>
      <c r="N350" s="43" t="str">
        <f>IF(VLOOKUP($A350,'FE - Flow 8 - UBL'!$A350:$P1244,14,FALSE)=0,"",VLOOKUP($A350,'FE - Flow 8 - UBL'!$A350:$P1244,14,FALSE))</f>
        <v>Units of measurement should be expressed according to UNECE recommendation no. 20 “Codes for Units of Measure Used in International Trade” [7], e.g. “KGM” for kilogram.</v>
      </c>
      <c r="O350" s="48" t="str">
        <f>IF(VLOOKUP($A350,'FE - Flow 8 - UBL'!$A350:$P1244,15,FALSE)=0,"",VLOOKUP($A350,'FE - Flow 8 - UBL'!$A350:$P1244,15,FALSE))</f>
        <v>G6.09
G6.05</v>
      </c>
      <c r="P350" s="48" t="str">
        <f>IF(VLOOKUP($A350,'FE - Flow 8 - UBL'!$A350:$P1244,16,FALSE)=0,"",VLOOKUP($A350,'FE - Flow 8 - UBL'!$A350:$P1244,16,FALSE))</f>
        <v/>
      </c>
      <c r="Q350" s="44" t="str">
        <f>IF(VLOOKUP($A350,'FE - Flow 8 - UBL'!$A350:$Q1244,17,FALSE)=0,"",VLOOKUP($A350,'FE - Flow 8 - UBL'!$A350:$Q1244,17,FALSE))</f>
        <v>BR-23</v>
      </c>
      <c r="R350" s="47" t="str">
        <f>IF(VLOOKUP($A350,'FE - Flow 8 - UBL'!$A350:$S1244,18,FALSE)=0,"",VLOOKUP($A350,'FE - Flow 8 - UBL'!$A350:$S1244,18,FALSE))</f>
        <v/>
      </c>
    </row>
    <row r="351" spans="1:18" ht="42" customHeight="1" x14ac:dyDescent="0.25">
      <c r="A351" s="51" t="s">
        <v>1196</v>
      </c>
      <c r="B351" s="41" t="s">
        <v>13</v>
      </c>
      <c r="C351" s="52"/>
      <c r="D351" s="215" t="s">
        <v>1197</v>
      </c>
      <c r="E351" s="216"/>
      <c r="F351" s="217"/>
      <c r="G351" s="351" t="s">
        <v>3652</v>
      </c>
      <c r="H351" s="352"/>
      <c r="I351" s="45" t="str">
        <f>IF(VLOOKUP($A351,'FE - Flow 8 - UBL'!$A351:$P1245,9,FALSE)=0,"",VLOOKUP($A351,'FE - Flow 8 - UBL'!$A351:$P1245,9,FALSE))</f>
        <v>AMOUNT</v>
      </c>
      <c r="J351" s="45">
        <f>IF(VLOOKUP($A351,'FE - Flow 8 - UBL'!$A351:$P1245,10,FALSE)=0,"",VLOOKUP($A351,'FE - Flow 8 - UBL'!$A351:$P1245,10,FALSE))</f>
        <v>19.2</v>
      </c>
      <c r="K351" s="44" t="str">
        <f>IF(VLOOKUP($A351,'FE - Flow 8 - UBL'!$A351:$P1245,11,FALSE)=0,"",VLOOKUP($A351,'FE - Flow 8 - UBL'!$A351:$P1245,11,FALSE))</f>
        <v/>
      </c>
      <c r="L351" s="45" t="str">
        <f>IF(VLOOKUP($A351,'FE - Flow 8 - UBL'!$A351:$P1245,12,FALSE)=0,"",VLOOKUP($A351,'FE - Flow 8 - UBL'!$A351:$P1245,12,FALSE))</f>
        <v/>
      </c>
      <c r="M351" s="185" t="str">
        <f>IF(VLOOKUP($A351,'FE - Flow 8 - UBL'!$A351:$P1245,13,FALSE)=0,"",VLOOKUP($A351,'FE - Flow 8 - UBL'!$A351:$P1245,13,FALSE))</f>
        <v>Total amount of the Invoice line.</v>
      </c>
      <c r="N351" s="43" t="str">
        <f>IF(VLOOKUP($A351,'FE - Flow 8 - UBL'!$A351:$P1245,14,FALSE)=0,"",VLOOKUP($A351,'FE - Flow 8 - UBL'!$A351:$P1245,14,FALSE))</f>
        <v>This amount is “net” excluding VAT, i.e. it includes line-level discounts, charges or fees, and other related taxes.</v>
      </c>
      <c r="O351" s="48" t="str">
        <f>IF(VLOOKUP($A351,'FE - Flow 8 - UBL'!$A351:$P1245,15,FALSE)=0,"",VLOOKUP($A351,'FE - Flow 8 - UBL'!$A351:$P1245,15,FALSE))</f>
        <v>G1.14
G6.09</v>
      </c>
      <c r="P351" s="48" t="str">
        <f>IF(VLOOKUP($A351,'FE - Flow 8 - UBL'!$A351:$P1245,16,FALSE)=0,"",VLOOKUP($A351,'FE - Flow 8 - UBL'!$A351:$P1245,16,FALSE))</f>
        <v/>
      </c>
      <c r="Q351" s="44" t="str">
        <f>IF(VLOOKUP($A351,'FE - Flow 8 - UBL'!$A351:$Q1245,17,FALSE)=0,"",VLOOKUP($A351,'FE - Flow 8 - UBL'!$A351:$Q1245,17,FALSE))</f>
        <v>BR-24</v>
      </c>
      <c r="R351" s="47" t="str">
        <f>IF(VLOOKUP($A351,'FE - Flow 8 - UBL'!$A351:$S1245,18,FALSE)=0,"",VLOOKUP($A351,'FE - Flow 8 - UBL'!$A351:$S1245,18,FALSE))</f>
        <v/>
      </c>
    </row>
    <row r="352" spans="1:18" ht="40.5" customHeight="1" x14ac:dyDescent="0.25">
      <c r="A352" s="51" t="s">
        <v>1202</v>
      </c>
      <c r="B352" s="240" t="s">
        <v>42</v>
      </c>
      <c r="C352" s="76"/>
      <c r="D352" s="221" t="s">
        <v>1203</v>
      </c>
      <c r="E352" s="216"/>
      <c r="F352" s="217"/>
      <c r="G352" s="351" t="s">
        <v>3653</v>
      </c>
      <c r="H352" s="352"/>
      <c r="I352" s="45" t="str">
        <f>IF(VLOOKUP($A352,'FE - Flow 8 - UBL'!$A352:$P1246,9,FALSE)=0,"",VLOOKUP($A352,'FE - Flow 8 - UBL'!$A352:$P1246,9,FALSE))</f>
        <v>TEXT</v>
      </c>
      <c r="J352" s="45">
        <f>IF(VLOOKUP($A352,'FE - Flow 8 - UBL'!$A352:$P1246,10,FALSE)=0,"",VLOOKUP($A352,'FE - Flow 8 - UBL'!$A352:$P1246,10,FALSE))</f>
        <v>50</v>
      </c>
      <c r="K352" s="44" t="str">
        <f>IF(VLOOKUP($A352,'FE - Flow 8 - UBL'!$A352:$P1246,11,FALSE)=0,"",VLOOKUP($A352,'FE - Flow 8 - UBL'!$A352:$P1246,11,FALSE))</f>
        <v/>
      </c>
      <c r="L352" s="45" t="str">
        <f>IF(VLOOKUP($A352,'FE - Flow 8 - UBL'!$A352:$P1246,12,FALSE)=0,"",VLOOKUP($A352,'FE - Flow 8 - UBL'!$A352:$P1246,12,FALSE))</f>
        <v/>
      </c>
      <c r="M352" s="185" t="str">
        <f>IF(VLOOKUP($A352,'FE - Flow 8 - UBL'!$A352:$P1246,13,FALSE)=0,"",VLOOKUP($A352,'FE - Flow 8 - UBL'!$A352:$P1246,13,FALSE))</f>
        <v/>
      </c>
      <c r="N352" s="43" t="str">
        <f>IF(VLOOKUP($A352,'FE - Flow 8 - UBL'!$A352:$P1246,14,FALSE)=0,"",VLOOKUP($A352,'FE - Flow 8 - UBL'!$A352:$P1246,14,FALSE))</f>
        <v>Use only for multiple orders. Otherwise, it is indicated at the document level.</v>
      </c>
      <c r="O352" s="48" t="str">
        <f>IF(VLOOKUP($A352,'FE - Flow 8 - UBL'!$A352:$P1246,15,FALSE)=0,"",VLOOKUP($A352,'FE - Flow 8 - UBL'!$A352:$P1246,15,FALSE))</f>
        <v/>
      </c>
      <c r="P352" s="48" t="str">
        <f>IF(VLOOKUP($A352,'FE - Flow 8 - UBL'!$A352:$P1246,16,FALSE)=0,"",VLOOKUP($A352,'FE - Flow 8 - UBL'!$A352:$P1246,16,FALSE))</f>
        <v/>
      </c>
      <c r="Q352" s="44" t="str">
        <f>IF(VLOOKUP($A352,'FE - Flow 8 - UBL'!$A352:$Q1246,17,FALSE)=0,"",VLOOKUP($A352,'FE - Flow 8 - UBL'!$A352:$Q1246,17,FALSE))</f>
        <v/>
      </c>
      <c r="R352" s="47" t="str">
        <f>IF(VLOOKUP($A352,'FE - Flow 8 - UBL'!$A352:$S1246,18,FALSE)=0,"",VLOOKUP($A352,'FE - Flow 8 - UBL'!$A352:$S1246,18,FALSE))</f>
        <v/>
      </c>
    </row>
    <row r="353" spans="1:18" ht="40.5" customHeight="1" x14ac:dyDescent="0.25">
      <c r="A353" s="51" t="s">
        <v>1206</v>
      </c>
      <c r="B353" s="41" t="s">
        <v>42</v>
      </c>
      <c r="C353" s="52"/>
      <c r="D353" s="221" t="s">
        <v>1207</v>
      </c>
      <c r="E353" s="216"/>
      <c r="F353" s="217"/>
      <c r="G353" s="351" t="s">
        <v>3654</v>
      </c>
      <c r="H353" s="352"/>
      <c r="I353" s="45" t="str">
        <f>IF(VLOOKUP($A353,'FE - Flow 8 - UBL'!$A353:$P1247,9,FALSE)=0,"",VLOOKUP($A353,'FE - Flow 8 - UBL'!$A353:$P1247,9,FALSE))</f>
        <v>DOCUMENT REFERENCE</v>
      </c>
      <c r="J353" s="45">
        <f>IF(VLOOKUP($A353,'FE - Flow 8 - UBL'!$A353:$P1247,10,FALSE)=0,"",VLOOKUP($A353,'FE - Flow 8 - UBL'!$A353:$P1247,10,FALSE))</f>
        <v>50</v>
      </c>
      <c r="K353" s="44" t="str">
        <f>IF(VLOOKUP($A353,'FE - Flow 8 - UBL'!$A353:$P1247,11,FALSE)=0,"",VLOOKUP($A353,'FE - Flow 8 - UBL'!$A353:$P1247,11,FALSE))</f>
        <v/>
      </c>
      <c r="L353" s="45" t="str">
        <f>IF(VLOOKUP($A353,'FE - Flow 8 - UBL'!$A353:$P1247,12,FALSE)=0,"",VLOOKUP($A353,'FE - Flow 8 - UBL'!$A353:$P1247,12,FALSE))</f>
        <v/>
      </c>
      <c r="M353" s="185" t="str">
        <f>IF(VLOOKUP($A353,'FE - Flow 8 - UBL'!$A353:$P1247,13,FALSE)=0,"",VLOOKUP($A353,'FE - Flow 8 - UBL'!$A353:$P1247,13,FALSE))</f>
        <v>Identifier of a line in a referenced purchase order, generated by the Buyer.</v>
      </c>
      <c r="N353" s="43" t="str">
        <f>IF(VLOOKUP($A353,'FE - Flow 8 - UBL'!$A353:$P1247,14,FALSE)=0,"",VLOOKUP($A353,'FE - Flow 8 - UBL'!$A353:$P1247,14,FALSE))</f>
        <v>The purchase order identifier is referenced at document level.</v>
      </c>
      <c r="O353" s="48" t="str">
        <f>IF(VLOOKUP($A353,'FE - Flow 8 - UBL'!$A353:$P1247,15,FALSE)=0,"",VLOOKUP($A353,'FE - Flow 8 - UBL'!$A353:$P1247,15,FALSE))</f>
        <v/>
      </c>
      <c r="P353" s="48" t="str">
        <f>IF(VLOOKUP($A353,'FE - Flow 8 - UBL'!$A353:$P1247,16,FALSE)=0,"",VLOOKUP($A353,'FE - Flow 8 - UBL'!$A353:$P1247,16,FALSE))</f>
        <v/>
      </c>
      <c r="Q353" s="44" t="str">
        <f>IF(VLOOKUP($A353,'FE - Flow 8 - UBL'!$A353:$Q1247,17,FALSE)=0,"",VLOOKUP($A353,'FE - Flow 8 - UBL'!$A353:$Q1247,17,FALSE))</f>
        <v/>
      </c>
      <c r="R353" s="47" t="str">
        <f>IF(VLOOKUP($A353,'FE - Flow 8 - UBL'!$A353:$S1247,18,FALSE)=0,"",VLOOKUP($A353,'FE - Flow 8 - UBL'!$A353:$S1247,18,FALSE))</f>
        <v/>
      </c>
    </row>
    <row r="354" spans="1:18" ht="40.5" customHeight="1" x14ac:dyDescent="0.25">
      <c r="A354" s="51" t="s">
        <v>1211</v>
      </c>
      <c r="B354" s="41" t="s">
        <v>42</v>
      </c>
      <c r="C354" s="52"/>
      <c r="D354" s="221" t="s">
        <v>1212</v>
      </c>
      <c r="E354" s="216"/>
      <c r="F354" s="217"/>
      <c r="G354" s="351" t="s">
        <v>3655</v>
      </c>
      <c r="H354" s="352"/>
      <c r="I354" s="45" t="str">
        <f>IF(VLOOKUP($A354,'FE - Flow 8 - UBL'!$A354:$P1248,9,FALSE)=0,"",VLOOKUP($A354,'FE - Flow 8 - UBL'!$A354:$P1248,9,FALSE))</f>
        <v>TEXT</v>
      </c>
      <c r="J354" s="45">
        <f>IF(VLOOKUP($A354,'FE - Flow 8 - UBL'!$A354:$P1248,10,FALSE)=0,"",VLOOKUP($A354,'FE - Flow 8 - UBL'!$A354:$P1248,10,FALSE))</f>
        <v>50</v>
      </c>
      <c r="K354" s="44" t="str">
        <f>IF(VLOOKUP($A354,'FE - Flow 8 - UBL'!$A354:$P1248,11,FALSE)=0,"",VLOOKUP($A354,'FE - Flow 8 - UBL'!$A354:$P1248,11,FALSE))</f>
        <v/>
      </c>
      <c r="L354" s="45" t="str">
        <f>IF(VLOOKUP($A354,'FE - Flow 8 - UBL'!$A354:$P1248,12,FALSE)=0,"",VLOOKUP($A354,'FE - Flow 8 - UBL'!$A354:$P1248,12,FALSE))</f>
        <v/>
      </c>
      <c r="M354" s="185" t="str">
        <f>IF(VLOOKUP($A354,'FE - Flow 8 - UBL'!$A354:$P1248,13,FALSE)=0,"",VLOOKUP($A354,'FE - Flow 8 - UBL'!$A354:$P1248,13,FALSE))</f>
        <v>Text value specifying where to post the relevant data in the Buyer’s accounts.</v>
      </c>
      <c r="N354" s="43" t="str">
        <f>IF(VLOOKUP($A354,'FE - Flow 8 - UBL'!$A354:$P1248,14,FALSE)=0,"",VLOOKUP($A354,'FE - Flow 8 - UBL'!$A354:$P1248,14,FALSE))</f>
        <v>If needed, the Buyer must provide this reference to the Seller before the Invoice is issued.</v>
      </c>
      <c r="O354" s="48" t="str">
        <f>IF(VLOOKUP($A354,'FE - Flow 8 - UBL'!$A354:$P1248,15,FALSE)=0,"",VLOOKUP($A354,'FE - Flow 8 - UBL'!$A354:$P1248,15,FALSE))</f>
        <v/>
      </c>
      <c r="P354" s="48" t="str">
        <f>IF(VLOOKUP($A354,'FE - Flow 8 - UBL'!$A354:$P1248,16,FALSE)=0,"",VLOOKUP($A354,'FE - Flow 8 - UBL'!$A354:$P1248,16,FALSE))</f>
        <v/>
      </c>
      <c r="Q354" s="44" t="str">
        <f>IF(VLOOKUP($A354,'FE - Flow 8 - UBL'!$A354:$Q1248,17,FALSE)=0,"",VLOOKUP($A354,'FE - Flow 8 - UBL'!$A354:$Q1248,17,FALSE))</f>
        <v/>
      </c>
      <c r="R354" s="47" t="str">
        <f>IF(VLOOKUP($A354,'FE - Flow 8 - UBL'!$A354:$S1248,18,FALSE)=0,"",VLOOKUP($A354,'FE - Flow 8 - UBL'!$A354:$S1248,18,FALSE))</f>
        <v/>
      </c>
    </row>
    <row r="355" spans="1:18" ht="28.5" customHeight="1" x14ac:dyDescent="0.25">
      <c r="A355" s="51" t="s">
        <v>1215</v>
      </c>
      <c r="B355" s="240" t="s">
        <v>42</v>
      </c>
      <c r="C355" s="76"/>
      <c r="D355" s="312" t="s">
        <v>1216</v>
      </c>
      <c r="E355" s="219"/>
      <c r="F355" s="220"/>
      <c r="G355" s="351" t="s">
        <v>3656</v>
      </c>
      <c r="H355" s="352"/>
      <c r="I355" s="45" t="str">
        <f>IF(VLOOKUP($A355,'FE - Flow 8 - UBL'!$A355:$P1249,9,FALSE)=0,"",VLOOKUP($A355,'FE - Flow 8 - UBL'!$A355:$P1249,9,FALSE))</f>
        <v/>
      </c>
      <c r="J355" s="45" t="str">
        <f>IF(VLOOKUP($A355,'FE - Flow 8 - UBL'!$A355:$P1249,10,FALSE)=0,"",VLOOKUP($A355,'FE - Flow 8 - UBL'!$A355:$P1249,10,FALSE))</f>
        <v/>
      </c>
      <c r="K355" s="44" t="str">
        <f>IF(VLOOKUP($A355,'FE - Flow 8 - UBL'!$A355:$P1249,11,FALSE)=0,"",VLOOKUP($A355,'FE - Flow 8 - UBL'!$A355:$P1249,11,FALSE))</f>
        <v/>
      </c>
      <c r="L355" s="45" t="str">
        <f>IF(VLOOKUP($A355,'FE - Flow 8 - UBL'!$A355:$P1249,12,FALSE)=0,"",VLOOKUP($A355,'FE - Flow 8 - UBL'!$A355:$P1249,12,FALSE))</f>
        <v/>
      </c>
      <c r="M355" s="185" t="str">
        <f>IF(VLOOKUP($A355,'FE - Flow 8 - UBL'!$A355:$P1249,13,FALSE)=0,"",VLOOKUP($A355,'FE - Flow 8 - UBL'!$A355:$P1249,13,FALSE))</f>
        <v/>
      </c>
      <c r="N355" s="43" t="str">
        <f>IF(VLOOKUP($A355,'FE - Flow 8 - UBL'!$A355:$P1249,14,FALSE)=0,"",VLOOKUP($A355,'FE - Flow 8 - UBL'!$A355:$P1249,14,FALSE))</f>
        <v>Extension of the standard. Use to reference a prepayment invoice line (useful for prepayment invoice line reversals)</v>
      </c>
      <c r="O355" s="48" t="str">
        <f>IF(VLOOKUP($A355,'FE - Flow 8 - UBL'!$A355:$P1249,15,FALSE)=0,"",VLOOKUP($A355,'FE - Flow 8 - UBL'!$A355:$P1249,15,FALSE))</f>
        <v>G1.31
G6.15
G6.05</v>
      </c>
      <c r="P355" s="48" t="str">
        <f>IF(VLOOKUP($A355,'FE - Flow 8 - UBL'!$A355:$P1249,16,FALSE)=0,"",VLOOKUP($A355,'FE - Flow 8 - UBL'!$A355:$P1249,16,FALSE))</f>
        <v/>
      </c>
      <c r="Q355" s="44" t="str">
        <f>IF(VLOOKUP($A355,'FE - Flow 8 - UBL'!$A355:$Q1249,17,FALSE)=0,"",VLOOKUP($A355,'FE - Flow 8 - UBL'!$A355:$Q1249,17,FALSE))</f>
        <v/>
      </c>
      <c r="R355" s="47" t="str">
        <f>IF(VLOOKUP($A355,'FE - Flow 8 - UBL'!$A355:$S1249,18,FALSE)=0,"",VLOOKUP($A355,'FE - Flow 8 - UBL'!$A355:$S1249,18,FALSE))</f>
        <v/>
      </c>
    </row>
    <row r="356" spans="1:18" ht="47.25" customHeight="1" x14ac:dyDescent="0.25">
      <c r="A356" s="57" t="s">
        <v>1219</v>
      </c>
      <c r="B356" s="240" t="s">
        <v>42</v>
      </c>
      <c r="C356" s="76"/>
      <c r="D356" s="106"/>
      <c r="E356" s="226" t="s">
        <v>1220</v>
      </c>
      <c r="F356" s="226"/>
      <c r="G356" s="351" t="s">
        <v>3657</v>
      </c>
      <c r="H356" s="352"/>
      <c r="I356" s="45" t="str">
        <f>IF(VLOOKUP($A356,'FE - Flow 8 - UBL'!$A356:$P1250,9,FALSE)=0,"",VLOOKUP($A356,'FE - Flow 8 - UBL'!$A356:$P1250,9,FALSE))</f>
        <v>DOCUMENT REFERENCE</v>
      </c>
      <c r="J356" s="45">
        <f>IF(VLOOKUP($A356,'FE - Flow 8 - UBL'!$A356:$P1250,10,FALSE)=0,"",VLOOKUP($A356,'FE - Flow 8 - UBL'!$A356:$P1250,10,FALSE))</f>
        <v>20</v>
      </c>
      <c r="K356" s="44" t="str">
        <f>IF(VLOOKUP($A356,'FE - Flow 8 - UBL'!$A356:$P1250,11,FALSE)=0,"",VLOOKUP($A356,'FE - Flow 8 - UBL'!$A356:$P1250,11,FALSE))</f>
        <v/>
      </c>
      <c r="L356" s="45" t="str">
        <f>IF(VLOOKUP($A356,'FE - Flow 8 - UBL'!$A356:$P1250,12,FALSE)=0,"",VLOOKUP($A356,'FE - Flow 8 - UBL'!$A356:$P1250,12,FALSE))</f>
        <v/>
      </c>
      <c r="M356" s="185" t="str">
        <f>IF(VLOOKUP($A356,'FE - Flow 8 - UBL'!$A356:$P1250,13,FALSE)=0,"",VLOOKUP($A356,'FE - Flow 8 - UBL'!$A356:$P1250,13,FALSE))</f>
        <v>Identification of an Invoice previously sent by the Seller.</v>
      </c>
      <c r="N356" s="43" t="str">
        <f>IF(VLOOKUP($A356,'FE - Flow 8 - UBL'!$A356:$P1250,14,FALSE)=0,"",VLOOKUP($A356,'FE - Flow 8 - UBL'!$A356:$P1250,14,FALSE))</f>
        <v/>
      </c>
      <c r="O356" s="48" t="str">
        <f>IF(VLOOKUP($A356,'FE - Flow 8 - UBL'!$A356:$P1250,15,FALSE)=0,"",VLOOKUP($A356,'FE - Flow 8 - UBL'!$A356:$P1250,15,FALSE))</f>
        <v>G6.15
G6.05</v>
      </c>
      <c r="P356" s="48" t="str">
        <f>IF(VLOOKUP($A356,'FE - Flow 8 - UBL'!$A356:$P1250,16,FALSE)=0,"",VLOOKUP($A356,'FE - Flow 8 - UBL'!$A356:$P1250,16,FALSE))</f>
        <v/>
      </c>
      <c r="Q356" s="44" t="str">
        <f>IF(VLOOKUP($A356,'FE - Flow 8 - UBL'!$A356:$Q1250,17,FALSE)=0,"",VLOOKUP($A356,'FE - Flow 8 - UBL'!$A356:$Q1250,17,FALSE))</f>
        <v/>
      </c>
      <c r="R356" s="47" t="str">
        <f>IF(VLOOKUP($A356,'FE - Flow 8 - UBL'!$A356:$S1250,18,FALSE)=0,"",VLOOKUP($A356,'FE - Flow 8 - UBL'!$A356:$S1250,18,FALSE))</f>
        <v/>
      </c>
    </row>
    <row r="357" spans="1:18" ht="47.25" customHeight="1" x14ac:dyDescent="0.25">
      <c r="A357" s="57" t="s">
        <v>1221</v>
      </c>
      <c r="B357" s="240" t="s">
        <v>42</v>
      </c>
      <c r="C357" s="76"/>
      <c r="D357" s="111"/>
      <c r="E357" s="113" t="s">
        <v>164</v>
      </c>
      <c r="F357" s="226"/>
      <c r="G357" s="351" t="s">
        <v>3658</v>
      </c>
      <c r="H357" s="352"/>
      <c r="I357" s="45" t="str">
        <f>IF(VLOOKUP($A357,'FE - Flow 8 - UBL'!$A357:$P1251,9,FALSE)=0,"",VLOOKUP($A357,'FE - Flow 8 - UBL'!$A357:$P1251,9,FALSE))</f>
        <v>CODE</v>
      </c>
      <c r="J357" s="45">
        <f>IF(VLOOKUP($A357,'FE - Flow 8 - UBL'!$A357:$P1251,10,FALSE)=0,"",VLOOKUP($A357,'FE - Flow 8 - UBL'!$A357:$P1251,10,FALSE))</f>
        <v>3</v>
      </c>
      <c r="K357" s="44" t="str">
        <f>IF(VLOOKUP($A357,'FE - Flow 8 - UBL'!$A357:$P1251,11,FALSE)=0,"",VLOOKUP($A357,'FE - Flow 8 - UBL'!$A357:$P1251,11,FALSE))</f>
        <v>UNTDID 1001</v>
      </c>
      <c r="L357" s="45" t="str">
        <f>IF(VLOOKUP($A357,'FE - Flow 8 - UBL'!$A357:$P1251,12,FALSE)=0,"",VLOOKUP($A357,'FE - Flow 8 - UBL'!$A357:$P1251,12,FALSE))</f>
        <v/>
      </c>
      <c r="M357" s="185" t="str">
        <f>IF(VLOOKUP($A357,'FE - Flow 8 - UBL'!$A357:$P1251,13,FALSE)=0,"",VLOOKUP($A357,'FE - Flow 8 - UBL'!$A357:$P1251,13,FALSE))</f>
        <v>Code specifying the functional type of the previous Invoice.</v>
      </c>
      <c r="N357" s="43" t="str">
        <f>IF(VLOOKUP($A357,'FE - Flow 8 - UBL'!$A357:$P1251,14,FALSE)=0,"",VLOOKUP($A357,'FE - Flow 8 - UBL'!$A357:$P1251,14,FALSE))</f>
        <v/>
      </c>
      <c r="O357" s="48" t="str">
        <f>IF(VLOOKUP($A357,'FE - Flow 8 - UBL'!$A357:$P1251,15,FALSE)=0,"",VLOOKUP($A357,'FE - Flow 8 - UBL'!$A357:$P1251,15,FALSE))</f>
        <v>G1.01</v>
      </c>
      <c r="P357" s="48" t="str">
        <f>IF(VLOOKUP($A357,'FE - Flow 8 - UBL'!$A357:$P1251,16,FALSE)=0,"",VLOOKUP($A357,'FE - Flow 8 - UBL'!$A357:$P1251,16,FALSE))</f>
        <v/>
      </c>
      <c r="Q357" s="44" t="str">
        <f>IF(VLOOKUP($A357,'FE - Flow 8 - UBL'!$A357:$Q1251,17,FALSE)=0,"",VLOOKUP($A357,'FE - Flow 8 - UBL'!$A357:$Q1251,17,FALSE))</f>
        <v/>
      </c>
      <c r="R357" s="47" t="str">
        <f>IF(VLOOKUP($A357,'FE - Flow 8 - UBL'!$A357:$S1251,18,FALSE)=0,"",VLOOKUP($A357,'FE - Flow 8 - UBL'!$A357:$S1251,18,FALSE))</f>
        <v/>
      </c>
    </row>
    <row r="358" spans="1:18" ht="47.25" customHeight="1" x14ac:dyDescent="0.25">
      <c r="A358" s="57" t="s">
        <v>1222</v>
      </c>
      <c r="B358" s="240" t="s">
        <v>42</v>
      </c>
      <c r="C358" s="76"/>
      <c r="D358" s="106"/>
      <c r="E358" s="226" t="s">
        <v>1223</v>
      </c>
      <c r="F358" s="226"/>
      <c r="G358" s="351" t="s">
        <v>3659</v>
      </c>
      <c r="H358" s="352"/>
      <c r="I358" s="45" t="str">
        <f>IF(VLOOKUP($A358,'FE - Flow 8 - UBL'!$A358:$P1252,9,FALSE)=0,"",VLOOKUP($A358,'FE - Flow 8 - UBL'!$A358:$P1252,9,FALSE))</f>
        <v>DATE</v>
      </c>
      <c r="J358" s="45" t="str">
        <f>IF(VLOOKUP($A358,'FE - Flow 8 - UBL'!$A358:$P1252,10,FALSE)=0,"",VLOOKUP($A358,'FE - Flow 8 - UBL'!$A358:$P1252,10,FALSE))</f>
        <v>ISO</v>
      </c>
      <c r="K358" s="44" t="str">
        <f>IF(VLOOKUP($A358,'FE - Flow 8 - UBL'!$A358:$P1252,11,FALSE)=0,"",VLOOKUP($A358,'FE - Flow 8 - UBL'!$A358:$P1252,11,FALSE))</f>
        <v>YYYY-MM-DD (UBL format)
YYYYMMDD (CII format)</v>
      </c>
      <c r="L358" s="45" t="str">
        <f>IF(VLOOKUP($A358,'FE - Flow 8 - UBL'!$A358:$P1252,12,FALSE)=0,"",VLOOKUP($A358,'FE - Flow 8 - UBL'!$A358:$P1252,12,FALSE))</f>
        <v/>
      </c>
      <c r="M358" s="185" t="str">
        <f>IF(VLOOKUP($A358,'FE - Flow 8 - UBL'!$A358:$P1252,13,FALSE)=0,"",VLOOKUP($A358,'FE - Flow 8 - UBL'!$A358:$P1252,13,FALSE))</f>
        <v>Date the previous Invoice was issued.</v>
      </c>
      <c r="N358" s="43" t="str">
        <f>IF(VLOOKUP($A358,'FE - Flow 8 - UBL'!$A358:$P1252,14,FALSE)=0,"",VLOOKUP($A358,'FE - Flow 8 - UBL'!$A358:$P1252,14,FALSE))</f>
        <v>The date of issue of the previous invoice must be provided if the identifier of the previous invoice is not unique.</v>
      </c>
      <c r="O358" s="48" t="str">
        <f>IF(VLOOKUP($A358,'FE - Flow 8 - UBL'!$A358:$P1252,15,FALSE)=0,"",VLOOKUP($A358,'FE - Flow 8 - UBL'!$A358:$P1252,15,FALSE))</f>
        <v>G1.09
G6.15
G6.05</v>
      </c>
      <c r="P358" s="48" t="str">
        <f>IF(VLOOKUP($A358,'FE - Flow 8 - UBL'!$A358:$P1252,16,FALSE)=0,"",VLOOKUP($A358,'FE - Flow 8 - UBL'!$A358:$P1252,16,FALSE))</f>
        <v/>
      </c>
      <c r="Q358" s="44" t="str">
        <f>IF(VLOOKUP($A358,'FE - Flow 8 - UBL'!$A358:$Q1252,17,FALSE)=0,"",VLOOKUP($A358,'FE - Flow 8 - UBL'!$A358:$Q1252,17,FALSE))</f>
        <v/>
      </c>
      <c r="R358" s="47" t="str">
        <f>IF(VLOOKUP($A358,'FE - Flow 8 - UBL'!$A358:$S1252,18,FALSE)=0,"",VLOOKUP($A358,'FE - Flow 8 - UBL'!$A358:$S1252,18,FALSE))</f>
        <v/>
      </c>
    </row>
    <row r="359" spans="1:18" ht="47.25" customHeight="1" x14ac:dyDescent="0.25">
      <c r="A359" s="57" t="s">
        <v>1224</v>
      </c>
      <c r="B359" s="240" t="s">
        <v>42</v>
      </c>
      <c r="C359" s="76"/>
      <c r="D359" s="106"/>
      <c r="E359" s="113" t="s">
        <v>1225</v>
      </c>
      <c r="F359" s="226"/>
      <c r="G359" s="351" t="s">
        <v>3660</v>
      </c>
      <c r="H359" s="352"/>
      <c r="I359" s="45" t="str">
        <f>IF(VLOOKUP($A359,'FE - Flow 8 - UBL'!$A359:$P1253,9,FALSE)=0,"",VLOOKUP($A359,'FE - Flow 8 - UBL'!$A359:$P1253,9,FALSE))</f>
        <v>IDENTIFIER</v>
      </c>
      <c r="J359" s="45">
        <f>IF(VLOOKUP($A359,'FE - Flow 8 - UBL'!$A359:$P1253,10,FALSE)=0,"",VLOOKUP($A359,'FE - Flow 8 - UBL'!$A359:$P1253,10,FALSE))</f>
        <v>6</v>
      </c>
      <c r="K359" s="44" t="str">
        <f>IF(VLOOKUP($A359,'FE - Flow 8 - UBL'!$A359:$P1253,11,FALSE)=0,"",VLOOKUP($A359,'FE - Flow 8 - UBL'!$A359:$P1253,11,FALSE))</f>
        <v/>
      </c>
      <c r="L359" s="45" t="str">
        <f>IF(VLOOKUP($A359,'FE - Flow 8 - UBL'!$A359:$P1253,12,FALSE)=0,"",VLOOKUP($A359,'FE - Flow 8 - UBL'!$A359:$P1253,12,FALSE))</f>
        <v/>
      </c>
      <c r="M359" s="185" t="str">
        <f>IF(VLOOKUP($A359,'FE - Flow 8 - UBL'!$A359:$P1253,13,FALSE)=0,"",VLOOKUP($A359,'FE - Flow 8 - UBL'!$A359:$P1253,13,FALSE))</f>
        <v>Unique identifier of a line within the Invoice.</v>
      </c>
      <c r="N359" s="43" t="str">
        <f>IF(VLOOKUP($A359,'FE - Flow 8 - UBL'!$A359:$P1253,14,FALSE)=0,"",VLOOKUP($A359,'FE - Flow 8 - UBL'!$A359:$P1253,14,FALSE))</f>
        <v/>
      </c>
      <c r="O359" s="48" t="str">
        <f>IF(VLOOKUP($A359,'FE - Flow 8 - UBL'!$A359:$P1253,15,FALSE)=0,"",VLOOKUP($A359,'FE - Flow 8 - UBL'!$A359:$P1253,15,FALSE))</f>
        <v/>
      </c>
      <c r="P359" s="48" t="str">
        <f>IF(VLOOKUP($A359,'FE - Flow 8 - UBL'!$A359:$P1253,16,FALSE)=0,"",VLOOKUP($A359,'FE - Flow 8 - UBL'!$A359:$P1253,16,FALSE))</f>
        <v/>
      </c>
      <c r="Q359" s="44" t="str">
        <f>IF(VLOOKUP($A359,'FE - Flow 8 - UBL'!$A359:$Q1253,17,FALSE)=0,"",VLOOKUP($A359,'FE - Flow 8 - UBL'!$A359:$Q1253,17,FALSE))</f>
        <v/>
      </c>
      <c r="R359" s="47" t="str">
        <f>IF(VLOOKUP($A359,'FE - Flow 8 - UBL'!$A359:$S1253,18,FALSE)=0,"",VLOOKUP($A359,'FE - Flow 8 - UBL'!$A359:$S1253,18,FALSE))</f>
        <v/>
      </c>
    </row>
    <row r="360" spans="1:18" ht="47.25" customHeight="1" x14ac:dyDescent="0.25">
      <c r="A360" s="51" t="s">
        <v>1227</v>
      </c>
      <c r="B360" s="240" t="s">
        <v>42</v>
      </c>
      <c r="C360" s="76"/>
      <c r="D360" s="221" t="s">
        <v>1228</v>
      </c>
      <c r="E360" s="216"/>
      <c r="F360" s="217"/>
      <c r="G360" s="351" t="s">
        <v>3661</v>
      </c>
      <c r="H360" s="352"/>
      <c r="I360" s="45" t="str">
        <f>IF(VLOOKUP($A360,'FE - Flow 8 - UBL'!$A360:$P1254,9,FALSE)=0,"",VLOOKUP($A360,'FE - Flow 8 - UBL'!$A360:$P1254,9,FALSE))</f>
        <v/>
      </c>
      <c r="J360" s="45" t="str">
        <f>IF(VLOOKUP($A360,'FE - Flow 8 - UBL'!$A360:$P1254,10,FALSE)=0,"",VLOOKUP($A360,'FE - Flow 8 - UBL'!$A360:$P1254,10,FALSE))</f>
        <v/>
      </c>
      <c r="K360" s="44" t="str">
        <f>IF(VLOOKUP($A360,'FE - Flow 8 - UBL'!$A360:$P1254,11,FALSE)=0,"",VLOOKUP($A360,'FE - Flow 8 - UBL'!$A360:$P1254,11,FALSE))</f>
        <v/>
      </c>
      <c r="L360" s="45" t="str">
        <f>IF(VLOOKUP($A360,'FE - Flow 8 - UBL'!$A360:$P1254,12,FALSE)=0,"",VLOOKUP($A360,'FE - Flow 8 - UBL'!$A360:$P1254,12,FALSE))</f>
        <v/>
      </c>
      <c r="M360" s="185" t="str">
        <f>IF(VLOOKUP($A360,'FE - Flow 8 - UBL'!$A360:$P1254,13,FALSE)=0,"",VLOOKUP($A360,'FE - Flow 8 - UBL'!$A360:$P1254,13,FALSE))</f>
        <v/>
      </c>
      <c r="N360" s="43" t="str">
        <f>IF(VLOOKUP($A360,'FE - Flow 8 - UBL'!$A360:$P1254,14,FALSE)=0,"",VLOOKUP($A360,'FE - Flow 8 - UBL'!$A360:$P1254,14,FALSE))</f>
        <v>Details of referenced shipping note</v>
      </c>
      <c r="O360" s="48" t="str">
        <f>IF(VLOOKUP($A360,'FE - Flow 8 - UBL'!$A360:$P1254,15,FALSE)=0,"",VLOOKUP($A360,'FE - Flow 8 - UBL'!$A360:$P1254,15,FALSE))</f>
        <v/>
      </c>
      <c r="P360" s="48" t="str">
        <f>IF(VLOOKUP($A360,'FE - Flow 8 - UBL'!$A360:$P1254,16,FALSE)=0,"",VLOOKUP($A360,'FE - Flow 8 - UBL'!$A360:$P1254,16,FALSE))</f>
        <v/>
      </c>
      <c r="Q360" s="44" t="str">
        <f>IF(VLOOKUP($A360,'FE - Flow 8 - UBL'!$A360:$Q1254,17,FALSE)=0,"",VLOOKUP($A360,'FE - Flow 8 - UBL'!$A360:$Q1254,17,FALSE))</f>
        <v/>
      </c>
      <c r="R360" s="47" t="str">
        <f>IF(VLOOKUP($A360,'FE - Flow 8 - UBL'!$A360:$S1254,18,FALSE)=0,"",VLOOKUP($A360,'FE - Flow 8 - UBL'!$A360:$S1254,18,FALSE))</f>
        <v/>
      </c>
    </row>
    <row r="361" spans="1:18" ht="47.25" customHeight="1" x14ac:dyDescent="0.25">
      <c r="A361" s="57" t="s">
        <v>1231</v>
      </c>
      <c r="B361" s="240" t="s">
        <v>13</v>
      </c>
      <c r="C361" s="76"/>
      <c r="D361" s="111"/>
      <c r="E361" s="226" t="s">
        <v>1232</v>
      </c>
      <c r="F361" s="226"/>
      <c r="G361" s="351" t="s">
        <v>3662</v>
      </c>
      <c r="H361" s="352"/>
      <c r="I361" s="45" t="str">
        <f>IF(VLOOKUP($A361,'FE - Flow 8 - UBL'!$A361:$P1255,9,FALSE)=0,"",VLOOKUP($A361,'FE - Flow 8 - UBL'!$A361:$P1255,9,FALSE))</f>
        <v>IDENTIFIER</v>
      </c>
      <c r="J361" s="45">
        <f>IF(VLOOKUP($A361,'FE - Flow 8 - UBL'!$A361:$P1255,10,FALSE)=0,"",VLOOKUP($A361,'FE - Flow 8 - UBL'!$A361:$P1255,10,FALSE))</f>
        <v>50</v>
      </c>
      <c r="K361" s="44" t="str">
        <f>IF(VLOOKUP($A361,'FE - Flow 8 - UBL'!$A361:$P1255,11,FALSE)=0,"",VLOOKUP($A361,'FE - Flow 8 - UBL'!$A361:$P1255,11,FALSE))</f>
        <v/>
      </c>
      <c r="L361" s="45" t="str">
        <f>IF(VLOOKUP($A361,'FE - Flow 8 - UBL'!$A361:$P1255,12,FALSE)=0,"",VLOOKUP($A361,'FE - Flow 8 - UBL'!$A361:$P1255,12,FALSE))</f>
        <v/>
      </c>
      <c r="M361" s="185" t="str">
        <f>IF(VLOOKUP($A361,'FE - Flow 8 - UBL'!$A361:$P1255,13,FALSE)=0,"",VLOOKUP($A361,'FE - Flow 8 - UBL'!$A361:$P1255,13,FALSE))</f>
        <v/>
      </c>
      <c r="N361" s="43" t="str">
        <f>IF(VLOOKUP($A361,'FE - Flow 8 - UBL'!$A361:$P1255,14,FALSE)=0,"",VLOOKUP($A361,'FE - Flow 8 - UBL'!$A361:$P1255,14,FALSE))</f>
        <v>Shipment note ID</v>
      </c>
      <c r="O361" s="48" t="str">
        <f>IF(VLOOKUP($A361,'FE - Flow 8 - UBL'!$A361:$P1255,15,FALSE)=0,"",VLOOKUP($A361,'FE - Flow 8 - UBL'!$A361:$P1255,15,FALSE))</f>
        <v/>
      </c>
      <c r="P361" s="48" t="str">
        <f>IF(VLOOKUP($A361,'FE - Flow 8 - UBL'!$A361:$P1255,16,FALSE)=0,"",VLOOKUP($A361,'FE - Flow 8 - UBL'!$A361:$P1255,16,FALSE))</f>
        <v/>
      </c>
      <c r="Q361" s="44" t="str">
        <f>IF(VLOOKUP($A361,'FE - Flow 8 - UBL'!$A361:$Q1255,17,FALSE)=0,"",VLOOKUP($A361,'FE - Flow 8 - UBL'!$A361:$Q1255,17,FALSE))</f>
        <v/>
      </c>
      <c r="R361" s="47" t="str">
        <f>IF(VLOOKUP($A361,'FE - Flow 8 - UBL'!$A361:$S1255,18,FALSE)=0,"",VLOOKUP($A361,'FE - Flow 8 - UBL'!$A361:$S1255,18,FALSE))</f>
        <v/>
      </c>
    </row>
    <row r="362" spans="1:18" ht="47.25" customHeight="1" x14ac:dyDescent="0.25">
      <c r="A362" s="57" t="s">
        <v>1234</v>
      </c>
      <c r="B362" s="240" t="s">
        <v>42</v>
      </c>
      <c r="C362" s="76"/>
      <c r="D362" s="111"/>
      <c r="E362" s="113" t="s">
        <v>1235</v>
      </c>
      <c r="F362" s="226"/>
      <c r="G362" s="351" t="s">
        <v>3663</v>
      </c>
      <c r="H362" s="352"/>
      <c r="I362" s="45" t="str">
        <f>IF(VLOOKUP($A362,'FE - Flow 8 - UBL'!$A362:$P1256,9,FALSE)=0,"",VLOOKUP($A362,'FE - Flow 8 - UBL'!$A362:$P1256,9,FALSE))</f>
        <v>IDENTIFIER</v>
      </c>
      <c r="J362" s="45">
        <f>IF(VLOOKUP($A362,'FE - Flow 8 - UBL'!$A362:$P1256,10,FALSE)=0,"",VLOOKUP($A362,'FE - Flow 8 - UBL'!$A362:$P1256,10,FALSE))</f>
        <v>50</v>
      </c>
      <c r="K362" s="44" t="str">
        <f>IF(VLOOKUP($A362,'FE - Flow 8 - UBL'!$A362:$P1256,11,FALSE)=0,"",VLOOKUP($A362,'FE - Flow 8 - UBL'!$A362:$P1256,11,FALSE))</f>
        <v/>
      </c>
      <c r="L362" s="45" t="str">
        <f>IF(VLOOKUP($A362,'FE - Flow 8 - UBL'!$A362:$P1256,12,FALSE)=0,"",VLOOKUP($A362,'FE - Flow 8 - UBL'!$A362:$P1256,12,FALSE))</f>
        <v/>
      </c>
      <c r="M362" s="185" t="str">
        <f>IF(VLOOKUP($A362,'FE - Flow 8 - UBL'!$A362:$P1256,13,FALSE)=0,"",VLOOKUP($A362,'FE - Flow 8 - UBL'!$A362:$P1256,13,FALSE))</f>
        <v/>
      </c>
      <c r="N362" s="43" t="str">
        <f>IF(VLOOKUP($A362,'FE - Flow 8 - UBL'!$A362:$P1256,14,FALSE)=0,"",VLOOKUP($A362,'FE - Flow 8 - UBL'!$A362:$P1256,14,FALSE))</f>
        <v>Shipment note line identifier</v>
      </c>
      <c r="O362" s="48" t="str">
        <f>IF(VLOOKUP($A362,'FE - Flow 8 - UBL'!$A362:$P1256,15,FALSE)=0,"",VLOOKUP($A362,'FE - Flow 8 - UBL'!$A362:$P1256,15,FALSE))</f>
        <v/>
      </c>
      <c r="P362" s="48" t="str">
        <f>IF(VLOOKUP($A362,'FE - Flow 8 - UBL'!$A362:$P1256,16,FALSE)=0,"",VLOOKUP($A362,'FE - Flow 8 - UBL'!$A362:$P1256,16,FALSE))</f>
        <v/>
      </c>
      <c r="Q362" s="44" t="str">
        <f>IF(VLOOKUP($A362,'FE - Flow 8 - UBL'!$A362:$Q1256,17,FALSE)=0,"",VLOOKUP($A362,'FE - Flow 8 - UBL'!$A362:$Q1256,17,FALSE))</f>
        <v/>
      </c>
      <c r="R362" s="47" t="str">
        <f>IF(VLOOKUP($A362,'FE - Flow 8 - UBL'!$A362:$S1256,18,FALSE)=0,"",VLOOKUP($A362,'FE - Flow 8 - UBL'!$A362:$S1256,18,FALSE))</f>
        <v/>
      </c>
    </row>
    <row r="363" spans="1:18" ht="47.25" customHeight="1" x14ac:dyDescent="0.25">
      <c r="A363" s="51" t="s">
        <v>1238</v>
      </c>
      <c r="B363" s="240" t="s">
        <v>42</v>
      </c>
      <c r="C363" s="76"/>
      <c r="D363" s="221" t="s">
        <v>1239</v>
      </c>
      <c r="E363" s="216"/>
      <c r="F363" s="217"/>
      <c r="G363" s="351" t="s">
        <v>3664</v>
      </c>
      <c r="H363" s="352"/>
      <c r="I363" s="45" t="str">
        <f>IF(VLOOKUP($A363,'FE - Flow 8 - UBL'!$A363:$P1257,9,FALSE)=0,"",VLOOKUP($A363,'FE - Flow 8 - UBL'!$A363:$P1257,9,FALSE))</f>
        <v/>
      </c>
      <c r="J363" s="45" t="str">
        <f>IF(VLOOKUP($A363,'FE - Flow 8 - UBL'!$A363:$P1257,10,FALSE)=0,"",VLOOKUP($A363,'FE - Flow 8 - UBL'!$A363:$P1257,10,FALSE))</f>
        <v/>
      </c>
      <c r="K363" s="44" t="str">
        <f>IF(VLOOKUP($A363,'FE - Flow 8 - UBL'!$A363:$P1257,11,FALSE)=0,"",VLOOKUP($A363,'FE - Flow 8 - UBL'!$A363:$P1257,11,FALSE))</f>
        <v/>
      </c>
      <c r="L363" s="45" t="str">
        <f>IF(VLOOKUP($A363,'FE - Flow 8 - UBL'!$A363:$P1257,12,FALSE)=0,"",VLOOKUP($A363,'FE - Flow 8 - UBL'!$A363:$P1257,12,FALSE))</f>
        <v/>
      </c>
      <c r="M363" s="185" t="str">
        <f>IF(VLOOKUP($A363,'FE - Flow 8 - UBL'!$A363:$P1257,13,FALSE)=0,"",VLOOKUP($A363,'FE - Flow 8 - UBL'!$A363:$P1257,13,FALSE))</f>
        <v/>
      </c>
      <c r="N363" s="43" t="str">
        <f>IF(VLOOKUP($A363,'FE - Flow 8 - UBL'!$A363:$P1257,14,FALSE)=0,"",VLOOKUP($A363,'FE - Flow 8 - UBL'!$A363:$P1257,14,FALSE))</f>
        <v>Details of referenced reception note</v>
      </c>
      <c r="O363" s="48" t="str">
        <f>IF(VLOOKUP($A363,'FE - Flow 8 - UBL'!$A363:$P1257,15,FALSE)=0,"",VLOOKUP($A363,'FE - Flow 8 - UBL'!$A363:$P1257,15,FALSE))</f>
        <v/>
      </c>
      <c r="P363" s="48" t="str">
        <f>IF(VLOOKUP($A363,'FE - Flow 8 - UBL'!$A363:$P1257,16,FALSE)=0,"",VLOOKUP($A363,'FE - Flow 8 - UBL'!$A363:$P1257,16,FALSE))</f>
        <v/>
      </c>
      <c r="Q363" s="44" t="str">
        <f>IF(VLOOKUP($A363,'FE - Flow 8 - UBL'!$A363:$Q1257,17,FALSE)=0,"",VLOOKUP($A363,'FE - Flow 8 - UBL'!$A363:$Q1257,17,FALSE))</f>
        <v/>
      </c>
      <c r="R363" s="47" t="str">
        <f>IF(VLOOKUP($A363,'FE - Flow 8 - UBL'!$A363:$S1257,18,FALSE)=0,"",VLOOKUP($A363,'FE - Flow 8 - UBL'!$A363:$S1257,18,FALSE))</f>
        <v/>
      </c>
    </row>
    <row r="364" spans="1:18" ht="47.25" customHeight="1" x14ac:dyDescent="0.25">
      <c r="A364" s="57" t="s">
        <v>1242</v>
      </c>
      <c r="B364" s="240" t="s">
        <v>13</v>
      </c>
      <c r="C364" s="76"/>
      <c r="D364" s="111"/>
      <c r="E364" s="226" t="s">
        <v>1243</v>
      </c>
      <c r="F364" s="226"/>
      <c r="G364" s="351" t="s">
        <v>3665</v>
      </c>
      <c r="H364" s="352"/>
      <c r="I364" s="45" t="str">
        <f>IF(VLOOKUP($A364,'FE - Flow 8 - UBL'!$A364:$P1258,9,FALSE)=0,"",VLOOKUP($A364,'FE - Flow 8 - UBL'!$A364:$P1258,9,FALSE))</f>
        <v>IDENTIFIER</v>
      </c>
      <c r="J364" s="45">
        <f>IF(VLOOKUP($A364,'FE - Flow 8 - UBL'!$A364:$P1258,10,FALSE)=0,"",VLOOKUP($A364,'FE - Flow 8 - UBL'!$A364:$P1258,10,FALSE))</f>
        <v>50</v>
      </c>
      <c r="K364" s="44" t="str">
        <f>IF(VLOOKUP($A364,'FE - Flow 8 - UBL'!$A364:$P1258,11,FALSE)=0,"",VLOOKUP($A364,'FE - Flow 8 - UBL'!$A364:$P1258,11,FALSE))</f>
        <v/>
      </c>
      <c r="L364" s="45" t="str">
        <f>IF(VLOOKUP($A364,'FE - Flow 8 - UBL'!$A364:$P1258,12,FALSE)=0,"",VLOOKUP($A364,'FE - Flow 8 - UBL'!$A364:$P1258,12,FALSE))</f>
        <v/>
      </c>
      <c r="M364" s="185" t="str">
        <f>IF(VLOOKUP($A364,'FE - Flow 8 - UBL'!$A364:$P1258,13,FALSE)=0,"",VLOOKUP($A364,'FE - Flow 8 - UBL'!$A364:$P1258,13,FALSE))</f>
        <v/>
      </c>
      <c r="N364" s="43" t="str">
        <f>IF(VLOOKUP($A364,'FE - Flow 8 - UBL'!$A364:$P1258,14,FALSE)=0,"",VLOOKUP($A364,'FE - Flow 8 - UBL'!$A364:$P1258,14,FALSE))</f>
        <v>Reception note identifier</v>
      </c>
      <c r="O364" s="48" t="str">
        <f>IF(VLOOKUP($A364,'FE - Flow 8 - UBL'!$A364:$P1258,15,FALSE)=0,"",VLOOKUP($A364,'FE - Flow 8 - UBL'!$A364:$P1258,15,FALSE))</f>
        <v/>
      </c>
      <c r="P364" s="48" t="str">
        <f>IF(VLOOKUP($A364,'FE - Flow 8 - UBL'!$A364:$P1258,16,FALSE)=0,"",VLOOKUP($A364,'FE - Flow 8 - UBL'!$A364:$P1258,16,FALSE))</f>
        <v/>
      </c>
      <c r="Q364" s="44" t="str">
        <f>IF(VLOOKUP($A364,'FE - Flow 8 - UBL'!$A364:$Q1258,17,FALSE)=0,"",VLOOKUP($A364,'FE - Flow 8 - UBL'!$A364:$Q1258,17,FALSE))</f>
        <v/>
      </c>
      <c r="R364" s="47" t="str">
        <f>IF(VLOOKUP($A364,'FE - Flow 8 - UBL'!$A364:$S1258,18,FALSE)=0,"",VLOOKUP($A364,'FE - Flow 8 - UBL'!$A364:$S1258,18,FALSE))</f>
        <v/>
      </c>
    </row>
    <row r="365" spans="1:18" ht="47.25" customHeight="1" x14ac:dyDescent="0.25">
      <c r="A365" s="57" t="s">
        <v>1246</v>
      </c>
      <c r="B365" s="240" t="s">
        <v>42</v>
      </c>
      <c r="C365" s="76"/>
      <c r="D365" s="111"/>
      <c r="E365" s="113" t="s">
        <v>1247</v>
      </c>
      <c r="F365" s="226"/>
      <c r="G365" s="351" t="s">
        <v>3666</v>
      </c>
      <c r="H365" s="352"/>
      <c r="I365" s="45" t="str">
        <f>IF(VLOOKUP($A365,'FE - Flow 8 - UBL'!$A365:$P1259,9,FALSE)=0,"",VLOOKUP($A365,'FE - Flow 8 - UBL'!$A365:$P1259,9,FALSE))</f>
        <v>IDENTIFIER</v>
      </c>
      <c r="J365" s="45">
        <f>IF(VLOOKUP($A365,'FE - Flow 8 - UBL'!$A365:$P1259,10,FALSE)=0,"",VLOOKUP($A365,'FE - Flow 8 - UBL'!$A365:$P1259,10,FALSE))</f>
        <v>50</v>
      </c>
      <c r="K365" s="44" t="str">
        <f>IF(VLOOKUP($A365,'FE - Flow 8 - UBL'!$A365:$P1259,11,FALSE)=0,"",VLOOKUP($A365,'FE - Flow 8 - UBL'!$A365:$P1259,11,FALSE))</f>
        <v/>
      </c>
      <c r="L365" s="45" t="str">
        <f>IF(VLOOKUP($A365,'FE - Flow 8 - UBL'!$A365:$P1259,12,FALSE)=0,"",VLOOKUP($A365,'FE - Flow 8 - UBL'!$A365:$P1259,12,FALSE))</f>
        <v/>
      </c>
      <c r="M365" s="185" t="str">
        <f>IF(VLOOKUP($A365,'FE - Flow 8 - UBL'!$A365:$P1259,13,FALSE)=0,"",VLOOKUP($A365,'FE - Flow 8 - UBL'!$A365:$P1259,13,FALSE))</f>
        <v/>
      </c>
      <c r="N365" s="43" t="str">
        <f>IF(VLOOKUP($A365,'FE - Flow 8 - UBL'!$A365:$P1259,14,FALSE)=0,"",VLOOKUP($A365,'FE - Flow 8 - UBL'!$A365:$P1259,14,FALSE))</f>
        <v>Reception note line identifier</v>
      </c>
      <c r="O365" s="48" t="str">
        <f>IF(VLOOKUP($A365,'FE - Flow 8 - UBL'!$A365:$P1259,15,FALSE)=0,"",VLOOKUP($A365,'FE - Flow 8 - UBL'!$A365:$P1259,15,FALSE))</f>
        <v/>
      </c>
      <c r="P365" s="48" t="str">
        <f>IF(VLOOKUP($A365,'FE - Flow 8 - UBL'!$A365:$P1259,16,FALSE)=0,"",VLOOKUP($A365,'FE - Flow 8 - UBL'!$A365:$P1259,16,FALSE))</f>
        <v/>
      </c>
      <c r="Q365" s="44" t="str">
        <f>IF(VLOOKUP($A365,'FE - Flow 8 - UBL'!$A365:$Q1259,17,FALSE)=0,"",VLOOKUP($A365,'FE - Flow 8 - UBL'!$A365:$Q1259,17,FALSE))</f>
        <v/>
      </c>
      <c r="R365" s="47" t="str">
        <f>IF(VLOOKUP($A365,'FE - Flow 8 - UBL'!$A365:$S1259,18,FALSE)=0,"",VLOOKUP($A365,'FE - Flow 8 - UBL'!$A365:$S1259,18,FALSE))</f>
        <v/>
      </c>
    </row>
    <row r="366" spans="1:18" ht="47.25" customHeight="1" x14ac:dyDescent="0.25">
      <c r="A366" s="51" t="s">
        <v>1250</v>
      </c>
      <c r="B366" s="240" t="s">
        <v>42</v>
      </c>
      <c r="C366" s="76"/>
      <c r="D366" s="221" t="s">
        <v>1251</v>
      </c>
      <c r="E366" s="216"/>
      <c r="F366" s="217"/>
      <c r="G366" s="351" t="s">
        <v>3667</v>
      </c>
      <c r="H366" s="352"/>
      <c r="I366" s="45" t="str">
        <f>IF(VLOOKUP($A366,'FE - Flow 8 - UBL'!$A366:$P1260,9,FALSE)=0,"",VLOOKUP($A366,'FE - Flow 8 - UBL'!$A366:$P1260,9,FALSE))</f>
        <v/>
      </c>
      <c r="J366" s="45" t="str">
        <f>IF(VLOOKUP($A366,'FE - Flow 8 - UBL'!$A366:$P1260,10,FALSE)=0,"",VLOOKUP($A366,'FE - Flow 8 - UBL'!$A366:$P1260,10,FALSE))</f>
        <v/>
      </c>
      <c r="K366" s="44" t="str">
        <f>IF(VLOOKUP($A366,'FE - Flow 8 - UBL'!$A366:$P1260,11,FALSE)=0,"",VLOOKUP($A366,'FE - Flow 8 - UBL'!$A366:$P1260,11,FALSE))</f>
        <v/>
      </c>
      <c r="L366" s="45" t="str">
        <f>IF(VLOOKUP($A366,'FE - Flow 8 - UBL'!$A366:$P1260,12,FALSE)=0,"",VLOOKUP($A366,'FE - Flow 8 - UBL'!$A366:$P1260,12,FALSE))</f>
        <v/>
      </c>
      <c r="M366" s="185" t="str">
        <f>IF(VLOOKUP($A366,'FE - Flow 8 - UBL'!$A366:$P1260,13,FALSE)=0,"",VLOOKUP($A366,'FE - Flow 8 - UBL'!$A366:$P1260,13,FALSE))</f>
        <v/>
      </c>
      <c r="N366" s="43" t="str">
        <f>IF(VLOOKUP($A366,'FE - Flow 8 - UBL'!$A366:$P1260,14,FALSE)=0,"",VLOOKUP($A366,'FE - Flow 8 - UBL'!$A366:$P1260,14,FALSE))</f>
        <v>Details of referenced sales order</v>
      </c>
      <c r="O366" s="48" t="str">
        <f>IF(VLOOKUP($A366,'FE - Flow 8 - UBL'!$A366:$P1260,15,FALSE)=0,"",VLOOKUP($A366,'FE - Flow 8 - UBL'!$A366:$P1260,15,FALSE))</f>
        <v/>
      </c>
      <c r="P366" s="48" t="str">
        <f>IF(VLOOKUP($A366,'FE - Flow 8 - UBL'!$A366:$P1260,16,FALSE)=0,"",VLOOKUP($A366,'FE - Flow 8 - UBL'!$A366:$P1260,16,FALSE))</f>
        <v/>
      </c>
      <c r="Q366" s="44" t="str">
        <f>IF(VLOOKUP($A366,'FE - Flow 8 - UBL'!$A366:$Q1260,17,FALSE)=0,"",VLOOKUP($A366,'FE - Flow 8 - UBL'!$A366:$Q1260,17,FALSE))</f>
        <v/>
      </c>
      <c r="R366" s="47" t="str">
        <f>IF(VLOOKUP($A366,'FE - Flow 8 - UBL'!$A366:$S1260,18,FALSE)=0,"",VLOOKUP($A366,'FE - Flow 8 - UBL'!$A366:$S1260,18,FALSE))</f>
        <v/>
      </c>
    </row>
    <row r="367" spans="1:18" ht="47.25" customHeight="1" x14ac:dyDescent="0.25">
      <c r="A367" s="57" t="s">
        <v>1254</v>
      </c>
      <c r="B367" s="240" t="s">
        <v>13</v>
      </c>
      <c r="C367" s="76"/>
      <c r="D367" s="111"/>
      <c r="E367" s="226" t="s">
        <v>1255</v>
      </c>
      <c r="F367" s="226"/>
      <c r="G367" s="351" t="s">
        <v>3668</v>
      </c>
      <c r="H367" s="352"/>
      <c r="I367" s="45" t="str">
        <f>IF(VLOOKUP($A367,'FE - Flow 8 - UBL'!$A367:$P1261,9,FALSE)=0,"",VLOOKUP($A367,'FE - Flow 8 - UBL'!$A367:$P1261,9,FALSE))</f>
        <v>IDENTIFIER</v>
      </c>
      <c r="J367" s="45">
        <f>IF(VLOOKUP($A367,'FE - Flow 8 - UBL'!$A367:$P1261,10,FALSE)=0,"",VLOOKUP($A367,'FE - Flow 8 - UBL'!$A367:$P1261,10,FALSE))</f>
        <v>50</v>
      </c>
      <c r="K367" s="44" t="str">
        <f>IF(VLOOKUP($A367,'FE - Flow 8 - UBL'!$A367:$P1261,11,FALSE)=0,"",VLOOKUP($A367,'FE - Flow 8 - UBL'!$A367:$P1261,11,FALSE))</f>
        <v/>
      </c>
      <c r="L367" s="45" t="str">
        <f>IF(VLOOKUP($A367,'FE - Flow 8 - UBL'!$A367:$P1261,12,FALSE)=0,"",VLOOKUP($A367,'FE - Flow 8 - UBL'!$A367:$P1261,12,FALSE))</f>
        <v/>
      </c>
      <c r="M367" s="185" t="str">
        <f>IF(VLOOKUP($A367,'FE - Flow 8 - UBL'!$A367:$P1261,13,FALSE)=0,"",VLOOKUP($A367,'FE - Flow 8 - UBL'!$A367:$P1261,13,FALSE))</f>
        <v/>
      </c>
      <c r="N367" s="43" t="str">
        <f>IF(VLOOKUP($A367,'FE - Flow 8 - UBL'!$A367:$P1261,14,FALSE)=0,"",VLOOKUP($A367,'FE - Flow 8 - UBL'!$A367:$P1261,14,FALSE))</f>
        <v>Sales order identifier</v>
      </c>
      <c r="O367" s="48" t="str">
        <f>IF(VLOOKUP($A367,'FE - Flow 8 - UBL'!$A367:$P1261,15,FALSE)=0,"",VLOOKUP($A367,'FE - Flow 8 - UBL'!$A367:$P1261,15,FALSE))</f>
        <v/>
      </c>
      <c r="P367" s="48" t="str">
        <f>IF(VLOOKUP($A367,'FE - Flow 8 - UBL'!$A367:$P1261,16,FALSE)=0,"",VLOOKUP($A367,'FE - Flow 8 - UBL'!$A367:$P1261,16,FALSE))</f>
        <v/>
      </c>
      <c r="Q367" s="44" t="str">
        <f>IF(VLOOKUP($A367,'FE - Flow 8 - UBL'!$A367:$Q1261,17,FALSE)=0,"",VLOOKUP($A367,'FE - Flow 8 - UBL'!$A367:$Q1261,17,FALSE))</f>
        <v/>
      </c>
      <c r="R367" s="47" t="str">
        <f>IF(VLOOKUP($A367,'FE - Flow 8 - UBL'!$A367:$S1261,18,FALSE)=0,"",VLOOKUP($A367,'FE - Flow 8 - UBL'!$A367:$S1261,18,FALSE))</f>
        <v/>
      </c>
    </row>
    <row r="368" spans="1:18" ht="47.25" customHeight="1" x14ac:dyDescent="0.25">
      <c r="A368" s="57" t="s">
        <v>1258</v>
      </c>
      <c r="B368" s="240" t="s">
        <v>42</v>
      </c>
      <c r="C368" s="76"/>
      <c r="D368" s="111"/>
      <c r="E368" s="211" t="s">
        <v>1259</v>
      </c>
      <c r="F368" s="113"/>
      <c r="G368" s="351" t="s">
        <v>3669</v>
      </c>
      <c r="H368" s="352"/>
      <c r="I368" s="45" t="str">
        <f>IF(VLOOKUP($A368,'FE - Flow 8 - UBL'!$A368:$P1262,9,FALSE)=0,"",VLOOKUP($A368,'FE - Flow 8 - UBL'!$A368:$P1262,9,FALSE))</f>
        <v>IDENTIFIER</v>
      </c>
      <c r="J368" s="45">
        <f>IF(VLOOKUP($A368,'FE - Flow 8 - UBL'!$A368:$P1262,10,FALSE)=0,"",VLOOKUP($A368,'FE - Flow 8 - UBL'!$A368:$P1262,10,FALSE))</f>
        <v>50</v>
      </c>
      <c r="K368" s="44" t="str">
        <f>IF(VLOOKUP($A368,'FE - Flow 8 - UBL'!$A368:$P1262,11,FALSE)=0,"",VLOOKUP($A368,'FE - Flow 8 - UBL'!$A368:$P1262,11,FALSE))</f>
        <v/>
      </c>
      <c r="L368" s="45" t="str">
        <f>IF(VLOOKUP($A368,'FE - Flow 8 - UBL'!$A368:$P1262,12,FALSE)=0,"",VLOOKUP($A368,'FE - Flow 8 - UBL'!$A368:$P1262,12,FALSE))</f>
        <v/>
      </c>
      <c r="M368" s="185" t="str">
        <f>IF(VLOOKUP($A368,'FE - Flow 8 - UBL'!$A368:$P1262,13,FALSE)=0,"",VLOOKUP($A368,'FE - Flow 8 - UBL'!$A368:$P1262,13,FALSE))</f>
        <v/>
      </c>
      <c r="N368" s="43" t="str">
        <f>IF(VLOOKUP($A368,'FE - Flow 8 - UBL'!$A368:$P1262,14,FALSE)=0,"",VLOOKUP($A368,'FE - Flow 8 - UBL'!$A368:$P1262,14,FALSE))</f>
        <v>Sales order line identifier</v>
      </c>
      <c r="O368" s="48" t="str">
        <f>IF(VLOOKUP($A368,'FE - Flow 8 - UBL'!$A368:$P1262,15,FALSE)=0,"",VLOOKUP($A368,'FE - Flow 8 - UBL'!$A368:$P1262,15,FALSE))</f>
        <v/>
      </c>
      <c r="P368" s="48" t="str">
        <f>IF(VLOOKUP($A368,'FE - Flow 8 - UBL'!$A368:$P1262,16,FALSE)=0,"",VLOOKUP($A368,'FE - Flow 8 - UBL'!$A368:$P1262,16,FALSE))</f>
        <v/>
      </c>
      <c r="Q368" s="44" t="str">
        <f>IF(VLOOKUP($A368,'FE - Flow 8 - UBL'!$A368:$Q1262,17,FALSE)=0,"",VLOOKUP($A368,'FE - Flow 8 - UBL'!$A368:$Q1262,17,FALSE))</f>
        <v/>
      </c>
      <c r="R368" s="47" t="str">
        <f>IF(VLOOKUP($A368,'FE - Flow 8 - UBL'!$A368:$S1262,18,FALSE)=0,"",VLOOKUP($A368,'FE - Flow 8 - UBL'!$A368:$S1262,18,FALSE))</f>
        <v/>
      </c>
    </row>
    <row r="369" spans="1:18" ht="47.25" customHeight="1" x14ac:dyDescent="0.25">
      <c r="A369" s="51" t="s">
        <v>1262</v>
      </c>
      <c r="B369" s="240" t="s">
        <v>42</v>
      </c>
      <c r="C369" s="76"/>
      <c r="D369" s="221" t="s">
        <v>3243</v>
      </c>
      <c r="E369" s="216"/>
      <c r="F369" s="217"/>
      <c r="G369" s="351" t="s">
        <v>3670</v>
      </c>
      <c r="H369" s="352"/>
      <c r="I369" s="45" t="str">
        <f>IF(VLOOKUP($A369,'FE - Flow 8 - UBL'!$A369:$P1263,9,FALSE)=0,"",VLOOKUP($A369,'FE - Flow 8 - UBL'!$A369:$P1263,9,FALSE))</f>
        <v/>
      </c>
      <c r="J369" s="45" t="str">
        <f>IF(VLOOKUP($A369,'FE - Flow 8 - UBL'!$A369:$P1263,10,FALSE)=0,"",VLOOKUP($A369,'FE - Flow 8 - UBL'!$A369:$P1263,10,FALSE))</f>
        <v/>
      </c>
      <c r="K369" s="44" t="str">
        <f>IF(VLOOKUP($A369,'FE - Flow 8 - UBL'!$A369:$P1263,11,FALSE)=0,"",VLOOKUP($A369,'FE - Flow 8 - UBL'!$A369:$P1263,11,FALSE))</f>
        <v/>
      </c>
      <c r="L369" s="45" t="str">
        <f>IF(VLOOKUP($A369,'FE - Flow 8 - UBL'!$A369:$P1263,12,FALSE)=0,"",VLOOKUP($A369,'FE - Flow 8 - UBL'!$A369:$P1263,12,FALSE))</f>
        <v/>
      </c>
      <c r="M369" s="185" t="str">
        <f>IF(VLOOKUP($A369,'FE - Flow 8 - UBL'!$A369:$P1263,13,FALSE)=0,"",VLOOKUP($A369,'FE - Flow 8 - UBL'!$A369:$P1263,13,FALSE))</f>
        <v/>
      </c>
      <c r="N369" s="43" t="str">
        <f>IF(VLOOKUP($A369,'FE - Flow 8 - UBL'!$A369:$P1263,14,FALSE)=0,"",VLOOKUP($A369,'FE - Flow 8 - UBL'!$A369:$P1263,14,FALSE))</f>
        <v>Alternate place of delivery details</v>
      </c>
      <c r="O369" s="48" t="str">
        <f>IF(VLOOKUP($A369,'FE - Flow 8 - UBL'!$A369:$P1263,15,FALSE)=0,"",VLOOKUP($A369,'FE - Flow 8 - UBL'!$A369:$P1263,15,FALSE))</f>
        <v/>
      </c>
      <c r="P369" s="48" t="str">
        <f>IF(VLOOKUP($A369,'FE - Flow 8 - UBL'!$A369:$P1263,16,FALSE)=0,"",VLOOKUP($A369,'FE - Flow 8 - UBL'!$A369:$P1263,16,FALSE))</f>
        <v/>
      </c>
      <c r="Q369" s="44" t="str">
        <f>IF(VLOOKUP($A369,'FE - Flow 8 - UBL'!$A369:$Q1263,17,FALSE)=0,"",VLOOKUP($A369,'FE - Flow 8 - UBL'!$A369:$Q1263,17,FALSE))</f>
        <v/>
      </c>
      <c r="R369" s="47" t="str">
        <f>IF(VLOOKUP($A369,'FE - Flow 8 - UBL'!$A369:$S1263,18,FALSE)=0,"",VLOOKUP($A369,'FE - Flow 8 - UBL'!$A369:$S1263,18,FALSE))</f>
        <v/>
      </c>
    </row>
    <row r="370" spans="1:18" ht="47.25" customHeight="1" x14ac:dyDescent="0.25">
      <c r="A370" s="57" t="s">
        <v>1264</v>
      </c>
      <c r="B370" s="240" t="s">
        <v>1729</v>
      </c>
      <c r="C370" s="76"/>
      <c r="D370" s="111"/>
      <c r="E370" s="226" t="s">
        <v>1265</v>
      </c>
      <c r="F370" s="226"/>
      <c r="G370" s="351" t="s">
        <v>3671</v>
      </c>
      <c r="H370" s="352"/>
      <c r="I370" s="45" t="str">
        <f>IF(VLOOKUP($A370,'FE - Flow 8 - UBL'!$A370:$P1264,9,FALSE)=0,"",VLOOKUP($A370,'FE - Flow 8 - UBL'!$A370:$P1264,9,FALSE))</f>
        <v>IDENTIFIER</v>
      </c>
      <c r="J370" s="45">
        <f>IF(VLOOKUP($A370,'FE - Flow 8 - UBL'!$A370:$P1264,10,FALSE)=0,"",VLOOKUP($A370,'FE - Flow 8 - UBL'!$A370:$P1264,10,FALSE))</f>
        <v>50</v>
      </c>
      <c r="K370" s="44" t="str">
        <f>IF(VLOOKUP($A370,'FE - Flow 8 - UBL'!$A370:$P1264,11,FALSE)=0,"",VLOOKUP($A370,'FE - Flow 8 - UBL'!$A370:$P1264,11,FALSE))</f>
        <v/>
      </c>
      <c r="L370" s="45" t="str">
        <f>IF(VLOOKUP($A370,'FE - Flow 8 - UBL'!$A370:$P1264,12,FALSE)=0,"",VLOOKUP($A370,'FE - Flow 8 - UBL'!$A370:$P1264,12,FALSE))</f>
        <v/>
      </c>
      <c r="M370" s="185" t="str">
        <f>IF(VLOOKUP($A370,'FE - Flow 8 - UBL'!$A370:$P1264,13,FALSE)=0,"",VLOOKUP($A370,'FE - Flow 8 - UBL'!$A370:$P1264,13,FALSE))</f>
        <v/>
      </c>
      <c r="N370" s="43" t="str">
        <f>IF(VLOOKUP($A370,'FE - Flow 8 - UBL'!$A370:$P1264,14,FALSE)=0,"",VLOOKUP($A370,'FE - Flow 8 - UBL'!$A370:$P1264,14,FALSE))</f>
        <v/>
      </c>
      <c r="O370" s="48" t="str">
        <f>IF(VLOOKUP($A370,'FE - Flow 8 - UBL'!$A370:$P1264,15,FALSE)=0,"",VLOOKUP($A370,'FE - Flow 8 - UBL'!$A370:$P1264,15,FALSE))</f>
        <v/>
      </c>
      <c r="P370" s="48" t="str">
        <f>IF(VLOOKUP($A370,'FE - Flow 8 - UBL'!$A370:$P1264,16,FALSE)=0,"",VLOOKUP($A370,'FE - Flow 8 - UBL'!$A370:$P1264,16,FALSE))</f>
        <v/>
      </c>
      <c r="Q370" s="44" t="str">
        <f>IF(VLOOKUP($A370,'FE - Flow 8 - UBL'!$A370:$Q1264,17,FALSE)=0,"",VLOOKUP($A370,'FE - Flow 8 - UBL'!$A370:$Q1264,17,FALSE))</f>
        <v/>
      </c>
      <c r="R370" s="47" t="str">
        <f>IF(VLOOKUP($A370,'FE - Flow 8 - UBL'!$A370:$S1264,18,FALSE)=0,"",VLOOKUP($A370,'FE - Flow 8 - UBL'!$A370:$S1264,18,FALSE))</f>
        <v/>
      </c>
    </row>
    <row r="371" spans="1:18" ht="14.45" customHeight="1" x14ac:dyDescent="0.25">
      <c r="A371" s="114" t="s">
        <v>1266</v>
      </c>
      <c r="B371" s="240" t="s">
        <v>42</v>
      </c>
      <c r="C371" s="76"/>
      <c r="D371" s="77"/>
      <c r="E371" s="115"/>
      <c r="F371" s="116" t="s">
        <v>1267</v>
      </c>
      <c r="G371" s="351" t="s">
        <v>3671</v>
      </c>
      <c r="H371" s="352"/>
      <c r="I371" s="45" t="str">
        <f>IF(VLOOKUP($A371,'FE - Flow 8 - UBL'!$A371:$P1265,9,FALSE)=0,"",VLOOKUP($A371,'FE - Flow 8 - UBL'!$A371:$P1265,9,FALSE))</f>
        <v>IDENTIFIER</v>
      </c>
      <c r="J371" s="45">
        <f>IF(VLOOKUP($A371,'FE - Flow 8 - UBL'!$A371:$P1265,10,FALSE)=0,"",VLOOKUP($A371,'FE - Flow 8 - UBL'!$A371:$P1265,10,FALSE))</f>
        <v>4</v>
      </c>
      <c r="K371" s="44" t="str">
        <f>IF(VLOOKUP($A371,'FE - Flow 8 - UBL'!$A371:$P1265,11,FALSE)=0,"",VLOOKUP($A371,'FE - Flow 8 - UBL'!$A371:$P1265,11,FALSE))</f>
        <v>ISO6523 (ICD)</v>
      </c>
      <c r="L371" s="45" t="str">
        <f>IF(VLOOKUP($A371,'FE - Flow 8 - UBL'!$A371:$P1265,12,FALSE)=0,"",VLOOKUP($A371,'FE - Flow 8 - UBL'!$A371:$P1265,12,FALSE))</f>
        <v/>
      </c>
      <c r="M371" s="185" t="str">
        <f>IF(VLOOKUP($A371,'FE - Flow 8 - UBL'!$A371:$P1265,13,FALSE)=0,"",VLOOKUP($A371,'FE - Flow 8 - UBL'!$A371:$P1265,13,FALSE))</f>
        <v/>
      </c>
      <c r="N371" s="43" t="str">
        <f>IF(VLOOKUP($A371,'FE - Flow 8 - UBL'!$A371:$P1265,14,FALSE)=0,"",VLOOKUP($A371,'FE - Flow 8 - UBL'!$A371:$P1265,14,FALSE))</f>
        <v>If used, the identification scheme identifier must be selected from the entries in the list published by the maintenance body identified under ISO/IEC 6523.</v>
      </c>
      <c r="O371" s="48" t="str">
        <f>IF(VLOOKUP($A371,'FE - Flow 8 - UBL'!$A371:$P1265,15,FALSE)=0,"",VLOOKUP($A371,'FE - Flow 8 - UBL'!$A371:$P1265,15,FALSE))</f>
        <v/>
      </c>
      <c r="P371" s="48" t="str">
        <f>IF(VLOOKUP($A371,'FE - Flow 8 - UBL'!$A371:$P1265,16,FALSE)=0,"",VLOOKUP($A371,'FE - Flow 8 - UBL'!$A371:$P1265,16,FALSE))</f>
        <v/>
      </c>
      <c r="Q371" s="44" t="str">
        <f>IF(VLOOKUP($A371,'FE - Flow 8 - UBL'!$A371:$Q1265,17,FALSE)=0,"",VLOOKUP($A371,'FE - Flow 8 - UBL'!$A371:$Q1265,17,FALSE))</f>
        <v/>
      </c>
      <c r="R371" s="47" t="str">
        <f>IF(VLOOKUP($A371,'FE - Flow 8 - UBL'!$A371:$S1265,18,FALSE)=0,"",VLOOKUP($A371,'FE - Flow 8 - UBL'!$A371:$S1265,18,FALSE))</f>
        <v/>
      </c>
    </row>
    <row r="372" spans="1:18" ht="14.45" customHeight="1" x14ac:dyDescent="0.25">
      <c r="A372" s="57" t="s">
        <v>1269</v>
      </c>
      <c r="B372" s="240" t="s">
        <v>42</v>
      </c>
      <c r="C372" s="76"/>
      <c r="D372" s="221" t="s">
        <v>1270</v>
      </c>
      <c r="E372" s="216"/>
      <c r="F372" s="217"/>
      <c r="G372" s="351" t="s">
        <v>3672</v>
      </c>
      <c r="H372" s="352"/>
      <c r="I372" s="45" t="str">
        <f>IF(VLOOKUP($A372,'FE - Flow 8 - UBL'!$A372:$P1266,9,FALSE)=0,"",VLOOKUP($A372,'FE - Flow 8 - UBL'!$A372:$P1266,9,FALSE))</f>
        <v/>
      </c>
      <c r="J372" s="45" t="str">
        <f>IF(VLOOKUP($A372,'FE - Flow 8 - UBL'!$A372:$P1266,10,FALSE)=0,"",VLOOKUP($A372,'FE - Flow 8 - UBL'!$A372:$P1266,10,FALSE))</f>
        <v/>
      </c>
      <c r="K372" s="44" t="str">
        <f>IF(VLOOKUP($A372,'FE - Flow 8 - UBL'!$A372:$P1266,11,FALSE)=0,"",VLOOKUP($A372,'FE - Flow 8 - UBL'!$A372:$P1266,11,FALSE))</f>
        <v/>
      </c>
      <c r="L372" s="45" t="str">
        <f>IF(VLOOKUP($A372,'FE - Flow 8 - UBL'!$A372:$P1266,12,FALSE)=0,"",VLOOKUP($A372,'FE - Flow 8 - UBL'!$A372:$P1266,12,FALSE))</f>
        <v/>
      </c>
      <c r="M372" s="185" t="str">
        <f>IF(VLOOKUP($A372,'FE - Flow 8 - UBL'!$A372:$P1266,13,FALSE)=0,"",VLOOKUP($A372,'FE - Flow 8 - UBL'!$A372:$P1266,13,FALSE))</f>
        <v/>
      </c>
      <c r="N372" s="43" t="str">
        <f>IF(VLOOKUP($A372,'FE - Flow 8 - UBL'!$A372:$P1266,14,FALSE)=0,"",VLOOKUP($A372,'FE - Flow 8 - UBL'!$A372:$P1266,14,FALSE))</f>
        <v/>
      </c>
      <c r="O372" s="48" t="str">
        <f>IF(VLOOKUP($A372,'FE - Flow 8 - UBL'!$A372:$P1266,15,FALSE)=0,"",VLOOKUP($A372,'FE - Flow 8 - UBL'!$A372:$P1266,15,FALSE))</f>
        <v>G6.16
G6.15
G6.05</v>
      </c>
      <c r="P372" s="48" t="str">
        <f>IF(VLOOKUP($A372,'FE - Flow 8 - UBL'!$A372:$P1266,16,FALSE)=0,"",VLOOKUP($A372,'FE - Flow 8 - UBL'!$A372:$P1266,16,FALSE))</f>
        <v/>
      </c>
      <c r="Q372" s="44" t="str">
        <f>IF(VLOOKUP($A372,'FE - Flow 8 - UBL'!$A372:$Q1266,17,FALSE)=0,"",VLOOKUP($A372,'FE - Flow 8 - UBL'!$A372:$Q1266,17,FALSE))</f>
        <v/>
      </c>
      <c r="R372" s="47" t="str">
        <f>IF(VLOOKUP($A372,'FE - Flow 8 - UBL'!$A372:$S1266,18,FALSE)=0,"",VLOOKUP($A372,'FE - Flow 8 - UBL'!$A372:$S1266,18,FALSE))</f>
        <v/>
      </c>
    </row>
    <row r="373" spans="1:18" ht="14.45" customHeight="1" x14ac:dyDescent="0.25">
      <c r="A373" s="57" t="s">
        <v>1272</v>
      </c>
      <c r="B373" s="240" t="s">
        <v>42</v>
      </c>
      <c r="C373" s="76"/>
      <c r="D373" s="111"/>
      <c r="E373" s="226" t="s">
        <v>1273</v>
      </c>
      <c r="F373" s="226"/>
      <c r="G373" s="351" t="s">
        <v>3673</v>
      </c>
      <c r="H373" s="352"/>
      <c r="I373" s="45" t="str">
        <f>IF(VLOOKUP($A373,'FE - Flow 8 - UBL'!$A373:$P1267,9,FALSE)=0,"",VLOOKUP($A373,'FE - Flow 8 - UBL'!$A373:$P1267,9,FALSE))</f>
        <v/>
      </c>
      <c r="J373" s="45" t="str">
        <f>IF(VLOOKUP($A373,'FE - Flow 8 - UBL'!$A373:$P1267,10,FALSE)=0,"",VLOOKUP($A373,'FE - Flow 8 - UBL'!$A373:$P1267,10,FALSE))</f>
        <v/>
      </c>
      <c r="K373" s="44" t="str">
        <f>IF(VLOOKUP($A373,'FE - Flow 8 - UBL'!$A373:$P1267,11,FALSE)=0,"",VLOOKUP($A373,'FE - Flow 8 - UBL'!$A373:$P1267,11,FALSE))</f>
        <v/>
      </c>
      <c r="L373" s="45" t="str">
        <f>IF(VLOOKUP($A373,'FE - Flow 8 - UBL'!$A373:$P1267,12,FALSE)=0,"",VLOOKUP($A373,'FE - Flow 8 - UBL'!$A373:$P1267,12,FALSE))</f>
        <v/>
      </c>
      <c r="M373" s="185" t="str">
        <f>IF(VLOOKUP($A373,'FE - Flow 8 - UBL'!$A373:$P1267,13,FALSE)=0,"",VLOOKUP($A373,'FE - Flow 8 - UBL'!$A373:$P1267,13,FALSE))</f>
        <v/>
      </c>
      <c r="N373" s="43" t="str">
        <f>IF(VLOOKUP($A373,'FE - Flow 8 - UBL'!$A373:$P1267,14,FALSE)=0,"",VLOOKUP($A373,'FE - Flow 8 - UBL'!$A373:$P1267,14,FALSE))</f>
        <v/>
      </c>
      <c r="O373" s="48" t="str">
        <f>IF(VLOOKUP($A373,'FE - Flow 8 - UBL'!$A373:$P1267,15,FALSE)=0,"",VLOOKUP($A373,'FE - Flow 8 - UBL'!$A373:$P1267,15,FALSE))</f>
        <v>G6.05</v>
      </c>
      <c r="P373" s="48" t="str">
        <f>IF(VLOOKUP($A373,'FE - Flow 8 - UBL'!$A373:$P1267,16,FALSE)=0,"",VLOOKUP($A373,'FE - Flow 8 - UBL'!$A373:$P1267,16,FALSE))</f>
        <v/>
      </c>
      <c r="Q373" s="44" t="str">
        <f>IF(VLOOKUP($A373,'FE - Flow 8 - UBL'!$A373:$Q1267,17,FALSE)=0,"",VLOOKUP($A373,'FE - Flow 8 - UBL'!$A373:$Q1267,17,FALSE))</f>
        <v/>
      </c>
      <c r="R373" s="47" t="str">
        <f>IF(VLOOKUP($A373,'FE - Flow 8 - UBL'!$A373:$S1267,18,FALSE)=0,"",VLOOKUP($A373,'FE - Flow 8 - UBL'!$A373:$S1267,18,FALSE))</f>
        <v/>
      </c>
    </row>
    <row r="374" spans="1:18" ht="42.75" customHeight="1" x14ac:dyDescent="0.25">
      <c r="A374" s="114" t="s">
        <v>1274</v>
      </c>
      <c r="B374" s="240" t="s">
        <v>42</v>
      </c>
      <c r="C374" s="76"/>
      <c r="D374" s="111"/>
      <c r="E374" s="117"/>
      <c r="F374" s="116" t="s">
        <v>1275</v>
      </c>
      <c r="G374" s="351" t="s">
        <v>3674</v>
      </c>
      <c r="H374" s="352"/>
      <c r="I374" s="45" t="str">
        <f>IF(VLOOKUP($A374,'FE - Flow 8 - UBL'!$A374:$P1268,9,FALSE)=0,"",VLOOKUP($A374,'FE - Flow 8 - UBL'!$A374:$P1268,9,FALSE))</f>
        <v>TEXT</v>
      </c>
      <c r="J374" s="45">
        <f>IF(VLOOKUP($A374,'FE - Flow 8 - UBL'!$A374:$P1268,10,FALSE)=0,"",VLOOKUP($A374,'FE - Flow 8 - UBL'!$A374:$P1268,10,FALSE))</f>
        <v>255</v>
      </c>
      <c r="K374" s="44" t="str">
        <f>IF(VLOOKUP($A374,'FE - Flow 8 - UBL'!$A374:$P1268,11,FALSE)=0,"",VLOOKUP($A374,'FE - Flow 8 - UBL'!$A374:$P1268,11,FALSE))</f>
        <v/>
      </c>
      <c r="L374" s="45" t="str">
        <f>IF(VLOOKUP($A374,'FE - Flow 8 - UBL'!$A374:$P1268,12,FALSE)=0,"",VLOOKUP($A374,'FE - Flow 8 - UBL'!$A374:$P1268,12,FALSE))</f>
        <v/>
      </c>
      <c r="M374" s="185" t="str">
        <f>IF(VLOOKUP($A374,'FE - Flow 8 - UBL'!$A374:$P1268,13,FALSE)=0,"",VLOOKUP($A374,'FE - Flow 8 - UBL'!$A374:$P1268,13,FALSE))</f>
        <v>Main line of an address.</v>
      </c>
      <c r="N374" s="43" t="str">
        <f>IF(VLOOKUP($A374,'FE - Flow 8 - UBL'!$A374:$P1268,14,FALSE)=0,"",VLOOKUP($A374,'FE - Flow 8 - UBL'!$A374:$P1268,14,FALSE))</f>
        <v>Usually the street name and number or the post box.</v>
      </c>
      <c r="O374" s="48" t="str">
        <f>IF(VLOOKUP($A374,'FE - Flow 8 - UBL'!$A374:$P1268,15,FALSE)=0,"",VLOOKUP($A374,'FE - Flow 8 - UBL'!$A374:$P1268,15,FALSE))</f>
        <v>G6.05</v>
      </c>
      <c r="P374" s="48" t="str">
        <f>IF(VLOOKUP($A374,'FE - Flow 8 - UBL'!$A374:$P1268,16,FALSE)=0,"",VLOOKUP($A374,'FE - Flow 8 - UBL'!$A374:$P1268,16,FALSE))</f>
        <v/>
      </c>
      <c r="Q374" s="44" t="str">
        <f>IF(VLOOKUP($A374,'FE - Flow 8 - UBL'!$A374:$Q1268,17,FALSE)=0,"",VLOOKUP($A374,'FE - Flow 8 - UBL'!$A374:$Q1268,17,FALSE))</f>
        <v/>
      </c>
      <c r="R374" s="47" t="str">
        <f>IF(VLOOKUP($A374,'FE - Flow 8 - UBL'!$A374:$S1268,18,FALSE)=0,"",VLOOKUP($A374,'FE - Flow 8 - UBL'!$A374:$S1268,18,FALSE))</f>
        <v/>
      </c>
    </row>
    <row r="375" spans="1:18" ht="42.75" customHeight="1" x14ac:dyDescent="0.25">
      <c r="A375" s="114" t="s">
        <v>1276</v>
      </c>
      <c r="B375" s="240" t="s">
        <v>42</v>
      </c>
      <c r="C375" s="76"/>
      <c r="D375" s="111"/>
      <c r="E375" s="117"/>
      <c r="F375" s="116" t="s">
        <v>1277</v>
      </c>
      <c r="G375" s="351" t="s">
        <v>3675</v>
      </c>
      <c r="H375" s="352"/>
      <c r="I375" s="45" t="str">
        <f>IF(VLOOKUP($A375,'FE - Flow 8 - UBL'!$A375:$P1269,9,FALSE)=0,"",VLOOKUP($A375,'FE - Flow 8 - UBL'!$A375:$P1269,9,FALSE))</f>
        <v>TEXT</v>
      </c>
      <c r="J375" s="45">
        <f>IF(VLOOKUP($A375,'FE - Flow 8 - UBL'!$A375:$P1269,10,FALSE)=0,"",VLOOKUP($A375,'FE - Flow 8 - UBL'!$A375:$P1269,10,FALSE))</f>
        <v>255</v>
      </c>
      <c r="K375" s="44" t="str">
        <f>IF(VLOOKUP($A375,'FE - Flow 8 - UBL'!$A375:$P1269,11,FALSE)=0,"",VLOOKUP($A375,'FE - Flow 8 - UBL'!$A375:$P1269,11,FALSE))</f>
        <v/>
      </c>
      <c r="L375" s="45" t="str">
        <f>IF(VLOOKUP($A375,'FE - Flow 8 - UBL'!$A375:$P1269,12,FALSE)=0,"",VLOOKUP($A375,'FE - Flow 8 - UBL'!$A375:$P1269,12,FALSE))</f>
        <v/>
      </c>
      <c r="M375" s="185" t="str">
        <f>IF(VLOOKUP($A375,'FE - Flow 8 - UBL'!$A375:$P1269,13,FALSE)=0,"",VLOOKUP($A375,'FE - Flow 8 - UBL'!$A375:$P1269,13,FALSE))</f>
        <v>An additional address line that can be used to provide details and complete the main line.</v>
      </c>
      <c r="N375" s="43" t="str">
        <f>IF(VLOOKUP($A375,'FE - Flow 8 - UBL'!$A375:$P1269,14,FALSE)=0,"",VLOOKUP($A375,'FE - Flow 8 - UBL'!$A375:$P1269,14,FALSE))</f>
        <v/>
      </c>
      <c r="O375" s="48" t="str">
        <f>IF(VLOOKUP($A375,'FE - Flow 8 - UBL'!$A375:$P1269,15,FALSE)=0,"",VLOOKUP($A375,'FE - Flow 8 - UBL'!$A375:$P1269,15,FALSE))</f>
        <v>G6.05</v>
      </c>
      <c r="P375" s="48" t="str">
        <f>IF(VLOOKUP($A375,'FE - Flow 8 - UBL'!$A375:$P1269,16,FALSE)=0,"",VLOOKUP($A375,'FE - Flow 8 - UBL'!$A375:$P1269,16,FALSE))</f>
        <v/>
      </c>
      <c r="Q375" s="44" t="str">
        <f>IF(VLOOKUP($A375,'FE - Flow 8 - UBL'!$A375:$Q1269,17,FALSE)=0,"",VLOOKUP($A375,'FE - Flow 8 - UBL'!$A375:$Q1269,17,FALSE))</f>
        <v/>
      </c>
      <c r="R375" s="47" t="str">
        <f>IF(VLOOKUP($A375,'FE - Flow 8 - UBL'!$A375:$S1269,18,FALSE)=0,"",VLOOKUP($A375,'FE - Flow 8 - UBL'!$A375:$S1269,18,FALSE))</f>
        <v/>
      </c>
    </row>
    <row r="376" spans="1:18" ht="14.45" customHeight="1" x14ac:dyDescent="0.25">
      <c r="A376" s="114" t="s">
        <v>1278</v>
      </c>
      <c r="B376" s="240" t="s">
        <v>42</v>
      </c>
      <c r="C376" s="76"/>
      <c r="D376" s="111"/>
      <c r="E376" s="117"/>
      <c r="F376" s="116" t="s">
        <v>1279</v>
      </c>
      <c r="G376" s="351" t="s">
        <v>3676</v>
      </c>
      <c r="H376" s="352"/>
      <c r="I376" s="45" t="str">
        <f>IF(VLOOKUP($A376,'FE - Flow 8 - UBL'!$A376:$P1270,9,FALSE)=0,"",VLOOKUP($A376,'FE - Flow 8 - UBL'!$A376:$P1270,9,FALSE))</f>
        <v>TEXT</v>
      </c>
      <c r="J376" s="45">
        <f>IF(VLOOKUP($A376,'FE - Flow 8 - UBL'!$A376:$P1270,10,FALSE)=0,"",VLOOKUP($A376,'FE - Flow 8 - UBL'!$A376:$P1270,10,FALSE))</f>
        <v>255</v>
      </c>
      <c r="K376" s="44" t="str">
        <f>IF(VLOOKUP($A376,'FE - Flow 8 - UBL'!$A376:$P1270,11,FALSE)=0,"",VLOOKUP($A376,'FE - Flow 8 - UBL'!$A376:$P1270,11,FALSE))</f>
        <v/>
      </c>
      <c r="L376" s="45" t="str">
        <f>IF(VLOOKUP($A376,'FE - Flow 8 - UBL'!$A376:$P1270,12,FALSE)=0,"",VLOOKUP($A376,'FE - Flow 8 - UBL'!$A376:$P1270,12,FALSE))</f>
        <v/>
      </c>
      <c r="M376" s="185" t="str">
        <f>IF(VLOOKUP($A376,'FE - Flow 8 - UBL'!$A376:$P1270,13,FALSE)=0,"",VLOOKUP($A376,'FE - Flow 8 - UBL'!$A376:$P1270,13,FALSE))</f>
        <v>An additional address line that can be used to provide details and complete the main line.</v>
      </c>
      <c r="N376" s="43" t="str">
        <f>IF(VLOOKUP($A376,'FE - Flow 8 - UBL'!$A376:$P1270,14,FALSE)=0,"",VLOOKUP($A376,'FE - Flow 8 - UBL'!$A376:$P1270,14,FALSE))</f>
        <v/>
      </c>
      <c r="O376" s="48" t="str">
        <f>IF(VLOOKUP($A376,'FE - Flow 8 - UBL'!$A376:$P1270,15,FALSE)=0,"",VLOOKUP($A376,'FE - Flow 8 - UBL'!$A376:$P1270,15,FALSE))</f>
        <v>G6.05</v>
      </c>
      <c r="P376" s="48" t="str">
        <f>IF(VLOOKUP($A376,'FE - Flow 8 - UBL'!$A376:$P1270,16,FALSE)=0,"",VLOOKUP($A376,'FE - Flow 8 - UBL'!$A376:$P1270,16,FALSE))</f>
        <v/>
      </c>
      <c r="Q376" s="44" t="str">
        <f>IF(VLOOKUP($A376,'FE - Flow 8 - UBL'!$A376:$Q1270,17,FALSE)=0,"",VLOOKUP($A376,'FE - Flow 8 - UBL'!$A376:$Q1270,17,FALSE))</f>
        <v/>
      </c>
      <c r="R376" s="47" t="str">
        <f>IF(VLOOKUP($A376,'FE - Flow 8 - UBL'!$A376:$S1270,18,FALSE)=0,"",VLOOKUP($A376,'FE - Flow 8 - UBL'!$A376:$S1270,18,FALSE))</f>
        <v/>
      </c>
    </row>
    <row r="377" spans="1:18" ht="14.45" customHeight="1" x14ac:dyDescent="0.25">
      <c r="A377" s="114" t="s">
        <v>1280</v>
      </c>
      <c r="B377" s="240" t="s">
        <v>42</v>
      </c>
      <c r="C377" s="76"/>
      <c r="D377" s="111"/>
      <c r="E377" s="117"/>
      <c r="F377" s="116" t="s">
        <v>1281</v>
      </c>
      <c r="G377" s="351" t="s">
        <v>3677</v>
      </c>
      <c r="H377" s="352"/>
      <c r="I377" s="45" t="str">
        <f>IF(VLOOKUP($A377,'FE - Flow 8 - UBL'!$A377:$P1271,9,FALSE)=0,"",VLOOKUP($A377,'FE - Flow 8 - UBL'!$A377:$P1271,9,FALSE))</f>
        <v>TEXT</v>
      </c>
      <c r="J377" s="45">
        <f>IF(VLOOKUP($A377,'FE - Flow 8 - UBL'!$A377:$P1271,10,FALSE)=0,"",VLOOKUP($A377,'FE - Flow 8 - UBL'!$A377:$P1271,10,FALSE))</f>
        <v>255</v>
      </c>
      <c r="K377" s="44" t="str">
        <f>IF(VLOOKUP($A377,'FE - Flow 8 - UBL'!$A377:$P1271,11,FALSE)=0,"",VLOOKUP($A377,'FE - Flow 8 - UBL'!$A377:$P1271,11,FALSE))</f>
        <v/>
      </c>
      <c r="L377" s="45" t="str">
        <f>IF(VLOOKUP($A377,'FE - Flow 8 - UBL'!$A377:$P1271,12,FALSE)=0,"",VLOOKUP($A377,'FE - Flow 8 - UBL'!$A377:$P1271,12,FALSE))</f>
        <v/>
      </c>
      <c r="M377" s="185" t="str">
        <f>IF(VLOOKUP($A377,'FE - Flow 8 - UBL'!$A377:$P1271,13,FALSE)=0,"",VLOOKUP($A377,'FE - Flow 8 - UBL'!$A377:$P1271,13,FALSE))</f>
        <v>Usual name of the town, city or village in which the Buyer’s address is located.</v>
      </c>
      <c r="N377" s="43" t="str">
        <f>IF(VLOOKUP($A377,'FE - Flow 8 - UBL'!$A377:$P1271,14,FALSE)=0,"",VLOOKUP($A377,'FE - Flow 8 - UBL'!$A377:$P1271,14,FALSE))</f>
        <v/>
      </c>
      <c r="O377" s="48" t="str">
        <f>IF(VLOOKUP($A377,'FE - Flow 8 - UBL'!$A377:$P1271,15,FALSE)=0,"",VLOOKUP($A377,'FE - Flow 8 - UBL'!$A377:$P1271,15,FALSE))</f>
        <v>G6.05</v>
      </c>
      <c r="P377" s="48" t="str">
        <f>IF(VLOOKUP($A377,'FE - Flow 8 - UBL'!$A377:$P1271,16,FALSE)=0,"",VLOOKUP($A377,'FE - Flow 8 - UBL'!$A377:$P1271,16,FALSE))</f>
        <v/>
      </c>
      <c r="Q377" s="44" t="str">
        <f>IF(VLOOKUP($A377,'FE - Flow 8 - UBL'!$A377:$Q1271,17,FALSE)=0,"",VLOOKUP($A377,'FE - Flow 8 - UBL'!$A377:$Q1271,17,FALSE))</f>
        <v/>
      </c>
      <c r="R377" s="47" t="str">
        <f>IF(VLOOKUP($A377,'FE - Flow 8 - UBL'!$A377:$S1271,18,FALSE)=0,"",VLOOKUP($A377,'FE - Flow 8 - UBL'!$A377:$S1271,18,FALSE))</f>
        <v/>
      </c>
    </row>
    <row r="378" spans="1:18" ht="14.45" customHeight="1" x14ac:dyDescent="0.25">
      <c r="A378" s="114" t="s">
        <v>1282</v>
      </c>
      <c r="B378" s="240" t="s">
        <v>42</v>
      </c>
      <c r="C378" s="76"/>
      <c r="D378" s="111"/>
      <c r="E378" s="117"/>
      <c r="F378" s="116" t="s">
        <v>3244</v>
      </c>
      <c r="G378" s="351" t="s">
        <v>3678</v>
      </c>
      <c r="H378" s="352"/>
      <c r="I378" s="45" t="str">
        <f>IF(VLOOKUP($A378,'FE - Flow 8 - UBL'!$A378:$P1272,9,FALSE)=0,"",VLOOKUP($A378,'FE - Flow 8 - UBL'!$A378:$P1272,9,FALSE))</f>
        <v>TEXT</v>
      </c>
      <c r="J378" s="45">
        <f>IF(VLOOKUP($A378,'FE - Flow 8 - UBL'!$A378:$P1272,10,FALSE)=0,"",VLOOKUP($A378,'FE - Flow 8 - UBL'!$A378:$P1272,10,FALSE))</f>
        <v>10</v>
      </c>
      <c r="K378" s="44" t="str">
        <f>IF(VLOOKUP($A378,'FE - Flow 8 - UBL'!$A378:$P1272,11,FALSE)=0,"",VLOOKUP($A378,'FE - Flow 8 - UBL'!$A378:$P1272,11,FALSE))</f>
        <v/>
      </c>
      <c r="L378" s="45" t="str">
        <f>IF(VLOOKUP($A378,'FE - Flow 8 - UBL'!$A378:$P1272,12,FALSE)=0,"",VLOOKUP($A378,'FE - Flow 8 - UBL'!$A378:$P1272,12,FALSE))</f>
        <v/>
      </c>
      <c r="M378" s="185" t="str">
        <f>IF(VLOOKUP($A378,'FE - Flow 8 - UBL'!$A378:$P1272,13,FALSE)=0,"",VLOOKUP($A378,'FE - Flow 8 - UBL'!$A378:$P1272,13,FALSE))</f>
        <v>Identifier of an addressable group of properties, in compliance with the relevant postal service.</v>
      </c>
      <c r="N378" s="43" t="str">
        <f>IF(VLOOKUP($A378,'FE - Flow 8 - UBL'!$A378:$P1272,14,FALSE)=0,"",VLOOKUP($A378,'FE - Flow 8 - UBL'!$A378:$P1272,14,FALSE))</f>
        <v>E.g. postcode or postal routing number.</v>
      </c>
      <c r="O378" s="48" t="str">
        <f>IF(VLOOKUP($A378,'FE - Flow 8 - UBL'!$A378:$P1272,15,FALSE)=0,"",VLOOKUP($A378,'FE - Flow 8 - UBL'!$A378:$P1272,15,FALSE))</f>
        <v>G6.05</v>
      </c>
      <c r="P378" s="48" t="str">
        <f>IF(VLOOKUP($A378,'FE - Flow 8 - UBL'!$A378:$P1272,16,FALSE)=0,"",VLOOKUP($A378,'FE - Flow 8 - UBL'!$A378:$P1272,16,FALSE))</f>
        <v/>
      </c>
      <c r="Q378" s="44" t="str">
        <f>IF(VLOOKUP($A378,'FE - Flow 8 - UBL'!$A378:$Q1272,17,FALSE)=0,"",VLOOKUP($A378,'FE - Flow 8 - UBL'!$A378:$Q1272,17,FALSE))</f>
        <v/>
      </c>
      <c r="R378" s="47" t="str">
        <f>IF(VLOOKUP($A378,'FE - Flow 8 - UBL'!$A378:$S1272,18,FALSE)=0,"",VLOOKUP($A378,'FE - Flow 8 - UBL'!$A378:$S1272,18,FALSE))</f>
        <v/>
      </c>
    </row>
    <row r="379" spans="1:18" ht="14.45" customHeight="1" x14ac:dyDescent="0.25">
      <c r="A379" s="114" t="s">
        <v>1283</v>
      </c>
      <c r="B379" s="240" t="s">
        <v>42</v>
      </c>
      <c r="C379" s="76"/>
      <c r="D379" s="111"/>
      <c r="E379" s="117"/>
      <c r="F379" s="116" t="s">
        <v>1284</v>
      </c>
      <c r="G379" s="351" t="s">
        <v>3679</v>
      </c>
      <c r="H379" s="352"/>
      <c r="I379" s="45" t="str">
        <f>IF(VLOOKUP($A379,'FE - Flow 8 - UBL'!$A379:$P1273,9,FALSE)=0,"",VLOOKUP($A379,'FE - Flow 8 - UBL'!$A379:$P1273,9,FALSE))</f>
        <v>TEXT</v>
      </c>
      <c r="J379" s="45">
        <f>IF(VLOOKUP($A379,'FE - Flow 8 - UBL'!$A379:$P1273,10,FALSE)=0,"",VLOOKUP($A379,'FE - Flow 8 - UBL'!$A379:$P1273,10,FALSE))</f>
        <v>255</v>
      </c>
      <c r="K379" s="44" t="str">
        <f>IF(VLOOKUP($A379,'FE - Flow 8 - UBL'!$A379:$P1273,11,FALSE)=0,"",VLOOKUP($A379,'FE - Flow 8 - UBL'!$A379:$P1273,11,FALSE))</f>
        <v/>
      </c>
      <c r="L379" s="45" t="str">
        <f>IF(VLOOKUP($A379,'FE - Flow 8 - UBL'!$A379:$P1273,12,FALSE)=0,"",VLOOKUP($A379,'FE - Flow 8 - UBL'!$A379:$P1273,12,FALSE))</f>
        <v/>
      </c>
      <c r="M379" s="185" t="str">
        <f>IF(VLOOKUP($A379,'FE - Flow 8 - UBL'!$A379:$P1273,13,FALSE)=0,"",VLOOKUP($A379,'FE - Flow 8 - UBL'!$A379:$P1273,13,FALSE))</f>
        <v>Subdivision of a country.</v>
      </c>
      <c r="N379" s="43" t="str">
        <f>IF(VLOOKUP($A379,'FE - Flow 8 - UBL'!$A379:$P1273,14,FALSE)=0,"",VLOOKUP($A379,'FE - Flow 8 - UBL'!$A379:$P1273,14,FALSE))</f>
        <v>E.g. region, county, state, province, etc.</v>
      </c>
      <c r="O379" s="48" t="str">
        <f>IF(VLOOKUP($A379,'FE - Flow 8 - UBL'!$A379:$P1273,15,FALSE)=0,"",VLOOKUP($A379,'FE - Flow 8 - UBL'!$A379:$P1273,15,FALSE))</f>
        <v>G6.05</v>
      </c>
      <c r="P379" s="48" t="str">
        <f>IF(VLOOKUP($A379,'FE - Flow 8 - UBL'!$A379:$P1273,16,FALSE)=0,"",VLOOKUP($A379,'FE - Flow 8 - UBL'!$A379:$P1273,16,FALSE))</f>
        <v/>
      </c>
      <c r="Q379" s="44" t="str">
        <f>IF(VLOOKUP($A379,'FE - Flow 8 - UBL'!$A379:$Q1273,17,FALSE)=0,"",VLOOKUP($A379,'FE - Flow 8 - UBL'!$A379:$Q1273,17,FALSE))</f>
        <v/>
      </c>
      <c r="R379" s="47" t="str">
        <f>IF(VLOOKUP($A379,'FE - Flow 8 - UBL'!$A379:$S1273,18,FALSE)=0,"",VLOOKUP($A379,'FE - Flow 8 - UBL'!$A379:$S1273,18,FALSE))</f>
        <v/>
      </c>
    </row>
    <row r="380" spans="1:18" ht="14.45" customHeight="1" x14ac:dyDescent="0.25">
      <c r="A380" s="114" t="s">
        <v>1285</v>
      </c>
      <c r="B380" s="240" t="s">
        <v>3069</v>
      </c>
      <c r="C380" s="76"/>
      <c r="D380" s="106"/>
      <c r="E380" s="118"/>
      <c r="F380" s="116" t="s">
        <v>1286</v>
      </c>
      <c r="G380" s="351" t="s">
        <v>3680</v>
      </c>
      <c r="H380" s="352"/>
      <c r="I380" s="45" t="str">
        <f>IF(VLOOKUP($A380,'FE - Flow 8 - UBL'!$A380:$P1274,9,FALSE)=0,"",VLOOKUP($A380,'FE - Flow 8 - UBL'!$A380:$P1274,9,FALSE))</f>
        <v>CODE</v>
      </c>
      <c r="J380" s="45">
        <f>IF(VLOOKUP($A380,'FE - Flow 8 - UBL'!$A380:$P1274,10,FALSE)=0,"",VLOOKUP($A380,'FE - Flow 8 - UBL'!$A380:$P1274,10,FALSE))</f>
        <v>2</v>
      </c>
      <c r="K380" s="44" t="str">
        <f>IF(VLOOKUP($A380,'FE - Flow 8 - UBL'!$A380:$P1274,11,FALSE)=0,"",VLOOKUP($A380,'FE - Flow 8 - UBL'!$A380:$P1274,11,FALSE))</f>
        <v>ISO 3166</v>
      </c>
      <c r="L380" s="45" t="str">
        <f>IF(VLOOKUP($A380,'FE - Flow 8 - UBL'!$A380:$P1274,12,FALSE)=0,"",VLOOKUP($A380,'FE - Flow 8 - UBL'!$A380:$P1274,12,FALSE))</f>
        <v/>
      </c>
      <c r="M380" s="185" t="str">
        <f>IF(VLOOKUP($A380,'FE - Flow 8 - UBL'!$A380:$P1274,13,FALSE)=0,"",VLOOKUP($A380,'FE - Flow 8 - UBL'!$A380:$P1274,13,FALSE))</f>
        <v>Country identification code.</v>
      </c>
      <c r="N380" s="43" t="str">
        <f>IF(VLOOKUP($A380,'FE - Flow 8 - UBL'!$A380:$P1274,14,FALSE)=0,"",VLOOKUP($A380,'FE - Flow 8 - UBL'!$A380:$P1274,14,FALSE))</f>
        <v>Valid country lists are registered with the Maintenance Agency for standard ISO 3166-1 “Codes for the representation of names of countries and their subdivisions”. Use of the alpha-2 representation is recommended.</v>
      </c>
      <c r="O380" s="48" t="str">
        <f>IF(VLOOKUP($A380,'FE - Flow 8 - UBL'!$A380:$P1274,15,FALSE)=0,"",VLOOKUP($A380,'FE - Flow 8 - UBL'!$A380:$P1274,15,FALSE))</f>
        <v>G2.01
G6.14
G6.05</v>
      </c>
      <c r="P380" s="48" t="str">
        <f>IF(VLOOKUP($A380,'FE - Flow 8 - UBL'!$A380:$P1274,16,FALSE)=0,"",VLOOKUP($A380,'FE - Flow 8 - UBL'!$A380:$P1274,16,FALSE))</f>
        <v/>
      </c>
      <c r="Q380" s="44" t="str">
        <f>IF(VLOOKUP($A380,'FE - Flow 8 - UBL'!$A380:$Q1274,17,FALSE)=0,"",VLOOKUP($A380,'FE - Flow 8 - UBL'!$A380:$Q1274,17,FALSE))</f>
        <v/>
      </c>
      <c r="R380" s="47" t="str">
        <f>IF(VLOOKUP($A380,'FE - Flow 8 - UBL'!$A380:$S1274,18,FALSE)=0,"",VLOOKUP($A380,'FE - Flow 8 - UBL'!$A380:$S1274,18,FALSE))</f>
        <v/>
      </c>
    </row>
    <row r="381" spans="1:18" ht="42.75" customHeight="1" x14ac:dyDescent="0.25">
      <c r="A381" s="51" t="s">
        <v>1287</v>
      </c>
      <c r="B381" s="240" t="s">
        <v>42</v>
      </c>
      <c r="C381" s="76"/>
      <c r="D381" s="119" t="s">
        <v>1288</v>
      </c>
      <c r="E381" s="106"/>
      <c r="F381" s="217"/>
      <c r="G381" s="351" t="s">
        <v>3681</v>
      </c>
      <c r="H381" s="352"/>
      <c r="I381" s="45" t="str">
        <f>IF(VLOOKUP($A381,'FE - Flow 8 - UBL'!$A381:$P1275,9,FALSE)=0,"",VLOOKUP($A381,'FE - Flow 8 - UBL'!$A381:$P1275,9,FALSE))</f>
        <v/>
      </c>
      <c r="J381" s="45" t="str">
        <f>IF(VLOOKUP($A381,'FE - Flow 8 - UBL'!$A381:$P1275,10,FALSE)=0,"",VLOOKUP($A381,'FE - Flow 8 - UBL'!$A381:$P1275,10,FALSE))</f>
        <v/>
      </c>
      <c r="K381" s="44" t="str">
        <f>IF(VLOOKUP($A381,'FE - Flow 8 - UBL'!$A381:$P1275,11,FALSE)=0,"",VLOOKUP($A381,'FE - Flow 8 - UBL'!$A381:$P1275,11,FALSE))</f>
        <v/>
      </c>
      <c r="L381" s="45" t="str">
        <f>IF(VLOOKUP($A381,'FE - Flow 8 - UBL'!$A381:$P1275,12,FALSE)=0,"",VLOOKUP($A381,'FE - Flow 8 - UBL'!$A381:$P1275,12,FALSE))</f>
        <v/>
      </c>
      <c r="M381" s="185" t="str">
        <f>IF(VLOOKUP($A381,'FE - Flow 8 - UBL'!$A381:$P1275,13,FALSE)=0,"",VLOOKUP($A381,'FE - Flow 8 - UBL'!$A381:$P1275,13,FALSE))</f>
        <v/>
      </c>
      <c r="N381" s="43" t="str">
        <f>IF(VLOOKUP($A381,'FE - Flow 8 - UBL'!$A381:$P1275,14,FALSE)=0,"",VLOOKUP($A381,'FE - Flow 8 - UBL'!$A381:$P1275,14,FALSE))</f>
        <v/>
      </c>
      <c r="O381" s="48" t="str">
        <f>IF(VLOOKUP($A381,'FE - Flow 8 - UBL'!$A381:$P1275,15,FALSE)=0,"",VLOOKUP($A381,'FE - Flow 8 - UBL'!$A381:$P1275,15,FALSE))</f>
        <v>G1.39
G6.14
G6.05</v>
      </c>
      <c r="P381" s="48" t="str">
        <f>IF(VLOOKUP($A381,'FE - Flow 8 - UBL'!$A381:$P1275,16,FALSE)=0,"",VLOOKUP($A381,'FE - Flow 8 - UBL'!$A381:$P1275,16,FALSE))</f>
        <v/>
      </c>
      <c r="Q381" s="44" t="str">
        <f>IF(VLOOKUP($A381,'FE - Flow 8 - UBL'!$A381:$Q1275,17,FALSE)=0,"",VLOOKUP($A381,'FE - Flow 8 - UBL'!$A381:$Q1275,17,FALSE))</f>
        <v/>
      </c>
      <c r="R381" s="47" t="str">
        <f>IF(VLOOKUP($A381,'FE - Flow 8 - UBL'!$A381:$S1275,18,FALSE)=0,"",VLOOKUP($A381,'FE - Flow 8 - UBL'!$A381:$S1275,18,FALSE))</f>
        <v/>
      </c>
    </row>
    <row r="382" spans="1:18" ht="14.45" customHeight="1" x14ac:dyDescent="0.25">
      <c r="A382" s="57" t="s">
        <v>1290</v>
      </c>
      <c r="B382" s="240"/>
      <c r="C382" s="76"/>
      <c r="D382" s="58"/>
      <c r="E382" s="59" t="s">
        <v>1291</v>
      </c>
      <c r="F382" s="59"/>
      <c r="G382" s="351" t="s">
        <v>3682</v>
      </c>
      <c r="H382" s="352"/>
      <c r="I382" s="45" t="str">
        <f>IF(VLOOKUP($A382,'FE - Flow 8 - UBL'!$A382:$P1276,9,FALSE)=0,"",VLOOKUP($A382,'FE - Flow 8 - UBL'!$A382:$P1276,9,FALSE))</f>
        <v/>
      </c>
      <c r="J382" s="45" t="str">
        <f>IF(VLOOKUP($A382,'FE - Flow 8 - UBL'!$A382:$P1276,10,FALSE)=0,"",VLOOKUP($A382,'FE - Flow 8 - UBL'!$A382:$P1276,10,FALSE))</f>
        <v/>
      </c>
      <c r="K382" s="44" t="str">
        <f>IF(VLOOKUP($A382,'FE - Flow 8 - UBL'!$A382:$P1276,11,FALSE)=0,"",VLOOKUP($A382,'FE - Flow 8 - UBL'!$A382:$P1276,11,FALSE))</f>
        <v/>
      </c>
      <c r="L382" s="45" t="str">
        <f>IF(VLOOKUP($A382,'FE - Flow 8 - UBL'!$A382:$P1276,12,FALSE)=0,"",VLOOKUP($A382,'FE - Flow 8 - UBL'!$A382:$P1276,12,FALSE))</f>
        <v/>
      </c>
      <c r="M382" s="185" t="str">
        <f>IF(VLOOKUP($A382,'FE - Flow 8 - UBL'!$A382:$P1276,13,FALSE)=0,"",VLOOKUP($A382,'FE - Flow 8 - UBL'!$A382:$P1276,13,FALSE))</f>
        <v/>
      </c>
      <c r="N382" s="43" t="str">
        <f>IF(VLOOKUP($A382,'FE - Flow 8 - UBL'!$A382:$P1276,14,FALSE)=0,"",VLOOKUP($A382,'FE - Flow 8 - UBL'!$A382:$P1276,14,FALSE))</f>
        <v/>
      </c>
      <c r="O382" s="48" t="str">
        <f>IF(VLOOKUP($A382,'FE - Flow 8 - UBL'!$A382:$P1276,15,FALSE)=0,"",VLOOKUP($A382,'FE - Flow 8 - UBL'!$A382:$P1276,15,FALSE))</f>
        <v>G6.05</v>
      </c>
      <c r="P382" s="48" t="str">
        <f>IF(VLOOKUP($A382,'FE - Flow 8 - UBL'!$A382:$P1276,16,FALSE)=0,"",VLOOKUP($A382,'FE - Flow 8 - UBL'!$A382:$P1276,16,FALSE))</f>
        <v/>
      </c>
      <c r="Q382" s="44" t="str">
        <f>IF(VLOOKUP($A382,'FE - Flow 8 - UBL'!$A382:$Q1276,17,FALSE)=0,"",VLOOKUP($A382,'FE - Flow 8 - UBL'!$A382:$Q1276,17,FALSE))</f>
        <v/>
      </c>
      <c r="R382" s="47" t="str">
        <f>IF(VLOOKUP($A382,'FE - Flow 8 - UBL'!$A382:$S1276,18,FALSE)=0,"",VLOOKUP($A382,'FE - Flow 8 - UBL'!$A382:$S1276,18,FALSE))</f>
        <v/>
      </c>
    </row>
    <row r="383" spans="1:18" ht="14.45" customHeight="1" x14ac:dyDescent="0.25">
      <c r="A383" s="57" t="s">
        <v>1292</v>
      </c>
      <c r="B383" s="240" t="s">
        <v>42</v>
      </c>
      <c r="C383" s="76"/>
      <c r="D383" s="58"/>
      <c r="E383" s="107" t="s">
        <v>1293</v>
      </c>
      <c r="F383" s="59"/>
      <c r="G383" s="351" t="s">
        <v>3683</v>
      </c>
      <c r="H383" s="352"/>
      <c r="I383" s="45" t="str">
        <f>IF(VLOOKUP($A383,'FE - Flow 8 - UBL'!$A383:$P1277,9,FALSE)=0,"",VLOOKUP($A383,'FE - Flow 8 - UBL'!$A383:$P1277,9,FALSE))</f>
        <v>DATE</v>
      </c>
      <c r="J383" s="45" t="str">
        <f>IF(VLOOKUP($A383,'FE - Flow 8 - UBL'!$A383:$P1277,10,FALSE)=0,"",VLOOKUP($A383,'FE - Flow 8 - UBL'!$A383:$P1277,10,FALSE))</f>
        <v>ISO</v>
      </c>
      <c r="K383" s="44" t="str">
        <f>IF(VLOOKUP($A383,'FE - Flow 8 - UBL'!$A383:$P1277,11,FALSE)=0,"",VLOOKUP($A383,'FE - Flow 8 - UBL'!$A383:$P1277,11,FALSE))</f>
        <v>YYYY-MM-DD (UBL format)
YYYYMMDD (CII format)</v>
      </c>
      <c r="L383" s="45" t="str">
        <f>IF(VLOOKUP($A383,'FE - Flow 8 - UBL'!$A383:$P1277,12,FALSE)=0,"",VLOOKUP($A383,'FE - Flow 8 - UBL'!$A383:$P1277,12,FALSE))</f>
        <v/>
      </c>
      <c r="M383" s="185" t="str">
        <f>IF(VLOOKUP($A383,'FE - Flow 8 - UBL'!$A383:$P1277,13,FALSE)=0,"",VLOOKUP($A383,'FE - Flow 8 - UBL'!$A383:$P1277,13,FALSE))</f>
        <v/>
      </c>
      <c r="N383" s="43" t="str">
        <f>IF(VLOOKUP($A383,'FE - Flow 8 - UBL'!$A383:$P1277,14,FALSE)=0,"",VLOOKUP($A383,'FE - Flow 8 - UBL'!$A383:$P1277,14,FALSE))</f>
        <v/>
      </c>
      <c r="O383" s="48" t="str">
        <f>IF(VLOOKUP($A383,'FE - Flow 8 - UBL'!$A383:$P1277,15,FALSE)=0,"",VLOOKUP($A383,'FE - Flow 8 - UBL'!$A383:$P1277,15,FALSE))</f>
        <v>G1.09
G1.36
G6.05</v>
      </c>
      <c r="P383" s="48" t="str">
        <f>IF(VLOOKUP($A383,'FE - Flow 8 - UBL'!$A383:$P1277,16,FALSE)=0,"",VLOOKUP($A383,'FE - Flow 8 - UBL'!$A383:$P1277,16,FALSE))</f>
        <v/>
      </c>
      <c r="Q383" s="44" t="str">
        <f>IF(VLOOKUP($A383,'FE - Flow 8 - UBL'!$A383:$Q1277,17,FALSE)=0,"",VLOOKUP($A383,'FE - Flow 8 - UBL'!$A383:$Q1277,17,FALSE))</f>
        <v/>
      </c>
      <c r="R383" s="47" t="str">
        <f>IF(VLOOKUP($A383,'FE - Flow 8 - UBL'!$A383:$S1277,18,FALSE)=0,"",VLOOKUP($A383,'FE - Flow 8 - UBL'!$A383:$S1277,18,FALSE))</f>
        <v/>
      </c>
    </row>
    <row r="384" spans="1:18" ht="14.45" customHeight="1" x14ac:dyDescent="0.25">
      <c r="A384" s="57" t="s">
        <v>1295</v>
      </c>
      <c r="B384" s="240"/>
      <c r="C384" s="76"/>
      <c r="D384" s="62"/>
      <c r="E384" s="63" t="s">
        <v>1296</v>
      </c>
      <c r="F384" s="59"/>
      <c r="G384" s="351" t="s">
        <v>3684</v>
      </c>
      <c r="H384" s="352"/>
      <c r="I384" s="45" t="str">
        <f>IF(VLOOKUP($A384,'FE - Flow 8 - UBL'!$A384:$P1278,9,FALSE)=0,"",VLOOKUP($A384,'FE - Flow 8 - UBL'!$A384:$P1278,9,FALSE))</f>
        <v/>
      </c>
      <c r="J384" s="45" t="str">
        <f>IF(VLOOKUP($A384,'FE - Flow 8 - UBL'!$A384:$P1278,10,FALSE)=0,"",VLOOKUP($A384,'FE - Flow 8 - UBL'!$A384:$P1278,10,FALSE))</f>
        <v/>
      </c>
      <c r="K384" s="44" t="str">
        <f>IF(VLOOKUP($A384,'FE - Flow 8 - UBL'!$A384:$P1278,11,FALSE)=0,"",VLOOKUP($A384,'FE - Flow 8 - UBL'!$A384:$P1278,11,FALSE))</f>
        <v>YYYY-MM-DD (UBL format)</v>
      </c>
      <c r="L384" s="45" t="str">
        <f>IF(VLOOKUP($A384,'FE - Flow 8 - UBL'!$A384:$P1278,12,FALSE)=0,"",VLOOKUP($A384,'FE - Flow 8 - UBL'!$A384:$P1278,12,FALSE))</f>
        <v/>
      </c>
      <c r="M384" s="185" t="str">
        <f>IF(VLOOKUP($A384,'FE - Flow 8 - UBL'!$A384:$P1278,13,FALSE)=0,"",VLOOKUP($A384,'FE - Flow 8 - UBL'!$A384:$P1278,13,FALSE))</f>
        <v/>
      </c>
      <c r="N384" s="43" t="str">
        <f>IF(VLOOKUP($A384,'FE - Flow 8 - UBL'!$A384:$P1278,14,FALSE)=0,"",VLOOKUP($A384,'FE - Flow 8 - UBL'!$A384:$P1278,14,FALSE))</f>
        <v/>
      </c>
      <c r="O384" s="48" t="str">
        <f>IF(VLOOKUP($A384,'FE - Flow 8 - UBL'!$A384:$P1278,15,FALSE)=0,"",VLOOKUP($A384,'FE - Flow 8 - UBL'!$A384:$P1278,15,FALSE))</f>
        <v/>
      </c>
      <c r="P384" s="48" t="str">
        <f>IF(VLOOKUP($A384,'FE - Flow 8 - UBL'!$A384:$P1278,16,FALSE)=0,"",VLOOKUP($A384,'FE - Flow 8 - UBL'!$A384:$P1278,16,FALSE))</f>
        <v/>
      </c>
      <c r="Q384" s="44" t="str">
        <f>IF(VLOOKUP($A384,'FE - Flow 8 - UBL'!$A384:$Q1278,17,FALSE)=0,"",VLOOKUP($A384,'FE - Flow 8 - UBL'!$A384:$Q1278,17,FALSE))</f>
        <v/>
      </c>
      <c r="R384" s="47" t="str">
        <f>IF(VLOOKUP($A384,'FE - Flow 8 - UBL'!$A384:$S1278,18,FALSE)=0,"",VLOOKUP($A384,'FE - Flow 8 - UBL'!$A384:$S1278,18,FALSE))</f>
        <v/>
      </c>
    </row>
    <row r="385" spans="1:18" ht="14.45" customHeight="1" x14ac:dyDescent="0.25">
      <c r="A385" s="51" t="s">
        <v>1297</v>
      </c>
      <c r="B385" s="41" t="s">
        <v>42</v>
      </c>
      <c r="C385" s="52"/>
      <c r="D385" s="221" t="s">
        <v>1298</v>
      </c>
      <c r="E385" s="216"/>
      <c r="F385" s="217"/>
      <c r="G385" s="351" t="s">
        <v>3685</v>
      </c>
      <c r="H385" s="352"/>
      <c r="I385" s="45" t="str">
        <f>IF(VLOOKUP($A385,'FE - Flow 8 - UBL'!$A385:$P1279,9,FALSE)=0,"",VLOOKUP($A385,'FE - Flow 8 - UBL'!$A385:$P1279,9,FALSE))</f>
        <v/>
      </c>
      <c r="J385" s="45" t="str">
        <f>IF(VLOOKUP($A385,'FE - Flow 8 - UBL'!$A385:$P1279,10,FALSE)=0,"",VLOOKUP($A385,'FE - Flow 8 - UBL'!$A385:$P1279,10,FALSE))</f>
        <v/>
      </c>
      <c r="K385" s="44" t="str">
        <f>IF(VLOOKUP($A385,'FE - Flow 8 - UBL'!$A385:$P1279,11,FALSE)=0,"",VLOOKUP($A385,'FE - Flow 8 - UBL'!$A385:$P1279,11,FALSE))</f>
        <v/>
      </c>
      <c r="L385" s="45" t="str">
        <f>IF(VLOOKUP($A385,'FE - Flow 8 - UBL'!$A385:$P1279,12,FALSE)=0,"",VLOOKUP($A385,'FE - Flow 8 - UBL'!$A385:$P1279,12,FALSE))</f>
        <v/>
      </c>
      <c r="M385" s="185" t="str">
        <f>IF(VLOOKUP($A385,'FE - Flow 8 - UBL'!$A385:$P1279,13,FALSE)=0,"",VLOOKUP($A385,'FE - Flow 8 - UBL'!$A385:$P1279,13,FALSE))</f>
        <v>Set of business terms providing information about the invoicing period for the Invoice line.</v>
      </c>
      <c r="N385" s="43" t="str">
        <f>IF(VLOOKUP($A385,'FE - Flow 8 - UBL'!$A385:$P1279,14,FALSE)=0,"",VLOOKUP($A385,'FE - Flow 8 - UBL'!$A385:$P1279,14,FALSE))</f>
        <v>Also known as the delivery period of the invoice.</v>
      </c>
      <c r="O385" s="48" t="str">
        <f>IF(VLOOKUP($A385,'FE - Flow 8 - UBL'!$A385:$P1279,15,FALSE)=0,"",VLOOKUP($A385,'FE - Flow 8 - UBL'!$A385:$P1279,15,FALSE))</f>
        <v>G1.39
G6.14
G6.05</v>
      </c>
      <c r="P385" s="48" t="str">
        <f>IF(VLOOKUP($A385,'FE - Flow 8 - UBL'!$A385:$P1279,16,FALSE)=0,"",VLOOKUP($A385,'FE - Flow 8 - UBL'!$A385:$P1279,16,FALSE))</f>
        <v/>
      </c>
      <c r="Q385" s="44" t="str">
        <f>IF(VLOOKUP($A385,'FE - Flow 8 - UBL'!$A385:$Q1279,17,FALSE)=0,"",VLOOKUP($A385,'FE - Flow 8 - UBL'!$A385:$Q1279,17,FALSE))</f>
        <v/>
      </c>
      <c r="R385" s="47" t="str">
        <f>IF(VLOOKUP($A385,'FE - Flow 8 - UBL'!$A385:$S1279,18,FALSE)=0,"",VLOOKUP($A385,'FE - Flow 8 - UBL'!$A385:$S1279,18,FALSE))</f>
        <v/>
      </c>
    </row>
    <row r="386" spans="1:18" ht="14.45" customHeight="1" x14ac:dyDescent="0.25">
      <c r="A386" s="57" t="s">
        <v>1302</v>
      </c>
      <c r="B386" s="41" t="s">
        <v>42</v>
      </c>
      <c r="C386" s="52"/>
      <c r="D386" s="58"/>
      <c r="E386" s="59" t="s">
        <v>1303</v>
      </c>
      <c r="F386" s="59"/>
      <c r="G386" s="351" t="s">
        <v>3686</v>
      </c>
      <c r="H386" s="352"/>
      <c r="I386" s="45" t="str">
        <f>IF(VLOOKUP($A386,'FE - Flow 8 - UBL'!$A386:$P1280,9,FALSE)=0,"",VLOOKUP($A386,'FE - Flow 8 - UBL'!$A386:$P1280,9,FALSE))</f>
        <v>DATE</v>
      </c>
      <c r="J386" s="45" t="str">
        <f>IF(VLOOKUP($A386,'FE - Flow 8 - UBL'!$A386:$P1280,10,FALSE)=0,"",VLOOKUP($A386,'FE - Flow 8 - UBL'!$A386:$P1280,10,FALSE))</f>
        <v>ISO</v>
      </c>
      <c r="K386" s="44" t="str">
        <f>IF(VLOOKUP($A386,'FE - Flow 8 - UBL'!$A386:$P1280,11,FALSE)=0,"",VLOOKUP($A386,'FE - Flow 8 - UBL'!$A386:$P1280,11,FALSE))</f>
        <v>YYYY-MM-DD (UBL format)
YYYYMMDD (CII format)</v>
      </c>
      <c r="L386" s="45" t="str">
        <f>IF(VLOOKUP($A386,'FE - Flow 8 - UBL'!$A386:$P1280,12,FALSE)=0,"",VLOOKUP($A386,'FE - Flow 8 - UBL'!$A386:$P1280,12,FALSE))</f>
        <v/>
      </c>
      <c r="M386" s="185" t="str">
        <f>IF(VLOOKUP($A386,'FE - Flow 8 - UBL'!$A386:$P1280,13,FALSE)=0,"",VLOOKUP($A386,'FE - Flow 8 - UBL'!$A386:$P1280,13,FALSE))</f>
        <v>Date the invoicing period starts for this Invoice line.</v>
      </c>
      <c r="N386" s="43" t="str">
        <f>IF(VLOOKUP($A386,'FE - Flow 8 - UBL'!$A386:$P1280,14,FALSE)=0,"",VLOOKUP($A386,'FE - Flow 8 - UBL'!$A386:$P1280,14,FALSE))</f>
        <v>This date is the first day of the period.</v>
      </c>
      <c r="O386" s="48" t="str">
        <f>IF(VLOOKUP($A386,'FE - Flow 8 - UBL'!$A386:$P1280,15,FALSE)=0,"",VLOOKUP($A386,'FE - Flow 8 - UBL'!$A386:$P1280,15,FALSE))</f>
        <v>G1.09
G1.36
G6.14
G6.05</v>
      </c>
      <c r="P386" s="48" t="str">
        <f>IF(VLOOKUP($A386,'FE - Flow 8 - UBL'!$A386:$P1280,16,FALSE)=0,"",VLOOKUP($A386,'FE - Flow 8 - UBL'!$A386:$P1280,16,FALSE))</f>
        <v/>
      </c>
      <c r="Q386" s="44" t="str">
        <f>IF(VLOOKUP($A386,'FE - Flow 8 - UBL'!$A386:$Q1280,17,FALSE)=0,"",VLOOKUP($A386,'FE - Flow 8 - UBL'!$A386:$Q1280,17,FALSE))</f>
        <v>BR-CO-20</v>
      </c>
      <c r="R386" s="47" t="str">
        <f>IF(VLOOKUP($A386,'FE - Flow 8 - UBL'!$A386:$S1280,18,FALSE)=0,"",VLOOKUP($A386,'FE - Flow 8 - UBL'!$A386:$S1280,18,FALSE))</f>
        <v/>
      </c>
    </row>
    <row r="387" spans="1:18" ht="42.75" customHeight="1" x14ac:dyDescent="0.25">
      <c r="A387" s="57" t="s">
        <v>1307</v>
      </c>
      <c r="B387" s="41" t="s">
        <v>42</v>
      </c>
      <c r="C387" s="52"/>
      <c r="D387" s="58"/>
      <c r="E387" s="59" t="s">
        <v>1308</v>
      </c>
      <c r="F387" s="59"/>
      <c r="G387" s="351" t="s">
        <v>3687</v>
      </c>
      <c r="H387" s="352"/>
      <c r="I387" s="45" t="str">
        <f>IF(VLOOKUP($A387,'FE - Flow 8 - UBL'!$A387:$P1281,9,FALSE)=0,"",VLOOKUP($A387,'FE - Flow 8 - UBL'!$A387:$P1281,9,FALSE))</f>
        <v>DATE</v>
      </c>
      <c r="J387" s="45" t="str">
        <f>IF(VLOOKUP($A387,'FE - Flow 8 - UBL'!$A387:$P1281,10,FALSE)=0,"",VLOOKUP($A387,'FE - Flow 8 - UBL'!$A387:$P1281,10,FALSE))</f>
        <v>ISO</v>
      </c>
      <c r="K387" s="44" t="str">
        <f>IF(VLOOKUP($A387,'FE - Flow 8 - UBL'!$A387:$P1281,11,FALSE)=0,"",VLOOKUP($A387,'FE - Flow 8 - UBL'!$A387:$P1281,11,FALSE))</f>
        <v>YYYY-MM-DD (UBL format)
YYYYMMDD (CII format)</v>
      </c>
      <c r="L387" s="45" t="str">
        <f>IF(VLOOKUP($A387,'FE - Flow 8 - UBL'!$A387:$P1281,12,FALSE)=0,"",VLOOKUP($A387,'FE - Flow 8 - UBL'!$A387:$P1281,12,FALSE))</f>
        <v/>
      </c>
      <c r="M387" s="185" t="str">
        <f>IF(VLOOKUP($A387,'FE - Flow 8 - UBL'!$A387:$P1281,13,FALSE)=0,"",VLOOKUP($A387,'FE - Flow 8 - UBL'!$A387:$P1281,13,FALSE))</f>
        <v>The date the invoicing period ends for this Invoice line.</v>
      </c>
      <c r="N387" s="43" t="str">
        <f>IF(VLOOKUP($A387,'FE - Flow 8 - UBL'!$A387:$P1281,14,FALSE)=0,"",VLOOKUP($A387,'FE - Flow 8 - UBL'!$A387:$P1281,14,FALSE))</f>
        <v>This date is the last day of the period.</v>
      </c>
      <c r="O387" s="48" t="str">
        <f>IF(VLOOKUP($A387,'FE - Flow 8 - UBL'!$A387:$P1281,15,FALSE)=0,"",VLOOKUP($A387,'FE - Flow 8 - UBL'!$A387:$P1281,15,FALSE))</f>
        <v>G1.09
G1.36
G6.14
G6.05</v>
      </c>
      <c r="P387" s="48" t="str">
        <f>IF(VLOOKUP($A387,'FE - Flow 8 - UBL'!$A387:$P1281,16,FALSE)=0,"",VLOOKUP($A387,'FE - Flow 8 - UBL'!$A387:$P1281,16,FALSE))</f>
        <v/>
      </c>
      <c r="Q387" s="44" t="str">
        <f>IF(VLOOKUP($A387,'FE - Flow 8 - UBL'!$A387:$Q1281,17,FALSE)=0,"",VLOOKUP($A387,'FE - Flow 8 - UBL'!$A387:$Q1281,17,FALSE))</f>
        <v>BR-30
BR-CO-20</v>
      </c>
      <c r="R387" s="47" t="str">
        <f>IF(VLOOKUP($A387,'FE - Flow 8 - UBL'!$A387:$S1281,18,FALSE)=0,"",VLOOKUP($A387,'FE - Flow 8 - UBL'!$A387:$S1281,18,FALSE))</f>
        <v/>
      </c>
    </row>
    <row r="388" spans="1:18" ht="42.75" customHeight="1" x14ac:dyDescent="0.25">
      <c r="A388" s="51" t="s">
        <v>1312</v>
      </c>
      <c r="B388" s="41" t="s">
        <v>1729</v>
      </c>
      <c r="C388" s="52"/>
      <c r="D388" s="221" t="s">
        <v>1313</v>
      </c>
      <c r="E388" s="216"/>
      <c r="F388" s="217"/>
      <c r="G388" s="351" t="s">
        <v>3688</v>
      </c>
      <c r="H388" s="352"/>
      <c r="I388" s="45" t="str">
        <f>IF(VLOOKUP($A388,'FE - Flow 8 - UBL'!$A388:$P1282,9,FALSE)=0,"",VLOOKUP($A388,'FE - Flow 8 - UBL'!$A388:$P1282,9,FALSE))</f>
        <v/>
      </c>
      <c r="J388" s="45" t="str">
        <f>IF(VLOOKUP($A388,'FE - Flow 8 - UBL'!$A388:$P1282,10,FALSE)=0,"",VLOOKUP($A388,'FE - Flow 8 - UBL'!$A388:$P1282,10,FALSE))</f>
        <v/>
      </c>
      <c r="K388" s="44" t="str">
        <f>IF(VLOOKUP($A388,'FE - Flow 8 - UBL'!$A388:$P1282,11,FALSE)=0,"",VLOOKUP($A388,'FE - Flow 8 - UBL'!$A388:$P1282,11,FALSE))</f>
        <v/>
      </c>
      <c r="L388" s="45" t="str">
        <f>IF(VLOOKUP($A388,'FE - Flow 8 - UBL'!$A388:$P1282,12,FALSE)=0,"",VLOOKUP($A388,'FE - Flow 8 - UBL'!$A388:$P1282,12,FALSE))</f>
        <v/>
      </c>
      <c r="M388" s="185" t="str">
        <f>IF(VLOOKUP($A388,'FE - Flow 8 - UBL'!$A388:$P1282,13,FALSE)=0,"",VLOOKUP($A388,'FE - Flow 8 - UBL'!$A388:$P1282,13,FALSE))</f>
        <v>Set of business terms providing information about the discounts applicable to an Invoice line.</v>
      </c>
      <c r="N388" s="43" t="str">
        <f>IF(VLOOKUP($A388,'FE - Flow 8 - UBL'!$A388:$P1282,14,FALSE)=0,"",VLOOKUP($A388,'FE - Flow 8 - UBL'!$A388:$P1282,14,FALSE))</f>
        <v/>
      </c>
      <c r="O388" s="48" t="str">
        <f>IF(VLOOKUP($A388,'FE - Flow 8 - UBL'!$A388:$P1282,15,FALSE)=0,"",VLOOKUP($A388,'FE - Flow 8 - UBL'!$A388:$P1282,15,FALSE))</f>
        <v>G6.15
G6.05</v>
      </c>
      <c r="P388" s="48" t="str">
        <f>IF(VLOOKUP($A388,'FE - Flow 8 - UBL'!$A388:$P1282,16,FALSE)=0,"",VLOOKUP($A388,'FE - Flow 8 - UBL'!$A388:$P1282,16,FALSE))</f>
        <v/>
      </c>
      <c r="Q388" s="44" t="str">
        <f>IF(VLOOKUP($A388,'FE - Flow 8 - UBL'!$A388:$Q1282,17,FALSE)=0,"",VLOOKUP($A388,'FE - Flow 8 - UBL'!$A388:$Q1282,17,FALSE))</f>
        <v/>
      </c>
      <c r="R388" s="47" t="str">
        <f>IF(VLOOKUP($A388,'FE - Flow 8 - UBL'!$A388:$S1282,18,FALSE)=0,"",VLOOKUP($A388,'FE - Flow 8 - UBL'!$A388:$S1282,18,FALSE))</f>
        <v/>
      </c>
    </row>
    <row r="389" spans="1:18" ht="42.75" customHeight="1" x14ac:dyDescent="0.25">
      <c r="A389" s="57" t="s">
        <v>1315</v>
      </c>
      <c r="B389" s="41" t="s">
        <v>13</v>
      </c>
      <c r="C389" s="52"/>
      <c r="D389" s="58"/>
      <c r="E389" s="59" t="s">
        <v>1316</v>
      </c>
      <c r="F389" s="59"/>
      <c r="G389" s="351" t="s">
        <v>3689</v>
      </c>
      <c r="H389" s="352"/>
      <c r="I389" s="45" t="str">
        <f>IF(VLOOKUP($A389,'FE - Flow 8 - UBL'!$A389:$P1283,9,FALSE)=0,"",VLOOKUP($A389,'FE - Flow 8 - UBL'!$A389:$P1283,9,FALSE))</f>
        <v>AMOUNT</v>
      </c>
      <c r="J389" s="45">
        <f>IF(VLOOKUP($A389,'FE - Flow 8 - UBL'!$A389:$P1283,10,FALSE)=0,"",VLOOKUP($A389,'FE - Flow 8 - UBL'!$A389:$P1283,10,FALSE))</f>
        <v>19.2</v>
      </c>
      <c r="K389" s="44" t="str">
        <f>IF(VLOOKUP($A389,'FE - Flow 8 - UBL'!$A389:$P1283,11,FALSE)=0,"",VLOOKUP($A389,'FE - Flow 8 - UBL'!$A389:$P1283,11,FALSE))</f>
        <v/>
      </c>
      <c r="L389" s="45" t="str">
        <f>IF(VLOOKUP($A389,'FE - Flow 8 - UBL'!$A389:$P1283,12,FALSE)=0,"",VLOOKUP($A389,'FE - Flow 8 - UBL'!$A389:$P1283,12,FALSE))</f>
        <v/>
      </c>
      <c r="M389" s="185" t="str">
        <f>IF(VLOOKUP($A389,'FE - Flow 8 - UBL'!$A389:$P1283,13,FALSE)=0,"",VLOOKUP($A389,'FE - Flow 8 - UBL'!$A389:$P1283,13,FALSE))</f>
        <v>Amount of a discount, excluding VAT.</v>
      </c>
      <c r="N389" s="43" t="str">
        <f>IF(VLOOKUP($A389,'FE - Flow 8 - UBL'!$A389:$P1283,14,FALSE)=0,"",VLOOKUP($A389,'FE - Flow 8 - UBL'!$A389:$P1283,14,FALSE))</f>
        <v/>
      </c>
      <c r="O389" s="48" t="str">
        <f>IF(VLOOKUP($A389,'FE - Flow 8 - UBL'!$A389:$P1283,15,FALSE)=0,"",VLOOKUP($A389,'FE - Flow 8 - UBL'!$A389:$P1283,15,FALSE))</f>
        <v>G1.14
G6.15
G6.05</v>
      </c>
      <c r="P389" s="48" t="str">
        <f>IF(VLOOKUP($A389,'FE - Flow 8 - UBL'!$A389:$P1283,16,FALSE)=0,"",VLOOKUP($A389,'FE - Flow 8 - UBL'!$A389:$P1283,16,FALSE))</f>
        <v/>
      </c>
      <c r="Q389" s="44" t="str">
        <f>IF(VLOOKUP($A389,'FE - Flow 8 - UBL'!$A389:$Q1283,17,FALSE)=0,"",VLOOKUP($A389,'FE - Flow 8 - UBL'!$A389:$Q1283,17,FALSE))</f>
        <v>BR-41</v>
      </c>
      <c r="R389" s="47" t="str">
        <f>IF(VLOOKUP($A389,'FE - Flow 8 - UBL'!$A389:$S1283,18,FALSE)=0,"",VLOOKUP($A389,'FE - Flow 8 - UBL'!$A389:$S1283,18,FALSE))</f>
        <v/>
      </c>
    </row>
    <row r="390" spans="1:18" ht="42.75" customHeight="1" x14ac:dyDescent="0.25">
      <c r="A390" s="57" t="s">
        <v>1320</v>
      </c>
      <c r="B390" s="41" t="s">
        <v>42</v>
      </c>
      <c r="C390" s="52"/>
      <c r="D390" s="58"/>
      <c r="E390" s="59" t="s">
        <v>1321</v>
      </c>
      <c r="F390" s="59"/>
      <c r="G390" s="351" t="s">
        <v>3690</v>
      </c>
      <c r="H390" s="352"/>
      <c r="I390" s="45" t="str">
        <f>IF(VLOOKUP($A390,'FE - Flow 8 - UBL'!$A390:$P1284,9,FALSE)=0,"",VLOOKUP($A390,'FE - Flow 8 - UBL'!$A390:$P1284,9,FALSE))</f>
        <v>AMOUNT</v>
      </c>
      <c r="J390" s="45">
        <f>IF(VLOOKUP($A390,'FE - Flow 8 - UBL'!$A390:$P1284,10,FALSE)=0,"",VLOOKUP($A390,'FE - Flow 8 - UBL'!$A390:$P1284,10,FALSE))</f>
        <v>19.2</v>
      </c>
      <c r="K390" s="44" t="str">
        <f>IF(VLOOKUP($A390,'FE - Flow 8 - UBL'!$A390:$P1284,11,FALSE)=0,"",VLOOKUP($A390,'FE - Flow 8 - UBL'!$A390:$P1284,11,FALSE))</f>
        <v/>
      </c>
      <c r="L390" s="45" t="str">
        <f>IF(VLOOKUP($A390,'FE - Flow 8 - UBL'!$A390:$P1284,12,FALSE)=0,"",VLOOKUP($A390,'FE - Flow 8 - UBL'!$A390:$P1284,12,FALSE))</f>
        <v/>
      </c>
      <c r="M390" s="185" t="str">
        <f>IF(VLOOKUP($A390,'FE - Flow 8 - UBL'!$A390:$P1284,13,FALSE)=0,"",VLOOKUP($A390,'FE - Flow 8 - UBL'!$A390:$P1284,13,FALSE))</f>
        <v>Base amount that can be used in conjunction with the Percentage discount applicable to the invoice line to calculate the Amount of the discount applicable to the invoice line.</v>
      </c>
      <c r="N390" s="43" t="str">
        <f>IF(VLOOKUP($A390,'FE - Flow 8 - UBL'!$A390:$P1284,14,FALSE)=0,"",VLOOKUP($A390,'FE - Flow 8 - UBL'!$A390:$P1284,14,FALSE))</f>
        <v/>
      </c>
      <c r="O390" s="48" t="str">
        <f>IF(VLOOKUP($A390,'FE - Flow 8 - UBL'!$A390:$P1284,15,FALSE)=0,"",VLOOKUP($A390,'FE - Flow 8 - UBL'!$A390:$P1284,15,FALSE))</f>
        <v>G1.14</v>
      </c>
      <c r="P390" s="48" t="str">
        <f>IF(VLOOKUP($A390,'FE - Flow 8 - UBL'!$A390:$P1284,16,FALSE)=0,"",VLOOKUP($A390,'FE - Flow 8 - UBL'!$A390:$P1284,16,FALSE))</f>
        <v/>
      </c>
      <c r="Q390" s="44" t="str">
        <f>IF(VLOOKUP($A390,'FE - Flow 8 - UBL'!$A390:$Q1284,17,FALSE)=0,"",VLOOKUP($A390,'FE - Flow 8 - UBL'!$A390:$Q1284,17,FALSE))</f>
        <v/>
      </c>
      <c r="R390" s="47" t="str">
        <f>IF(VLOOKUP($A390,'FE - Flow 8 - UBL'!$A390:$S1284,18,FALSE)=0,"",VLOOKUP($A390,'FE - Flow 8 - UBL'!$A390:$S1284,18,FALSE))</f>
        <v/>
      </c>
    </row>
    <row r="391" spans="1:18" ht="14.45" customHeight="1" x14ac:dyDescent="0.25">
      <c r="A391" s="57" t="s">
        <v>1324</v>
      </c>
      <c r="B391" s="41" t="s">
        <v>42</v>
      </c>
      <c r="C391" s="52"/>
      <c r="D391" s="58"/>
      <c r="E391" s="60" t="s">
        <v>1325</v>
      </c>
      <c r="F391" s="59"/>
      <c r="G391" s="351" t="s">
        <v>3691</v>
      </c>
      <c r="H391" s="352"/>
      <c r="I391" s="45" t="str">
        <f>IF(VLOOKUP($A391,'FE - Flow 8 - UBL'!$A391:$P1285,9,FALSE)=0,"",VLOOKUP($A391,'FE - Flow 8 - UBL'!$A391:$P1285,9,FALSE))</f>
        <v>PERCENTAGE</v>
      </c>
      <c r="J391" s="45" t="str">
        <f>IF(VLOOKUP($A391,'FE - Flow 8 - UBL'!$A391:$P1285,10,FALSE)=0,"",VLOOKUP($A391,'FE - Flow 8 - UBL'!$A391:$P1285,10,FALSE))</f>
        <v>3,2</v>
      </c>
      <c r="K391" s="44" t="str">
        <f>IF(VLOOKUP($A391,'FE - Flow 8 - UBL'!$A391:$P1285,11,FALSE)=0,"",VLOOKUP($A391,'FE - Flow 8 - UBL'!$A391:$P1285,11,FALSE))</f>
        <v/>
      </c>
      <c r="L391" s="45" t="str">
        <f>IF(VLOOKUP($A391,'FE - Flow 8 - UBL'!$A391:$P1285,12,FALSE)=0,"",VLOOKUP($A391,'FE - Flow 8 - UBL'!$A391:$P1285,12,FALSE))</f>
        <v/>
      </c>
      <c r="M391" s="185" t="str">
        <f>IF(VLOOKUP($A391,'FE - Flow 8 - UBL'!$A391:$P1285,13,FALSE)=0,"",VLOOKUP($A391,'FE - Flow 8 - UBL'!$A391:$P1285,13,FALSE))</f>
        <v>Percentage that can be used in conjunction with the Basis of assessment of the discount applicable to the invoice line to calculate the Amount of the discount applicable to the invoice line.</v>
      </c>
      <c r="N391" s="43" t="str">
        <f>IF(VLOOKUP($A391,'FE - Flow 8 - UBL'!$A391:$P1285,14,FALSE)=0,"",VLOOKUP($A391,'FE - Flow 8 - UBL'!$A391:$P1285,14,FALSE))</f>
        <v/>
      </c>
      <c r="O391" s="48" t="str">
        <f>IF(VLOOKUP($A391,'FE - Flow 8 - UBL'!$A391:$P1285,15,FALSE)=0,"",VLOOKUP($A391,'FE - Flow 8 - UBL'!$A391:$P1285,15,FALSE))</f>
        <v/>
      </c>
      <c r="P391" s="48" t="str">
        <f>IF(VLOOKUP($A391,'FE - Flow 8 - UBL'!$A391:$P1285,16,FALSE)=0,"",VLOOKUP($A391,'FE - Flow 8 - UBL'!$A391:$P1285,16,FALSE))</f>
        <v/>
      </c>
      <c r="Q391" s="44" t="str">
        <f>IF(VLOOKUP($A391,'FE - Flow 8 - UBL'!$A391:$Q1285,17,FALSE)=0,"",VLOOKUP($A391,'FE - Flow 8 - UBL'!$A391:$Q1285,17,FALSE))</f>
        <v/>
      </c>
      <c r="R391" s="47" t="str">
        <f>IF(VLOOKUP($A391,'FE - Flow 8 - UBL'!$A391:$S1285,18,FALSE)=0,"",VLOOKUP($A391,'FE - Flow 8 - UBL'!$A391:$S1285,18,FALSE))</f>
        <v/>
      </c>
    </row>
    <row r="392" spans="1:18" ht="14.45" customHeight="1" x14ac:dyDescent="0.25">
      <c r="A392" s="57" t="s">
        <v>1328</v>
      </c>
      <c r="B392" s="41" t="s">
        <v>42</v>
      </c>
      <c r="C392" s="52"/>
      <c r="D392" s="58"/>
      <c r="E392" s="60" t="s">
        <v>1329</v>
      </c>
      <c r="F392" s="59"/>
      <c r="G392" s="351" t="s">
        <v>3692</v>
      </c>
      <c r="H392" s="352"/>
      <c r="I392" s="45" t="str">
        <f>IF(VLOOKUP($A392,'FE - Flow 8 - UBL'!$A392:$P1286,9,FALSE)=0,"",VLOOKUP($A392,'FE - Flow 8 - UBL'!$A392:$P1286,9,FALSE))</f>
        <v>TEXT</v>
      </c>
      <c r="J392" s="45">
        <f>IF(VLOOKUP($A392,'FE - Flow 8 - UBL'!$A392:$P1286,10,FALSE)=0,"",VLOOKUP($A392,'FE - Flow 8 - UBL'!$A392:$P1286,10,FALSE))</f>
        <v>1024</v>
      </c>
      <c r="K392" s="44" t="str">
        <f>IF(VLOOKUP($A392,'FE - Flow 8 - UBL'!$A392:$P1286,11,FALSE)=0,"",VLOOKUP($A392,'FE - Flow 8 - UBL'!$A392:$P1286,11,FALSE))</f>
        <v/>
      </c>
      <c r="L392" s="45" t="str">
        <f>IF(VLOOKUP($A392,'FE - Flow 8 - UBL'!$A392:$P1286,12,FALSE)=0,"",VLOOKUP($A392,'FE - Flow 8 - UBL'!$A392:$P1286,12,FALSE))</f>
        <v/>
      </c>
      <c r="M392" s="185" t="str">
        <f>IF(VLOOKUP($A392,'FE - Flow 8 - UBL'!$A392:$P1286,13,FALSE)=0,"",VLOOKUP($A392,'FE - Flow 8 - UBL'!$A392:$P1286,13,FALSE))</f>
        <v>Reason for the discount applicable to the invoice line, in text form.</v>
      </c>
      <c r="N392" s="43" t="str">
        <f>IF(VLOOKUP($A392,'FE - Flow 8 - UBL'!$A392:$P1286,14,FALSE)=0,"",VLOOKUP($A392,'FE - Flow 8 - UBL'!$A392:$P1286,14,FALSE))</f>
        <v/>
      </c>
      <c r="O392" s="48" t="str">
        <f>IF(VLOOKUP($A392,'FE - Flow 8 - UBL'!$A392:$P1286,15,FALSE)=0,"",VLOOKUP($A392,'FE - Flow 8 - UBL'!$A392:$P1286,15,FALSE))</f>
        <v/>
      </c>
      <c r="P392" s="48" t="str">
        <f>IF(VLOOKUP($A392,'FE - Flow 8 - UBL'!$A392:$P1286,16,FALSE)=0,"",VLOOKUP($A392,'FE - Flow 8 - UBL'!$A392:$P1286,16,FALSE))</f>
        <v/>
      </c>
      <c r="Q392" s="44" t="str">
        <f>IF(VLOOKUP($A392,'FE - Flow 8 - UBL'!$A392:$Q1286,17,FALSE)=0,"",VLOOKUP($A392,'FE - Flow 8 - UBL'!$A392:$Q1286,17,FALSE))</f>
        <v>BR-42
BR-CO-7
BR-CO-23</v>
      </c>
      <c r="R392" s="47" t="str">
        <f>IF(VLOOKUP($A392,'FE - Flow 8 - UBL'!$A392:$S1286,18,FALSE)=0,"",VLOOKUP($A392,'FE - Flow 8 - UBL'!$A392:$S1286,18,FALSE))</f>
        <v/>
      </c>
    </row>
    <row r="393" spans="1:18" ht="14.45" customHeight="1" x14ac:dyDescent="0.25">
      <c r="A393" s="57" t="s">
        <v>1332</v>
      </c>
      <c r="B393" s="41" t="s">
        <v>42</v>
      </c>
      <c r="C393" s="52"/>
      <c r="D393" s="58"/>
      <c r="E393" s="60" t="s">
        <v>1333</v>
      </c>
      <c r="F393" s="59"/>
      <c r="G393" s="351" t="s">
        <v>3693</v>
      </c>
      <c r="H393" s="352"/>
      <c r="I393" s="45" t="str">
        <f>IF(VLOOKUP($A393,'FE - Flow 8 - UBL'!$A393:$P1287,9,FALSE)=0,"",VLOOKUP($A393,'FE - Flow 8 - UBL'!$A393:$P1287,9,FALSE))</f>
        <v>CODE</v>
      </c>
      <c r="J393" s="45">
        <f>IF(VLOOKUP($A393,'FE - Flow 8 - UBL'!$A393:$P1287,10,FALSE)=0,"",VLOOKUP($A393,'FE - Flow 8 - UBL'!$A393:$P1287,10,FALSE))</f>
        <v>4</v>
      </c>
      <c r="K393" s="44" t="str">
        <f>IF(VLOOKUP($A393,'FE - Flow 8 - UBL'!$A393:$P1287,11,FALSE)=0,"",VLOOKUP($A393,'FE - Flow 8 - UBL'!$A393:$P1287,11,FALSE))</f>
        <v>UNTDID 5189</v>
      </c>
      <c r="L393" s="45" t="str">
        <f>IF(VLOOKUP($A393,'FE - Flow 8 - UBL'!$A393:$P1287,12,FALSE)=0,"",VLOOKUP($A393,'FE - Flow 8 - UBL'!$A393:$P1287,12,FALSE))</f>
        <v/>
      </c>
      <c r="M393" s="185" t="str">
        <f>IF(VLOOKUP($A393,'FE - Flow 8 - UBL'!$A393:$P1287,13,FALSE)=0,"",VLOOKUP($A393,'FE - Flow 8 - UBL'!$A393:$P1287,13,FALSE))</f>
        <v>Reason for the discount applicable to the invoice line, in code form.</v>
      </c>
      <c r="N393" s="43" t="str">
        <f>IF(VLOOKUP($A393,'FE - Flow 8 - UBL'!$A393:$P1287,14,FALSE)=0,"",VLOOKUP($A393,'FE - Flow 8 - UBL'!$A393:$P1287,14,FALSE))</f>
        <v>See UNTDID 5189 code list. 
The Reason code and Reason for the discount applicable to the invoice line must indicate the same reason for discount.</v>
      </c>
      <c r="O393" s="48" t="str">
        <f>IF(VLOOKUP($A393,'FE - Flow 8 - UBL'!$A393:$P1287,15,FALSE)=0,"",VLOOKUP($A393,'FE - Flow 8 - UBL'!$A393:$P1287,15,FALSE))</f>
        <v>G1.29</v>
      </c>
      <c r="P393" s="48" t="str">
        <f>IF(VLOOKUP($A393,'FE - Flow 8 - UBL'!$A393:$P1287,16,FALSE)=0,"",VLOOKUP($A393,'FE - Flow 8 - UBL'!$A393:$P1287,16,FALSE))</f>
        <v/>
      </c>
      <c r="Q393" s="44" t="str">
        <f>IF(VLOOKUP($A393,'FE - Flow 8 - UBL'!$A393:$Q1287,17,FALSE)=0,"",VLOOKUP($A393,'FE - Flow 8 - UBL'!$A393:$Q1287,17,FALSE))</f>
        <v>BR-42
BR-CO-7
BR-CO-23</v>
      </c>
      <c r="R393" s="47" t="str">
        <f>IF(VLOOKUP($A393,'FE - Flow 8 - UBL'!$A393:$S1287,18,FALSE)=0,"",VLOOKUP($A393,'FE - Flow 8 - UBL'!$A393:$S1287,18,FALSE))</f>
        <v/>
      </c>
    </row>
    <row r="394" spans="1:18" ht="14.45" customHeight="1" x14ac:dyDescent="0.25">
      <c r="A394" s="40" t="s">
        <v>1337</v>
      </c>
      <c r="B394" s="41" t="s">
        <v>1729</v>
      </c>
      <c r="C394" s="52"/>
      <c r="D394" s="221" t="s">
        <v>1338</v>
      </c>
      <c r="E394" s="216"/>
      <c r="F394" s="217"/>
      <c r="G394" s="351" t="s">
        <v>3694</v>
      </c>
      <c r="H394" s="352"/>
      <c r="I394" s="45" t="str">
        <f>IF(VLOOKUP($A394,'FE - Flow 8 - UBL'!$A394:$P1288,9,FALSE)=0,"",VLOOKUP($A394,'FE - Flow 8 - UBL'!$A394:$P1288,9,FALSE))</f>
        <v/>
      </c>
      <c r="J394" s="45" t="str">
        <f>IF(VLOOKUP($A394,'FE - Flow 8 - UBL'!$A394:$P1288,10,FALSE)=0,"",VLOOKUP($A394,'FE - Flow 8 - UBL'!$A394:$P1288,10,FALSE))</f>
        <v/>
      </c>
      <c r="K394" s="44" t="str">
        <f>IF(VLOOKUP($A394,'FE - Flow 8 - UBL'!$A394:$P1288,11,FALSE)=0,"",VLOOKUP($A394,'FE - Flow 8 - UBL'!$A394:$P1288,11,FALSE))</f>
        <v/>
      </c>
      <c r="L394" s="45" t="str">
        <f>IF(VLOOKUP($A394,'FE - Flow 8 - UBL'!$A394:$P1288,12,FALSE)=0,"",VLOOKUP($A394,'FE - Flow 8 - UBL'!$A394:$P1288,12,FALSE))</f>
        <v/>
      </c>
      <c r="M394" s="185" t="str">
        <f>IF(VLOOKUP($A394,'FE - Flow 8 - UBL'!$A394:$P1288,13,FALSE)=0,"",VLOOKUP($A394,'FE - Flow 8 - UBL'!$A394:$P1288,13,FALSE))</f>
        <v>Set of business terms providing information about charges, fees and taxes other than VAT applicable to an individual Invoice line.</v>
      </c>
      <c r="N394" s="43" t="str">
        <f>IF(VLOOKUP($A394,'FE - Flow 8 - UBL'!$A394:$P1288,14,FALSE)=0,"",VLOOKUP($A394,'FE - Flow 8 - UBL'!$A394:$P1288,14,FALSE))</f>
        <v>All charges, fees and taxes are assumed to be subject to the same VAT rate as the Invoice line.</v>
      </c>
      <c r="O394" s="48" t="str">
        <f>IF(VLOOKUP($A394,'FE - Flow 8 - UBL'!$A394:$P1288,15,FALSE)=0,"",VLOOKUP($A394,'FE - Flow 8 - UBL'!$A394:$P1288,15,FALSE))</f>
        <v>G6.15
G6.05</v>
      </c>
      <c r="P394" s="48" t="str">
        <f>IF(VLOOKUP($A394,'FE - Flow 8 - UBL'!$A394:$P1288,16,FALSE)=0,"",VLOOKUP($A394,'FE - Flow 8 - UBL'!$A394:$P1288,16,FALSE))</f>
        <v/>
      </c>
      <c r="Q394" s="44" t="str">
        <f>IF(VLOOKUP($A394,'FE - Flow 8 - UBL'!$A394:$Q1288,17,FALSE)=0,"",VLOOKUP($A394,'FE - Flow 8 - UBL'!$A394:$Q1288,17,FALSE))</f>
        <v/>
      </c>
      <c r="R394" s="47" t="str">
        <f>IF(VLOOKUP($A394,'FE - Flow 8 - UBL'!$A394:$S1288,18,FALSE)=0,"",VLOOKUP($A394,'FE - Flow 8 - UBL'!$A394:$S1288,18,FALSE))</f>
        <v/>
      </c>
    </row>
    <row r="395" spans="1:18" ht="14.45" customHeight="1" x14ac:dyDescent="0.25">
      <c r="A395" s="57" t="s">
        <v>1341</v>
      </c>
      <c r="B395" s="41" t="s">
        <v>13</v>
      </c>
      <c r="C395" s="52"/>
      <c r="D395" s="58"/>
      <c r="E395" s="59" t="s">
        <v>1342</v>
      </c>
      <c r="F395" s="59"/>
      <c r="G395" s="351" t="s">
        <v>3689</v>
      </c>
      <c r="H395" s="352"/>
      <c r="I395" s="45" t="str">
        <f>IF(VLOOKUP($A395,'FE - Flow 8 - UBL'!$A395:$P1289,9,FALSE)=0,"",VLOOKUP($A395,'FE - Flow 8 - UBL'!$A395:$P1289,9,FALSE))</f>
        <v>AMOUNT</v>
      </c>
      <c r="J395" s="45">
        <f>IF(VLOOKUP($A395,'FE - Flow 8 - UBL'!$A395:$P1289,10,FALSE)=0,"",VLOOKUP($A395,'FE - Flow 8 - UBL'!$A395:$P1289,10,FALSE))</f>
        <v>19.2</v>
      </c>
      <c r="K395" s="44" t="str">
        <f>IF(VLOOKUP($A395,'FE - Flow 8 - UBL'!$A395:$P1289,11,FALSE)=0,"",VLOOKUP($A395,'FE - Flow 8 - UBL'!$A395:$P1289,11,FALSE))</f>
        <v/>
      </c>
      <c r="L395" s="45" t="str">
        <f>IF(VLOOKUP($A395,'FE - Flow 8 - UBL'!$A395:$P1289,12,FALSE)=0,"",VLOOKUP($A395,'FE - Flow 8 - UBL'!$A395:$P1289,12,FALSE))</f>
        <v/>
      </c>
      <c r="M395" s="185" t="str">
        <f>IF(VLOOKUP($A395,'FE - Flow 8 - UBL'!$A395:$P1289,13,FALSE)=0,"",VLOOKUP($A395,'FE - Flow 8 - UBL'!$A395:$P1289,13,FALSE))</f>
        <v>Amount of charges and fees, excluding VAT.</v>
      </c>
      <c r="N395" s="43" t="str">
        <f>IF(VLOOKUP($A395,'FE - Flow 8 - UBL'!$A395:$P1289,14,FALSE)=0,"",VLOOKUP($A395,'FE - Flow 8 - UBL'!$A395:$P1289,14,FALSE))</f>
        <v/>
      </c>
      <c r="O395" s="48" t="str">
        <f>IF(VLOOKUP($A395,'FE - Flow 8 - UBL'!$A395:$P1289,15,FALSE)=0,"",VLOOKUP($A395,'FE - Flow 8 - UBL'!$A395:$P1289,15,FALSE))</f>
        <v>G1.14
G6.15
G6.05</v>
      </c>
      <c r="P395" s="48" t="str">
        <f>IF(VLOOKUP($A395,'FE - Flow 8 - UBL'!$A395:$P1289,16,FALSE)=0,"",VLOOKUP($A395,'FE - Flow 8 - UBL'!$A395:$P1289,16,FALSE))</f>
        <v/>
      </c>
      <c r="Q395" s="44" t="str">
        <f>IF(VLOOKUP($A395,'FE - Flow 8 - UBL'!$A395:$Q1289,17,FALSE)=0,"",VLOOKUP($A395,'FE - Flow 8 - UBL'!$A395:$Q1289,17,FALSE))</f>
        <v>BR-43</v>
      </c>
      <c r="R395" s="47" t="str">
        <f>IF(VLOOKUP($A395,'FE - Flow 8 - UBL'!$A395:$S1289,18,FALSE)=0,"",VLOOKUP($A395,'FE - Flow 8 - UBL'!$A395:$S1289,18,FALSE))</f>
        <v/>
      </c>
    </row>
    <row r="396" spans="1:18" ht="28.5" customHeight="1" x14ac:dyDescent="0.25">
      <c r="A396" s="57" t="s">
        <v>1345</v>
      </c>
      <c r="B396" s="41" t="s">
        <v>42</v>
      </c>
      <c r="C396" s="52"/>
      <c r="D396" s="62"/>
      <c r="E396" s="63" t="s">
        <v>1346</v>
      </c>
      <c r="F396" s="59"/>
      <c r="G396" s="351" t="s">
        <v>3690</v>
      </c>
      <c r="H396" s="352"/>
      <c r="I396" s="45" t="str">
        <f>IF(VLOOKUP($A396,'FE - Flow 8 - UBL'!$A396:$P1290,9,FALSE)=0,"",VLOOKUP($A396,'FE - Flow 8 - UBL'!$A396:$P1290,9,FALSE))</f>
        <v>AMOUNT</v>
      </c>
      <c r="J396" s="45">
        <f>IF(VLOOKUP($A396,'FE - Flow 8 - UBL'!$A396:$P1290,10,FALSE)=0,"",VLOOKUP($A396,'FE - Flow 8 - UBL'!$A396:$P1290,10,FALSE))</f>
        <v>19.2</v>
      </c>
      <c r="K396" s="44" t="str">
        <f>IF(VLOOKUP($A396,'FE - Flow 8 - UBL'!$A396:$P1290,11,FALSE)=0,"",VLOOKUP($A396,'FE - Flow 8 - UBL'!$A396:$P1290,11,FALSE))</f>
        <v/>
      </c>
      <c r="L396" s="45" t="str">
        <f>IF(VLOOKUP($A396,'FE - Flow 8 - UBL'!$A396:$P1290,12,FALSE)=0,"",VLOOKUP($A396,'FE - Flow 8 - UBL'!$A396:$P1290,12,FALSE))</f>
        <v/>
      </c>
      <c r="M396" s="185" t="str">
        <f>IF(VLOOKUP($A396,'FE - Flow 8 - UBL'!$A396:$P1290,13,FALSE)=0,"",VLOOKUP($A396,'FE - Flow 8 - UBL'!$A396:$P1290,13,FALSE))</f>
        <v>Base amount that can be used in conjunction with the Percentage charges and fees applicable to the invoice line to calculate the Amount of the charges and fees applicable to the invoice line.</v>
      </c>
      <c r="N396" s="43" t="str">
        <f>IF(VLOOKUP($A396,'FE - Flow 8 - UBL'!$A396:$P1290,14,FALSE)=0,"",VLOOKUP($A396,'FE - Flow 8 - UBL'!$A396:$P1290,14,FALSE))</f>
        <v/>
      </c>
      <c r="O396" s="48" t="str">
        <f>IF(VLOOKUP($A396,'FE - Flow 8 - UBL'!$A396:$P1290,15,FALSE)=0,"",VLOOKUP($A396,'FE - Flow 8 - UBL'!$A396:$P1290,15,FALSE))</f>
        <v>G1.14</v>
      </c>
      <c r="P396" s="48" t="str">
        <f>IF(VLOOKUP($A396,'FE - Flow 8 - UBL'!$A396:$P1290,16,FALSE)=0,"",VLOOKUP($A396,'FE - Flow 8 - UBL'!$A396:$P1290,16,FALSE))</f>
        <v/>
      </c>
      <c r="Q396" s="44" t="str">
        <f>IF(VLOOKUP($A396,'FE - Flow 8 - UBL'!$A396:$Q1290,17,FALSE)=0,"",VLOOKUP($A396,'FE - Flow 8 - UBL'!$A396:$Q1290,17,FALSE))</f>
        <v/>
      </c>
      <c r="R396" s="47" t="str">
        <f>IF(VLOOKUP($A396,'FE - Flow 8 - UBL'!$A396:$S1290,18,FALSE)=0,"",VLOOKUP($A396,'FE - Flow 8 - UBL'!$A396:$S1290,18,FALSE))</f>
        <v/>
      </c>
    </row>
    <row r="397" spans="1:18" ht="14.45" customHeight="1" x14ac:dyDescent="0.25">
      <c r="A397" s="57" t="s">
        <v>1348</v>
      </c>
      <c r="B397" s="41" t="s">
        <v>42</v>
      </c>
      <c r="C397" s="52"/>
      <c r="D397" s="62"/>
      <c r="E397" s="63" t="s">
        <v>1349</v>
      </c>
      <c r="F397" s="59"/>
      <c r="G397" s="351" t="s">
        <v>3691</v>
      </c>
      <c r="H397" s="352"/>
      <c r="I397" s="45" t="str">
        <f>IF(VLOOKUP($A397,'FE - Flow 8 - UBL'!$A397:$P1291,9,FALSE)=0,"",VLOOKUP($A397,'FE - Flow 8 - UBL'!$A397:$P1291,9,FALSE))</f>
        <v>PERCENTAGE</v>
      </c>
      <c r="J397" s="45" t="str">
        <f>IF(VLOOKUP($A397,'FE - Flow 8 - UBL'!$A397:$P1291,10,FALSE)=0,"",VLOOKUP($A397,'FE - Flow 8 - UBL'!$A397:$P1291,10,FALSE))</f>
        <v>3,2</v>
      </c>
      <c r="K397" s="44" t="str">
        <f>IF(VLOOKUP($A397,'FE - Flow 8 - UBL'!$A397:$P1291,11,FALSE)=0,"",VLOOKUP($A397,'FE - Flow 8 - UBL'!$A397:$P1291,11,FALSE))</f>
        <v/>
      </c>
      <c r="L397" s="45" t="str">
        <f>IF(VLOOKUP($A397,'FE - Flow 8 - UBL'!$A397:$P1291,12,FALSE)=0,"",VLOOKUP($A397,'FE - Flow 8 - UBL'!$A397:$P1291,12,FALSE))</f>
        <v/>
      </c>
      <c r="M397" s="185" t="str">
        <f>IF(VLOOKUP($A397,'FE - Flow 8 - UBL'!$A397:$P1291,13,FALSE)=0,"",VLOOKUP($A397,'FE - Flow 8 - UBL'!$A397:$P1291,13,FALSE))</f>
        <v>Percentage that can be used in conjunction with the Basis of assessment of charges and fees applicable to the invoice line to calculate the Amount of the charges and fees applicable to the invoice line.</v>
      </c>
      <c r="N397" s="43" t="str">
        <f>IF(VLOOKUP($A397,'FE - Flow 8 - UBL'!$A397:$P1291,14,FALSE)=0,"",VLOOKUP($A397,'FE - Flow 8 - UBL'!$A397:$P1291,14,FALSE))</f>
        <v/>
      </c>
      <c r="O397" s="48" t="str">
        <f>IF(VLOOKUP($A397,'FE - Flow 8 - UBL'!$A397:$P1291,15,FALSE)=0,"",VLOOKUP($A397,'FE - Flow 8 - UBL'!$A397:$P1291,15,FALSE))</f>
        <v/>
      </c>
      <c r="P397" s="48" t="str">
        <f>IF(VLOOKUP($A397,'FE - Flow 8 - UBL'!$A397:$P1291,16,FALSE)=0,"",VLOOKUP($A397,'FE - Flow 8 - UBL'!$A397:$P1291,16,FALSE))</f>
        <v/>
      </c>
      <c r="Q397" s="44" t="str">
        <f>IF(VLOOKUP($A397,'FE - Flow 8 - UBL'!$A397:$Q1291,17,FALSE)=0,"",VLOOKUP($A397,'FE - Flow 8 - UBL'!$A397:$Q1291,17,FALSE))</f>
        <v/>
      </c>
      <c r="R397" s="47" t="str">
        <f>IF(VLOOKUP($A397,'FE - Flow 8 - UBL'!$A397:$S1291,18,FALSE)=0,"",VLOOKUP($A397,'FE - Flow 8 - UBL'!$A397:$S1291,18,FALSE))</f>
        <v/>
      </c>
    </row>
    <row r="398" spans="1:18" ht="28.5" customHeight="1" x14ac:dyDescent="0.25">
      <c r="A398" s="57" t="s">
        <v>1351</v>
      </c>
      <c r="B398" s="41" t="s">
        <v>42</v>
      </c>
      <c r="C398" s="52"/>
      <c r="D398" s="62"/>
      <c r="E398" s="63" t="s">
        <v>1352</v>
      </c>
      <c r="F398" s="59"/>
      <c r="G398" s="351" t="s">
        <v>3692</v>
      </c>
      <c r="H398" s="352"/>
      <c r="I398" s="45" t="str">
        <f>IF(VLOOKUP($A398,'FE - Flow 8 - UBL'!$A398:$P1292,9,FALSE)=0,"",VLOOKUP($A398,'FE - Flow 8 - UBL'!$A398:$P1292,9,FALSE))</f>
        <v>TEXT</v>
      </c>
      <c r="J398" s="45">
        <f>IF(VLOOKUP($A398,'FE - Flow 8 - UBL'!$A398:$P1292,10,FALSE)=0,"",VLOOKUP($A398,'FE - Flow 8 - UBL'!$A398:$P1292,10,FALSE))</f>
        <v>1024</v>
      </c>
      <c r="K398" s="44" t="str">
        <f>IF(VLOOKUP($A398,'FE - Flow 8 - UBL'!$A398:$P1292,11,FALSE)=0,"",VLOOKUP($A398,'FE - Flow 8 - UBL'!$A398:$P1292,11,FALSE))</f>
        <v/>
      </c>
      <c r="L398" s="45" t="str">
        <f>IF(VLOOKUP($A398,'FE - Flow 8 - UBL'!$A398:$P1292,12,FALSE)=0,"",VLOOKUP($A398,'FE - Flow 8 - UBL'!$A398:$P1292,12,FALSE))</f>
        <v/>
      </c>
      <c r="M398" s="185" t="str">
        <f>IF(VLOOKUP($A398,'FE - Flow 8 - UBL'!$A398:$P1292,13,FALSE)=0,"",VLOOKUP($A398,'FE - Flow 8 - UBL'!$A398:$P1292,13,FALSE))</f>
        <v>Reason for the charges and fees applicable to the invoice line, in text form.</v>
      </c>
      <c r="N398" s="43" t="str">
        <f>IF(VLOOKUP($A398,'FE - Flow 8 - UBL'!$A398:$P1292,14,FALSE)=0,"",VLOOKUP($A398,'FE - Flow 8 - UBL'!$A398:$P1292,14,FALSE))</f>
        <v/>
      </c>
      <c r="O398" s="48" t="str">
        <f>IF(VLOOKUP($A398,'FE - Flow 8 - UBL'!$A398:$P1292,15,FALSE)=0,"",VLOOKUP($A398,'FE - Flow 8 - UBL'!$A398:$P1292,15,FALSE))</f>
        <v/>
      </c>
      <c r="P398" s="48" t="str">
        <f>IF(VLOOKUP($A398,'FE - Flow 8 - UBL'!$A398:$P1292,16,FALSE)=0,"",VLOOKUP($A398,'FE - Flow 8 - UBL'!$A398:$P1292,16,FALSE))</f>
        <v/>
      </c>
      <c r="Q398" s="44" t="str">
        <f>IF(VLOOKUP($A398,'FE - Flow 8 - UBL'!$A398:$Q1292,17,FALSE)=0,"",VLOOKUP($A398,'FE - Flow 8 - UBL'!$A398:$Q1292,17,FALSE))</f>
        <v>BR-44
BR-CO-8
BR-CO-24</v>
      </c>
      <c r="R398" s="47" t="str">
        <f>IF(VLOOKUP($A398,'FE - Flow 8 - UBL'!$A398:$S1292,18,FALSE)=0,"",VLOOKUP($A398,'FE - Flow 8 - UBL'!$A398:$S1292,18,FALSE))</f>
        <v/>
      </c>
    </row>
    <row r="399" spans="1:18" ht="28.5" customHeight="1" x14ac:dyDescent="0.25">
      <c r="A399" s="57" t="s">
        <v>1354</v>
      </c>
      <c r="B399" s="41" t="s">
        <v>42</v>
      </c>
      <c r="C399" s="52"/>
      <c r="D399" s="62"/>
      <c r="E399" s="63" t="s">
        <v>1355</v>
      </c>
      <c r="F399" s="59"/>
      <c r="G399" s="351" t="s">
        <v>3693</v>
      </c>
      <c r="H399" s="352"/>
      <c r="I399" s="45" t="str">
        <f>IF(VLOOKUP($A399,'FE - Flow 8 - UBL'!$A399:$P1293,9,FALSE)=0,"",VLOOKUP($A399,'FE - Flow 8 - UBL'!$A399:$P1293,9,FALSE))</f>
        <v>CODE</v>
      </c>
      <c r="J399" s="45">
        <f>IF(VLOOKUP($A399,'FE - Flow 8 - UBL'!$A399:$P1293,10,FALSE)=0,"",VLOOKUP($A399,'FE - Flow 8 - UBL'!$A399:$P1293,10,FALSE))</f>
        <v>3</v>
      </c>
      <c r="K399" s="44" t="str">
        <f>IF(VLOOKUP($A399,'FE - Flow 8 - UBL'!$A399:$P1293,11,FALSE)=0,"",VLOOKUP($A399,'FE - Flow 8 - UBL'!$A399:$P1293,11,FALSE))</f>
        <v>UNTDID 7161</v>
      </c>
      <c r="L399" s="45" t="str">
        <f>IF(VLOOKUP($A399,'FE - Flow 8 - UBL'!$A399:$P1293,12,FALSE)=0,"",VLOOKUP($A399,'FE - Flow 8 - UBL'!$A399:$P1293,12,FALSE))</f>
        <v/>
      </c>
      <c r="M399" s="185" t="str">
        <f>IF(VLOOKUP($A399,'FE - Flow 8 - UBL'!$A399:$P1293,13,FALSE)=0,"",VLOOKUP($A399,'FE - Flow 8 - UBL'!$A399:$P1293,13,FALSE))</f>
        <v>Reason for the charges and fees applicable to the invoice line, in code form.</v>
      </c>
      <c r="N399" s="43" t="str">
        <f>IF(VLOOKUP($A399,'FE - Flow 8 - UBL'!$A399:$P1293,14,FALSE)=0,"",VLOOKUP($A399,'FE - Flow 8 - UBL'!$A399:$P1293,14,FALSE))</f>
        <v>See UNTDID 7161 code list. 
The Reason code and Reason for the charges and fees applicable to the invoice line must indicate the same reason for charges and fees.</v>
      </c>
      <c r="O399" s="48" t="str">
        <f>IF(VLOOKUP($A399,'FE - Flow 8 - UBL'!$A399:$P1293,15,FALSE)=0,"",VLOOKUP($A399,'FE - Flow 8 - UBL'!$A399:$P1293,15,FALSE))</f>
        <v>G1.29</v>
      </c>
      <c r="P399" s="48" t="str">
        <f>IF(VLOOKUP($A399,'FE - Flow 8 - UBL'!$A399:$P1293,16,FALSE)=0,"",VLOOKUP($A399,'FE - Flow 8 - UBL'!$A399:$P1293,16,FALSE))</f>
        <v/>
      </c>
      <c r="Q399" s="44" t="str">
        <f>IF(VLOOKUP($A399,'FE - Flow 8 - UBL'!$A399:$Q1293,17,FALSE)=0,"",VLOOKUP($A399,'FE - Flow 8 - UBL'!$A399:$Q1293,17,FALSE))</f>
        <v>BR-44
BR-CO-8
BR-CO-24</v>
      </c>
      <c r="R399" s="47" t="str">
        <f>IF(VLOOKUP($A399,'FE - Flow 8 - UBL'!$A399:$S1293,18,FALSE)=0,"",VLOOKUP($A399,'FE - Flow 8 - UBL'!$A399:$S1293,18,FALSE))</f>
        <v/>
      </c>
    </row>
    <row r="400" spans="1:18" ht="28.5" customHeight="1" x14ac:dyDescent="0.25">
      <c r="A400" s="51" t="s">
        <v>1358</v>
      </c>
      <c r="B400" s="41" t="s">
        <v>13</v>
      </c>
      <c r="C400" s="52"/>
      <c r="D400" s="221" t="s">
        <v>1359</v>
      </c>
      <c r="E400" s="216"/>
      <c r="F400" s="217"/>
      <c r="G400" s="351" t="s">
        <v>3695</v>
      </c>
      <c r="H400" s="352"/>
      <c r="I400" s="45" t="str">
        <f>IF(VLOOKUP($A400,'FE - Flow 8 - UBL'!$A400:$P1294,9,FALSE)=0,"",VLOOKUP($A400,'FE - Flow 8 - UBL'!$A400:$P1294,9,FALSE))</f>
        <v/>
      </c>
      <c r="J400" s="45" t="str">
        <f>IF(VLOOKUP($A400,'FE - Flow 8 - UBL'!$A400:$P1294,10,FALSE)=0,"",VLOOKUP($A400,'FE - Flow 8 - UBL'!$A400:$P1294,10,FALSE))</f>
        <v/>
      </c>
      <c r="K400" s="44" t="str">
        <f>IF(VLOOKUP($A400,'FE - Flow 8 - UBL'!$A400:$P1294,11,FALSE)=0,"",VLOOKUP($A400,'FE - Flow 8 - UBL'!$A400:$P1294,11,FALSE))</f>
        <v/>
      </c>
      <c r="L400" s="45" t="str">
        <f>IF(VLOOKUP($A400,'FE - Flow 8 - UBL'!$A400:$P1294,12,FALSE)=0,"",VLOOKUP($A400,'FE - Flow 8 - UBL'!$A400:$P1294,12,FALSE))</f>
        <v/>
      </c>
      <c r="M400" s="185" t="str">
        <f>IF(VLOOKUP($A400,'FE - Flow 8 - UBL'!$A400:$P1294,13,FALSE)=0,"",VLOOKUP($A400,'FE - Flow 8 - UBL'!$A400:$P1294,13,FALSE))</f>
        <v>Set of business terms providing information about the price applied to the goods and services invoiced on the Invoice line.</v>
      </c>
      <c r="N400" s="43" t="str">
        <f>IF(VLOOKUP($A400,'FE - Flow 8 - UBL'!$A400:$P1294,14,FALSE)=0,"",VLOOKUP($A400,'FE - Flow 8 - UBL'!$A400:$P1294,14,FALSE))</f>
        <v/>
      </c>
      <c r="O400" s="48" t="str">
        <f>IF(VLOOKUP($A400,'FE - Flow 8 - UBL'!$A400:$P1294,15,FALSE)=0,"",VLOOKUP($A400,'FE - Flow 8 - UBL'!$A400:$P1294,15,FALSE))</f>
        <v>G6.09
G6.05</v>
      </c>
      <c r="P400" s="48" t="str">
        <f>IF(VLOOKUP($A400,'FE - Flow 8 - UBL'!$A400:$P1294,16,FALSE)=0,"",VLOOKUP($A400,'FE - Flow 8 - UBL'!$A400:$P1294,16,FALSE))</f>
        <v/>
      </c>
      <c r="Q400" s="44" t="str">
        <f>IF(VLOOKUP($A400,'FE - Flow 8 - UBL'!$A400:$Q1294,17,FALSE)=0,"",VLOOKUP($A400,'FE - Flow 8 - UBL'!$A400:$Q1294,17,FALSE))</f>
        <v/>
      </c>
      <c r="R400" s="47" t="str">
        <f>IF(VLOOKUP($A400,'FE - Flow 8 - UBL'!$A400:$S1294,18,FALSE)=0,"",VLOOKUP($A400,'FE - Flow 8 - UBL'!$A400:$S1294,18,FALSE))</f>
        <v/>
      </c>
    </row>
    <row r="401" spans="1:18" ht="14.45" customHeight="1" x14ac:dyDescent="0.25">
      <c r="A401" s="57" t="s">
        <v>1362</v>
      </c>
      <c r="B401" s="41" t="s">
        <v>13</v>
      </c>
      <c r="C401" s="52"/>
      <c r="D401" s="58"/>
      <c r="E401" s="120" t="s">
        <v>1363</v>
      </c>
      <c r="F401" s="121"/>
      <c r="G401" s="351" t="s">
        <v>3696</v>
      </c>
      <c r="H401" s="352"/>
      <c r="I401" s="45" t="str">
        <f>IF(VLOOKUP($A401,'FE - Flow 8 - UBL'!$A401:$P1295,9,FALSE)=0,"",VLOOKUP($A401,'FE - Flow 8 - UBL'!$A401:$P1295,9,FALSE))</f>
        <v>UNIT PRICE AMOUNT</v>
      </c>
      <c r="J401" s="45">
        <f>IF(VLOOKUP($A401,'FE - Flow 8 - UBL'!$A401:$P1295,10,FALSE)=0,"",VLOOKUP($A401,'FE - Flow 8 - UBL'!$A401:$P1295,10,FALSE))</f>
        <v>19.399999999999999</v>
      </c>
      <c r="K401" s="44" t="str">
        <f>IF(VLOOKUP($A401,'FE - Flow 8 - UBL'!$A401:$P1295,11,FALSE)=0,"",VLOOKUP($A401,'FE - Flow 8 - UBL'!$A401:$P1295,11,FALSE))</f>
        <v/>
      </c>
      <c r="L401" s="45" t="str">
        <f>IF(VLOOKUP($A401,'FE - Flow 8 - UBL'!$A401:$P1295,12,FALSE)=0,"",VLOOKUP($A401,'FE - Flow 8 - UBL'!$A401:$P1295,12,FALSE))</f>
        <v/>
      </c>
      <c r="M401" s="185" t="str">
        <f>IF(VLOOKUP($A401,'FE - Flow 8 - UBL'!$A401:$P1295,13,FALSE)=0,"",VLOOKUP($A401,'FE - Flow 8 - UBL'!$A401:$P1295,13,FALSE))</f>
        <v>Price of an item, excluding VAT, after applying the Price discount to the price of the item.</v>
      </c>
      <c r="N401" s="43" t="str">
        <f>IF(VLOOKUP($A401,'FE - Flow 8 - UBL'!$A401:$P1295,14,FALSE)=0,"",VLOOKUP($A401,'FE - Flow 8 - UBL'!$A401:$P1295,14,FALSE))</f>
        <v>The Net price of the item must be equal to the Gross price of the item minus the Price discount on the price of the item.</v>
      </c>
      <c r="O401" s="48" t="str">
        <f>IF(VLOOKUP($A401,'FE - Flow 8 - UBL'!$A401:$P1295,15,FALSE)=0,"",VLOOKUP($A401,'FE - Flow 8 - UBL'!$A401:$P1295,15,FALSE))</f>
        <v>G1.15
G1.55</v>
      </c>
      <c r="P401" s="48" t="str">
        <f>IF(VLOOKUP($A401,'FE - Flow 8 - UBL'!$A401:$P1295,16,FALSE)=0,"",VLOOKUP($A401,'FE - Flow 8 - UBL'!$A401:$P1295,16,FALSE))</f>
        <v/>
      </c>
      <c r="Q401" s="44" t="str">
        <f>IF(VLOOKUP($A401,'FE - Flow 8 - UBL'!$A401:$Q1295,17,FALSE)=0,"",VLOOKUP($A401,'FE - Flow 8 - UBL'!$A401:$Q1295,17,FALSE))</f>
        <v>BR-26
BR-27</v>
      </c>
      <c r="R401" s="47" t="str">
        <f>IF(VLOOKUP($A401,'FE - Flow 8 - UBL'!$A401:$S1295,18,FALSE)=0,"",VLOOKUP($A401,'FE - Flow 8 - UBL'!$A401:$S1295,18,FALSE))</f>
        <v/>
      </c>
    </row>
    <row r="402" spans="1:18" ht="14.45" customHeight="1" x14ac:dyDescent="0.25">
      <c r="A402" s="57" t="s">
        <v>1369</v>
      </c>
      <c r="B402" s="41" t="s">
        <v>42</v>
      </c>
      <c r="C402" s="52"/>
      <c r="D402" s="62"/>
      <c r="E402" s="120" t="s">
        <v>1370</v>
      </c>
      <c r="F402" s="121"/>
      <c r="G402" s="351" t="s">
        <v>3697</v>
      </c>
      <c r="H402" s="352"/>
      <c r="I402" s="45" t="str">
        <f>IF(VLOOKUP($A402,'FE - Flow 8 - UBL'!$A402:$P1296,9,FALSE)=0,"",VLOOKUP($A402,'FE - Flow 8 - UBL'!$A402:$P1296,9,FALSE))</f>
        <v>UNIT PRICE AMOUNT</v>
      </c>
      <c r="J402" s="45">
        <f>IF(VLOOKUP($A402,'FE - Flow 8 - UBL'!$A402:$P1296,10,FALSE)=0,"",VLOOKUP($A402,'FE - Flow 8 - UBL'!$A402:$P1296,10,FALSE))</f>
        <v>19.399999999999999</v>
      </c>
      <c r="K402" s="44" t="str">
        <f>IF(VLOOKUP($A402,'FE - Flow 8 - UBL'!$A402:$P1296,11,FALSE)=0,"",VLOOKUP($A402,'FE - Flow 8 - UBL'!$A402:$P1296,11,FALSE))</f>
        <v/>
      </c>
      <c r="L402" s="45" t="str">
        <f>IF(VLOOKUP($A402,'FE - Flow 8 - UBL'!$A402:$P1296,12,FALSE)=0,"",VLOOKUP($A402,'FE - Flow 8 - UBL'!$A402:$P1296,12,FALSE))</f>
        <v/>
      </c>
      <c r="M402" s="185" t="str">
        <f>IF(VLOOKUP($A402,'FE - Flow 8 - UBL'!$A402:$P1296,13,FALSE)=0,"",VLOOKUP($A402,'FE - Flow 8 - UBL'!$A402:$P1296,13,FALSE))</f>
        <v>Total discount which, when subtracted from the Gross price of the item, gives the Net price of the item.</v>
      </c>
      <c r="N402" s="43" t="str">
        <f>IF(VLOOKUP($A402,'FE - Flow 8 - UBL'!$A402:$P1296,14,FALSE)=0,"",VLOOKUP($A402,'FE - Flow 8 - UBL'!$A402:$P1296,14,FALSE))</f>
        <v>Applies exclusively to the unit and is not included in the Gross price of the item.</v>
      </c>
      <c r="O402" s="48" t="str">
        <f>IF(VLOOKUP($A402,'FE - Flow 8 - UBL'!$A402:$P1296,15,FALSE)=0,"",VLOOKUP($A402,'FE - Flow 8 - UBL'!$A402:$P1296,15,FALSE))</f>
        <v>G1.15
G6.15
G6.05</v>
      </c>
      <c r="P402" s="48" t="str">
        <f>IF(VLOOKUP($A402,'FE - Flow 8 - UBL'!$A402:$P1296,16,FALSE)=0,"",VLOOKUP($A402,'FE - Flow 8 - UBL'!$A402:$P1296,16,FALSE))</f>
        <v/>
      </c>
      <c r="Q402" s="44" t="str">
        <f>IF(VLOOKUP($A402,'FE - Flow 8 - UBL'!$A402:$Q1296,17,FALSE)=0,"",VLOOKUP($A402,'FE - Flow 8 - UBL'!$A402:$Q1296,17,FALSE))</f>
        <v/>
      </c>
      <c r="R402" s="47" t="str">
        <f>IF(VLOOKUP($A402,'FE - Flow 8 - UBL'!$A402:$S1296,18,FALSE)=0,"",VLOOKUP($A402,'FE - Flow 8 - UBL'!$A402:$S1296,18,FALSE))</f>
        <v/>
      </c>
    </row>
    <row r="403" spans="1:18" ht="42.75" customHeight="1" x14ac:dyDescent="0.25">
      <c r="A403" s="57" t="s">
        <v>1374</v>
      </c>
      <c r="B403" s="41" t="s">
        <v>42</v>
      </c>
      <c r="C403" s="52"/>
      <c r="D403" s="62"/>
      <c r="E403" s="120" t="s">
        <v>1375</v>
      </c>
      <c r="F403" s="121"/>
      <c r="G403" s="351" t="s">
        <v>3698</v>
      </c>
      <c r="H403" s="352"/>
      <c r="I403" s="45" t="str">
        <f>IF(VLOOKUP($A403,'FE - Flow 8 - UBL'!$A403:$P1297,9,FALSE)=0,"",VLOOKUP($A403,'FE - Flow 8 - UBL'!$A403:$P1297,9,FALSE))</f>
        <v>UNIT PRICE AMOUNT</v>
      </c>
      <c r="J403" s="45">
        <f>IF(VLOOKUP($A403,'FE - Flow 8 - UBL'!$A403:$P1297,10,FALSE)=0,"",VLOOKUP($A403,'FE - Flow 8 - UBL'!$A403:$P1297,10,FALSE))</f>
        <v>19.399999999999999</v>
      </c>
      <c r="K403" s="44" t="str">
        <f>IF(VLOOKUP($A403,'FE - Flow 8 - UBL'!$A403:$P1297,11,FALSE)=0,"",VLOOKUP($A403,'FE - Flow 8 - UBL'!$A403:$P1297,11,FALSE))</f>
        <v/>
      </c>
      <c r="L403" s="45" t="str">
        <f>IF(VLOOKUP($A403,'FE - Flow 8 - UBL'!$A403:$P1297,12,FALSE)=0,"",VLOOKUP($A403,'FE - Flow 8 - UBL'!$A403:$P1297,12,FALSE))</f>
        <v/>
      </c>
      <c r="M403" s="185" t="str">
        <f>IF(VLOOKUP($A403,'FE - Flow 8 - UBL'!$A403:$P1297,13,FALSE)=0,"",VLOOKUP($A403,'FE - Flow 8 - UBL'!$A403:$P1297,13,FALSE))</f>
        <v>Unit price, excluding VAT, before applying the Price discount to the price of the item.</v>
      </c>
      <c r="N403" s="43" t="str">
        <f>IF(VLOOKUP($A403,'FE - Flow 8 - UBL'!$A403:$P1297,14,FALSE)=0,"",VLOOKUP($A403,'FE - Flow 8 - UBL'!$A403:$P1297,14,FALSE))</f>
        <v/>
      </c>
      <c r="O403" s="48" t="str">
        <f>IF(VLOOKUP($A403,'FE - Flow 8 - UBL'!$A403:$P1297,15,FALSE)=0,"",VLOOKUP($A403,'FE - Flow 8 - UBL'!$A403:$P1297,15,FALSE))</f>
        <v>G1.15
G6.15
G6.05</v>
      </c>
      <c r="P403" s="48" t="str">
        <f>IF(VLOOKUP($A403,'FE - Flow 8 - UBL'!$A403:$P1297,16,FALSE)=0,"",VLOOKUP($A403,'FE - Flow 8 - UBL'!$A403:$P1297,16,FALSE))</f>
        <v/>
      </c>
      <c r="Q403" s="44" t="str">
        <f>IF(VLOOKUP($A403,'FE - Flow 8 - UBL'!$A403:$Q1297,17,FALSE)=0,"",VLOOKUP($A403,'FE - Flow 8 - UBL'!$A403:$Q1297,17,FALSE))</f>
        <v>BR-28</v>
      </c>
      <c r="R403" s="47" t="str">
        <f>IF(VLOOKUP($A403,'FE - Flow 8 - UBL'!$A403:$S1297,18,FALSE)=0,"",VLOOKUP($A403,'FE - Flow 8 - UBL'!$A403:$S1297,18,FALSE))</f>
        <v/>
      </c>
    </row>
    <row r="404" spans="1:18" ht="42.75" customHeight="1" x14ac:dyDescent="0.25">
      <c r="A404" s="57" t="s">
        <v>1379</v>
      </c>
      <c r="B404" s="41" t="s">
        <v>42</v>
      </c>
      <c r="C404" s="52"/>
      <c r="D404" s="62"/>
      <c r="E404" s="63" t="s">
        <v>1380</v>
      </c>
      <c r="F404" s="121"/>
      <c r="G404" s="351" t="s">
        <v>3699</v>
      </c>
      <c r="H404" s="352"/>
      <c r="I404" s="45" t="str">
        <f>IF(VLOOKUP($A404,'FE - Flow 8 - UBL'!$A404:$P1298,9,FALSE)=0,"",VLOOKUP($A404,'FE - Flow 8 - UBL'!$A404:$P1298,9,FALSE))</f>
        <v>QUANTITY</v>
      </c>
      <c r="J404" s="45">
        <f>IF(VLOOKUP($A404,'FE - Flow 8 - UBL'!$A404:$P1298,10,FALSE)=0,"",VLOOKUP($A404,'FE - Flow 8 - UBL'!$A404:$P1298,10,FALSE))</f>
        <v>19.399999999999999</v>
      </c>
      <c r="K404" s="44" t="str">
        <f>IF(VLOOKUP($A404,'FE - Flow 8 - UBL'!$A404:$P1298,11,FALSE)=0,"",VLOOKUP($A404,'FE - Flow 8 - UBL'!$A404:$P1298,11,FALSE))</f>
        <v/>
      </c>
      <c r="L404" s="45" t="str">
        <f>IF(VLOOKUP($A404,'FE - Flow 8 - UBL'!$A404:$P1298,12,FALSE)=0,"",VLOOKUP($A404,'FE - Flow 8 - UBL'!$A404:$P1298,12,FALSE))</f>
        <v/>
      </c>
      <c r="M404" s="185" t="str">
        <f>IF(VLOOKUP($A404,'FE - Flow 8 - UBL'!$A404:$P1298,13,FALSE)=0,"",VLOOKUP($A404,'FE - Flow 8 - UBL'!$A404:$P1298,13,FALSE))</f>
        <v>Number of items for which the price applies.</v>
      </c>
      <c r="N404" s="43" t="str">
        <f>IF(VLOOKUP($A404,'FE - Flow 8 - UBL'!$A404:$P1298,14,FALSE)=0,"",VLOOKUP($A404,'FE - Flow 8 - UBL'!$A404:$P1298,14,FALSE))</f>
        <v/>
      </c>
      <c r="O404" s="48" t="str">
        <f>IF(VLOOKUP($A404,'FE - Flow 8 - UBL'!$A404:$P1298,15,FALSE)=0,"",VLOOKUP($A404,'FE - Flow 8 - UBL'!$A404:$P1298,15,FALSE))</f>
        <v>G1.15</v>
      </c>
      <c r="P404" s="48" t="str">
        <f>IF(VLOOKUP($A404,'FE - Flow 8 - UBL'!$A404:$P1298,16,FALSE)=0,"",VLOOKUP($A404,'FE - Flow 8 - UBL'!$A404:$P1298,16,FALSE))</f>
        <v/>
      </c>
      <c r="Q404" s="44" t="str">
        <f>IF(VLOOKUP($A404,'FE - Flow 8 - UBL'!$A404:$Q1298,17,FALSE)=0,"",VLOOKUP($A404,'FE - Flow 8 - UBL'!$A404:$Q1298,17,FALSE))</f>
        <v/>
      </c>
      <c r="R404" s="47" t="str">
        <f>IF(VLOOKUP($A404,'FE - Flow 8 - UBL'!$A404:$S1298,18,FALSE)=0,"",VLOOKUP($A404,'FE - Flow 8 - UBL'!$A404:$S1298,18,FALSE))</f>
        <v/>
      </c>
    </row>
    <row r="405" spans="1:18" ht="14.45" customHeight="1" x14ac:dyDescent="0.25">
      <c r="A405" s="57" t="s">
        <v>1383</v>
      </c>
      <c r="B405" s="41" t="s">
        <v>42</v>
      </c>
      <c r="C405" s="52"/>
      <c r="D405" s="62"/>
      <c r="E405" s="120" t="s">
        <v>1384</v>
      </c>
      <c r="F405" s="121"/>
      <c r="G405" s="351" t="s">
        <v>3700</v>
      </c>
      <c r="H405" s="352"/>
      <c r="I405" s="45" t="str">
        <f>IF(VLOOKUP($A405,'FE - Flow 8 - UBL'!$A405:$P1299,9,FALSE)=0,"",VLOOKUP($A405,'FE - Flow 8 - UBL'!$A405:$P1299,9,FALSE))</f>
        <v>CODE</v>
      </c>
      <c r="J405" s="45">
        <f>IF(VLOOKUP($A405,'FE - Flow 8 - UBL'!$A405:$P1299,10,FALSE)=0,"",VLOOKUP($A405,'FE - Flow 8 - UBL'!$A405:$P1299,10,FALSE))</f>
        <v>3</v>
      </c>
      <c r="K405" s="44" t="str">
        <f>IF(VLOOKUP($A405,'FE - Flow 8 - UBL'!$A405:$P1299,11,FALSE)=0,"",VLOOKUP($A405,'FE - Flow 8 - UBL'!$A405:$P1299,11,FALSE))</f>
        <v>EN16931 Codelists</v>
      </c>
      <c r="L405" s="45" t="str">
        <f>IF(VLOOKUP($A405,'FE - Flow 8 - UBL'!$A405:$P1299,12,FALSE)=0,"",VLOOKUP($A405,'FE - Flow 8 - UBL'!$A405:$P1299,12,FALSE))</f>
        <v/>
      </c>
      <c r="M405" s="185" t="str">
        <f>IF(VLOOKUP($A405,'FE - Flow 8 - UBL'!$A405:$P1299,13,FALSE)=0,"",VLOOKUP($A405,'FE - Flow 8 - UBL'!$A405:$P1299,13,FALSE))</f>
        <v>Unit of measurement applicable to the Base quantity of the price of the item.</v>
      </c>
      <c r="N405" s="43" t="str">
        <f>IF(VLOOKUP($A405,'FE - Flow 8 - UBL'!$A405:$P1299,14,FALSE)=0,"",VLOOKUP($A405,'FE - Flow 8 - UBL'!$A405:$P1299,14,FALSE))</f>
        <v>The Unit of measurement for the base quantity of the price of the item should be the same as the Unit of measurement for the invoiced quantity.
Units of measurement should be expressed according to UNECE recommendation no. 20 “Codes for Units of Measure Used in International Trade” [7], e.g. “KGM” for kilogram.</v>
      </c>
      <c r="O405" s="48" t="str">
        <f>IF(VLOOKUP($A405,'FE - Flow 8 - UBL'!$A405:$P1299,15,FALSE)=0,"",VLOOKUP($A405,'FE - Flow 8 - UBL'!$A405:$P1299,15,FALSE))</f>
        <v/>
      </c>
      <c r="P405" s="48" t="str">
        <f>IF(VLOOKUP($A405,'FE - Flow 8 - UBL'!$A405:$P1299,16,FALSE)=0,"",VLOOKUP($A405,'FE - Flow 8 - UBL'!$A405:$P1299,16,FALSE))</f>
        <v/>
      </c>
      <c r="Q405" s="44" t="str">
        <f>IF(VLOOKUP($A405,'FE - Flow 8 - UBL'!$A405:$Q1299,17,FALSE)=0,"",VLOOKUP($A405,'FE - Flow 8 - UBL'!$A405:$Q1299,17,FALSE))</f>
        <v/>
      </c>
      <c r="R405" s="47" t="str">
        <f>IF(VLOOKUP($A405,'FE - Flow 8 - UBL'!$A405:$S1299,18,FALSE)=0,"",VLOOKUP($A405,'FE - Flow 8 - UBL'!$A405:$S1299,18,FALSE))</f>
        <v/>
      </c>
    </row>
    <row r="406" spans="1:18" ht="14.45" customHeight="1" x14ac:dyDescent="0.25">
      <c r="A406" s="51" t="s">
        <v>1388</v>
      </c>
      <c r="B406" s="41" t="s">
        <v>13</v>
      </c>
      <c r="C406" s="52"/>
      <c r="D406" s="221" t="s">
        <v>1389</v>
      </c>
      <c r="E406" s="105"/>
      <c r="F406" s="122"/>
      <c r="G406" s="351" t="s">
        <v>3701</v>
      </c>
      <c r="H406" s="352"/>
      <c r="I406" s="45" t="str">
        <f>IF(VLOOKUP($A406,'FE - Flow 8 - UBL'!$A406:$P1300,9,FALSE)=0,"",VLOOKUP($A406,'FE - Flow 8 - UBL'!$A406:$P1300,9,FALSE))</f>
        <v/>
      </c>
      <c r="J406" s="45" t="str">
        <f>IF(VLOOKUP($A406,'FE - Flow 8 - UBL'!$A406:$P1300,10,FALSE)=0,"",VLOOKUP($A406,'FE - Flow 8 - UBL'!$A406:$P1300,10,FALSE))</f>
        <v/>
      </c>
      <c r="K406" s="44" t="str">
        <f>IF(VLOOKUP($A406,'FE - Flow 8 - UBL'!$A406:$P1300,11,FALSE)=0,"",VLOOKUP($A406,'FE - Flow 8 - UBL'!$A406:$P1300,11,FALSE))</f>
        <v/>
      </c>
      <c r="L406" s="45" t="str">
        <f>IF(VLOOKUP($A406,'FE - Flow 8 - UBL'!$A406:$P1300,12,FALSE)=0,"",VLOOKUP($A406,'FE - Flow 8 - UBL'!$A406:$P1300,12,FALSE))</f>
        <v/>
      </c>
      <c r="M406" s="185" t="str">
        <f>IF(VLOOKUP($A406,'FE - Flow 8 - UBL'!$A406:$P1300,13,FALSE)=0,"",VLOOKUP($A406,'FE - Flow 8 - UBL'!$A406:$P1300,13,FALSE))</f>
        <v>Set of business terms providing information about the VAT applicable to the goods and services invoiced on the Invoice line.</v>
      </c>
      <c r="N406" s="43" t="str">
        <f>IF(VLOOKUP($A406,'FE - Flow 8 - UBL'!$A406:$P1300,14,FALSE)=0,"",VLOOKUP($A406,'FE - Flow 8 - UBL'!$A406:$P1300,14,FALSE))</f>
        <v/>
      </c>
      <c r="O406" s="48" t="str">
        <f>IF(VLOOKUP($A406,'FE - Flow 8 - UBL'!$A406:$P1300,15,FALSE)=0,"",VLOOKUP($A406,'FE - Flow 8 - UBL'!$A406:$P1300,15,FALSE))</f>
        <v xml:space="preserve">G6.09
</v>
      </c>
      <c r="P406" s="48" t="str">
        <f>IF(VLOOKUP($A406,'FE - Flow 8 - UBL'!$A406:$P1300,16,FALSE)=0,"",VLOOKUP($A406,'FE - Flow 8 - UBL'!$A406:$P1300,16,FALSE))</f>
        <v/>
      </c>
      <c r="Q406" s="44" t="str">
        <f>IF(VLOOKUP($A406,'FE - Flow 8 - UBL'!$A406:$Q1300,17,FALSE)=0,"",VLOOKUP($A406,'FE - Flow 8 - UBL'!$A406:$Q1300,17,FALSE))</f>
        <v/>
      </c>
      <c r="R406" s="47" t="str">
        <f>IF(VLOOKUP($A406,'FE - Flow 8 - UBL'!$A406:$S1300,18,FALSE)=0,"",VLOOKUP($A406,'FE - Flow 8 - UBL'!$A406:$S1300,18,FALSE))</f>
        <v/>
      </c>
    </row>
    <row r="407" spans="1:18" ht="42.75" customHeight="1" x14ac:dyDescent="0.25">
      <c r="A407" s="57" t="s">
        <v>1392</v>
      </c>
      <c r="B407" s="41" t="s">
        <v>13</v>
      </c>
      <c r="C407" s="52"/>
      <c r="D407" s="58"/>
      <c r="E407" s="59" t="s">
        <v>1393</v>
      </c>
      <c r="F407" s="59"/>
      <c r="G407" s="351" t="s">
        <v>3702</v>
      </c>
      <c r="H407" s="352"/>
      <c r="I407" s="45" t="str">
        <f>IF(VLOOKUP($A407,'FE - Flow 8 - UBL'!$A407:$P1301,9,FALSE)=0,"",VLOOKUP($A407,'FE - Flow 8 - UBL'!$A407:$P1301,9,FALSE))</f>
        <v>CODE</v>
      </c>
      <c r="J407" s="45">
        <f>IF(VLOOKUP($A407,'FE - Flow 8 - UBL'!$A407:$P1301,10,FALSE)=0,"",VLOOKUP($A407,'FE - Flow 8 - UBL'!$A407:$P1301,10,FALSE))</f>
        <v>2</v>
      </c>
      <c r="K407" s="44" t="str">
        <f>IF(VLOOKUP($A407,'FE - Flow 8 - UBL'!$A407:$P1301,11,FALSE)=0,"",VLOOKUP($A407,'FE - Flow 8 - UBL'!$A407:$P1301,11,FALSE))</f>
        <v>'UNTDID 5305</v>
      </c>
      <c r="L407" s="45" t="str">
        <f>IF(VLOOKUP($A407,'FE - Flow 8 - UBL'!$A407:$P1301,12,FALSE)=0,"",VLOOKUP($A407,'FE - Flow 8 - UBL'!$A407:$P1301,12,FALSE))</f>
        <v/>
      </c>
      <c r="M407" s="185" t="str">
        <f>IF(VLOOKUP($A407,'FE - Flow 8 - UBL'!$A407:$P1301,13,FALSE)=0,"",VLOOKUP($A407,'FE - Flow 8 - UBL'!$A407:$P1301,13,FALSE))</f>
        <v>VAT type code applicable to the invoiced item.</v>
      </c>
      <c r="N407" s="43" t="str">
        <f>IF(VLOOKUP($A407,'FE - Flow 8 - UBL'!$A407:$P1301,14,FALSE)=0,"",VLOOKUP($A407,'FE - Flow 8 - UBL'!$A407:$P1301,14,FALSE))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407" s="48" t="str">
        <f>IF(VLOOKUP($A407,'FE - Flow 8 - UBL'!$A407:$P1301,15,FALSE)=0,"",VLOOKUP($A407,'FE - Flow 8 - UBL'!$A407:$P1301,15,FALSE))</f>
        <v>G2.31
G6.09</v>
      </c>
      <c r="P407" s="48" t="str">
        <f>IF(VLOOKUP($A407,'FE - Flow 8 - UBL'!$A407:$P1301,16,FALSE)=0,"",VLOOKUP($A407,'FE - Flow 8 - UBL'!$A407:$P1301,16,FALSE))</f>
        <v/>
      </c>
      <c r="Q407" s="44" t="str">
        <f>IF(VLOOKUP($A407,'FE - Flow 8 - UBL'!$A407:$Q1301,17,FALSE)=0,"",VLOOKUP($A407,'FE - Flow 8 - UBL'!$A407:$Q1301,17,FALSE))</f>
        <v>BR-CO-4</v>
      </c>
      <c r="R407" s="47" t="str">
        <f>IF(VLOOKUP($A407,'FE - Flow 8 - UBL'!$A407:$S1301,18,FALSE)=0,"",VLOOKUP($A407,'FE - Flow 8 - UBL'!$A407:$S1301,18,FALSE))</f>
        <v/>
      </c>
    </row>
    <row r="408" spans="1:18" ht="42.75" customHeight="1" x14ac:dyDescent="0.25">
      <c r="A408" s="57" t="s">
        <v>1397</v>
      </c>
      <c r="B408" s="41" t="s">
        <v>42</v>
      </c>
      <c r="C408" s="52"/>
      <c r="D408" s="71"/>
      <c r="E408" s="59" t="s">
        <v>1398</v>
      </c>
      <c r="F408" s="59"/>
      <c r="G408" s="351" t="s">
        <v>3703</v>
      </c>
      <c r="H408" s="352"/>
      <c r="I408" s="45" t="str">
        <f>IF(VLOOKUP($A408,'FE - Flow 8 - UBL'!$A408:$P1302,9,FALSE)=0,"",VLOOKUP($A408,'FE - Flow 8 - UBL'!$A408:$P1302,9,FALSE))</f>
        <v>PERCENTAGE</v>
      </c>
      <c r="J408" s="45" t="str">
        <f>IF(VLOOKUP($A408,'FE - Flow 8 - UBL'!$A408:$P1302,10,FALSE)=0,"",VLOOKUP($A408,'FE - Flow 8 - UBL'!$A408:$P1302,10,FALSE))</f>
        <v>3,2</v>
      </c>
      <c r="K408" s="44" t="str">
        <f>IF(VLOOKUP($A408,'FE - Flow 8 - UBL'!$A408:$P1302,11,FALSE)=0,"",VLOOKUP($A408,'FE - Flow 8 - UBL'!$A408:$P1302,11,FALSE))</f>
        <v/>
      </c>
      <c r="L408" s="45" t="str">
        <f>IF(VLOOKUP($A408,'FE - Flow 8 - UBL'!$A408:$P1302,12,FALSE)=0,"",VLOOKUP($A408,'FE - Flow 8 - UBL'!$A408:$P1302,12,FALSE))</f>
        <v/>
      </c>
      <c r="M408" s="185" t="str">
        <f>IF(VLOOKUP($A408,'FE - Flow 8 - UBL'!$A408:$P1302,13,FALSE)=0,"",VLOOKUP($A408,'FE - Flow 8 - UBL'!$A408:$P1302,13,FALSE))</f>
        <v>VAT rate, expressed as a percentage, applicable to the invoiced item.</v>
      </c>
      <c r="N408" s="43" t="str">
        <f>IF(VLOOKUP($A408,'FE - Flow 8 - UBL'!$A408:$P1302,14,FALSE)=0,"",VLOOKUP($A408,'FE - Flow 8 - UBL'!$A408:$P1302,14,FALSE))</f>
        <v>A zero per cent VAT rate is applied in calculations even if the item is outside the scope of VAT.</v>
      </c>
      <c r="O408" s="48" t="str">
        <f>IF(VLOOKUP($A408,'FE - Flow 8 - UBL'!$A408:$P1302,15,FALSE)=0,"",VLOOKUP($A408,'FE - Flow 8 - UBL'!$A408:$P1302,15,FALSE))</f>
        <v>G1.24
G6.09</v>
      </c>
      <c r="P408" s="48" t="str">
        <f>IF(VLOOKUP($A408,'FE - Flow 8 - UBL'!$A408:$P1302,16,FALSE)=0,"",VLOOKUP($A408,'FE - Flow 8 - UBL'!$A408:$P1302,16,FALSE))</f>
        <v/>
      </c>
      <c r="Q408" s="44" t="str">
        <f>IF(VLOOKUP($A408,'FE - Flow 8 - UBL'!$A408:$Q1302,17,FALSE)=0,"",VLOOKUP($A408,'FE - Flow 8 - UBL'!$A408:$Q1302,17,FALSE))</f>
        <v/>
      </c>
      <c r="R408" s="47" t="str">
        <f>IF(VLOOKUP($A408,'FE - Flow 8 - UBL'!$A408:$S1302,18,FALSE)=0,"",VLOOKUP($A408,'FE - Flow 8 - UBL'!$A408:$S1302,18,FALSE))</f>
        <v/>
      </c>
    </row>
    <row r="409" spans="1:18" ht="28.5" x14ac:dyDescent="0.25">
      <c r="A409" s="40" t="s">
        <v>1402</v>
      </c>
      <c r="B409" s="41" t="s">
        <v>13</v>
      </c>
      <c r="C409" s="52"/>
      <c r="D409" s="221" t="s">
        <v>1403</v>
      </c>
      <c r="E409" s="105"/>
      <c r="F409" s="122"/>
      <c r="G409" s="351" t="s">
        <v>3704</v>
      </c>
      <c r="H409" s="352"/>
      <c r="I409" s="45" t="str">
        <f>IF(VLOOKUP($A409,'FE - Flow 8 - UBL'!$A409:$P1303,9,FALSE)=0,"",VLOOKUP($A409,'FE - Flow 8 - UBL'!$A409:$P1303,9,FALSE))</f>
        <v/>
      </c>
      <c r="J409" s="45" t="str">
        <f>IF(VLOOKUP($A409,'FE - Flow 8 - UBL'!$A409:$P1303,10,FALSE)=0,"",VLOOKUP($A409,'FE - Flow 8 - UBL'!$A409:$P1303,10,FALSE))</f>
        <v/>
      </c>
      <c r="K409" s="44" t="str">
        <f>IF(VLOOKUP($A409,'FE - Flow 8 - UBL'!$A409:$P1303,11,FALSE)=0,"",VLOOKUP($A409,'FE - Flow 8 - UBL'!$A409:$P1303,11,FALSE))</f>
        <v/>
      </c>
      <c r="L409" s="45" t="str">
        <f>IF(VLOOKUP($A409,'FE - Flow 8 - UBL'!$A409:$P1303,12,FALSE)=0,"",VLOOKUP($A409,'FE - Flow 8 - UBL'!$A409:$P1303,12,FALSE))</f>
        <v/>
      </c>
      <c r="M409" s="185" t="str">
        <f>IF(VLOOKUP($A409,'FE - Flow 8 - UBL'!$A409:$P1303,13,FALSE)=0,"",VLOOKUP($A409,'FE - Flow 8 - UBL'!$A409:$P1303,13,FALSE))</f>
        <v>Set of business terms providing information about the goods and services invoiced.</v>
      </c>
      <c r="N409" s="43" t="str">
        <f>IF(VLOOKUP($A409,'FE - Flow 8 - UBL'!$A409:$P1303,14,FALSE)=0,"",VLOOKUP($A409,'FE - Flow 8 - UBL'!$A409:$P1303,14,FALSE))</f>
        <v/>
      </c>
      <c r="O409" s="48" t="str">
        <f>IF(VLOOKUP($A409,'FE - Flow 8 - UBL'!$A409:$P1303,15,FALSE)=0,"",VLOOKUP($A409,'FE - Flow 8 - UBL'!$A409:$P1303,15,FALSE))</f>
        <v>G6.09
G6.05</v>
      </c>
      <c r="P409" s="48" t="str">
        <f>IF(VLOOKUP($A409,'FE - Flow 8 - UBL'!$A409:$P1303,16,FALSE)=0,"",VLOOKUP($A409,'FE - Flow 8 - UBL'!$A409:$P1303,16,FALSE))</f>
        <v/>
      </c>
      <c r="Q409" s="44" t="str">
        <f>IF(VLOOKUP($A409,'FE - Flow 8 - UBL'!$A409:$Q1303,17,FALSE)=0,"",VLOOKUP($A409,'FE - Flow 8 - UBL'!$A409:$Q1303,17,FALSE))</f>
        <v/>
      </c>
      <c r="R409" s="47" t="str">
        <f>IF(VLOOKUP($A409,'FE - Flow 8 - UBL'!$A409:$S1303,18,FALSE)=0,"",VLOOKUP($A409,'FE - Flow 8 - UBL'!$A409:$S1303,18,FALSE))</f>
        <v/>
      </c>
    </row>
    <row r="410" spans="1:18" ht="28.5" x14ac:dyDescent="0.25">
      <c r="A410" s="57" t="s">
        <v>1406</v>
      </c>
      <c r="B410" s="41" t="s">
        <v>13</v>
      </c>
      <c r="C410" s="52"/>
      <c r="D410" s="58"/>
      <c r="E410" s="60" t="s">
        <v>1407</v>
      </c>
      <c r="F410" s="59"/>
      <c r="G410" s="351" t="s">
        <v>3705</v>
      </c>
      <c r="H410" s="352"/>
      <c r="I410" s="45" t="str">
        <f>IF(VLOOKUP($A410,'FE - Flow 8 - UBL'!$A410:$P1304,9,FALSE)=0,"",VLOOKUP($A410,'FE - Flow 8 - UBL'!$A410:$P1304,9,FALSE))</f>
        <v>TEXT</v>
      </c>
      <c r="J410" s="45">
        <f>IF(VLOOKUP($A410,'FE - Flow 8 - UBL'!$A410:$P1304,10,FALSE)=0,"",VLOOKUP($A410,'FE - Flow 8 - UBL'!$A410:$P1304,10,FALSE))</f>
        <v>255</v>
      </c>
      <c r="K410" s="44" t="str">
        <f>IF(VLOOKUP($A410,'FE - Flow 8 - UBL'!$A410:$P1304,11,FALSE)=0,"",VLOOKUP($A410,'FE - Flow 8 - UBL'!$A410:$P1304,11,FALSE))</f>
        <v/>
      </c>
      <c r="L410" s="45" t="str">
        <f>IF(VLOOKUP($A410,'FE - Flow 8 - UBL'!$A410:$P1304,12,FALSE)=0,"",VLOOKUP($A410,'FE - Flow 8 - UBL'!$A410:$P1304,12,FALSE))</f>
        <v/>
      </c>
      <c r="M410" s="185" t="str">
        <f>IF(VLOOKUP($A410,'FE - Flow 8 - UBL'!$A410:$P1304,13,FALSE)=0,"",VLOOKUP($A410,'FE - Flow 8 - UBL'!$A410:$P1304,13,FALSE))</f>
        <v>Name of an item.</v>
      </c>
      <c r="N410" s="43" t="str">
        <f>IF(VLOOKUP($A410,'FE - Flow 8 - UBL'!$A410:$P1304,14,FALSE)=0,"",VLOOKUP($A410,'FE - Flow 8 - UBL'!$A410:$P1304,14,FALSE))</f>
        <v/>
      </c>
      <c r="O410" s="48" t="str">
        <f>IF(VLOOKUP($A410,'FE - Flow 8 - UBL'!$A410:$P1304,15,FALSE)=0,"",VLOOKUP($A410,'FE - Flow 8 - UBL'!$A410:$P1304,15,FALSE))</f>
        <v>G6.09
G6.05</v>
      </c>
      <c r="P410" s="48" t="str">
        <f>IF(VLOOKUP($A410,'FE - Flow 8 - UBL'!$A410:$P1304,16,FALSE)=0,"",VLOOKUP($A410,'FE - Flow 8 - UBL'!$A410:$P1304,16,FALSE))</f>
        <v/>
      </c>
      <c r="Q410" s="44" t="str">
        <f>IF(VLOOKUP($A410,'FE - Flow 8 - UBL'!$A410:$Q1304,17,FALSE)=0,"",VLOOKUP($A410,'FE - Flow 8 - UBL'!$A410:$Q1304,17,FALSE))</f>
        <v>BR-25</v>
      </c>
      <c r="R410" s="47" t="str">
        <f>IF(VLOOKUP($A410,'FE - Flow 8 - UBL'!$A410:$S1304,18,FALSE)=0,"",VLOOKUP($A410,'FE - Flow 8 - UBL'!$A410:$S1304,18,FALSE))</f>
        <v/>
      </c>
    </row>
    <row r="411" spans="1:18" ht="28.5" x14ac:dyDescent="0.25">
      <c r="A411" s="57" t="s">
        <v>1411</v>
      </c>
      <c r="B411" s="41" t="s">
        <v>42</v>
      </c>
      <c r="C411" s="52"/>
      <c r="D411" s="58"/>
      <c r="E411" s="60" t="s">
        <v>1412</v>
      </c>
      <c r="F411" s="59"/>
      <c r="G411" s="351" t="s">
        <v>3706</v>
      </c>
      <c r="H411" s="352"/>
      <c r="I411" s="45" t="str">
        <f>IF(VLOOKUP($A411,'FE - Flow 8 - UBL'!$A411:$P1305,9,FALSE)=0,"",VLOOKUP($A411,'FE - Flow 8 - UBL'!$A411:$P1305,9,FALSE))</f>
        <v>TEXT</v>
      </c>
      <c r="J411" s="45">
        <f>IF(VLOOKUP($A411,'FE - Flow 8 - UBL'!$A411:$P1305,10,FALSE)=0,"",VLOOKUP($A411,'FE - Flow 8 - UBL'!$A411:$P1305,10,FALSE))</f>
        <v>1024</v>
      </c>
      <c r="K411" s="44" t="str">
        <f>IF(VLOOKUP($A411,'FE - Flow 8 - UBL'!$A411:$P1305,11,FALSE)=0,"",VLOOKUP($A411,'FE - Flow 8 - UBL'!$A411:$P1305,11,FALSE))</f>
        <v/>
      </c>
      <c r="L411" s="45" t="str">
        <f>IF(VLOOKUP($A411,'FE - Flow 8 - UBL'!$A411:$P1305,12,FALSE)=0,"",VLOOKUP($A411,'FE - Flow 8 - UBL'!$A411:$P1305,12,FALSE))</f>
        <v/>
      </c>
      <c r="M411" s="185" t="str">
        <f>IF(VLOOKUP($A411,'FE - Flow 8 - UBL'!$A411:$P1305,13,FALSE)=0,"",VLOOKUP($A411,'FE - Flow 8 - UBL'!$A411:$P1305,13,FALSE))</f>
        <v>Description of an item.</v>
      </c>
      <c r="N411" s="43" t="str">
        <f>IF(VLOOKUP($A411,'FE - Flow 8 - UBL'!$A411:$P1305,14,FALSE)=0,"",VLOOKUP($A411,'FE - Flow 8 - UBL'!$A411:$P1305,14,FALSE))</f>
        <v>The item description allows presentation of the item and its characteristics with more detail than the Item name.</v>
      </c>
      <c r="O411" s="48" t="str">
        <f>IF(VLOOKUP($A411,'FE - Flow 8 - UBL'!$A411:$P1305,15,FALSE)=0,"",VLOOKUP($A411,'FE - Flow 8 - UBL'!$A411:$P1305,15,FALSE))</f>
        <v>G8.03</v>
      </c>
      <c r="P411" s="48" t="str">
        <f>IF(VLOOKUP($A411,'FE - Flow 8 - UBL'!$A411:$P1305,16,FALSE)=0,"",VLOOKUP($A411,'FE - Flow 8 - UBL'!$A411:$P1305,16,FALSE))</f>
        <v/>
      </c>
      <c r="Q411" s="44" t="str">
        <f>IF(VLOOKUP($A411,'FE - Flow 8 - UBL'!$A411:$Q1305,17,FALSE)=0,"",VLOOKUP($A411,'FE - Flow 8 - UBL'!$A411:$Q1305,17,FALSE))</f>
        <v/>
      </c>
      <c r="R411" s="47" t="str">
        <f>IF(VLOOKUP($A411,'FE - Flow 8 - UBL'!$A411:$S1305,18,FALSE)=0,"",VLOOKUP($A411,'FE - Flow 8 - UBL'!$A411:$S1305,18,FALSE))</f>
        <v/>
      </c>
    </row>
    <row r="412" spans="1:18" x14ac:dyDescent="0.25">
      <c r="A412" s="57" t="s">
        <v>1416</v>
      </c>
      <c r="B412" s="41" t="s">
        <v>42</v>
      </c>
      <c r="C412" s="52"/>
      <c r="D412" s="58"/>
      <c r="E412" s="60" t="s">
        <v>1417</v>
      </c>
      <c r="F412" s="59"/>
      <c r="G412" s="351" t="s">
        <v>3707</v>
      </c>
      <c r="H412" s="352"/>
      <c r="I412" s="45" t="str">
        <f>IF(VLOOKUP($A412,'FE - Flow 8 - UBL'!$A412:$P1306,9,FALSE)=0,"",VLOOKUP($A412,'FE - Flow 8 - UBL'!$A412:$P1306,9,FALSE))</f>
        <v>IDENTIFIER</v>
      </c>
      <c r="J412" s="45">
        <f>IF(VLOOKUP($A412,'FE - Flow 8 - UBL'!$A412:$P1306,10,FALSE)=0,"",VLOOKUP($A412,'FE - Flow 8 - UBL'!$A412:$P1306,10,FALSE))</f>
        <v>50</v>
      </c>
      <c r="K412" s="44" t="str">
        <f>IF(VLOOKUP($A412,'FE - Flow 8 - UBL'!$A412:$P1306,11,FALSE)=0,"",VLOOKUP($A412,'FE - Flow 8 - UBL'!$A412:$P1306,11,FALSE))</f>
        <v/>
      </c>
      <c r="L412" s="45" t="str">
        <f>IF(VLOOKUP($A412,'FE - Flow 8 - UBL'!$A412:$P1306,12,FALSE)=0,"",VLOOKUP($A412,'FE - Flow 8 - UBL'!$A412:$P1306,12,FALSE))</f>
        <v/>
      </c>
      <c r="M412" s="185" t="str">
        <f>IF(VLOOKUP($A412,'FE - Flow 8 - UBL'!$A412:$P1306,13,FALSE)=0,"",VLOOKUP($A412,'FE - Flow 8 - UBL'!$A412:$P1306,13,FALSE))</f>
        <v>Identifier assigned to an item by the Seller.</v>
      </c>
      <c r="N412" s="43" t="str">
        <f>IF(VLOOKUP($A412,'FE - Flow 8 - UBL'!$A412:$P1306,14,FALSE)=0,"",VLOOKUP($A412,'FE - Flow 8 - UBL'!$A412:$P1306,14,FALSE))</f>
        <v/>
      </c>
      <c r="O412" s="48" t="str">
        <f>IF(VLOOKUP($A412,'FE - Flow 8 - UBL'!$A412:$P1306,15,FALSE)=0,"",VLOOKUP($A412,'FE - Flow 8 - UBL'!$A412:$P1306,15,FALSE))</f>
        <v/>
      </c>
      <c r="P412" s="48" t="str">
        <f>IF(VLOOKUP($A412,'FE - Flow 8 - UBL'!$A412:$P1306,16,FALSE)=0,"",VLOOKUP($A412,'FE - Flow 8 - UBL'!$A412:$P1306,16,FALSE))</f>
        <v/>
      </c>
      <c r="Q412" s="44" t="str">
        <f>IF(VLOOKUP($A412,'FE - Flow 8 - UBL'!$A412:$Q1306,17,FALSE)=0,"",VLOOKUP($A412,'FE - Flow 8 - UBL'!$A412:$Q1306,17,FALSE))</f>
        <v/>
      </c>
      <c r="R412" s="47" t="str">
        <f>IF(VLOOKUP($A412,'FE - Flow 8 - UBL'!$A412:$S1306,18,FALSE)=0,"",VLOOKUP($A412,'FE - Flow 8 - UBL'!$A412:$S1306,18,FALSE))</f>
        <v/>
      </c>
    </row>
    <row r="413" spans="1:18" x14ac:dyDescent="0.25">
      <c r="A413" s="57" t="s">
        <v>1420</v>
      </c>
      <c r="B413" s="41" t="s">
        <v>42</v>
      </c>
      <c r="C413" s="52"/>
      <c r="D413" s="58"/>
      <c r="E413" s="60" t="s">
        <v>1421</v>
      </c>
      <c r="F413" s="59"/>
      <c r="G413" s="351" t="s">
        <v>3708</v>
      </c>
      <c r="H413" s="352"/>
      <c r="I413" s="45" t="str">
        <f>IF(VLOOKUP($A413,'FE - Flow 8 - UBL'!$A413:$P1307,9,FALSE)=0,"",VLOOKUP($A413,'FE - Flow 8 - UBL'!$A413:$P1307,9,FALSE))</f>
        <v>IDENTIFIER</v>
      </c>
      <c r="J413" s="45">
        <f>IF(VLOOKUP($A413,'FE - Flow 8 - UBL'!$A413:$P1307,10,FALSE)=0,"",VLOOKUP($A413,'FE - Flow 8 - UBL'!$A413:$P1307,10,FALSE))</f>
        <v>50</v>
      </c>
      <c r="K413" s="44" t="str">
        <f>IF(VLOOKUP($A413,'FE - Flow 8 - UBL'!$A413:$P1307,11,FALSE)=0,"",VLOOKUP($A413,'FE - Flow 8 - UBL'!$A413:$P1307,11,FALSE))</f>
        <v/>
      </c>
      <c r="L413" s="45" t="str">
        <f>IF(VLOOKUP($A413,'FE - Flow 8 - UBL'!$A413:$P1307,12,FALSE)=0,"",VLOOKUP($A413,'FE - Flow 8 - UBL'!$A413:$P1307,12,FALSE))</f>
        <v/>
      </c>
      <c r="M413" s="185" t="str">
        <f>IF(VLOOKUP($A413,'FE - Flow 8 - UBL'!$A413:$P1307,13,FALSE)=0,"",VLOOKUP($A413,'FE - Flow 8 - UBL'!$A413:$P1307,13,FALSE))</f>
        <v>Identifier assigned to an item by the Buyer.</v>
      </c>
      <c r="N413" s="43" t="str">
        <f>IF(VLOOKUP($A413,'FE - Flow 8 - UBL'!$A413:$P1307,14,FALSE)=0,"",VLOOKUP($A413,'FE - Flow 8 - UBL'!$A413:$P1307,14,FALSE))</f>
        <v/>
      </c>
      <c r="O413" s="48" t="str">
        <f>IF(VLOOKUP($A413,'FE - Flow 8 - UBL'!$A413:$P1307,15,FALSE)=0,"",VLOOKUP($A413,'FE - Flow 8 - UBL'!$A413:$P1307,15,FALSE))</f>
        <v/>
      </c>
      <c r="P413" s="48" t="str">
        <f>IF(VLOOKUP($A413,'FE - Flow 8 - UBL'!$A413:$P1307,16,FALSE)=0,"",VLOOKUP($A413,'FE - Flow 8 - UBL'!$A413:$P1307,16,FALSE))</f>
        <v/>
      </c>
      <c r="Q413" s="44" t="str">
        <f>IF(VLOOKUP($A413,'FE - Flow 8 - UBL'!$A413:$Q1307,17,FALSE)=0,"",VLOOKUP($A413,'FE - Flow 8 - UBL'!$A413:$Q1307,17,FALSE))</f>
        <v/>
      </c>
      <c r="R413" s="47" t="str">
        <f>IF(VLOOKUP($A413,'FE - Flow 8 - UBL'!$A413:$S1307,18,FALSE)=0,"",VLOOKUP($A413,'FE - Flow 8 - UBL'!$A413:$S1307,18,FALSE))</f>
        <v/>
      </c>
    </row>
    <row r="414" spans="1:18" x14ac:dyDescent="0.25">
      <c r="A414" s="57" t="s">
        <v>1424</v>
      </c>
      <c r="B414" s="41" t="s">
        <v>42</v>
      </c>
      <c r="C414" s="52"/>
      <c r="D414" s="58"/>
      <c r="E414" s="60" t="s">
        <v>1425</v>
      </c>
      <c r="F414" s="59"/>
      <c r="G414" s="351" t="s">
        <v>3709</v>
      </c>
      <c r="H414" s="352"/>
      <c r="I414" s="45" t="str">
        <f>IF(VLOOKUP($A414,'FE - Flow 8 - UBL'!$A414:$P1308,9,FALSE)=0,"",VLOOKUP($A414,'FE - Flow 8 - UBL'!$A414:$P1308,9,FALSE))</f>
        <v>IDENTIFIER</v>
      </c>
      <c r="J414" s="45">
        <f>IF(VLOOKUP($A414,'FE - Flow 8 - UBL'!$A414:$P1308,10,FALSE)=0,"",VLOOKUP($A414,'FE - Flow 8 - UBL'!$A414:$P1308,10,FALSE))</f>
        <v>40</v>
      </c>
      <c r="K414" s="44" t="str">
        <f>IF(VLOOKUP($A414,'FE - Flow 8 - UBL'!$A414:$P1308,11,FALSE)=0,"",VLOOKUP($A414,'FE - Flow 8 - UBL'!$A414:$P1308,11,FALSE))</f>
        <v/>
      </c>
      <c r="L414" s="45" t="str">
        <f>IF(VLOOKUP($A414,'FE - Flow 8 - UBL'!$A414:$P1308,12,FALSE)=0,"",VLOOKUP($A414,'FE - Flow 8 - UBL'!$A414:$P1308,12,FALSE))</f>
        <v/>
      </c>
      <c r="M414" s="185" t="str">
        <f>IF(VLOOKUP($A414,'FE - Flow 8 - UBL'!$A414:$P1308,13,FALSE)=0,"",VLOOKUP($A414,'FE - Flow 8 - UBL'!$A414:$P1308,13,FALSE))</f>
        <v>Item identifier based on a registered scheme.</v>
      </c>
      <c r="N414" s="43" t="str">
        <f>IF(VLOOKUP($A414,'FE - Flow 8 - UBL'!$A414:$P1308,14,FALSE)=0,"",VLOOKUP($A414,'FE - Flow 8 - UBL'!$A414:$P1308,14,FALSE))</f>
        <v/>
      </c>
      <c r="O414" s="48" t="str">
        <f>IF(VLOOKUP($A414,'FE - Flow 8 - UBL'!$A414:$P1308,15,FALSE)=0,"",VLOOKUP($A414,'FE - Flow 8 - UBL'!$A414:$P1308,15,FALSE))</f>
        <v/>
      </c>
      <c r="P414" s="48" t="str">
        <f>IF(VLOOKUP($A414,'FE - Flow 8 - UBL'!$A414:$P1308,16,FALSE)=0,"",VLOOKUP($A414,'FE - Flow 8 - UBL'!$A414:$P1308,16,FALSE))</f>
        <v/>
      </c>
      <c r="Q414" s="44" t="str">
        <f>IF(VLOOKUP($A414,'FE - Flow 8 - UBL'!$A414:$Q1308,17,FALSE)=0,"",VLOOKUP($A414,'FE - Flow 8 - UBL'!$A414:$Q1308,17,FALSE))</f>
        <v>BR-64</v>
      </c>
      <c r="R414" s="47" t="str">
        <f>IF(VLOOKUP($A414,'FE - Flow 8 - UBL'!$A414:$S1308,18,FALSE)=0,"",VLOOKUP($A414,'FE - Flow 8 - UBL'!$A414:$S1308,18,FALSE))</f>
        <v/>
      </c>
    </row>
    <row r="415" spans="1:18" ht="28.5" x14ac:dyDescent="0.25">
      <c r="A415" s="57" t="s">
        <v>1429</v>
      </c>
      <c r="B415" s="41" t="s">
        <v>13</v>
      </c>
      <c r="C415" s="52"/>
      <c r="D415" s="58"/>
      <c r="E415" s="60" t="s">
        <v>110</v>
      </c>
      <c r="F415" s="59"/>
      <c r="G415" s="351" t="s">
        <v>3710</v>
      </c>
      <c r="H415" s="352"/>
      <c r="I415" s="45" t="str">
        <f>IF(VLOOKUP($A415,'FE - Flow 8 - UBL'!$A415:$P1309,9,FALSE)=0,"",VLOOKUP($A415,'FE - Flow 8 - UBL'!$A415:$P1309,9,FALSE))</f>
        <v>IDENTIFIER</v>
      </c>
      <c r="J415" s="45">
        <f>IF(VLOOKUP($A415,'FE - Flow 8 - UBL'!$A415:$P1309,10,FALSE)=0,"",VLOOKUP($A415,'FE - Flow 8 - UBL'!$A415:$P1309,10,FALSE))</f>
        <v>4</v>
      </c>
      <c r="K415" s="44" t="str">
        <f>IF(VLOOKUP($A415,'FE - Flow 8 - UBL'!$A415:$P1309,11,FALSE)=0,"",VLOOKUP($A415,'FE - Flow 8 - UBL'!$A415:$P1309,11,FALSE))</f>
        <v>ISO6523 (ICD)</v>
      </c>
      <c r="L415" s="45" t="str">
        <f>IF(VLOOKUP($A415,'FE - Flow 8 - UBL'!$A415:$P1309,12,FALSE)=0,"",VLOOKUP($A415,'FE - Flow 8 - UBL'!$A415:$P1309,12,FALSE))</f>
        <v/>
      </c>
      <c r="M415" s="185" t="str">
        <f>IF(VLOOKUP($A415,'FE - Flow 8 - UBL'!$A415:$P1309,13,FALSE)=0,"",VLOOKUP($A415,'FE - Flow 8 - UBL'!$A415:$P1309,13,FALSE))</f>
        <v>Scheme identifier of the standard item identifier</v>
      </c>
      <c r="N415" s="43" t="str">
        <f>IF(VLOOKUP($A415,'FE - Flow 8 - UBL'!$A415:$P1309,14,FALSE)=0,"",VLOOKUP($A415,'FE - Flow 8 - UBL'!$A415:$P1309,14,FALSE))</f>
        <v>If used, the scheme identifier must be selected from the list of entries published by the ISO 6523 maintenance agency.</v>
      </c>
      <c r="O415" s="48" t="str">
        <f>IF(VLOOKUP($A415,'FE - Flow 8 - UBL'!$A415:$P1309,15,FALSE)=0,"",VLOOKUP($A415,'FE - Flow 8 - UBL'!$A415:$P1309,15,FALSE))</f>
        <v/>
      </c>
      <c r="P415" s="48" t="str">
        <f>IF(VLOOKUP($A415,'FE - Flow 8 - UBL'!$A415:$P1309,16,FALSE)=0,"",VLOOKUP($A415,'FE - Flow 8 - UBL'!$A415:$P1309,16,FALSE))</f>
        <v/>
      </c>
      <c r="Q415" s="44" t="str">
        <f>IF(VLOOKUP($A415,'FE - Flow 8 - UBL'!$A415:$Q1309,17,FALSE)=0,"",VLOOKUP($A415,'FE - Flow 8 - UBL'!$A415:$Q1309,17,FALSE))</f>
        <v/>
      </c>
      <c r="R415" s="47" t="str">
        <f>IF(VLOOKUP($A415,'FE - Flow 8 - UBL'!$A415:$S1309,18,FALSE)=0,"",VLOOKUP($A415,'FE - Flow 8 - UBL'!$A415:$S1309,18,FALSE))</f>
        <v/>
      </c>
    </row>
    <row r="416" spans="1:18" ht="42.75" x14ac:dyDescent="0.25">
      <c r="A416" s="57" t="s">
        <v>1432</v>
      </c>
      <c r="B416" s="41" t="s">
        <v>1729</v>
      </c>
      <c r="C416" s="52"/>
      <c r="D416" s="58"/>
      <c r="E416" s="60" t="s">
        <v>1433</v>
      </c>
      <c r="F416" s="59"/>
      <c r="G416" s="351" t="s">
        <v>3711</v>
      </c>
      <c r="H416" s="352"/>
      <c r="I416" s="45" t="str">
        <f>IF(VLOOKUP($A416,'FE - Flow 8 - UBL'!$A416:$P1310,9,FALSE)=0,"",VLOOKUP($A416,'FE - Flow 8 - UBL'!$A416:$P1310,9,FALSE))</f>
        <v>IDENTIFIER</v>
      </c>
      <c r="J416" s="45">
        <f>IF(VLOOKUP($A416,'FE - Flow 8 - UBL'!$A416:$P1310,10,FALSE)=0,"",VLOOKUP($A416,'FE - Flow 8 - UBL'!$A416:$P1310,10,FALSE))</f>
        <v>50</v>
      </c>
      <c r="K416" s="44" t="str">
        <f>IF(VLOOKUP($A416,'FE - Flow 8 - UBL'!$A416:$P1310,11,FALSE)=0,"",VLOOKUP($A416,'FE - Flow 8 - UBL'!$A416:$P1310,11,FALSE))</f>
        <v/>
      </c>
      <c r="L416" s="45" t="str">
        <f>IF(VLOOKUP($A416,'FE - Flow 8 - UBL'!$A416:$P1310,12,FALSE)=0,"",VLOOKUP($A416,'FE - Flow 8 - UBL'!$A416:$P1310,12,FALSE))</f>
        <v/>
      </c>
      <c r="M416" s="185" t="str">
        <f>IF(VLOOKUP($A416,'FE - Flow 8 - UBL'!$A416:$P1310,13,FALSE)=0,"",VLOOKUP($A416,'FE - Flow 8 - UBL'!$A416:$P1310,13,FALSE))</f>
        <v>Code for classifying an item according to its type or nature.</v>
      </c>
      <c r="N416" s="43" t="str">
        <f>IF(VLOOKUP($A416,'FE - Flow 8 - UBL'!$A416:$P1310,14,FALSE)=0,"",VLOOKUP($A416,'FE - Flow 8 - UBL'!$A416:$P1310,14,FALSE))</f>
        <v>Classification codes are used to allow the grouping of similar items for various purposes, e.g. public procurement (CPV), e-commerce (UNSPSC), etc.</v>
      </c>
      <c r="O416" s="48" t="str">
        <f>IF(VLOOKUP($A416,'FE - Flow 8 - UBL'!$A416:$P1310,15,FALSE)=0,"",VLOOKUP($A416,'FE - Flow 8 - UBL'!$A416:$P1310,15,FALSE))</f>
        <v/>
      </c>
      <c r="P416" s="48" t="str">
        <f>IF(VLOOKUP($A416,'FE - Flow 8 - UBL'!$A416:$P1310,16,FALSE)=0,"",VLOOKUP($A416,'FE - Flow 8 - UBL'!$A416:$P1310,16,FALSE))</f>
        <v/>
      </c>
      <c r="Q416" s="44" t="str">
        <f>IF(VLOOKUP($A416,'FE - Flow 8 - UBL'!$A416:$Q1310,17,FALSE)=0,"",VLOOKUP($A416,'FE - Flow 8 - UBL'!$A416:$Q1310,17,FALSE))</f>
        <v>BR-65</v>
      </c>
      <c r="R416" s="47" t="str">
        <f>IF(VLOOKUP($A416,'FE - Flow 8 - UBL'!$A416:$S1310,18,FALSE)=0,"",VLOOKUP($A416,'FE - Flow 8 - UBL'!$A416:$S1310,18,FALSE))</f>
        <v/>
      </c>
    </row>
    <row r="417" spans="1:18" ht="28.5" x14ac:dyDescent="0.25">
      <c r="A417" s="57" t="s">
        <v>1438</v>
      </c>
      <c r="B417" s="41" t="s">
        <v>13</v>
      </c>
      <c r="C417" s="52"/>
      <c r="D417" s="58"/>
      <c r="E417" s="60" t="s">
        <v>110</v>
      </c>
      <c r="F417" s="59"/>
      <c r="G417" s="351" t="s">
        <v>3712</v>
      </c>
      <c r="H417" s="352"/>
      <c r="I417" s="45" t="str">
        <f>IF(VLOOKUP($A417,'FE - Flow 8 - UBL'!$A417:$P1311,9,FALSE)=0,"",VLOOKUP($A417,'FE - Flow 8 - UBL'!$A417:$P1311,9,FALSE))</f>
        <v>IDENTIFIER</v>
      </c>
      <c r="J417" s="45">
        <f>IF(VLOOKUP($A417,'FE - Flow 8 - UBL'!$A417:$P1311,10,FALSE)=0,"",VLOOKUP($A417,'FE - Flow 8 - UBL'!$A417:$P1311,10,FALSE))</f>
        <v>3</v>
      </c>
      <c r="K417" s="44" t="str">
        <f>IF(VLOOKUP($A417,'FE - Flow 8 - UBL'!$A417:$P1311,11,FALSE)=0,"",VLOOKUP($A417,'FE - Flow 8 - UBL'!$A417:$P1311,11,FALSE))</f>
        <v>UNTDID 7143</v>
      </c>
      <c r="L417" s="45" t="str">
        <f>IF(VLOOKUP($A417,'FE - Flow 8 - UBL'!$A417:$P1311,12,FALSE)=0,"",VLOOKUP($A417,'FE - Flow 8 - UBL'!$A417:$P1311,12,FALSE))</f>
        <v/>
      </c>
      <c r="M417" s="185" t="str">
        <f>IF(VLOOKUP($A417,'FE - Flow 8 - UBL'!$A417:$P1311,13,FALSE)=0,"",VLOOKUP($A417,'FE - Flow 8 - UBL'!$A417:$P1311,13,FALSE))</f>
        <v>Scheme identifier of the item classification identifier</v>
      </c>
      <c r="N417" s="43" t="str">
        <f>IF(VLOOKUP($A417,'FE - Flow 8 - UBL'!$A417:$P1311,14,FALSE)=0,"",VLOOKUP($A417,'FE - Flow 8 - UBL'!$A417:$P1311,14,FALSE))</f>
        <v>The identification scheme should be chosen from among the entries available in UNTDID 7143 [6].</v>
      </c>
      <c r="O417" s="48" t="str">
        <f>IF(VLOOKUP($A417,'FE - Flow 8 - UBL'!$A417:$P1311,15,FALSE)=0,"",VLOOKUP($A417,'FE - Flow 8 - UBL'!$A417:$P1311,15,FALSE))</f>
        <v/>
      </c>
      <c r="P417" s="48" t="str">
        <f>IF(VLOOKUP($A417,'FE - Flow 8 - UBL'!$A417:$P1311,16,FALSE)=0,"",VLOOKUP($A417,'FE - Flow 8 - UBL'!$A417:$P1311,16,FALSE))</f>
        <v/>
      </c>
      <c r="Q417" s="44" t="str">
        <f>IF(VLOOKUP($A417,'FE - Flow 8 - UBL'!$A417:$Q1311,17,FALSE)=0,"",VLOOKUP($A417,'FE - Flow 8 - UBL'!$A417:$Q1311,17,FALSE))</f>
        <v/>
      </c>
      <c r="R417" s="47" t="str">
        <f>IF(VLOOKUP($A417,'FE - Flow 8 - UBL'!$A417:$S1311,18,FALSE)=0,"",VLOOKUP($A417,'FE - Flow 8 - UBL'!$A417:$S1311,18,FALSE))</f>
        <v/>
      </c>
    </row>
    <row r="418" spans="1:18" x14ac:dyDescent="0.25">
      <c r="A418" s="57" t="s">
        <v>1442</v>
      </c>
      <c r="B418" s="41" t="s">
        <v>42</v>
      </c>
      <c r="C418" s="52"/>
      <c r="D418" s="58"/>
      <c r="E418" s="60" t="s">
        <v>1443</v>
      </c>
      <c r="F418" s="59"/>
      <c r="G418" s="351" t="s">
        <v>3713</v>
      </c>
      <c r="H418" s="352"/>
      <c r="I418" s="45" t="str">
        <f>IF(VLOOKUP($A418,'FE - Flow 8 - UBL'!$A418:$P1312,9,FALSE)=0,"",VLOOKUP($A418,'FE - Flow 8 - UBL'!$A418:$P1312,9,FALSE))</f>
        <v>IDENTIFIER</v>
      </c>
      <c r="J418" s="45" t="str">
        <f>IF(VLOOKUP($A418,'FE - Flow 8 - UBL'!$A418:$P1312,10,FALSE)=0,"",VLOOKUP($A418,'FE - Flow 8 - UBL'!$A418:$P1312,10,FALSE))</f>
        <v>2,3</v>
      </c>
      <c r="K418" s="44" t="str">
        <f>IF(VLOOKUP($A418,'FE - Flow 8 - UBL'!$A418:$P1312,11,FALSE)=0,"",VLOOKUP($A418,'FE - Flow 8 - UBL'!$A418:$P1312,11,FALSE))</f>
        <v/>
      </c>
      <c r="L418" s="45" t="str">
        <f>IF(VLOOKUP($A418,'FE - Flow 8 - UBL'!$A418:$P1312,12,FALSE)=0,"",VLOOKUP($A418,'FE - Flow 8 - UBL'!$A418:$P1312,12,FALSE))</f>
        <v/>
      </c>
      <c r="M418" s="185" t="str">
        <f>IF(VLOOKUP($A418,'FE - Flow 8 - UBL'!$A418:$P1312,13,FALSE)=0,"",VLOOKUP($A418,'FE - Flow 8 - UBL'!$A418:$P1312,13,FALSE))</f>
        <v>Version of the identification scheme.</v>
      </c>
      <c r="N418" s="43" t="str">
        <f>IF(VLOOKUP($A418,'FE - Flow 8 - UBL'!$A418:$P1312,14,FALSE)=0,"",VLOOKUP($A418,'FE - Flow 8 - UBL'!$A418:$P1312,14,FALSE))</f>
        <v/>
      </c>
      <c r="O418" s="48" t="str">
        <f>IF(VLOOKUP($A418,'FE - Flow 8 - UBL'!$A418:$P1312,15,FALSE)=0,"",VLOOKUP($A418,'FE - Flow 8 - UBL'!$A418:$P1312,15,FALSE))</f>
        <v/>
      </c>
      <c r="P418" s="48" t="str">
        <f>IF(VLOOKUP($A418,'FE - Flow 8 - UBL'!$A418:$P1312,16,FALSE)=0,"",VLOOKUP($A418,'FE - Flow 8 - UBL'!$A418:$P1312,16,FALSE))</f>
        <v/>
      </c>
      <c r="Q418" s="44" t="str">
        <f>IF(VLOOKUP($A418,'FE - Flow 8 - UBL'!$A418:$Q1312,17,FALSE)=0,"",VLOOKUP($A418,'FE - Flow 8 - UBL'!$A418:$Q1312,17,FALSE))</f>
        <v/>
      </c>
      <c r="R418" s="47" t="str">
        <f>IF(VLOOKUP($A418,'FE - Flow 8 - UBL'!$A418:$S1312,18,FALSE)=0,"",VLOOKUP($A418,'FE - Flow 8 - UBL'!$A418:$S1312,18,FALSE))</f>
        <v/>
      </c>
    </row>
    <row r="419" spans="1:18" ht="57" x14ac:dyDescent="0.25">
      <c r="A419" s="57" t="s">
        <v>1446</v>
      </c>
      <c r="B419" s="41" t="s">
        <v>42</v>
      </c>
      <c r="C419" s="52"/>
      <c r="D419" s="58"/>
      <c r="E419" s="60" t="s">
        <v>1447</v>
      </c>
      <c r="F419" s="59"/>
      <c r="G419" s="351" t="s">
        <v>3714</v>
      </c>
      <c r="H419" s="352"/>
      <c r="I419" s="45" t="str">
        <f>IF(VLOOKUP($A419,'FE - Flow 8 - UBL'!$A419:$P1313,9,FALSE)=0,"",VLOOKUP($A419,'FE - Flow 8 - UBL'!$A419:$P1313,9,FALSE))</f>
        <v>CODE</v>
      </c>
      <c r="J419" s="45">
        <f>IF(VLOOKUP($A419,'FE - Flow 8 - UBL'!$A419:$P1313,10,FALSE)=0,"",VLOOKUP($A419,'FE - Flow 8 - UBL'!$A419:$P1313,10,FALSE))</f>
        <v>3</v>
      </c>
      <c r="K419" s="44" t="str">
        <f>IF(VLOOKUP($A419,'FE - Flow 8 - UBL'!$A419:$P1313,11,FALSE)=0,"",VLOOKUP($A419,'FE - Flow 8 - UBL'!$A419:$P1313,11,FALSE))</f>
        <v>ISO 3166</v>
      </c>
      <c r="L419" s="45" t="str">
        <f>IF(VLOOKUP($A419,'FE - Flow 8 - UBL'!$A419:$P1313,12,FALSE)=0,"",VLOOKUP($A419,'FE - Flow 8 - UBL'!$A419:$P1313,12,FALSE))</f>
        <v/>
      </c>
      <c r="M419" s="185" t="str">
        <f>IF(VLOOKUP($A419,'FE - Flow 8 - UBL'!$A419:$P1313,13,FALSE)=0,"",VLOOKUP($A419,'FE - Flow 8 - UBL'!$A419:$P1313,13,FALSE))</f>
        <v>Code identifying the country the item comes from.</v>
      </c>
      <c r="N419" s="43" t="str">
        <f>IF(VLOOKUP($A419,'FE - Flow 8 - UBL'!$A419:$P1313,14,FALSE)=0,"",VLOOKUP($A419,'FE - Flow 8 - UBL'!$A419:$P1313,14,FALSE))</f>
        <v>Valid country lists are registered with the Maintenance Agency for standard ISO 3166-1 “Codes for the representation of names of countries and their subdivisions”. Use of the alpha-2 representation is recommended.</v>
      </c>
      <c r="O419" s="48" t="str">
        <f>IF(VLOOKUP($A419,'FE - Flow 8 - UBL'!$A419:$P1313,15,FALSE)=0,"",VLOOKUP($A419,'FE - Flow 8 - UBL'!$A419:$P1313,15,FALSE))</f>
        <v>G2.01</v>
      </c>
      <c r="P419" s="48" t="str">
        <f>IF(VLOOKUP($A419,'FE - Flow 8 - UBL'!$A419:$P1313,16,FALSE)=0,"",VLOOKUP($A419,'FE - Flow 8 - UBL'!$A419:$P1313,16,FALSE))</f>
        <v/>
      </c>
      <c r="Q419" s="44" t="str">
        <f>IF(VLOOKUP($A419,'FE - Flow 8 - UBL'!$A419:$Q1313,17,FALSE)=0,"",VLOOKUP($A419,'FE - Flow 8 - UBL'!$A419:$Q1313,17,FALSE))</f>
        <v/>
      </c>
      <c r="R419" s="47" t="str">
        <f>IF(VLOOKUP($A419,'FE - Flow 8 - UBL'!$A419:$S1313,18,FALSE)=0,"",VLOOKUP($A419,'FE - Flow 8 - UBL'!$A419:$S1313,18,FALSE))</f>
        <v/>
      </c>
    </row>
    <row r="420" spans="1:18" ht="28.5" x14ac:dyDescent="0.25">
      <c r="A420" s="57" t="s">
        <v>1450</v>
      </c>
      <c r="B420" s="41" t="s">
        <v>1729</v>
      </c>
      <c r="C420" s="52"/>
      <c r="D420" s="58"/>
      <c r="E420" s="123" t="s">
        <v>1451</v>
      </c>
      <c r="F420" s="59"/>
      <c r="G420" s="351" t="s">
        <v>3715</v>
      </c>
      <c r="H420" s="352"/>
      <c r="I420" s="45" t="str">
        <f>IF(VLOOKUP($A420,'FE - Flow 8 - UBL'!$A420:$P1314,9,FALSE)=0,"",VLOOKUP($A420,'FE - Flow 8 - UBL'!$A420:$P1314,9,FALSE))</f>
        <v/>
      </c>
      <c r="J420" s="45" t="str">
        <f>IF(VLOOKUP($A420,'FE - Flow 8 - UBL'!$A420:$P1314,10,FALSE)=0,"",VLOOKUP($A420,'FE - Flow 8 - UBL'!$A420:$P1314,10,FALSE))</f>
        <v/>
      </c>
      <c r="K420" s="44" t="str">
        <f>IF(VLOOKUP($A420,'FE - Flow 8 - UBL'!$A420:$P1314,11,FALSE)=0,"",VLOOKUP($A420,'FE - Flow 8 - UBL'!$A420:$P1314,11,FALSE))</f>
        <v/>
      </c>
      <c r="L420" s="45" t="str">
        <f>IF(VLOOKUP($A420,'FE - Flow 8 - UBL'!$A420:$P1314,12,FALSE)=0,"",VLOOKUP($A420,'FE - Flow 8 - UBL'!$A420:$P1314,12,FALSE))</f>
        <v/>
      </c>
      <c r="M420" s="185" t="str">
        <f>IF(VLOOKUP($A420,'FE - Flow 8 - UBL'!$A420:$P1314,13,FALSE)=0,"",VLOOKUP($A420,'FE - Flow 8 - UBL'!$A420:$P1314,13,FALSE))</f>
        <v>Set of business terms providing information about the properties of the goods and services invoiced.</v>
      </c>
      <c r="N420" s="43" t="str">
        <f>IF(VLOOKUP($A420,'FE - Flow 8 - UBL'!$A420:$P1314,14,FALSE)=0,"",VLOOKUP($A420,'FE - Flow 8 - UBL'!$A420:$P1314,14,FALSE))</f>
        <v/>
      </c>
      <c r="O420" s="48" t="str">
        <f>IF(VLOOKUP($A420,'FE - Flow 8 - UBL'!$A420:$P1314,15,FALSE)=0,"",VLOOKUP($A420,'FE - Flow 8 - UBL'!$A420:$P1314,15,FALSE))</f>
        <v/>
      </c>
      <c r="P420" s="48" t="str">
        <f>IF(VLOOKUP($A420,'FE - Flow 8 - UBL'!$A420:$P1314,16,FALSE)=0,"",VLOOKUP($A420,'FE - Flow 8 - UBL'!$A420:$P1314,16,FALSE))</f>
        <v/>
      </c>
      <c r="Q420" s="44" t="str">
        <f>IF(VLOOKUP($A420,'FE - Flow 8 - UBL'!$A420:$Q1314,17,FALSE)=0,"",VLOOKUP($A420,'FE - Flow 8 - UBL'!$A420:$Q1314,17,FALSE))</f>
        <v/>
      </c>
      <c r="R420" s="47" t="str">
        <f>IF(VLOOKUP($A420,'FE - Flow 8 - UBL'!$A420:$S1314,18,FALSE)=0,"",VLOOKUP($A420,'FE - Flow 8 - UBL'!$A420:$S1314,18,FALSE))</f>
        <v/>
      </c>
    </row>
    <row r="421" spans="1:18" x14ac:dyDescent="0.25">
      <c r="A421" s="114" t="s">
        <v>1454</v>
      </c>
      <c r="B421" s="41" t="s">
        <v>13</v>
      </c>
      <c r="C421" s="52"/>
      <c r="D421" s="58"/>
      <c r="E421" s="124"/>
      <c r="F421" s="116" t="s">
        <v>1455</v>
      </c>
      <c r="G421" s="351" t="s">
        <v>3716</v>
      </c>
      <c r="H421" s="352"/>
      <c r="I421" s="45" t="str">
        <f>IF(VLOOKUP($A421,'FE - Flow 8 - UBL'!$A421:$P1315,9,FALSE)=0,"",VLOOKUP($A421,'FE - Flow 8 - UBL'!$A421:$P1315,9,FALSE))</f>
        <v>TEXT</v>
      </c>
      <c r="J421" s="45">
        <f>IF(VLOOKUP($A421,'FE - Flow 8 - UBL'!$A421:$P1315,10,FALSE)=0,"",VLOOKUP($A421,'FE - Flow 8 - UBL'!$A421:$P1315,10,FALSE))</f>
        <v>100</v>
      </c>
      <c r="K421" s="44" t="str">
        <f>IF(VLOOKUP($A421,'FE - Flow 8 - UBL'!$A421:$P1315,11,FALSE)=0,"",VLOOKUP($A421,'FE - Flow 8 - UBL'!$A421:$P1315,11,FALSE))</f>
        <v/>
      </c>
      <c r="L421" s="45" t="str">
        <f>IF(VLOOKUP($A421,'FE - Flow 8 - UBL'!$A421:$P1315,12,FALSE)=0,"",VLOOKUP($A421,'FE - Flow 8 - UBL'!$A421:$P1315,12,FALSE))</f>
        <v/>
      </c>
      <c r="M421" s="185" t="str">
        <f>IF(VLOOKUP($A421,'FE - Flow 8 - UBL'!$A421:$P1315,13,FALSE)=0,"",VLOOKUP($A421,'FE - Flow 8 - UBL'!$A421:$P1315,13,FALSE))</f>
        <v>Name of the item attribute or property.</v>
      </c>
      <c r="N421" s="43" t="str">
        <f>IF(VLOOKUP($A421,'FE - Flow 8 - UBL'!$A421:$P1315,14,FALSE)=0,"",VLOOKUP($A421,'FE - Flow 8 - UBL'!$A421:$P1315,14,FALSE))</f>
        <v>E.g. Colour.</v>
      </c>
      <c r="O421" s="48" t="str">
        <f>IF(VLOOKUP($A421,'FE - Flow 8 - UBL'!$A421:$P1315,15,FALSE)=0,"",VLOOKUP($A421,'FE - Flow 8 - UBL'!$A421:$P1315,15,FALSE))</f>
        <v/>
      </c>
      <c r="P421" s="48" t="str">
        <f>IF(VLOOKUP($A421,'FE - Flow 8 - UBL'!$A421:$P1315,16,FALSE)=0,"",VLOOKUP($A421,'FE - Flow 8 - UBL'!$A421:$P1315,16,FALSE))</f>
        <v/>
      </c>
      <c r="Q421" s="44" t="str">
        <f>IF(VLOOKUP($A421,'FE - Flow 8 - UBL'!$A421:$Q1315,17,FALSE)=0,"",VLOOKUP($A421,'FE - Flow 8 - UBL'!$A421:$Q1315,17,FALSE))</f>
        <v>BR-54</v>
      </c>
      <c r="R421" s="47" t="str">
        <f>IF(VLOOKUP($A421,'FE - Flow 8 - UBL'!$A421:$S1315,18,FALSE)=0,"",VLOOKUP($A421,'FE - Flow 8 - UBL'!$A421:$S1315,18,FALSE))</f>
        <v/>
      </c>
    </row>
    <row r="422" spans="1:18" x14ac:dyDescent="0.25">
      <c r="A422" s="114" t="s">
        <v>1460</v>
      </c>
      <c r="B422" s="41" t="s">
        <v>13</v>
      </c>
      <c r="C422" s="55"/>
      <c r="D422" s="71"/>
      <c r="E422" s="125"/>
      <c r="F422" s="116" t="s">
        <v>1267</v>
      </c>
      <c r="G422" s="351" t="s">
        <v>3717</v>
      </c>
      <c r="H422" s="352"/>
      <c r="I422" s="45" t="str">
        <f>IF(VLOOKUP($A422,'FE - Flow 8 - UBL'!$A422:$P1316,9,FALSE)=0,"",VLOOKUP($A422,'FE - Flow 8 - UBL'!$A422:$P1316,9,FALSE))</f>
        <v>TEXT</v>
      </c>
      <c r="J422" s="45">
        <f>IF(VLOOKUP($A422,'FE - Flow 8 - UBL'!$A422:$P1316,10,FALSE)=0,"",VLOOKUP($A422,'FE - Flow 8 - UBL'!$A422:$P1316,10,FALSE))</f>
        <v>100</v>
      </c>
      <c r="K422" s="44" t="str">
        <f>IF(VLOOKUP($A422,'FE - Flow 8 - UBL'!$A422:$P1316,11,FALSE)=0,"",VLOOKUP($A422,'FE - Flow 8 - UBL'!$A422:$P1316,11,FALSE))</f>
        <v/>
      </c>
      <c r="L422" s="45" t="str">
        <f>IF(VLOOKUP($A422,'FE - Flow 8 - UBL'!$A422:$P1316,12,FALSE)=0,"",VLOOKUP($A422,'FE - Flow 8 - UBL'!$A422:$P1316,12,FALSE))</f>
        <v/>
      </c>
      <c r="M422" s="185" t="str">
        <f>IF(VLOOKUP($A422,'FE - Flow 8 - UBL'!$A422:$P1316,13,FALSE)=0,"",VLOOKUP($A422,'FE - Flow 8 - UBL'!$A422:$P1316,13,FALSE))</f>
        <v>Value of the item attribute or property.</v>
      </c>
      <c r="N422" s="43" t="str">
        <f>IF(VLOOKUP($A422,'FE - Flow 8 - UBL'!$A422:$P1316,14,FALSE)=0,"",VLOOKUP($A422,'FE - Flow 8 - UBL'!$A422:$P1316,14,FALSE))</f>
        <v>E.g. Red.</v>
      </c>
      <c r="O422" s="48" t="str">
        <f>IF(VLOOKUP($A422,'FE - Flow 8 - UBL'!$A422:$P1316,15,FALSE)=0,"",VLOOKUP($A422,'FE - Flow 8 - UBL'!$A422:$P1316,15,FALSE))</f>
        <v/>
      </c>
      <c r="P422" s="48" t="str">
        <f>IF(VLOOKUP($A422,'FE - Flow 8 - UBL'!$A422:$P1316,16,FALSE)=0,"",VLOOKUP($A422,'FE - Flow 8 - UBL'!$A422:$P1316,16,FALSE))</f>
        <v/>
      </c>
      <c r="Q422" s="44" t="str">
        <f>IF(VLOOKUP($A422,'FE - Flow 8 - UBL'!$A422:$Q1316,17,FALSE)=0,"",VLOOKUP($A422,'FE - Flow 8 - UBL'!$A422:$Q1316,17,FALSE))</f>
        <v>BR-54</v>
      </c>
      <c r="R422" s="47" t="str">
        <f>IF(VLOOKUP($A422,'FE - Flow 8 - UBL'!$A422:$S1316,18,FALSE)=0,"",VLOOKUP($A422,'FE - Flow 8 - UBL'!$A422:$S1316,18,FALSE))</f>
        <v/>
      </c>
    </row>
  </sheetData>
  <autoFilter ref="A4:R408"/>
  <mergeCells count="417">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48:H48"/>
    <mergeCell ref="G50:H50"/>
    <mergeCell ref="G52:H52"/>
    <mergeCell ref="G53:H53"/>
    <mergeCell ref="G54:H54"/>
    <mergeCell ref="G55:H55"/>
    <mergeCell ref="G56:H56"/>
    <mergeCell ref="G39:H39"/>
    <mergeCell ref="G40:H40"/>
    <mergeCell ref="G41:H41"/>
    <mergeCell ref="G42:H42"/>
    <mergeCell ref="G43:H43"/>
    <mergeCell ref="G44:H44"/>
    <mergeCell ref="G45:H45"/>
    <mergeCell ref="G46:H46"/>
    <mergeCell ref="G47:H47"/>
    <mergeCell ref="G57:H57"/>
    <mergeCell ref="G58:H58"/>
    <mergeCell ref="G59:H59"/>
    <mergeCell ref="G60:H60"/>
    <mergeCell ref="G61:H61"/>
    <mergeCell ref="G62:H62"/>
    <mergeCell ref="G63:H63"/>
    <mergeCell ref="G64:H64"/>
    <mergeCell ref="G65:H65"/>
    <mergeCell ref="G75:H75"/>
    <mergeCell ref="G76:H76"/>
    <mergeCell ref="G77:H77"/>
    <mergeCell ref="G78:H78"/>
    <mergeCell ref="G80:H80"/>
    <mergeCell ref="G81:H81"/>
    <mergeCell ref="G82:H82"/>
    <mergeCell ref="G83:H83"/>
    <mergeCell ref="G66:H66"/>
    <mergeCell ref="G67:H67"/>
    <mergeCell ref="G68:H68"/>
    <mergeCell ref="G69:H69"/>
    <mergeCell ref="G70:H70"/>
    <mergeCell ref="G71:H71"/>
    <mergeCell ref="G72:H72"/>
    <mergeCell ref="G73:H73"/>
    <mergeCell ref="G74:H74"/>
    <mergeCell ref="G90:H90"/>
    <mergeCell ref="G91:H91"/>
    <mergeCell ref="G92:H92"/>
    <mergeCell ref="G93:H93"/>
    <mergeCell ref="G94:H94"/>
    <mergeCell ref="G95:H95"/>
    <mergeCell ref="G84:H84"/>
    <mergeCell ref="G85:H85"/>
    <mergeCell ref="G86:H86"/>
    <mergeCell ref="G87:H87"/>
    <mergeCell ref="G88:H88"/>
    <mergeCell ref="G89:H89"/>
    <mergeCell ref="G101:H101"/>
    <mergeCell ref="G102:H102"/>
    <mergeCell ref="G103:H103"/>
    <mergeCell ref="G104:H104"/>
    <mergeCell ref="G105:H105"/>
    <mergeCell ref="G96:H96"/>
    <mergeCell ref="G97:H97"/>
    <mergeCell ref="G98:H98"/>
    <mergeCell ref="G99:H99"/>
    <mergeCell ref="G100:H100"/>
    <mergeCell ref="G112:H112"/>
    <mergeCell ref="G113:H113"/>
    <mergeCell ref="G114:H114"/>
    <mergeCell ref="G115:H115"/>
    <mergeCell ref="G116:H116"/>
    <mergeCell ref="G106:H106"/>
    <mergeCell ref="G107:H107"/>
    <mergeCell ref="G108:H108"/>
    <mergeCell ref="G109:H109"/>
    <mergeCell ref="G110:H110"/>
    <mergeCell ref="G111:H111"/>
    <mergeCell ref="G122:H122"/>
    <mergeCell ref="G123:H123"/>
    <mergeCell ref="G124:H124"/>
    <mergeCell ref="G125:H125"/>
    <mergeCell ref="G126:H126"/>
    <mergeCell ref="G117:H117"/>
    <mergeCell ref="G118:H118"/>
    <mergeCell ref="G119:H119"/>
    <mergeCell ref="G120:H120"/>
    <mergeCell ref="G121:H121"/>
    <mergeCell ref="G132:H132"/>
    <mergeCell ref="G133:H133"/>
    <mergeCell ref="G134:H134"/>
    <mergeCell ref="G135:H135"/>
    <mergeCell ref="G136:H136"/>
    <mergeCell ref="G137:H137"/>
    <mergeCell ref="G138:H138"/>
    <mergeCell ref="G139:H139"/>
    <mergeCell ref="G127:H127"/>
    <mergeCell ref="G128:H128"/>
    <mergeCell ref="G129:H129"/>
    <mergeCell ref="G130:H130"/>
    <mergeCell ref="G131:H131"/>
    <mergeCell ref="G145:H145"/>
    <mergeCell ref="G146:H146"/>
    <mergeCell ref="G147:H147"/>
    <mergeCell ref="G148:H148"/>
    <mergeCell ref="G149:H149"/>
    <mergeCell ref="G140:H140"/>
    <mergeCell ref="G141:H141"/>
    <mergeCell ref="G142:H142"/>
    <mergeCell ref="G143:H143"/>
    <mergeCell ref="G144:H144"/>
    <mergeCell ref="G156:H156"/>
    <mergeCell ref="G157:H157"/>
    <mergeCell ref="G158:H158"/>
    <mergeCell ref="G159:H159"/>
    <mergeCell ref="G160:H160"/>
    <mergeCell ref="G161:H161"/>
    <mergeCell ref="G162:H162"/>
    <mergeCell ref="G150:H150"/>
    <mergeCell ref="G151:H151"/>
    <mergeCell ref="G152:H152"/>
    <mergeCell ref="G153:H153"/>
    <mergeCell ref="G154:H154"/>
    <mergeCell ref="G155:H155"/>
    <mergeCell ref="G169:H169"/>
    <mergeCell ref="G170:H170"/>
    <mergeCell ref="G171:H171"/>
    <mergeCell ref="G172:H172"/>
    <mergeCell ref="G173:H173"/>
    <mergeCell ref="G163:H163"/>
    <mergeCell ref="G164:H164"/>
    <mergeCell ref="G165:H165"/>
    <mergeCell ref="G166:H166"/>
    <mergeCell ref="G167:H167"/>
    <mergeCell ref="G168:H168"/>
    <mergeCell ref="G180:H180"/>
    <mergeCell ref="G181:H181"/>
    <mergeCell ref="G182:H182"/>
    <mergeCell ref="G183:H183"/>
    <mergeCell ref="G184:H184"/>
    <mergeCell ref="G174:H174"/>
    <mergeCell ref="G175:H175"/>
    <mergeCell ref="G176:H176"/>
    <mergeCell ref="G177:H177"/>
    <mergeCell ref="G178:H178"/>
    <mergeCell ref="G179:H179"/>
    <mergeCell ref="G191:H191"/>
    <mergeCell ref="G192:H192"/>
    <mergeCell ref="G193:H193"/>
    <mergeCell ref="G194:H194"/>
    <mergeCell ref="G195:H195"/>
    <mergeCell ref="G185:H185"/>
    <mergeCell ref="G186:H186"/>
    <mergeCell ref="G187:H187"/>
    <mergeCell ref="G188:H188"/>
    <mergeCell ref="G189:H189"/>
    <mergeCell ref="G190:H190"/>
    <mergeCell ref="G201:H201"/>
    <mergeCell ref="G202:H202"/>
    <mergeCell ref="G203:H203"/>
    <mergeCell ref="G204:H204"/>
    <mergeCell ref="G205:H205"/>
    <mergeCell ref="G196:H196"/>
    <mergeCell ref="G197:H197"/>
    <mergeCell ref="G198:H198"/>
    <mergeCell ref="G199:H199"/>
    <mergeCell ref="G200:H200"/>
    <mergeCell ref="G211:H211"/>
    <mergeCell ref="G212:H212"/>
    <mergeCell ref="G213:H213"/>
    <mergeCell ref="G214:H214"/>
    <mergeCell ref="G215:H215"/>
    <mergeCell ref="G206:H206"/>
    <mergeCell ref="G207:H207"/>
    <mergeCell ref="G208:H208"/>
    <mergeCell ref="G209:H209"/>
    <mergeCell ref="G210:H210"/>
    <mergeCell ref="G221:H221"/>
    <mergeCell ref="G222:H222"/>
    <mergeCell ref="G223:H223"/>
    <mergeCell ref="G224:H224"/>
    <mergeCell ref="G225:H225"/>
    <mergeCell ref="G216:H216"/>
    <mergeCell ref="G217:H217"/>
    <mergeCell ref="G218:H218"/>
    <mergeCell ref="G219:H219"/>
    <mergeCell ref="G220:H220"/>
    <mergeCell ref="G231:H231"/>
    <mergeCell ref="G232:H232"/>
    <mergeCell ref="G233:H233"/>
    <mergeCell ref="G234:H234"/>
    <mergeCell ref="G235:H235"/>
    <mergeCell ref="G226:H226"/>
    <mergeCell ref="G227:H227"/>
    <mergeCell ref="G228:H228"/>
    <mergeCell ref="G229:H229"/>
    <mergeCell ref="G230:H230"/>
    <mergeCell ref="G241:H241"/>
    <mergeCell ref="G242:H242"/>
    <mergeCell ref="G243:H243"/>
    <mergeCell ref="G244:H244"/>
    <mergeCell ref="G245:H245"/>
    <mergeCell ref="G236:H236"/>
    <mergeCell ref="G237:H237"/>
    <mergeCell ref="G238:H238"/>
    <mergeCell ref="G239:H239"/>
    <mergeCell ref="G240:H240"/>
    <mergeCell ref="G251:H251"/>
    <mergeCell ref="G252:H252"/>
    <mergeCell ref="G253:H253"/>
    <mergeCell ref="G254:H254"/>
    <mergeCell ref="G255:H255"/>
    <mergeCell ref="G256:H256"/>
    <mergeCell ref="G257:H257"/>
    <mergeCell ref="G246:H246"/>
    <mergeCell ref="G247:H247"/>
    <mergeCell ref="G248:H248"/>
    <mergeCell ref="G249:H249"/>
    <mergeCell ref="G250:H250"/>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9:H339"/>
    <mergeCell ref="G340:H340"/>
    <mergeCell ref="G341:H341"/>
    <mergeCell ref="G342:H342"/>
    <mergeCell ref="G343:H343"/>
    <mergeCell ref="G344:H344"/>
    <mergeCell ref="G345:H345"/>
    <mergeCell ref="G346:H346"/>
    <mergeCell ref="G330:H330"/>
    <mergeCell ref="G331:H331"/>
    <mergeCell ref="G332:H332"/>
    <mergeCell ref="G333:H333"/>
    <mergeCell ref="G334:H334"/>
    <mergeCell ref="G335:H335"/>
    <mergeCell ref="G336:H336"/>
    <mergeCell ref="G337:H337"/>
    <mergeCell ref="G338:H338"/>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401:H401"/>
    <mergeCell ref="G402:H402"/>
    <mergeCell ref="G403:H403"/>
    <mergeCell ref="G404:H404"/>
    <mergeCell ref="G405:H405"/>
    <mergeCell ref="G406:H406"/>
    <mergeCell ref="G407:H407"/>
    <mergeCell ref="G408:H408"/>
    <mergeCell ref="G392:H392"/>
    <mergeCell ref="G393:H393"/>
    <mergeCell ref="G394:H394"/>
    <mergeCell ref="G395:H395"/>
    <mergeCell ref="G396:H396"/>
    <mergeCell ref="G397:H397"/>
    <mergeCell ref="G398:H398"/>
    <mergeCell ref="G399:H399"/>
    <mergeCell ref="G400:H400"/>
    <mergeCell ref="G418:H418"/>
    <mergeCell ref="G419:H419"/>
    <mergeCell ref="G420:H420"/>
    <mergeCell ref="G421:H421"/>
    <mergeCell ref="G422:H422"/>
    <mergeCell ref="G409:H409"/>
    <mergeCell ref="G410:H410"/>
    <mergeCell ref="G411:H411"/>
    <mergeCell ref="G412:H412"/>
    <mergeCell ref="G413:H413"/>
    <mergeCell ref="G414:H414"/>
    <mergeCell ref="G415:H415"/>
    <mergeCell ref="G416:H416"/>
    <mergeCell ref="G417:H417"/>
  </mergeCells>
  <pageMargins left="0.7" right="0.7" top="0.75" bottom="0.75" header="0.3" footer="0.3"/>
  <pageSetup paperSize="9" firstPageNumber="4294967295"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2"/>
  <sheetViews>
    <sheetView zoomScale="55" workbookViewId="0">
      <selection activeCell="B10" sqref="B10"/>
    </sheetView>
  </sheetViews>
  <sheetFormatPr baseColWidth="10" defaultColWidth="9.140625" defaultRowHeight="15" x14ac:dyDescent="0.25"/>
  <cols>
    <col min="1" max="1" width="22.42578125" style="16" customWidth="1"/>
    <col min="2" max="2" width="12.28515625" style="18" customWidth="1"/>
    <col min="3" max="3" width="20.28515625" customWidth="1"/>
    <col min="4" max="4" width="9.42578125" style="17" customWidth="1"/>
    <col min="5" max="5" width="19.28515625" style="17" customWidth="1"/>
    <col min="6" max="6" width="46.7109375" style="17" customWidth="1"/>
    <col min="7" max="7" width="81.42578125" style="18" customWidth="1"/>
    <col min="8" max="8" width="7.85546875" style="18" customWidth="1"/>
    <col min="9" max="9" width="30.140625" style="19" customWidth="1"/>
    <col min="10" max="10" width="10.5703125" style="19" customWidth="1"/>
    <col min="11" max="11" width="23.28515625" style="16" customWidth="1"/>
    <col min="12" max="12" width="51" style="21" customWidth="1"/>
    <col min="13" max="14" width="60.28515625" style="21" customWidth="1"/>
    <col min="15" max="15" width="21.5703125" style="131" customWidth="1"/>
    <col min="16" max="16" width="16" style="127" customWidth="1"/>
    <col min="17" max="17" width="16" style="22" customWidth="1"/>
    <col min="18" max="18" width="45.42578125" style="21" customWidth="1"/>
  </cols>
  <sheetData>
    <row r="1" spans="1:18" s="23" customFormat="1" x14ac:dyDescent="0.25">
      <c r="A1" s="25"/>
      <c r="B1" s="25"/>
      <c r="C1" s="25"/>
      <c r="D1" s="24"/>
      <c r="E1" s="24"/>
      <c r="F1" s="25"/>
      <c r="G1" s="25"/>
      <c r="H1" s="25"/>
      <c r="I1" s="26"/>
      <c r="J1" s="26"/>
      <c r="K1" s="28"/>
      <c r="L1" s="27"/>
      <c r="M1" s="27"/>
      <c r="N1" s="27"/>
      <c r="O1" s="132"/>
      <c r="P1" s="129"/>
      <c r="Q1" s="28"/>
      <c r="R1" s="27"/>
    </row>
    <row r="2" spans="1:18" s="23" customFormat="1" x14ac:dyDescent="0.25">
      <c r="A2" s="29"/>
      <c r="B2" s="25"/>
      <c r="D2" s="24"/>
      <c r="E2" s="24"/>
      <c r="G2" s="25"/>
      <c r="H2" s="25"/>
      <c r="I2" s="26"/>
      <c r="J2" s="30"/>
      <c r="K2" s="30"/>
      <c r="L2" s="27"/>
      <c r="M2" s="27"/>
      <c r="N2" s="27"/>
      <c r="O2" s="133"/>
      <c r="P2" s="129"/>
      <c r="Q2" s="28"/>
      <c r="R2" s="27"/>
    </row>
    <row r="3" spans="1:18" s="23" customFormat="1" x14ac:dyDescent="0.25">
      <c r="A3" s="30"/>
      <c r="B3" s="25"/>
      <c r="D3" s="24"/>
      <c r="E3" s="24"/>
      <c r="F3" s="24"/>
      <c r="G3" s="25"/>
      <c r="H3" s="25"/>
      <c r="I3" s="26"/>
      <c r="J3" s="26"/>
      <c r="K3" s="30"/>
      <c r="L3" s="27"/>
      <c r="M3" s="27"/>
      <c r="N3" s="27"/>
      <c r="O3" s="132"/>
      <c r="P3" s="129"/>
      <c r="Q3" s="28"/>
      <c r="R3" s="27"/>
    </row>
    <row r="4" spans="1:18" ht="28.5" x14ac:dyDescent="0.25">
      <c r="A4" s="32" t="s">
        <v>7</v>
      </c>
      <c r="B4" s="32" t="s">
        <v>3009</v>
      </c>
      <c r="C4" s="346" t="s">
        <v>3010</v>
      </c>
      <c r="D4" s="347"/>
      <c r="E4" s="347"/>
      <c r="F4" s="348"/>
      <c r="G4" s="357" t="s">
        <v>3011</v>
      </c>
      <c r="H4" s="348"/>
      <c r="I4" s="32" t="s">
        <v>3012</v>
      </c>
      <c r="J4" s="32" t="s">
        <v>3013</v>
      </c>
      <c r="K4" s="32" t="s">
        <v>3014</v>
      </c>
      <c r="L4" s="32" t="s">
        <v>3015</v>
      </c>
      <c r="M4" s="32" t="s">
        <v>3016</v>
      </c>
      <c r="N4" s="32" t="s">
        <v>3017</v>
      </c>
      <c r="O4" s="32" t="s">
        <v>3018</v>
      </c>
      <c r="P4" s="32" t="s">
        <v>3019</v>
      </c>
      <c r="Q4" s="32" t="s">
        <v>3020</v>
      </c>
      <c r="R4" s="32" t="s">
        <v>3021</v>
      </c>
    </row>
    <row r="5" spans="1:18" x14ac:dyDescent="0.25">
      <c r="A5" s="33"/>
      <c r="B5" s="33"/>
      <c r="C5" s="33" t="s">
        <v>8</v>
      </c>
      <c r="D5" s="33" t="s">
        <v>9</v>
      </c>
      <c r="E5" s="34" t="s">
        <v>10</v>
      </c>
      <c r="F5" s="33" t="s">
        <v>11</v>
      </c>
      <c r="G5" s="357" t="s">
        <v>3022</v>
      </c>
      <c r="H5" s="348"/>
      <c r="I5" s="35"/>
      <c r="J5" s="35"/>
      <c r="K5" s="134"/>
      <c r="L5" s="37"/>
      <c r="M5" s="38"/>
      <c r="N5" s="38"/>
      <c r="O5" s="39"/>
      <c r="P5" s="39"/>
      <c r="Q5" s="39"/>
      <c r="R5" s="38"/>
    </row>
    <row r="6" spans="1:18" ht="71.25" x14ac:dyDescent="0.25">
      <c r="A6" s="40" t="s">
        <v>12</v>
      </c>
      <c r="B6" s="41" t="s">
        <v>13</v>
      </c>
      <c r="C6" s="42" t="s">
        <v>14</v>
      </c>
      <c r="D6" s="42"/>
      <c r="E6" s="42"/>
      <c r="F6" s="42"/>
      <c r="G6" s="351" t="s">
        <v>3334</v>
      </c>
      <c r="H6" s="352"/>
      <c r="I6" s="45" t="str">
        <f>IF(VLOOKUP($A6,'FE - Flow 8 - UBL'!$A6:$P900,9,FALSE)=0,"",VLOOKUP($A6,'FE - Flow 8 - UBL'!$A6:$P900,9,FALSE))</f>
        <v>IDENTIFIER</v>
      </c>
      <c r="J6" s="45">
        <f>IF(VLOOKUP($A6,'FE - Flow 8 - UBL'!$A6:$P900,10,FALSE)=0,"",VLOOKUP($A6,'FE - Flow 8 - UBL'!$A6:$P900,10,FALSE))</f>
        <v>20</v>
      </c>
      <c r="K6" s="45" t="str">
        <f>IF(VLOOKUP($A6,'FE - Flow 8 - UBL'!$A6:$P900,11,FALSE)=0,"",VLOOKUP($A6,'FE - Flow 8 - UBL'!$A6:$P900,11,FALSE))</f>
        <v/>
      </c>
      <c r="L6" s="46" t="str">
        <f>IF(VLOOKUP($A6,'FE - Flow 8 - UBL'!$A6:$P900,12,FALSE)=0,"",VLOOKUP($A6,'FE - Flow 8 - UBL'!$A6:$P900,12,FALSE))</f>
        <v/>
      </c>
      <c r="M6" s="47" t="str">
        <f>IF(VLOOKUP($A6,'FE - Flow 8 - UBL'!$A6:$P900,13,FALSE)=0,"",VLOOKUP($A6,'FE - Flow 8 - UBL'!$A6:$P900,13,FALSE))</f>
        <v>Unique identification of the Invoice.</v>
      </c>
      <c r="N6" s="47" t="str">
        <f>IF(VLOOKUP($A6,'FE - Flow 8 - UBL'!$A6:$P900,14,FALSE)=0,"",VLOOKUP($A6,'FE - Flow 8 - UBL'!$A6:$P900,14,FALSE))</f>
        <v>Sequential number required by Article 226(2) of Directive 2006/112/EC [2], to uniquely identify the Invoice. It can be based on one or more series, which may contain alphanumeric characters.</v>
      </c>
      <c r="O6" s="48" t="str">
        <f>IF(VLOOKUP($A6,'FE - Flow 8 - UBL'!$A6:$P900,15,FALSE)=0,"",VLOOKUP($A6,'FE - Flow 8 - UBL'!$A6:$P900,15,FALSE))</f>
        <v>G1.05
G1.06
G1.42
G6.08
G6.05</v>
      </c>
      <c r="P6" s="48" t="str">
        <f>IF(VLOOKUP($A6,'FE - Flow 8 - UBL'!$A6:$P900,16,FALSE)=0,"",VLOOKUP($A6,'FE - Flow 8 - UBL'!$A6:$P900,16,FALSE))</f>
        <v/>
      </c>
      <c r="Q6" s="48" t="str">
        <f>IF(VLOOKUP($A6,'FE - Flow 8 - UBL'!$A6:$Q900,17,FALSE)=0,"",VLOOKUP($A6,'FE - Flow 8 - UBL'!$A6:$Q900,17,FALSE))</f>
        <v>BR-2</v>
      </c>
      <c r="R6" s="47" t="str">
        <f>IF(VLOOKUP($A6,'FE - Flow 8 - UBL'!$A6:$S900,18,FALSE)=0,"",VLOOKUP($A6,'FE - Flow 8 - UBL'!$A6:$S900,18,FALSE))</f>
        <v/>
      </c>
    </row>
    <row r="7" spans="1:18" ht="71.25" x14ac:dyDescent="0.25">
      <c r="A7" s="40" t="s">
        <v>20</v>
      </c>
      <c r="B7" s="41" t="s">
        <v>13</v>
      </c>
      <c r="C7" s="42" t="s">
        <v>21</v>
      </c>
      <c r="D7" s="42"/>
      <c r="E7" s="42"/>
      <c r="F7" s="42"/>
      <c r="G7" s="351" t="s">
        <v>3335</v>
      </c>
      <c r="H7" s="352"/>
      <c r="I7" s="45" t="str">
        <f>IF(VLOOKUP($A7,'FE - Flow 8 - UBL'!$A7:$P901,9,FALSE)=0,"",VLOOKUP($A7,'FE - Flow 8 - UBL'!$A7:$P901,9,FALSE))</f>
        <v>DATE</v>
      </c>
      <c r="J7" s="45" t="str">
        <f>IF(VLOOKUP($A7,'FE - Flow 8 - UBL'!$A7:$P901,10,FALSE)=0,"",VLOOKUP($A7,'FE - Flow 8 - UBL'!$A7:$P901,10,FALSE))</f>
        <v>ISO</v>
      </c>
      <c r="K7" s="45" t="str">
        <f>IF(VLOOKUP($A7,'FE - Flow 8 - UBL'!$A7:$P901,11,FALSE)=0,"",VLOOKUP($A7,'FE - Flow 8 - UBL'!$A7:$P901,11,FALSE))</f>
        <v>YYYY-MM-DD (UBL format)
YYYYMMDD (CII format)</v>
      </c>
      <c r="L7" s="46" t="str">
        <f>IF(VLOOKUP($A7,'FE - Flow 8 - UBL'!$A7:$P901,12,FALSE)=0,"",VLOOKUP($A7,'FE - Flow 8 - UBL'!$A7:$P901,12,FALSE))</f>
        <v/>
      </c>
      <c r="M7" s="47" t="str">
        <f>IF(VLOOKUP($A7,'FE - Flow 8 - UBL'!$A7:$P901,13,FALSE)=0,"",VLOOKUP($A7,'FE - Flow 8 - UBL'!$A7:$P901,13,FALSE))</f>
        <v>Date the Invoice was issued.</v>
      </c>
      <c r="N7" s="47" t="str">
        <f>IF(VLOOKUP($A7,'FE - Flow 8 - UBL'!$A7:$P901,14,FALSE)=0,"",VLOOKUP($A7,'FE - Flow 8 - UBL'!$A7:$P901,14,FALSE))</f>
        <v/>
      </c>
      <c r="O7" s="48" t="str">
        <f>IF(VLOOKUP($A7,'FE - Flow 8 - UBL'!$A7:$P901,15,FALSE)=0,"",VLOOKUP($A7,'FE - Flow 8 - UBL'!$A7:$P901,15,FALSE))</f>
        <v>G1.07
G1.09
G1.36
G6.08
G6.05</v>
      </c>
      <c r="P7" s="48" t="str">
        <f>IF(VLOOKUP($A7,'FE - Flow 8 - UBL'!$A7:$P901,16,FALSE)=0,"",VLOOKUP($A7,'FE - Flow 8 - UBL'!$A7:$P901,16,FALSE))</f>
        <v/>
      </c>
      <c r="Q7" s="48" t="str">
        <f>IF(VLOOKUP($A7,'FE - Flow 8 - UBL'!$A7:$Q901,17,FALSE)=0,"",VLOOKUP($A7,'FE - Flow 8 - UBL'!$A7:$Q901,17,FALSE))</f>
        <v>BR-3</v>
      </c>
      <c r="R7" s="47" t="str">
        <f>IF(VLOOKUP($A7,'FE - Flow 8 - UBL'!$A7:$S901,18,FALSE)=0,"",VLOOKUP($A7,'FE - Flow 8 - UBL'!$A7:$S901,18,FALSE))</f>
        <v/>
      </c>
    </row>
    <row r="8" spans="1:18" ht="57" x14ac:dyDescent="0.25">
      <c r="A8" s="40" t="s">
        <v>28</v>
      </c>
      <c r="B8" s="41" t="s">
        <v>13</v>
      </c>
      <c r="C8" s="42" t="s">
        <v>29</v>
      </c>
      <c r="D8" s="42"/>
      <c r="E8" s="42"/>
      <c r="F8" s="42"/>
      <c r="G8" s="351" t="s">
        <v>3336</v>
      </c>
      <c r="H8" s="352"/>
      <c r="I8" s="45" t="str">
        <f>IF(VLOOKUP($A8,'FE - Flow 8 - UBL'!$A8:$P902,9,FALSE)=0,"",VLOOKUP($A8,'FE - Flow 8 - UBL'!$A8:$P902,9,FALSE))</f>
        <v>CODE</v>
      </c>
      <c r="J8" s="45">
        <f>IF(VLOOKUP($A8,'FE - Flow 8 - UBL'!$A8:$P902,10,FALSE)=0,"",VLOOKUP($A8,'FE - Flow 8 - UBL'!$A8:$P902,10,FALSE))</f>
        <v>3</v>
      </c>
      <c r="K8" s="45" t="str">
        <f>IF(VLOOKUP($A8,'FE - Flow 8 - UBL'!$A8:$P902,11,FALSE)=0,"",VLOOKUP($A8,'FE - Flow 8 - UBL'!$A8:$P902,11,FALSE))</f>
        <v>UNTDID 1001</v>
      </c>
      <c r="L8" s="46" t="str">
        <f>IF(VLOOKUP($A8,'FE - Flow 8 - UBL'!$A8:$P902,12,FALSE)=0,"",VLOOKUP($A8,'FE - Flow 8 - UBL'!$A8:$P902,12,FALSE))</f>
        <v/>
      </c>
      <c r="M8" s="47" t="str">
        <f>IF(VLOOKUP($A8,'FE - Flow 8 - UBL'!$A8:$P902,13,FALSE)=0,"",VLOOKUP($A8,'FE - Flow 8 - UBL'!$A8:$P902,13,FALSE))</f>
        <v>Code specifying the functional type of the Invoice.</v>
      </c>
      <c r="N8" s="47" t="str">
        <f>IF(VLOOKUP($A8,'FE - Flow 8 - UBL'!$A8:$P902,14,FALSE)=0,"",VLOOKUP($A8,'FE - Flow 8 - UBL'!$A8:$P902,14,FALSE))</f>
        <v>Commercial invoices and credit notes are defined according to entries from the UNTDID 1001 list [6].
Other entries in the UNTDID 1001 [6] list concerning specific invoices or credit notes may be used, as appropriate.</v>
      </c>
      <c r="O8" s="48" t="str">
        <f>IF(VLOOKUP($A8,'FE - Flow 8 - UBL'!$A8:$P902,15,FALSE)=0,"",VLOOKUP($A8,'FE - Flow 8 - UBL'!$A8:$P902,15,FALSE))</f>
        <v>G1.01
G6.08
G6.05</v>
      </c>
      <c r="P8" s="48" t="str">
        <f>IF(VLOOKUP($A8,'FE - Flow 8 - UBL'!$A8:$P902,16,FALSE)=0,"",VLOOKUP($A8,'FE - Flow 8 - UBL'!$A8:$P902,16,FALSE))</f>
        <v/>
      </c>
      <c r="Q8" s="48" t="str">
        <f>IF(VLOOKUP($A8,'FE - Flow 8 - UBL'!$A8:$Q902,17,FALSE)=0,"",VLOOKUP($A8,'FE - Flow 8 - UBL'!$A8:$Q902,17,FALSE))</f>
        <v>BR-4</v>
      </c>
      <c r="R8" s="47" t="str">
        <f>IF(VLOOKUP($A8,'FE - Flow 8 - UBL'!$A8:$S902,18,FALSE)=0,"",VLOOKUP($A8,'FE - Flow 8 - UBL'!$A8:$S902,18,FALSE))</f>
        <v/>
      </c>
    </row>
    <row r="9" spans="1:18" ht="114" x14ac:dyDescent="0.25">
      <c r="A9" s="40" t="s">
        <v>35</v>
      </c>
      <c r="B9" s="41" t="s">
        <v>13</v>
      </c>
      <c r="C9" s="42" t="s">
        <v>36</v>
      </c>
      <c r="D9" s="42"/>
      <c r="E9" s="42"/>
      <c r="F9" s="42"/>
      <c r="G9" s="351" t="s">
        <v>3337</v>
      </c>
      <c r="H9" s="352"/>
      <c r="I9" s="45" t="str">
        <f>IF(VLOOKUP($A9,'FE - Flow 8 - UBL'!$A9:$P903,9,FALSE)=0,"",VLOOKUP($A9,'FE - Flow 8 - UBL'!$A9:$P903,9,FALSE))</f>
        <v>CODE</v>
      </c>
      <c r="J9" s="45">
        <f>IF(VLOOKUP($A9,'FE - Flow 8 - UBL'!$A9:$P903,10,FALSE)=0,"",VLOOKUP($A9,'FE - Flow 8 - UBL'!$A9:$P903,10,FALSE))</f>
        <v>3</v>
      </c>
      <c r="K9" s="45" t="str">
        <f>IF(VLOOKUP($A9,'FE - Flow 8 - UBL'!$A9:$P903,11,FALSE)=0,"",VLOOKUP($A9,'FE - Flow 8 - UBL'!$A9:$P903,11,FALSE))</f>
        <v>ISO 4217</v>
      </c>
      <c r="L9" s="46" t="str">
        <f>IF(VLOOKUP($A9,'FE - Flow 8 - UBL'!$A9:$P903,12,FALSE)=0,"",VLOOKUP($A9,'FE - Flow 8 - UBL'!$A9:$P903,12,FALSE))</f>
        <v/>
      </c>
      <c r="M9" s="47" t="str">
        <f>IF(VLOOKUP($A9,'FE - Flow 8 - UBL'!$A9:$P903,13,FALSE)=0,"",VLOOKUP($A9,'FE - Flow 8 - UBL'!$A9:$P903,13,FALSE))</f>
        <v>Currency in which all amounts in the Invoice are expressed, except for the total VAT amount in the accounting currency.</v>
      </c>
      <c r="N9" s="47" t="str">
        <f>IF(VLOOKUP($A9,'FE - Flow 8 - UBL'!$A9:$P903,14,FALSE)=0,"",VLOOKUP($A9,'FE - Flow 8 - UBL'!$A9:$P903,14,FALSE))</f>
        <v>Only one currency should be used in the Invoice, except for the total VAT amount in the accounting currency.
The currency can be specified for each amount or at document level, depending on the syntax used.
Valid currency lists are registered with the Maintenance Agency for standard ISO 4217 “Codes for the representation of currencies”. Use of the alpha-3 representation is recommended.</v>
      </c>
      <c r="O9" s="48" t="str">
        <f>IF(VLOOKUP($A9,'FE - Flow 8 - UBL'!$A9:$P903,15,FALSE)=0,"",VLOOKUP($A9,'FE - Flow 8 - UBL'!$A9:$P903,15,FALSE))</f>
        <v>G1.10
G6.08
G6.05</v>
      </c>
      <c r="P9" s="48" t="str">
        <f>IF(VLOOKUP($A9,'FE - Flow 8 - UBL'!$A9:$P903,16,FALSE)=0,"",VLOOKUP($A9,'FE - Flow 8 - UBL'!$A9:$P903,16,FALSE))</f>
        <v/>
      </c>
      <c r="Q9" s="48" t="str">
        <f>IF(VLOOKUP($A9,'FE - Flow 8 - UBL'!$A9:$Q903,17,FALSE)=0,"",VLOOKUP($A9,'FE - Flow 8 - UBL'!$A9:$Q903,17,FALSE))</f>
        <v>BR-5</v>
      </c>
      <c r="R9" s="47" t="str">
        <f>IF(VLOOKUP($A9,'FE - Flow 8 - UBL'!$A9:$S903,18,FALSE)=0,"",VLOOKUP($A9,'FE - Flow 8 - UBL'!$A9:$S903,18,FALSE))</f>
        <v/>
      </c>
    </row>
    <row r="10" spans="1:18" ht="128.25" x14ac:dyDescent="0.25">
      <c r="A10" s="40" t="s">
        <v>41</v>
      </c>
      <c r="B10" s="41" t="s">
        <v>42</v>
      </c>
      <c r="C10" s="42" t="s">
        <v>43</v>
      </c>
      <c r="D10" s="42"/>
      <c r="E10" s="42"/>
      <c r="F10" s="42"/>
      <c r="G10" s="351" t="s">
        <v>3338</v>
      </c>
      <c r="H10" s="352"/>
      <c r="I10" s="45" t="str">
        <f>IF(VLOOKUP($A10,'FE - Flow 8 - UBL'!$A10:$P904,9,FALSE)=0,"",VLOOKUP($A10,'FE - Flow 8 - UBL'!$A10:$P904,9,FALSE))</f>
        <v>CODE</v>
      </c>
      <c r="J10" s="45">
        <f>IF(VLOOKUP($A10,'FE - Flow 8 - UBL'!$A10:$P904,10,FALSE)=0,"",VLOOKUP($A10,'FE - Flow 8 - UBL'!$A10:$P904,10,FALSE))</f>
        <v>3</v>
      </c>
      <c r="K10" s="45" t="str">
        <f>IF(VLOOKUP($A10,'FE - Flow 8 - UBL'!$A10:$P904,11,FALSE)=0,"",VLOOKUP($A10,'FE - Flow 8 - UBL'!$A10:$P904,11,FALSE))</f>
        <v>ISO 4217</v>
      </c>
      <c r="L10" s="46" t="str">
        <f>IF(VLOOKUP($A10,'FE - Flow 8 - UBL'!$A10:$P904,12,FALSE)=0,"",VLOOKUP($A10,'FE - Flow 8 - UBL'!$A10:$P904,12,FALSE))</f>
        <v/>
      </c>
      <c r="M10" s="47" t="str">
        <f>IF(VLOOKUP($A10,'FE - Flow 8 - UBL'!$A10:$P904,13,FALSE)=0,"",VLOOKUP($A10,'FE - Flow 8 - UBL'!$A10:$P904,13,FALSE))</f>
        <v>Currency used for VAT accounting and the VAT return, accepted or required in the Seller’s country.</v>
      </c>
      <c r="N10" s="47" t="str">
        <f>IF(VLOOKUP($A10,'FE - Flow 8 - UBL'!$A10:$P904,14,FALSE)=0,"",VLOOKUP($A10,'FE - Flow 8 - UBL'!$A10:$P904,14,FALSE))</f>
        <v>Must be used for the total VAT amount in the accounting currency, when the VAT accounting currency code differs from the invoice currency code.
Valid currency lists are registered with the Maintenance Agency for standard ISO 4217 “Codes for the representation of currencies”. Use of the alpha-3 representation is recommended.
For more information, see Article 230 of Council Directive 2006/112/EC [2].</v>
      </c>
      <c r="O10" s="48" t="str">
        <f>IF(VLOOKUP($A10,'FE - Flow 8 - UBL'!$A10:$P904,15,FALSE)=0,"",VLOOKUP($A10,'FE - Flow 8 - UBL'!$A10:$P904,15,FALSE))</f>
        <v>G1.10</v>
      </c>
      <c r="P10" s="48" t="str">
        <f>IF(VLOOKUP($A10,'FE - Flow 8 - UBL'!$A10:$P904,16,FALSE)=0,"",VLOOKUP($A10,'FE - Flow 8 - UBL'!$A10:$P904,16,FALSE))</f>
        <v/>
      </c>
      <c r="Q10" s="48" t="str">
        <f>IF(VLOOKUP($A10,'FE - Flow 8 - UBL'!$A10:$Q904,17,FALSE)=0,"",VLOOKUP($A10,'FE - Flow 8 - UBL'!$A10:$Q904,17,FALSE))</f>
        <v/>
      </c>
      <c r="R10" s="47" t="str">
        <f>IF(VLOOKUP($A10,'FE - Flow 8 - UBL'!$A10:$S904,18,FALSE)=0,"",VLOOKUP($A10,'FE - Flow 8 - UBL'!$A10:$S904,18,FALSE))</f>
        <v/>
      </c>
    </row>
    <row r="11" spans="1:18" ht="85.5" x14ac:dyDescent="0.25">
      <c r="A11" s="40" t="s">
        <v>47</v>
      </c>
      <c r="B11" s="41" t="s">
        <v>42</v>
      </c>
      <c r="C11" s="42" t="s">
        <v>48</v>
      </c>
      <c r="D11" s="42"/>
      <c r="E11" s="42"/>
      <c r="F11" s="42"/>
      <c r="G11" s="351" t="s">
        <v>3339</v>
      </c>
      <c r="H11" s="352"/>
      <c r="I11" s="45" t="str">
        <f>IF(VLOOKUP($A11,'FE - Flow 8 - UBL'!$A11:$P905,9,FALSE)=0,"",VLOOKUP($A11,'FE - Flow 8 - UBL'!$A11:$P905,9,FALSE))</f>
        <v>DATE</v>
      </c>
      <c r="J11" s="45" t="str">
        <f>IF(VLOOKUP($A11,'FE - Flow 8 - UBL'!$A11:$P905,10,FALSE)=0,"",VLOOKUP($A11,'FE - Flow 8 - UBL'!$A11:$P905,10,FALSE))</f>
        <v>ISO</v>
      </c>
      <c r="K11" s="45" t="str">
        <f>IF(VLOOKUP($A11,'FE - Flow 8 - UBL'!$A11:$P905,11,FALSE)=0,"",VLOOKUP($A11,'FE - Flow 8 - UBL'!$A11:$P905,11,FALSE))</f>
        <v>YYYY-MM-DD (UBL format)
YYYYMMDD (CII format)</v>
      </c>
      <c r="L11" s="46" t="str">
        <f>IF(VLOOKUP($A11,'FE - Flow 8 - UBL'!$A11:$P905,12,FALSE)=0,"",VLOOKUP($A11,'FE - Flow 8 - UBL'!$A11:$P905,12,FALSE))</f>
        <v>This data is not used in France. It is BT-8 that indicates the regime normally used.</v>
      </c>
      <c r="M11" s="47" t="str">
        <f>IF(VLOOKUP($A11,'FE - Flow 8 - UBL'!$A11:$P905,13,FALSE)=0,"",VLOOKUP($A11,'FE - Flow 8 - UBL'!$A11:$P905,13,FALSE))</f>
        <v>The date on which VAT becomes chargeable for the Seller and the Buyer insofar as this date can be determined and differs from the date of issue of the invoice, in accordance with the VAT directive.</v>
      </c>
      <c r="N11" s="47" t="str">
        <f>IF(VLOOKUP($A11,'FE - Flow 8 - UBL'!$A11:$P905,14,FALSE)=0,"",VLOOKUP($A11,'FE - Flow 8 - UBL'!$A11:$P905,14,FALSE))</f>
        <v>The chargeable date is usually the date on which the goods were delivered or the services completed (the operative event). There are some variations. For more information, see Article 226(7) of Council Directive 2006/112/EC [2].
This item is required if the Chargeable date for value added tax differs from the Date of issue of the invoice.</v>
      </c>
      <c r="O11" s="48" t="str">
        <f>IF(VLOOKUP($A11,'FE - Flow 8 - UBL'!$A11:$P905,15,FALSE)=0,"",VLOOKUP($A11,'FE - Flow 8 - UBL'!$A11:$P905,15,FALSE))</f>
        <v>G1.09
G1.36</v>
      </c>
      <c r="P11" s="48" t="str">
        <f>IF(VLOOKUP($A11,'FE - Flow 8 - UBL'!$A11:$P905,16,FALSE)=0,"",VLOOKUP($A11,'FE - Flow 8 - UBL'!$A11:$P905,16,FALSE))</f>
        <v/>
      </c>
      <c r="Q11" s="48" t="str">
        <f>IF(VLOOKUP($A11,'FE - Flow 8 - UBL'!$A11:$Q905,17,FALSE)=0,"",VLOOKUP($A11,'FE - Flow 8 - UBL'!$A11:$Q905,17,FALSE))</f>
        <v>BR-CO-3</v>
      </c>
      <c r="R11" s="47" t="str">
        <f>IF(VLOOKUP($A11,'FE - Flow 8 - UBL'!$A11:$S905,18,FALSE)=0,"",VLOOKUP($A11,'FE - Flow 8 - UBL'!$A11:$S905,18,FALSE))</f>
        <v/>
      </c>
    </row>
    <row r="12" spans="1:18" ht="128.25" x14ac:dyDescent="0.25">
      <c r="A12" s="40" t="s">
        <v>53</v>
      </c>
      <c r="B12" s="41" t="s">
        <v>42</v>
      </c>
      <c r="C12" s="42" t="s">
        <v>54</v>
      </c>
      <c r="D12" s="42"/>
      <c r="E12" s="42"/>
      <c r="F12" s="42"/>
      <c r="G12" s="351" t="s">
        <v>3340</v>
      </c>
      <c r="H12" s="352"/>
      <c r="I12" s="45" t="str">
        <f>IF(VLOOKUP($A12,'FE - Flow 8 - UBL'!$A12:$P906,9,FALSE)=0,"",VLOOKUP($A12,'FE - Flow 8 - UBL'!$A12:$P906,9,FALSE))</f>
        <v>CODE</v>
      </c>
      <c r="J12" s="45">
        <f>IF(VLOOKUP($A12,'FE - Flow 8 - UBL'!$A12:$P906,10,FALSE)=0,"",VLOOKUP($A12,'FE - Flow 8 - UBL'!$A12:$P906,10,FALSE))</f>
        <v>2</v>
      </c>
      <c r="K12" s="45" t="str">
        <f>IF(VLOOKUP($A12,'FE - Flow 8 - UBL'!$A12:$P906,11,FALSE)=0,"",VLOOKUP($A12,'FE - Flow 8 - UBL'!$A12:$P906,11,FALSE))</f>
        <v xml:space="preserve">UBL: UNTDID 2005 
CII: UNTDID 2475 </v>
      </c>
      <c r="L12" s="46" t="str">
        <f>IF(VLOOKUP($A12,'FE - Flow 8 - UBL'!$A12:$P906,12,FALSE)=0,"",VLOOKUP($A12,'FE - Flow 8 - UBL'!$A12:$P906,12,FALSE))</f>
        <v>Field to specify the option for debit based tax payment</v>
      </c>
      <c r="M12" s="47" t="str">
        <f>IF(VLOOKUP($A12,'FE - Flow 8 - UBL'!$A12:$P906,13,FALSE)=0,"",VLOOKUP($A12,'FE - Flow 8 - UBL'!$A12:$P906,13,FALSE))</f>
        <v>Code specifying the date on which VAT becomes chargeable for the Seller and the Buyer</v>
      </c>
      <c r="N12" s="47" t="str">
        <f>IF(VLOOKUP($A12,'FE - Flow 8 - UBL'!$A12:$P906,14,FALSE)=0,"",VLOOKUP($A12,'FE - Flow 8 - UBL'!$A12:$P906,14,FALSE))</f>
        <v>The code must be chosen from among the following values from UNTDID 2005 [6]:
- Invoice date
- Delivery date
- Payment date
The code for the chargeable date for value added tax is used when the chargeable date for value added tax is not known at the time of sending the invoice. The use of BT-8 thus excludes use of BT-7 and vice versa.</v>
      </c>
      <c r="O12" s="48" t="str">
        <f>IF(VLOOKUP($A12,'FE - Flow 8 - UBL'!$A12:$P906,15,FALSE)=0,"",VLOOKUP($A12,'FE - Flow 8 - UBL'!$A12:$P906,15,FALSE))</f>
        <v>G1.43
G6.14
G6.05</v>
      </c>
      <c r="P12" s="48" t="str">
        <f>IF(VLOOKUP($A12,'FE - Flow 8 - UBL'!$A12:$P906,16,FALSE)=0,"",VLOOKUP($A12,'FE - Flow 8 - UBL'!$A12:$P906,16,FALSE))</f>
        <v>S1.13 (only for CII and Factur-X)</v>
      </c>
      <c r="Q12" s="48" t="str">
        <f>IF(VLOOKUP($A12,'FE - Flow 8 - UBL'!$A12:$Q906,17,FALSE)=0,"",VLOOKUP($A12,'FE - Flow 8 - UBL'!$A12:$Q906,17,FALSE))</f>
        <v>BR-CO-3</v>
      </c>
      <c r="R12" s="47" t="str">
        <f>IF(VLOOKUP($A12,'FE - Flow 8 - UBL'!$A12:$S906,18,FALSE)=0,"",VLOOKUP($A12,'FE - Flow 8 - UBL'!$A12:$S906,18,FALSE))</f>
        <v/>
      </c>
    </row>
    <row r="13" spans="1:18" ht="90" customHeight="1" x14ac:dyDescent="0.25">
      <c r="A13" s="40" t="s">
        <v>58</v>
      </c>
      <c r="B13" s="41" t="s">
        <v>42</v>
      </c>
      <c r="C13" s="42" t="s">
        <v>59</v>
      </c>
      <c r="D13" s="42"/>
      <c r="E13" s="42"/>
      <c r="F13" s="42"/>
      <c r="G13" s="351" t="s">
        <v>3341</v>
      </c>
      <c r="H13" s="352"/>
      <c r="I13" s="45" t="str">
        <f>IF(VLOOKUP($A13,'FE - Flow 8 - UBL'!$A13:$P907,9,FALSE)=0,"",VLOOKUP($A13,'FE - Flow 8 - UBL'!$A13:$P907,9,FALSE))</f>
        <v>DATE</v>
      </c>
      <c r="J13" s="45" t="str">
        <f>IF(VLOOKUP($A13,'FE - Flow 8 - UBL'!$A13:$P907,10,FALSE)=0,"",VLOOKUP($A13,'FE - Flow 8 - UBL'!$A13:$P907,10,FALSE))</f>
        <v>ISO</v>
      </c>
      <c r="K13" s="45" t="str">
        <f>IF(VLOOKUP($A13,'FE - Flow 8 - UBL'!$A13:$P907,11,FALSE)=0,"",VLOOKUP($A13,'FE - Flow 8 - UBL'!$A13:$P907,11,FALSE))</f>
        <v>YYYY-MM-DD (UBL format)
YYYYMMDD (CII format)</v>
      </c>
      <c r="L13" s="46" t="str">
        <f>IF(VLOOKUP($A13,'FE - Flow 8 - UBL'!$A13:$P907,12,FALSE)=0,"",VLOOKUP($A13,'FE - Flow 8 - UBL'!$A13:$P907,12,FALSE))</f>
        <v/>
      </c>
      <c r="M13" s="47" t="str">
        <f>IF(VLOOKUP($A13,'FE - Flow 8 - UBL'!$A13:$P907,13,FALSE)=0,"",VLOOKUP($A13,'FE - Flow 8 - UBL'!$A13:$P907,13,FALSE))</f>
        <v>The date the payment falls due.</v>
      </c>
      <c r="N13" s="47" t="str">
        <f>IF(VLOOKUP($A13,'FE - Flow 8 - UBL'!$A13:$P907,14,FALSE)=0,"",VLOOKUP($A13,'FE - Flow 8 - UBL'!$A13:$P907,14,FALSE))</f>
        <v>The due date is the date the net payment is due. For partial payments, it is the due date of the first instalment. The description of more complex payment terms is provided in BT-20.</v>
      </c>
      <c r="O13" s="48" t="str">
        <f>IF(VLOOKUP($A13,'FE - Flow 8 - UBL'!$A13:$P907,15,FALSE)=0,"",VLOOKUP($A13,'FE - Flow 8 - UBL'!$A13:$P907,15,FALSE))</f>
        <v>G1.09
G1.36
P1.12
G1.18
G6.14
G6.05</v>
      </c>
      <c r="P13" s="48" t="str">
        <f>IF(VLOOKUP($A13,'FE - Flow 8 - UBL'!$A13:$P907,16,FALSE)=0,"",VLOOKUP($A13,'FE - Flow 8 - UBL'!$A13:$P907,16,FALSE))</f>
        <v/>
      </c>
      <c r="Q13" s="48" t="str">
        <f>IF(VLOOKUP($A13,'FE - Flow 8 - UBL'!$A13:$Q907,17,FALSE)=0,"",VLOOKUP($A13,'FE - Flow 8 - UBL'!$A13:$Q907,17,FALSE))</f>
        <v>BR-CO-25</v>
      </c>
      <c r="R13" s="47" t="str">
        <f>IF(VLOOKUP($A13,'FE - Flow 8 - UBL'!$A13:$S907,18,FALSE)=0,"",VLOOKUP($A13,'FE - Flow 8 - UBL'!$A13:$S907,18,FALSE))</f>
        <v/>
      </c>
    </row>
    <row r="14" spans="1:18" ht="42.75" x14ac:dyDescent="0.25">
      <c r="A14" s="40" t="s">
        <v>64</v>
      </c>
      <c r="B14" s="41" t="s">
        <v>42</v>
      </c>
      <c r="C14" s="42" t="s">
        <v>65</v>
      </c>
      <c r="D14" s="42"/>
      <c r="E14" s="42"/>
      <c r="F14" s="42"/>
      <c r="G14" s="351" t="s">
        <v>3342</v>
      </c>
      <c r="H14" s="352"/>
      <c r="I14" s="45" t="str">
        <f>IF(VLOOKUP($A14,'FE - Flow 8 - UBL'!$A14:$P908,9,FALSE)=0,"",VLOOKUP($A14,'FE - Flow 8 - UBL'!$A14:$P908,9,FALSE))</f>
        <v>TEXT</v>
      </c>
      <c r="J14" s="45">
        <f>IF(VLOOKUP($A14,'FE - Flow 8 - UBL'!$A14:$P908,10,FALSE)=0,"",VLOOKUP($A14,'FE - Flow 8 - UBL'!$A14:$P908,10,FALSE))</f>
        <v>100</v>
      </c>
      <c r="K14" s="45" t="str">
        <f>IF(VLOOKUP($A14,'FE - Flow 8 - UBL'!$A14:$P908,11,FALSE)=0,"",VLOOKUP($A14,'FE - Flow 8 - UBL'!$A14:$P908,11,FALSE))</f>
        <v/>
      </c>
      <c r="L14" s="46" t="str">
        <f>IF(VLOOKUP($A14,'FE - Flow 8 - UBL'!$A14:$P908,12,FALSE)=0,"",VLOOKUP($A14,'FE - Flow 8 - UBL'!$A14:$P908,12,FALSE))</f>
        <v/>
      </c>
      <c r="M14" s="47" t="str">
        <f>IF(VLOOKUP($A14,'FE - Flow 8 - UBL'!$A14:$P908,13,FALSE)=0,"",VLOOKUP($A14,'FE - Flow 8 - UBL'!$A14:$P908,13,FALSE))</f>
        <v>Identifier assigned by the Buyer for internal routing of the invoice.</v>
      </c>
      <c r="N14" s="47" t="str">
        <f>IF(VLOOKUP($A14,'FE - Flow 8 - UBL'!$A14:$P908,14,FALSE)=0,"",VLOOKUP($A14,'FE - Flow 8 - UBL'!$A14:$P908,14,FALSE))</f>
        <v>The identifier is defined by the Buyer (e.g. contact ID, department, office ID, project code) but is specified by the Seller in the Invoice.</v>
      </c>
      <c r="O14" s="48" t="str">
        <f>IF(VLOOKUP($A14,'FE - Flow 8 - UBL'!$A14:$P908,15,FALSE)=0,"",VLOOKUP($A14,'FE - Flow 8 - UBL'!$A14:$P908,15,FALSE))</f>
        <v>G2.29</v>
      </c>
      <c r="P14" s="48" t="str">
        <f>IF(VLOOKUP($A14,'FE - Flow 8 - UBL'!$A14:$P908,16,FALSE)=0,"",VLOOKUP($A14,'FE - Flow 8 - UBL'!$A14:$P908,16,FALSE))</f>
        <v/>
      </c>
      <c r="Q14" s="48" t="str">
        <f>IF(VLOOKUP($A14,'FE - Flow 8 - UBL'!$A14:$Q908,17,FALSE)=0,"",VLOOKUP($A14,'FE - Flow 8 - UBL'!$A14:$Q908,17,FALSE))</f>
        <v/>
      </c>
      <c r="R14" s="47" t="str">
        <f>IF(VLOOKUP($A14,'FE - Flow 8 - UBL'!$A14:$S908,18,FALSE)=0,"",VLOOKUP($A14,'FE - Flow 8 - UBL'!$A14:$S908,18,FALSE))</f>
        <v/>
      </c>
    </row>
    <row r="15" spans="1:18" ht="28.5" customHeight="1" x14ac:dyDescent="0.25">
      <c r="A15" s="40" t="s">
        <v>70</v>
      </c>
      <c r="B15" s="41" t="s">
        <v>42</v>
      </c>
      <c r="C15" s="42" t="s">
        <v>71</v>
      </c>
      <c r="D15" s="42"/>
      <c r="E15" s="42"/>
      <c r="F15" s="42"/>
      <c r="G15" s="351" t="s">
        <v>3343</v>
      </c>
      <c r="H15" s="352"/>
      <c r="I15" s="45" t="str">
        <f>IF(VLOOKUP($A15,'FE - Flow 8 - UBL'!$A15:$P909,9,FALSE)=0,"",VLOOKUP($A15,'FE - Flow 8 - UBL'!$A15:$P909,9,FALSE))</f>
        <v>DOCUMENT REFERENCE</v>
      </c>
      <c r="J15" s="45">
        <f>IF(VLOOKUP($A15,'FE - Flow 8 - UBL'!$A15:$P909,10,FALSE)=0,"",VLOOKUP($A15,'FE - Flow 8 - UBL'!$A15:$P909,10,FALSE))</f>
        <v>50</v>
      </c>
      <c r="K15" s="45" t="str">
        <f>IF(VLOOKUP($A15,'FE - Flow 8 - UBL'!$A15:$P909,11,FALSE)=0,"",VLOOKUP($A15,'FE - Flow 8 - UBL'!$A15:$P909,11,FALSE))</f>
        <v/>
      </c>
      <c r="L15" s="46" t="str">
        <f>IF(VLOOKUP($A15,'FE - Flow 8 - UBL'!$A15:$P909,12,FALSE)=0,"",VLOOKUP($A15,'FE - Flow 8 - UBL'!$A15:$P909,12,FALSE))</f>
        <v/>
      </c>
      <c r="M15" s="47" t="str">
        <f>IF(VLOOKUP($A15,'FE - Flow 8 - UBL'!$A15:$P909,13,FALSE)=0,"",VLOOKUP($A15,'FE - Flow 8 - UBL'!$A15:$P909,13,FALSE))</f>
        <v>Identification of the project to which the invoice refers</v>
      </c>
      <c r="N15" s="47" t="str">
        <f>IF(VLOOKUP($A15,'FE - Flow 8 - UBL'!$A15:$P909,14,FALSE)=0,"",VLOOKUP($A15,'FE - Flow 8 - UBL'!$A15:$P909,14,FALSE))</f>
        <v/>
      </c>
      <c r="O15" s="48" t="str">
        <f>IF(VLOOKUP($A15,'FE - Flow 8 - UBL'!$A15:$P909,15,FALSE)=0,"",VLOOKUP($A15,'FE - Flow 8 - UBL'!$A15:$P909,15,FALSE))</f>
        <v/>
      </c>
      <c r="P15" s="48" t="str">
        <f>IF(VLOOKUP($A15,'FE - Flow 8 - UBL'!$A15:$P909,16,FALSE)=0,"",VLOOKUP($A15,'FE - Flow 8 - UBL'!$A15:$P909,16,FALSE))</f>
        <v/>
      </c>
      <c r="Q15" s="48" t="str">
        <f>IF(VLOOKUP($A15,'FE - Flow 8 - UBL'!$A15:$Q909,17,FALSE)=0,"",VLOOKUP($A15,'FE - Flow 8 - UBL'!$A15:$Q909,17,FALSE))</f>
        <v/>
      </c>
      <c r="R15" s="47" t="str">
        <f>IF(VLOOKUP($A15,'FE - Flow 8 - UBL'!$A15:$S909,18,FALSE)=0,"",VLOOKUP($A15,'FE - Flow 8 - UBL'!$A15:$S909,18,FALSE))</f>
        <v/>
      </c>
    </row>
    <row r="16" spans="1:18" ht="28.5" x14ac:dyDescent="0.25">
      <c r="A16" s="40" t="s">
        <v>75</v>
      </c>
      <c r="B16" s="41" t="s">
        <v>42</v>
      </c>
      <c r="C16" s="50" t="s">
        <v>76</v>
      </c>
      <c r="D16" s="42"/>
      <c r="E16" s="42"/>
      <c r="F16" s="42"/>
      <c r="G16" s="351" t="s">
        <v>3344</v>
      </c>
      <c r="H16" s="352"/>
      <c r="I16" s="45" t="str">
        <f>IF(VLOOKUP($A16,'FE - Flow 8 - UBL'!$A16:$P910,9,FALSE)=0,"",VLOOKUP($A16,'FE - Flow 8 - UBL'!$A16:$P910,9,FALSE))</f>
        <v>DOCUMENT REFERENCE</v>
      </c>
      <c r="J16" s="45">
        <f>IF(VLOOKUP($A16,'FE - Flow 8 - UBL'!$A16:$P910,10,FALSE)=0,"",VLOOKUP($A16,'FE - Flow 8 - UBL'!$A16:$P910,10,FALSE))</f>
        <v>50</v>
      </c>
      <c r="K16" s="45" t="str">
        <f>IF(VLOOKUP($A16,'FE - Flow 8 - UBL'!$A16:$P910,11,FALSE)=0,"",VLOOKUP($A16,'FE - Flow 8 - UBL'!$A16:$P910,11,FALSE))</f>
        <v/>
      </c>
      <c r="L16" s="46" t="str">
        <f>IF(VLOOKUP($A16,'FE - Flow 8 - UBL'!$A16:$P910,12,FALSE)=0,"",VLOOKUP($A16,'FE - Flow 8 - UBL'!$A16:$P910,12,FALSE))</f>
        <v/>
      </c>
      <c r="M16" s="47" t="str">
        <f>IF(VLOOKUP($A16,'FE - Flow 8 - UBL'!$A16:$P910,13,FALSE)=0,"",VLOOKUP($A16,'FE - Flow 8 - UBL'!$A16:$P910,13,FALSE))</f>
        <v>Contract identifier.</v>
      </c>
      <c r="N16" s="47" t="str">
        <f>IF(VLOOKUP($A16,'FE - Flow 8 - UBL'!$A16:$P910,14,FALSE)=0,"",VLOOKUP($A16,'FE - Flow 8 - UBL'!$A16:$P910,14,FALSE))</f>
        <v>The contract identifier should be unique for a specific business relationship and for a defined time period.</v>
      </c>
      <c r="O16" s="48" t="str">
        <f>IF(VLOOKUP($A16,'FE - Flow 8 - UBL'!$A16:$P910,15,FALSE)=0,"",VLOOKUP($A16,'FE - Flow 8 - UBL'!$A16:$P910,15,FALSE))</f>
        <v>G3.02</v>
      </c>
      <c r="P16" s="48" t="str">
        <f>IF(VLOOKUP($A16,'FE - Flow 8 - UBL'!$A16:$P910,16,FALSE)=0,"",VLOOKUP($A16,'FE - Flow 8 - UBL'!$A16:$P910,16,FALSE))</f>
        <v/>
      </c>
      <c r="Q16" s="48" t="str">
        <f>IF(VLOOKUP($A16,'FE - Flow 8 - UBL'!$A16:$Q910,17,FALSE)=0,"",VLOOKUP($A16,'FE - Flow 8 - UBL'!$A16:$Q910,17,FALSE))</f>
        <v/>
      </c>
      <c r="R16" s="47" t="str">
        <f>IF(VLOOKUP($A16,'FE - Flow 8 - UBL'!$A16:$S910,18,FALSE)=0,"",VLOOKUP($A16,'FE - Flow 8 - UBL'!$A16:$S910,18,FALSE))</f>
        <v/>
      </c>
    </row>
    <row r="17" spans="1:18" ht="72.75" customHeight="1" x14ac:dyDescent="0.25">
      <c r="A17" s="289" t="s">
        <v>80</v>
      </c>
      <c r="B17" s="287" t="s">
        <v>3067</v>
      </c>
      <c r="C17" s="55"/>
      <c r="D17" s="309" t="s">
        <v>81</v>
      </c>
      <c r="E17" s="309"/>
      <c r="F17" s="310"/>
      <c r="G17" s="351" t="s">
        <v>3345</v>
      </c>
      <c r="H17" s="352"/>
      <c r="I17" s="45" t="str">
        <f>IF(VLOOKUP($A17,'FE - Flow 8 - UBL'!$A17:$P911,9,FALSE)=0,"",VLOOKUP($A17,'FE - Flow 8 - UBL'!$A17:$P911,9,FALSE))</f>
        <v>TEXT</v>
      </c>
      <c r="J17" s="45">
        <f>IF(VLOOKUP($A17,'FE - Flow 8 - UBL'!$A17:$P911,10,FALSE)=0,"",VLOOKUP($A17,'FE - Flow 8 - UBL'!$A17:$P911,10,FALSE))</f>
        <v>10</v>
      </c>
      <c r="K17" s="45" t="str">
        <f>IF(VLOOKUP($A17,'FE - Flow 8 - UBL'!$A17:$P911,11,FALSE)=0,"",VLOOKUP($A17,'FE - Flow 8 - UBL'!$A17:$P911,11,FALSE))</f>
        <v/>
      </c>
      <c r="L17" s="46" t="str">
        <f>IF(VLOOKUP($A17,'FE - Flow 8 - UBL'!$A17:$P911,12,FALSE)=0,"",VLOOKUP($A17,'FE - Flow 8 - UBL'!$A17:$P911,12,FALSE))</f>
        <v/>
      </c>
      <c r="M17" s="47" t="str">
        <f>IF(VLOOKUP($A17,'FE - Flow 8 - UBL'!$A17:$P911,13,FALSE)=0,"",VLOOKUP($A17,'FE - Flow 8 - UBL'!$A17:$P911,13,FALSE))</f>
        <v/>
      </c>
      <c r="N17" s="47" t="str">
        <f>IF(VLOOKUP($A17,'FE - Flow 8 - UBL'!$A17:$P911,14,FALSE)=0,"",VLOOKUP($A17,'FE - Flow 8 - UBL'!$A17:$P911,14,FALSE))</f>
        <v/>
      </c>
      <c r="O17" s="48" t="str">
        <f>IF(VLOOKUP($A17,'FE - Flow 8 - UBL'!$A17:$P911,15,FALSE)=0,"",VLOOKUP($A17,'FE - Flow 8 - UBL'!$A17:$P911,15,FALSE))</f>
        <v>G1.03</v>
      </c>
      <c r="P17" s="48" t="str">
        <f>IF(VLOOKUP($A17,'FE - Flow 8 - UBL'!$A17:$P911,16,FALSE)=0,"",VLOOKUP($A17,'FE - Flow 8 - UBL'!$A17:$P911,16,FALSE))</f>
        <v/>
      </c>
      <c r="Q17" s="48" t="str">
        <f>IF(VLOOKUP($A17,'FE - Flow 8 - UBL'!$A17:$Q911,17,FALSE)=0,"",VLOOKUP($A17,'FE - Flow 8 - UBL'!$A17:$Q911,17,FALSE))</f>
        <v/>
      </c>
      <c r="R17" s="47" t="str">
        <f>IF(VLOOKUP($A17,'FE - Flow 8 - UBL'!$A17:$S911,18,FALSE)=0,"",VLOOKUP($A17,'FE - Flow 8 - UBL'!$A17:$S911,18,FALSE))</f>
        <v/>
      </c>
    </row>
    <row r="18" spans="1:18" ht="14.45" customHeight="1" x14ac:dyDescent="0.25">
      <c r="A18" s="40" t="s">
        <v>83</v>
      </c>
      <c r="B18" s="41" t="s">
        <v>42</v>
      </c>
      <c r="C18" s="288" t="s">
        <v>84</v>
      </c>
      <c r="D18" s="42"/>
      <c r="E18" s="42"/>
      <c r="F18" s="42"/>
      <c r="G18" s="351" t="s">
        <v>3346</v>
      </c>
      <c r="H18" s="352"/>
      <c r="I18" s="45" t="str">
        <f>IF(VLOOKUP($A18,'FE - Flow 8 - UBL'!$A18:$P912,9,FALSE)=0,"",VLOOKUP($A18,'FE - Flow 8 - UBL'!$A18:$P912,9,FALSE))</f>
        <v>DOCUMENT REFERENCE</v>
      </c>
      <c r="J18" s="45">
        <f>IF(VLOOKUP($A18,'FE - Flow 8 - UBL'!$A18:$P912,10,FALSE)=0,"",VLOOKUP($A18,'FE - Flow 8 - UBL'!$A18:$P912,10,FALSE))</f>
        <v>50</v>
      </c>
      <c r="K18" s="45" t="str">
        <f>IF(VLOOKUP($A18,'FE - Flow 8 - UBL'!$A18:$P912,11,FALSE)=0,"",VLOOKUP($A18,'FE - Flow 8 - UBL'!$A18:$P912,11,FALSE))</f>
        <v/>
      </c>
      <c r="L18" s="46" t="str">
        <f>IF(VLOOKUP($A18,'FE - Flow 8 - UBL'!$A18:$P912,12,FALSE)=0,"",VLOOKUP($A18,'FE - Flow 8 - UBL'!$A18:$P912,12,FALSE))</f>
        <v/>
      </c>
      <c r="M18" s="47" t="str">
        <f>IF(VLOOKUP($A18,'FE - Flow 8 - UBL'!$A18:$P912,13,FALSE)=0,"",VLOOKUP($A18,'FE - Flow 8 - UBL'!$A18:$P912,13,FALSE))</f>
        <v>Identifier of a referenced purchase order, generated by the Buyer.</v>
      </c>
      <c r="N18" s="47" t="str">
        <f>IF(VLOOKUP($A18,'FE - Flow 8 - UBL'!$A18:$P912,14,FALSE)=0,"",VLOOKUP($A18,'FE - Flow 8 - UBL'!$A18:$P912,14,FALSE))</f>
        <v/>
      </c>
      <c r="O18" s="48" t="str">
        <f>IF(VLOOKUP($A18,'FE - Flow 8 - UBL'!$A18:$P912,15,FALSE)=0,"",VLOOKUP($A18,'FE - Flow 8 - UBL'!$A18:$P912,15,FALSE))</f>
        <v>G3.04</v>
      </c>
      <c r="P18" s="48" t="str">
        <f>IF(VLOOKUP($A18,'FE - Flow 8 - UBL'!$A18:$P912,16,FALSE)=0,"",VLOOKUP($A18,'FE - Flow 8 - UBL'!$A18:$P912,16,FALSE))</f>
        <v/>
      </c>
      <c r="Q18" s="48" t="str">
        <f>IF(VLOOKUP($A18,'FE - Flow 8 - UBL'!$A18:$Q912,17,FALSE)=0,"",VLOOKUP($A18,'FE - Flow 8 - UBL'!$A18:$Q912,17,FALSE))</f>
        <v/>
      </c>
      <c r="R18" s="47" t="str">
        <f>IF(VLOOKUP($A18,'FE - Flow 8 - UBL'!$A18:$S912,18,FALSE)=0,"",VLOOKUP($A18,'FE - Flow 8 - UBL'!$A18:$S912,18,FALSE))</f>
        <v/>
      </c>
    </row>
    <row r="19" spans="1:18" ht="14.45" customHeight="1" x14ac:dyDescent="0.25">
      <c r="A19" s="40" t="s">
        <v>87</v>
      </c>
      <c r="B19" s="41" t="s">
        <v>42</v>
      </c>
      <c r="C19" s="42" t="s">
        <v>88</v>
      </c>
      <c r="D19" s="42"/>
      <c r="E19" s="42"/>
      <c r="F19" s="42"/>
      <c r="G19" s="351" t="s">
        <v>3347</v>
      </c>
      <c r="H19" s="352"/>
      <c r="I19" s="45" t="str">
        <f>IF(VLOOKUP($A19,'FE - Flow 8 - UBL'!$A19:$P913,9,FALSE)=0,"",VLOOKUP($A19,'FE - Flow 8 - UBL'!$A19:$P913,9,FALSE))</f>
        <v>DOCUMENT REFERENCE</v>
      </c>
      <c r="J19" s="45">
        <f>IF(VLOOKUP($A19,'FE - Flow 8 - UBL'!$A19:$P913,10,FALSE)=0,"",VLOOKUP($A19,'FE - Flow 8 - UBL'!$A19:$P913,10,FALSE))</f>
        <v>50</v>
      </c>
      <c r="K19" s="45" t="str">
        <f>IF(VLOOKUP($A19,'FE - Flow 8 - UBL'!$A19:$P913,11,FALSE)=0,"",VLOOKUP($A19,'FE - Flow 8 - UBL'!$A19:$P913,11,FALSE))</f>
        <v/>
      </c>
      <c r="L19" s="46" t="str">
        <f>IF(VLOOKUP($A19,'FE - Flow 8 - UBL'!$A19:$P913,12,FALSE)=0,"",VLOOKUP($A19,'FE - Flow 8 - UBL'!$A19:$P913,12,FALSE))</f>
        <v/>
      </c>
      <c r="M19" s="47" t="str">
        <f>IF(VLOOKUP($A19,'FE - Flow 8 - UBL'!$A19:$P913,13,FALSE)=0,"",VLOOKUP($A19,'FE - Flow 8 - UBL'!$A19:$P913,13,FALSE))</f>
        <v>Identifier of a referenced purchase order, generated by the Seller.</v>
      </c>
      <c r="N19" s="47" t="str">
        <f>IF(VLOOKUP($A19,'FE - Flow 8 - UBL'!$A19:$P913,14,FALSE)=0,"",VLOOKUP($A19,'FE - Flow 8 - UBL'!$A19:$P913,14,FALSE))</f>
        <v/>
      </c>
      <c r="O19" s="48" t="str">
        <f>IF(VLOOKUP($A19,'FE - Flow 8 - UBL'!$A19:$P913,15,FALSE)=0,"",VLOOKUP($A19,'FE - Flow 8 - UBL'!$A19:$P913,15,FALSE))</f>
        <v/>
      </c>
      <c r="P19" s="48" t="str">
        <f>IF(VLOOKUP($A19,'FE - Flow 8 - UBL'!$A19:$P913,16,FALSE)=0,"",VLOOKUP($A19,'FE - Flow 8 - UBL'!$A19:$P913,16,FALSE))</f>
        <v/>
      </c>
      <c r="Q19" s="48" t="str">
        <f>IF(VLOOKUP($A19,'FE - Flow 8 - UBL'!$A19:$Q913,17,FALSE)=0,"",VLOOKUP($A19,'FE - Flow 8 - UBL'!$A19:$Q913,17,FALSE))</f>
        <v/>
      </c>
      <c r="R19" s="47" t="str">
        <f>IF(VLOOKUP($A19,'FE - Flow 8 - UBL'!$A19:$S913,18,FALSE)=0,"",VLOOKUP($A19,'FE - Flow 8 - UBL'!$A19:$S913,18,FALSE))</f>
        <v/>
      </c>
    </row>
    <row r="20" spans="1:18" ht="28.5" customHeight="1" x14ac:dyDescent="0.25">
      <c r="A20" s="40" t="s">
        <v>91</v>
      </c>
      <c r="B20" s="41" t="s">
        <v>42</v>
      </c>
      <c r="C20" s="42" t="s">
        <v>92</v>
      </c>
      <c r="D20" s="42"/>
      <c r="E20" s="42"/>
      <c r="F20" s="42"/>
      <c r="G20" s="351" t="s">
        <v>3348</v>
      </c>
      <c r="H20" s="352"/>
      <c r="I20" s="45" t="str">
        <f>IF(VLOOKUP($A20,'FE - Flow 8 - UBL'!$A20:$P914,9,FALSE)=0,"",VLOOKUP($A20,'FE - Flow 8 - UBL'!$A20:$P914,9,FALSE))</f>
        <v>DOCUMENT REFERENCE</v>
      </c>
      <c r="J20" s="45">
        <f>IF(VLOOKUP($A20,'FE - Flow 8 - UBL'!$A20:$P914,10,FALSE)=0,"",VLOOKUP($A20,'FE - Flow 8 - UBL'!$A20:$P914,10,FALSE))</f>
        <v>50</v>
      </c>
      <c r="K20" s="45" t="str">
        <f>IF(VLOOKUP($A20,'FE - Flow 8 - UBL'!$A20:$P914,11,FALSE)=0,"",VLOOKUP($A20,'FE - Flow 8 - UBL'!$A20:$P914,11,FALSE))</f>
        <v/>
      </c>
      <c r="L20" s="46" t="str">
        <f>IF(VLOOKUP($A20,'FE - Flow 8 - UBL'!$A20:$P914,12,FALSE)=0,"",VLOOKUP($A20,'FE - Flow 8 - UBL'!$A20:$P914,12,FALSE))</f>
        <v/>
      </c>
      <c r="M20" s="47" t="str">
        <f>IF(VLOOKUP($A20,'FE - Flow 8 - UBL'!$A20:$P914,13,FALSE)=0,"",VLOOKUP($A20,'FE - Flow 8 - UBL'!$A20:$P914,13,FALSE))</f>
        <v>Identifier of a referenced reception note.</v>
      </c>
      <c r="N20" s="47" t="str">
        <f>IF(VLOOKUP($A20,'FE - Flow 8 - UBL'!$A20:$P914,14,FALSE)=0,"",VLOOKUP($A20,'FE - Flow 8 - UBL'!$A20:$P914,14,FALSE))</f>
        <v/>
      </c>
      <c r="O20" s="48" t="str">
        <f>IF(VLOOKUP($A20,'FE - Flow 8 - UBL'!$A20:$P914,15,FALSE)=0,"",VLOOKUP($A20,'FE - Flow 8 - UBL'!$A20:$P914,15,FALSE))</f>
        <v/>
      </c>
      <c r="P20" s="48" t="str">
        <f>IF(VLOOKUP($A20,'FE - Flow 8 - UBL'!$A20:$P914,16,FALSE)=0,"",VLOOKUP($A20,'FE - Flow 8 - UBL'!$A20:$P914,16,FALSE))</f>
        <v/>
      </c>
      <c r="Q20" s="48" t="str">
        <f>IF(VLOOKUP($A20,'FE - Flow 8 - UBL'!$A20:$Q914,17,FALSE)=0,"",VLOOKUP($A20,'FE - Flow 8 - UBL'!$A20:$Q914,17,FALSE))</f>
        <v/>
      </c>
      <c r="R20" s="47" t="str">
        <f>IF(VLOOKUP($A20,'FE - Flow 8 - UBL'!$A20:$S914,18,FALSE)=0,"",VLOOKUP($A20,'FE - Flow 8 - UBL'!$A20:$S914,18,FALSE))</f>
        <v/>
      </c>
    </row>
    <row r="21" spans="1:18" ht="28.5" customHeight="1" x14ac:dyDescent="0.25">
      <c r="A21" s="40" t="s">
        <v>95</v>
      </c>
      <c r="B21" s="41" t="s">
        <v>42</v>
      </c>
      <c r="C21" s="42" t="s">
        <v>96</v>
      </c>
      <c r="D21" s="42"/>
      <c r="E21" s="42"/>
      <c r="F21" s="42"/>
      <c r="G21" s="351" t="s">
        <v>3349</v>
      </c>
      <c r="H21" s="352"/>
      <c r="I21" s="45" t="str">
        <f>IF(VLOOKUP($A21,'FE - Flow 8 - UBL'!$A21:$P915,9,FALSE)=0,"",VLOOKUP($A21,'FE - Flow 8 - UBL'!$A21:$P915,9,FALSE))</f>
        <v>DOCUMENT REFERENCE</v>
      </c>
      <c r="J21" s="45">
        <f>IF(VLOOKUP($A21,'FE - Flow 8 - UBL'!$A21:$P915,10,FALSE)=0,"",VLOOKUP($A21,'FE - Flow 8 - UBL'!$A21:$P915,10,FALSE))</f>
        <v>50</v>
      </c>
      <c r="K21" s="45" t="str">
        <f>IF(VLOOKUP($A21,'FE - Flow 8 - UBL'!$A21:$P915,11,FALSE)=0,"",VLOOKUP($A21,'FE - Flow 8 - UBL'!$A21:$P915,11,FALSE))</f>
        <v/>
      </c>
      <c r="L21" s="46" t="str">
        <f>IF(VLOOKUP($A21,'FE - Flow 8 - UBL'!$A21:$P915,12,FALSE)=0,"",VLOOKUP($A21,'FE - Flow 8 - UBL'!$A21:$P915,12,FALSE))</f>
        <v/>
      </c>
      <c r="M21" s="47" t="str">
        <f>IF(VLOOKUP($A21,'FE - Flow 8 - UBL'!$A21:$P915,13,FALSE)=0,"",VLOOKUP($A21,'FE - Flow 8 - UBL'!$A21:$P915,13,FALSE))</f>
        <v>Identifier of a referenced shipping note.</v>
      </c>
      <c r="N21" s="47" t="str">
        <f>IF(VLOOKUP($A21,'FE - Flow 8 - UBL'!$A21:$P915,14,FALSE)=0,"",VLOOKUP($A21,'FE - Flow 8 - UBL'!$A21:$P915,14,FALSE))</f>
        <v/>
      </c>
      <c r="O21" s="48" t="str">
        <f>IF(VLOOKUP($A21,'FE - Flow 8 - UBL'!$A21:$P915,15,FALSE)=0,"",VLOOKUP($A21,'FE - Flow 8 - UBL'!$A21:$P915,15,FALSE))</f>
        <v/>
      </c>
      <c r="P21" s="48" t="str">
        <f>IF(VLOOKUP($A21,'FE - Flow 8 - UBL'!$A21:$P915,16,FALSE)=0,"",VLOOKUP($A21,'FE - Flow 8 - UBL'!$A21:$P915,16,FALSE))</f>
        <v/>
      </c>
      <c r="Q21" s="48" t="str">
        <f>IF(VLOOKUP($A21,'FE - Flow 8 - UBL'!$A21:$Q915,17,FALSE)=0,"",VLOOKUP($A21,'FE - Flow 8 - UBL'!$A21:$Q915,17,FALSE))</f>
        <v/>
      </c>
      <c r="R21" s="47" t="str">
        <f>IF(VLOOKUP($A21,'FE - Flow 8 - UBL'!$A21:$S915,18,FALSE)=0,"",VLOOKUP($A21,'FE - Flow 8 - UBL'!$A21:$S915,18,FALSE))</f>
        <v/>
      </c>
    </row>
    <row r="22" spans="1:18" ht="28.5" x14ac:dyDescent="0.25">
      <c r="A22" s="40" t="s">
        <v>99</v>
      </c>
      <c r="B22" s="41" t="s">
        <v>42</v>
      </c>
      <c r="C22" s="42" t="s">
        <v>100</v>
      </c>
      <c r="D22" s="42"/>
      <c r="E22" s="42"/>
      <c r="F22" s="42"/>
      <c r="G22" s="351" t="s">
        <v>3350</v>
      </c>
      <c r="H22" s="352"/>
      <c r="I22" s="45" t="str">
        <f>IF(VLOOKUP($A22,'FE - Flow 8 - UBL'!$A22:$P916,9,FALSE)=0,"",VLOOKUP($A22,'FE - Flow 8 - UBL'!$A22:$P916,9,FALSE))</f>
        <v>DOCUMENT REFERENCE</v>
      </c>
      <c r="J22" s="45">
        <f>IF(VLOOKUP($A22,'FE - Flow 8 - UBL'!$A22:$P916,10,FALSE)=0,"",VLOOKUP($A22,'FE - Flow 8 - UBL'!$A22:$P916,10,FALSE))</f>
        <v>50</v>
      </c>
      <c r="K22" s="45" t="str">
        <f>IF(VLOOKUP($A22,'FE - Flow 8 - UBL'!$A22:$P916,11,FALSE)=0,"",VLOOKUP($A22,'FE - Flow 8 - UBL'!$A22:$P916,11,FALSE))</f>
        <v/>
      </c>
      <c r="L22" s="46" t="str">
        <f>IF(VLOOKUP($A22,'FE - Flow 8 - UBL'!$A22:$P916,12,FALSE)=0,"",VLOOKUP($A22,'FE - Flow 8 - UBL'!$A22:$P916,12,FALSE))</f>
        <v/>
      </c>
      <c r="M22" s="47" t="str">
        <f>IF(VLOOKUP($A22,'FE - Flow 8 - UBL'!$A22:$P916,13,FALSE)=0,"",VLOOKUP($A22,'FE - Flow 8 - UBL'!$A22:$P916,13,FALSE))</f>
        <v>Identifier of a call for tenders or work package</v>
      </c>
      <c r="N22" s="47" t="str">
        <f>IF(VLOOKUP($A22,'FE - Flow 8 - UBL'!$A22:$P916,14,FALSE)=0,"",VLOOKUP($A22,'FE - Flow 8 - UBL'!$A22:$P916,14,FALSE))</f>
        <v>In some countries, a reference to the call for tenders that resulted in the contract must be provided.</v>
      </c>
      <c r="O22" s="48" t="str">
        <f>IF(VLOOKUP($A22,'FE - Flow 8 - UBL'!$A22:$P916,15,FALSE)=0,"",VLOOKUP($A22,'FE - Flow 8 - UBL'!$A22:$P916,15,FALSE))</f>
        <v/>
      </c>
      <c r="P22" s="48" t="str">
        <f>IF(VLOOKUP($A22,'FE - Flow 8 - UBL'!$A22:$P916,16,FALSE)=0,"",VLOOKUP($A22,'FE - Flow 8 - UBL'!$A22:$P916,16,FALSE))</f>
        <v/>
      </c>
      <c r="Q22" s="48" t="str">
        <f>IF(VLOOKUP($A22,'FE - Flow 8 - UBL'!$A22:$Q916,17,FALSE)=0,"",VLOOKUP($A22,'FE - Flow 8 - UBL'!$A22:$Q916,17,FALSE))</f>
        <v/>
      </c>
      <c r="R22" s="47" t="str">
        <f>IF(VLOOKUP($A22,'FE - Flow 8 - UBL'!$A22:$S916,18,FALSE)=0,"",VLOOKUP($A22,'FE - Flow 8 - UBL'!$A22:$S916,18,FALSE))</f>
        <v/>
      </c>
    </row>
    <row r="23" spans="1:18" ht="28.5" x14ac:dyDescent="0.25">
      <c r="A23" s="40" t="s">
        <v>104</v>
      </c>
      <c r="B23" s="41" t="s">
        <v>42</v>
      </c>
      <c r="C23" s="42" t="s">
        <v>105</v>
      </c>
      <c r="D23" s="42"/>
      <c r="E23" s="42"/>
      <c r="F23" s="42"/>
      <c r="G23" s="351" t="s">
        <v>3350</v>
      </c>
      <c r="H23" s="352"/>
      <c r="I23" s="45" t="str">
        <f>IF(VLOOKUP($A23,'FE - Flow 8 - UBL'!$A23:$P917,9,FALSE)=0,"",VLOOKUP($A23,'FE - Flow 8 - UBL'!$A23:$P917,9,FALSE))</f>
        <v>IDENTIFIER</v>
      </c>
      <c r="J23" s="45">
        <f>IF(VLOOKUP($A23,'FE - Flow 8 - UBL'!$A23:$P917,10,FALSE)=0,"",VLOOKUP($A23,'FE - Flow 8 - UBL'!$A23:$P917,10,FALSE))</f>
        <v>100</v>
      </c>
      <c r="K23" s="45" t="str">
        <f>IF(VLOOKUP($A23,'FE - Flow 8 - UBL'!$A23:$P917,11,FALSE)=0,"",VLOOKUP($A23,'FE - Flow 8 - UBL'!$A23:$P917,11,FALSE))</f>
        <v/>
      </c>
      <c r="L23" s="46" t="str">
        <f>IF(VLOOKUP($A23,'FE - Flow 8 - UBL'!$A23:$P917,12,FALSE)=0,"",VLOOKUP($A23,'FE - Flow 8 - UBL'!$A23:$P917,12,FALSE))</f>
        <v/>
      </c>
      <c r="M23" s="47" t="str">
        <f>IF(VLOOKUP($A23,'FE - Flow 8 - UBL'!$A23:$P917,13,FALSE)=0,"",VLOOKUP($A23,'FE - Flow 8 - UBL'!$A23:$P917,13,FALSE))</f>
        <v>Identifier of an object on which the invoiced item or data is based and which is specified by the Seller.</v>
      </c>
      <c r="N23" s="47" t="str">
        <f>IF(VLOOKUP($A23,'FE - Flow 8 - UBL'!$A23:$P917,14,FALSE)=0,"",VLOOKUP($A23,'FE - Flow 8 - UBL'!$A23:$P917,14,FALSE))</f>
        <v>This can be a subscription number, a telephone number, a counter, etc., as appropriate.</v>
      </c>
      <c r="O23" s="48" t="str">
        <f>IF(VLOOKUP($A23,'FE - Flow 8 - UBL'!$A23:$P917,15,FALSE)=0,"",VLOOKUP($A23,'FE - Flow 8 - UBL'!$A23:$P917,15,FALSE))</f>
        <v/>
      </c>
      <c r="P23" s="48" t="str">
        <f>IF(VLOOKUP($A23,'FE - Flow 8 - UBL'!$A23:$P917,16,FALSE)=0,"",VLOOKUP($A23,'FE - Flow 8 - UBL'!$A23:$P917,16,FALSE))</f>
        <v/>
      </c>
      <c r="Q23" s="48" t="str">
        <f>IF(VLOOKUP($A23,'FE - Flow 8 - UBL'!$A23:$Q917,17,FALSE)=0,"",VLOOKUP($A23,'FE - Flow 8 - UBL'!$A23:$Q917,17,FALSE))</f>
        <v/>
      </c>
      <c r="R23" s="47" t="str">
        <f>IF(VLOOKUP($A23,'FE - Flow 8 - UBL'!$A23:$S917,18,FALSE)=0,"",VLOOKUP($A23,'FE - Flow 8 - UBL'!$A23:$S917,18,FALSE))</f>
        <v/>
      </c>
    </row>
    <row r="24" spans="1:18" ht="28.5" x14ac:dyDescent="0.25">
      <c r="A24" s="40" t="s">
        <v>109</v>
      </c>
      <c r="B24" s="41" t="s">
        <v>3069</v>
      </c>
      <c r="C24" s="42" t="s">
        <v>110</v>
      </c>
      <c r="D24" s="42"/>
      <c r="E24" s="42"/>
      <c r="F24" s="42"/>
      <c r="G24" s="351" t="s">
        <v>3351</v>
      </c>
      <c r="H24" s="352"/>
      <c r="I24" s="45" t="str">
        <f>IF(VLOOKUP($A24,'FE - Flow 8 - UBL'!$A24:$P918,9,FALSE)=0,"",VLOOKUP($A24,'FE - Flow 8 - UBL'!$A24:$P918,9,FALSE))</f>
        <v>IDENTIFIER</v>
      </c>
      <c r="J24" s="45">
        <f>IF(VLOOKUP($A24,'FE - Flow 8 - UBL'!$A24:$P918,10,FALSE)=0,"",VLOOKUP($A24,'FE - Flow 8 - UBL'!$A24:$P918,10,FALSE))</f>
        <v>3</v>
      </c>
      <c r="K24" s="45" t="str">
        <f>IF(VLOOKUP($A24,'FE - Flow 8 - UBL'!$A24:$P918,11,FALSE)=0,"",VLOOKUP($A24,'FE - Flow 8 - UBL'!$A24:$P918,11,FALSE))</f>
        <v>UNTDID 1153</v>
      </c>
      <c r="L24" s="46" t="str">
        <f>IF(VLOOKUP($A24,'FE - Flow 8 - UBL'!$A24:$P918,12,FALSE)=0,"",VLOOKUP($A24,'FE - Flow 8 - UBL'!$A24:$P918,12,FALSE))</f>
        <v/>
      </c>
      <c r="M24" s="47" t="str">
        <f>IF(VLOOKUP($A24,'FE - Flow 8 - UBL'!$A24:$P918,13,FALSE)=0,"",VLOOKUP($A24,'FE - Flow 8 - UBL'!$A24:$P918,13,FALSE))</f>
        <v>Identifier of an object on which the invoiced item or data is based and which is specified by the Seller.</v>
      </c>
      <c r="N24" s="47" t="str">
        <f>IF(VLOOKUP($A24,'FE - Flow 8 - UBL'!$A24:$P918,14,FALSE)=0,"",VLOOKUP($A24,'FE - Flow 8 - UBL'!$A24:$P918,14,FALSE))</f>
        <v>This can be a subscription number, a telephone number, a counter, etc., as appropriate.</v>
      </c>
      <c r="O24" s="48" t="str">
        <f>IF(VLOOKUP($A24,'FE - Flow 8 - UBL'!$A24:$P918,15,FALSE)=0,"",VLOOKUP($A24,'FE - Flow 8 - UBL'!$A24:$P918,15,FALSE))</f>
        <v/>
      </c>
      <c r="P24" s="48" t="str">
        <f>IF(VLOOKUP($A24,'FE - Flow 8 - UBL'!$A24:$P918,16,FALSE)=0,"",VLOOKUP($A24,'FE - Flow 8 - UBL'!$A24:$P918,16,FALSE))</f>
        <v/>
      </c>
      <c r="Q24" s="48" t="str">
        <f>IF(VLOOKUP($A24,'FE - Flow 8 - UBL'!$A24:$Q918,17,FALSE)=0,"",VLOOKUP($A24,'FE - Flow 8 - UBL'!$A24:$Q918,17,FALSE))</f>
        <v/>
      </c>
      <c r="R24" s="47" t="str">
        <f>IF(VLOOKUP($A24,'FE - Flow 8 - UBL'!$A24:$S918,18,FALSE)=0,"",VLOOKUP($A24,'FE - Flow 8 - UBL'!$A24:$S918,18,FALSE))</f>
        <v/>
      </c>
    </row>
    <row r="25" spans="1:18" ht="28.5" x14ac:dyDescent="0.25">
      <c r="A25" s="40" t="s">
        <v>112</v>
      </c>
      <c r="B25" s="41" t="s">
        <v>42</v>
      </c>
      <c r="C25" s="42" t="s">
        <v>113</v>
      </c>
      <c r="D25" s="42"/>
      <c r="E25" s="42"/>
      <c r="F25" s="42"/>
      <c r="G25" s="351" t="s">
        <v>3352</v>
      </c>
      <c r="H25" s="352"/>
      <c r="I25" s="45" t="str">
        <f>IF(VLOOKUP($A25,'FE - Flow 8 - UBL'!$A25:$P919,9,FALSE)=0,"",VLOOKUP($A25,'FE - Flow 8 - UBL'!$A25:$P919,9,FALSE))</f>
        <v>TEXT</v>
      </c>
      <c r="J25" s="45">
        <f>IF(VLOOKUP($A25,'FE - Flow 8 - UBL'!$A25:$P919,10,FALSE)=0,"",VLOOKUP($A25,'FE - Flow 8 - UBL'!$A25:$P919,10,FALSE))</f>
        <v>100</v>
      </c>
      <c r="K25" s="45" t="str">
        <f>IF(VLOOKUP($A25,'FE - Flow 8 - UBL'!$A25:$P919,11,FALSE)=0,"",VLOOKUP($A25,'FE - Flow 8 - UBL'!$A25:$P919,11,FALSE))</f>
        <v/>
      </c>
      <c r="L25" s="46" t="str">
        <f>IF(VLOOKUP($A25,'FE - Flow 8 - UBL'!$A25:$P919,12,FALSE)=0,"",VLOOKUP($A25,'FE - Flow 8 - UBL'!$A25:$P919,12,FALSE))</f>
        <v/>
      </c>
      <c r="M25" s="47" t="str">
        <f>IF(VLOOKUP($A25,'FE - Flow 8 - UBL'!$A25:$P919,13,FALSE)=0,"",VLOOKUP($A25,'FE - Flow 8 - UBL'!$A25:$P919,13,FALSE))</f>
        <v>Text value specifying where to post the relevant data in the Buyer’s accounts.</v>
      </c>
      <c r="N25" s="47" t="str">
        <f>IF(VLOOKUP($A25,'FE - Flow 8 - UBL'!$A25:$P919,14,FALSE)=0,"",VLOOKUP($A25,'FE - Flow 8 - UBL'!$A25:$P919,14,FALSE))</f>
        <v/>
      </c>
      <c r="O25" s="48" t="str">
        <f>IF(VLOOKUP($A25,'FE - Flow 8 - UBL'!$A25:$P919,15,FALSE)=0,"",VLOOKUP($A25,'FE - Flow 8 - UBL'!$A25:$P919,15,FALSE))</f>
        <v/>
      </c>
      <c r="P25" s="48" t="str">
        <f>IF(VLOOKUP($A25,'FE - Flow 8 - UBL'!$A25:$P919,16,FALSE)=0,"",VLOOKUP($A25,'FE - Flow 8 - UBL'!$A25:$P919,16,FALSE))</f>
        <v/>
      </c>
      <c r="Q25" s="48" t="str">
        <f>IF(VLOOKUP($A25,'FE - Flow 8 - UBL'!$A25:$Q919,17,FALSE)=0,"",VLOOKUP($A25,'FE - Flow 8 - UBL'!$A25:$Q919,17,FALSE))</f>
        <v/>
      </c>
      <c r="R25" s="47" t="str">
        <f>IF(VLOOKUP($A25,'FE - Flow 8 - UBL'!$A25:$S919,18,FALSE)=0,"",VLOOKUP($A25,'FE - Flow 8 - UBL'!$A25:$S919,18,FALSE))</f>
        <v/>
      </c>
    </row>
    <row r="26" spans="1:18" ht="28.5" x14ac:dyDescent="0.25">
      <c r="A26" s="40" t="s">
        <v>116</v>
      </c>
      <c r="B26" s="41" t="s">
        <v>42</v>
      </c>
      <c r="C26" s="42" t="s">
        <v>117</v>
      </c>
      <c r="D26" s="42"/>
      <c r="E26" s="42"/>
      <c r="F26" s="42"/>
      <c r="G26" s="351" t="s">
        <v>3353</v>
      </c>
      <c r="H26" s="352"/>
      <c r="I26" s="45" t="str">
        <f>IF(VLOOKUP($A26,'FE - Flow 8 - UBL'!$A26:$P920,9,FALSE)=0,"",VLOOKUP($A26,'FE - Flow 8 - UBL'!$A26:$P920,9,FALSE))</f>
        <v>TEXT</v>
      </c>
      <c r="J26" s="45">
        <f>IF(VLOOKUP($A26,'FE - Flow 8 - UBL'!$A26:$P920,10,FALSE)=0,"",VLOOKUP($A26,'FE - Flow 8 - UBL'!$A26:$P920,10,FALSE))</f>
        <v>1024</v>
      </c>
      <c r="K26" s="45" t="str">
        <f>IF(VLOOKUP($A26,'FE - Flow 8 - UBL'!$A26:$P920,11,FALSE)=0,"",VLOOKUP($A26,'FE - Flow 8 - UBL'!$A26:$P920,11,FALSE))</f>
        <v/>
      </c>
      <c r="L26" s="46" t="str">
        <f>IF(VLOOKUP($A26,'FE - Flow 8 - UBL'!$A26:$P920,12,FALSE)=0,"",VLOOKUP($A26,'FE - Flow 8 - UBL'!$A26:$P920,12,FALSE))</f>
        <v/>
      </c>
      <c r="M26" s="47" t="str">
        <f>IF(VLOOKUP($A26,'FE - Flow 8 - UBL'!$A26:$P920,13,FALSE)=0,"",VLOOKUP($A26,'FE - Flow 8 - UBL'!$A26:$P920,13,FALSE))</f>
        <v>Text description of the payment terms applicable to the amount payable (including description of any penalties).</v>
      </c>
      <c r="N26" s="47" t="str">
        <f>IF(VLOOKUP($A26,'FE - Flow 8 - UBL'!$A26:$P920,14,FALSE)=0,"",VLOOKUP($A26,'FE - Flow 8 - UBL'!$A26:$P920,14,FALSE))</f>
        <v>This item can contain multiple lines and terms.</v>
      </c>
      <c r="O26" s="48" t="str">
        <f>IF(VLOOKUP($A26,'FE - Flow 8 - UBL'!$A26:$P920,15,FALSE)=0,"",VLOOKUP($A26,'FE - Flow 8 - UBL'!$A26:$P920,15,FALSE))</f>
        <v/>
      </c>
      <c r="P26" s="48" t="str">
        <f>IF(VLOOKUP($A26,'FE - Flow 8 - UBL'!$A26:$P920,16,FALSE)=0,"",VLOOKUP($A26,'FE - Flow 8 - UBL'!$A26:$P920,16,FALSE))</f>
        <v/>
      </c>
      <c r="Q26" s="48" t="str">
        <f>IF(VLOOKUP($A26,'FE - Flow 8 - UBL'!$A26:$Q920,17,FALSE)=0,"",VLOOKUP($A26,'FE - Flow 8 - UBL'!$A26:$Q920,17,FALSE))</f>
        <v>BR-CO-25</v>
      </c>
      <c r="R26" s="47" t="str">
        <f>IF(VLOOKUP($A26,'FE - Flow 8 - UBL'!$A26:$S920,18,FALSE)=0,"",VLOOKUP($A26,'FE - Flow 8 - UBL'!$A26:$S920,18,FALSE))</f>
        <v/>
      </c>
    </row>
    <row r="27" spans="1:18" ht="42.75" x14ac:dyDescent="0.25">
      <c r="A27" s="40" t="s">
        <v>121</v>
      </c>
      <c r="B27" s="41" t="s">
        <v>122</v>
      </c>
      <c r="C27" s="50" t="s">
        <v>123</v>
      </c>
      <c r="D27" s="42"/>
      <c r="E27" s="42"/>
      <c r="F27" s="42"/>
      <c r="G27" s="351" t="s">
        <v>3354</v>
      </c>
      <c r="H27" s="352"/>
      <c r="I27" s="45" t="str">
        <f>IF(VLOOKUP($A27,'FE - Flow 8 - UBL'!$A27:$P921,9,FALSE)=0,"",VLOOKUP($A27,'FE - Flow 8 - UBL'!$A27:$P921,9,FALSE))</f>
        <v/>
      </c>
      <c r="J27" s="45" t="str">
        <f>IF(VLOOKUP($A27,'FE - Flow 8 - UBL'!$A27:$P921,10,FALSE)=0,"",VLOOKUP($A27,'FE - Flow 8 - UBL'!$A27:$P921,10,FALSE))</f>
        <v/>
      </c>
      <c r="K27" s="45" t="str">
        <f>IF(VLOOKUP($A27,'FE - Flow 8 - UBL'!$A27:$P921,11,FALSE)=0,"",VLOOKUP($A27,'FE - Flow 8 - UBL'!$A27:$P921,11,FALSE))</f>
        <v/>
      </c>
      <c r="L27" s="46" t="str">
        <f>IF(VLOOKUP($A27,'FE - Flow 8 - UBL'!$A27:$P921,12,FALSE)=0,"",VLOOKUP($A27,'FE - Flow 8 - UBL'!$A27:$P921,12,FALSE))</f>
        <v/>
      </c>
      <c r="M27" s="47" t="str">
        <f>IF(VLOOKUP($A27,'FE - Flow 8 - UBL'!$A27:$P921,13,FALSE)=0,"",VLOOKUP($A27,'FE - Flow 8 - UBL'!$A27:$P921,13,FALSE))</f>
        <v>Set of business terms providing text notes relevant to the invoice, along with an indicator specifying the subject of the note.</v>
      </c>
      <c r="N27" s="47" t="str">
        <f>IF(VLOOKUP($A27,'FE - Flow 8 - UBL'!$A27:$P921,14,FALSE)=0,"",VLOOKUP($A27,'FE - Flow 8 - UBL'!$A27:$P921,14,FALSE))</f>
        <v/>
      </c>
      <c r="O27" s="48" t="str">
        <f>IF(VLOOKUP($A27,'FE - Flow 8 - UBL'!$A27:$P921,15,FALSE)=0,"",VLOOKUP($A27,'FE - Flow 8 - UBL'!$A27:$P921,15,FALSE))</f>
        <v>G6.14
G6.05</v>
      </c>
      <c r="P27" s="48" t="str">
        <f>IF(VLOOKUP($A27,'FE - Flow 8 - UBL'!$A27:$P921,16,FALSE)=0,"",VLOOKUP($A27,'FE - Flow 8 - UBL'!$A27:$P921,16,FALSE))</f>
        <v/>
      </c>
      <c r="Q27" s="48" t="str">
        <f>IF(VLOOKUP($A27,'FE - Flow 8 - UBL'!$A27:$Q921,17,FALSE)=0,"",VLOOKUP($A27,'FE - Flow 8 - UBL'!$A27:$Q921,17,FALSE))</f>
        <v/>
      </c>
      <c r="R27" s="47" t="str">
        <f>IF(VLOOKUP($A27,'FE - Flow 8 - UBL'!$A27:$S921,18,FALSE)=0,"",VLOOKUP($A27,'FE - Flow 8 - UBL'!$A27:$S921,18,FALSE))</f>
        <v/>
      </c>
    </row>
    <row r="28" spans="1:18" ht="42.75" x14ac:dyDescent="0.25">
      <c r="A28" s="51" t="s">
        <v>126</v>
      </c>
      <c r="B28" s="41" t="s">
        <v>42</v>
      </c>
      <c r="C28" s="52"/>
      <c r="D28" s="215" t="s">
        <v>127</v>
      </c>
      <c r="E28" s="215"/>
      <c r="F28" s="217"/>
      <c r="G28" s="351" t="s">
        <v>3355</v>
      </c>
      <c r="H28" s="352"/>
      <c r="I28" s="45" t="str">
        <f>IF(VLOOKUP($A28,'FE - Flow 8 - UBL'!$A28:$P922,9,FALSE)=0,"",VLOOKUP($A28,'FE - Flow 8 - UBL'!$A28:$P922,9,FALSE))</f>
        <v>TEXT</v>
      </c>
      <c r="J28" s="45">
        <f>IF(VLOOKUP($A28,'FE - Flow 8 - UBL'!$A28:$P922,10,FALSE)=0,"",VLOOKUP($A28,'FE - Flow 8 - UBL'!$A28:$P922,10,FALSE))</f>
        <v>3</v>
      </c>
      <c r="K28" s="45" t="str">
        <f>IF(VLOOKUP($A28,'FE - Flow 8 - UBL'!$A28:$P922,11,FALSE)=0,"",VLOOKUP($A28,'FE - Flow 8 - UBL'!$A28:$P922,11,FALSE))</f>
        <v>UNTDID 4451</v>
      </c>
      <c r="L28" s="46" t="str">
        <f>IF(VLOOKUP($A28,'FE - Flow 8 - UBL'!$A28:$P922,12,FALSE)=0,"",VLOOKUP($A28,'FE - Flow 8 - UBL'!$A28:$P922,12,FALSE))</f>
        <v>UBL only: between ## at the beginning of Line Note</v>
      </c>
      <c r="M28" s="47" t="str">
        <f>IF(VLOOKUP($A28,'FE - Flow 8 - UBL'!$A28:$P922,13,FALSE)=0,"",VLOOKUP($A28,'FE - Flow 8 - UBL'!$A28:$P922,13,FALSE))</f>
        <v>Subject of the following text note.</v>
      </c>
      <c r="N28" s="47" t="str">
        <f>IF(VLOOKUP($A28,'FE - Flow 8 - UBL'!$A28:$P922,14,FALSE)=0,"",VLOOKUP($A28,'FE - Flow 8 - UBL'!$A28:$P922,14,FALSE))</f>
        <v>Must be selected from the UNTDID 4451 list [6].</v>
      </c>
      <c r="O28" s="48" t="str">
        <f>IF(VLOOKUP($A28,'FE - Flow 8 - UBL'!$A28:$P922,15,FALSE)=0,"",VLOOKUP($A28,'FE - Flow 8 - UBL'!$A28:$P922,15,FALSE))</f>
        <v>G1.52
G6.14
G6.05</v>
      </c>
      <c r="P28" s="48" t="str">
        <f>IF(VLOOKUP($A28,'FE - Flow 8 - UBL'!$A28:$P922,16,FALSE)=0,"",VLOOKUP($A28,'FE - Flow 8 - UBL'!$A28:$P922,16,FALSE))</f>
        <v/>
      </c>
      <c r="Q28" s="48" t="str">
        <f>IF(VLOOKUP($A28,'FE - Flow 8 - UBL'!$A28:$Q922,17,FALSE)=0,"",VLOOKUP($A28,'FE - Flow 8 - UBL'!$A28:$Q922,17,FALSE))</f>
        <v/>
      </c>
      <c r="R28" s="47" t="str">
        <f>IF(VLOOKUP($A28,'FE - Flow 8 - UBL'!$A28:$S922,18,FALSE)=0,"",VLOOKUP($A28,'FE - Flow 8 - UBL'!$A28:$S922,18,FALSE))</f>
        <v/>
      </c>
    </row>
    <row r="29" spans="1:18" ht="28.5" x14ac:dyDescent="0.25">
      <c r="A29" s="51" t="s">
        <v>130</v>
      </c>
      <c r="B29" s="41" t="s">
        <v>13</v>
      </c>
      <c r="C29" s="52"/>
      <c r="D29" s="215" t="s">
        <v>131</v>
      </c>
      <c r="E29" s="215"/>
      <c r="F29" s="217"/>
      <c r="G29" s="351" t="s">
        <v>3356</v>
      </c>
      <c r="H29" s="352"/>
      <c r="I29" s="45" t="str">
        <f>IF(VLOOKUP($A29,'FE - Flow 8 - UBL'!$A29:$P923,9,FALSE)=0,"",VLOOKUP($A29,'FE - Flow 8 - UBL'!$A29:$P923,9,FALSE))</f>
        <v>TEXT</v>
      </c>
      <c r="J29" s="45">
        <f>IF(VLOOKUP($A29,'FE - Flow 8 - UBL'!$A29:$P923,10,FALSE)=0,"",VLOOKUP($A29,'FE - Flow 8 - UBL'!$A29:$P923,10,FALSE))</f>
        <v>1024</v>
      </c>
      <c r="K29" s="45" t="str">
        <f>IF(VLOOKUP($A29,'FE - Flow 8 - UBL'!$A29:$P923,11,FALSE)=0,"",VLOOKUP($A29,'FE - Flow 8 - UBL'!$A29:$P923,11,FALSE))</f>
        <v/>
      </c>
      <c r="L29" s="46" t="str">
        <f>IF(VLOOKUP($A29,'FE - Flow 8 - UBL'!$A29:$P923,12,FALSE)=0,"",VLOOKUP($A29,'FE - Flow 8 - UBL'!$A29:$P923,12,FALSE))</f>
        <v/>
      </c>
      <c r="M29" s="47" t="str">
        <f>IF(VLOOKUP($A29,'FE - Flow 8 - UBL'!$A29:$P923,13,FALSE)=0,"",VLOOKUP($A29,'FE - Flow 8 - UBL'!$A29:$P923,13,FALSE))</f>
        <v>Comment providing unstructured information about the Invoice as a whole.</v>
      </c>
      <c r="N29" s="47" t="str">
        <f>IF(VLOOKUP($A29,'FE - Flow 8 - UBL'!$A29:$P923,14,FALSE)=0,"",VLOOKUP($A29,'FE - Flow 8 - UBL'!$A29:$P923,14,FALSE))</f>
        <v>E.g. reason for a correction.</v>
      </c>
      <c r="O29" s="48" t="str">
        <f>IF(VLOOKUP($A29,'FE - Flow 8 - UBL'!$A29:$P923,15,FALSE)=0,"",VLOOKUP($A29,'FE - Flow 8 - UBL'!$A29:$P923,15,FALSE))</f>
        <v>G6.14
G6.05</v>
      </c>
      <c r="P29" s="48" t="str">
        <f>IF(VLOOKUP($A29,'FE - Flow 8 - UBL'!$A29:$P923,16,FALSE)=0,"",VLOOKUP($A29,'FE - Flow 8 - UBL'!$A29:$P923,16,FALSE))</f>
        <v/>
      </c>
      <c r="Q29" s="48" t="str">
        <f>IF(VLOOKUP($A29,'FE - Flow 8 - UBL'!$A29:$Q923,17,FALSE)=0,"",VLOOKUP($A29,'FE - Flow 8 - UBL'!$A29:$Q923,17,FALSE))</f>
        <v/>
      </c>
      <c r="R29" s="47" t="str">
        <f>IF(VLOOKUP($A29,'FE - Flow 8 - UBL'!$A29:$S923,18,FALSE)=0,"",VLOOKUP($A29,'FE - Flow 8 - UBL'!$A29:$S923,18,FALSE))</f>
        <v/>
      </c>
    </row>
    <row r="30" spans="1:18" ht="42.75" x14ac:dyDescent="0.25">
      <c r="A30" s="40" t="s">
        <v>134</v>
      </c>
      <c r="B30" s="41" t="s">
        <v>13</v>
      </c>
      <c r="C30" s="53" t="s">
        <v>135</v>
      </c>
      <c r="D30" s="42"/>
      <c r="E30" s="42"/>
      <c r="F30" s="42"/>
      <c r="G30" s="351" t="s">
        <v>3357</v>
      </c>
      <c r="H30" s="352"/>
      <c r="I30" s="45" t="str">
        <f>IF(VLOOKUP($A30,'FE - Flow 8 - UBL'!$A30:$P924,9,FALSE)=0,"",VLOOKUP($A30,'FE - Flow 8 - UBL'!$A30:$P924,9,FALSE))</f>
        <v/>
      </c>
      <c r="J30" s="45" t="str">
        <f>IF(VLOOKUP($A30,'FE - Flow 8 - UBL'!$A30:$P924,10,FALSE)=0,"",VLOOKUP($A30,'FE - Flow 8 - UBL'!$A30:$P924,10,FALSE))</f>
        <v/>
      </c>
      <c r="K30" s="45" t="str">
        <f>IF(VLOOKUP($A30,'FE - Flow 8 - UBL'!$A30:$P924,11,FALSE)=0,"",VLOOKUP($A30,'FE - Flow 8 - UBL'!$A30:$P924,11,FALSE))</f>
        <v/>
      </c>
      <c r="L30" s="46" t="str">
        <f>IF(VLOOKUP($A30,'FE - Flow 8 - UBL'!$A30:$P924,12,FALSE)=0,"",VLOOKUP($A30,'FE - Flow 8 - UBL'!$A30:$P924,12,FALSE))</f>
        <v/>
      </c>
      <c r="M30" s="47" t="str">
        <f>IF(VLOOKUP($A30,'FE - Flow 8 - UBL'!$A30:$P924,13,FALSE)=0,"",VLOOKUP($A30,'FE - Flow 8 - UBL'!$A30:$P924,13,FALSE))</f>
        <v xml:space="preserve">Set of business terms providing information about the business process and rules applicable to the Invoice document. </v>
      </c>
      <c r="N30" s="47" t="str">
        <f>IF(VLOOKUP($A30,'FE - Flow 8 - UBL'!$A30:$P924,14,FALSE)=0,"",VLOOKUP($A30,'FE - Flow 8 - UBL'!$A30:$P924,14,FALSE))</f>
        <v/>
      </c>
      <c r="O30" s="48" t="str">
        <f>IF(VLOOKUP($A30,'FE - Flow 8 - UBL'!$A30:$P924,15,FALSE)=0,"",VLOOKUP($A30,'FE - Flow 8 - UBL'!$A30:$P924,15,FALSE))</f>
        <v>G6.08
G6.05</v>
      </c>
      <c r="P30" s="48" t="str">
        <f>IF(VLOOKUP($A30,'FE - Flow 8 - UBL'!$A30:$P924,16,FALSE)=0,"",VLOOKUP($A30,'FE - Flow 8 - UBL'!$A30:$P924,16,FALSE))</f>
        <v/>
      </c>
      <c r="Q30" s="48" t="str">
        <f>IF(VLOOKUP($A30,'FE - Flow 8 - UBL'!$A30:$Q924,17,FALSE)=0,"",VLOOKUP($A30,'FE - Flow 8 - UBL'!$A30:$Q924,17,FALSE))</f>
        <v/>
      </c>
      <c r="R30" s="47" t="str">
        <f>IF(VLOOKUP($A30,'FE - Flow 8 - UBL'!$A30:$S924,18,FALSE)=0,"",VLOOKUP($A30,'FE - Flow 8 - UBL'!$A30:$S924,18,FALSE))</f>
        <v/>
      </c>
    </row>
    <row r="31" spans="1:18" ht="71.25" x14ac:dyDescent="0.25">
      <c r="A31" s="51" t="s">
        <v>137</v>
      </c>
      <c r="B31" s="41" t="s">
        <v>42</v>
      </c>
      <c r="C31" s="52"/>
      <c r="D31" s="215" t="s">
        <v>138</v>
      </c>
      <c r="E31" s="215"/>
      <c r="F31" s="217"/>
      <c r="G31" s="351" t="s">
        <v>3358</v>
      </c>
      <c r="H31" s="352"/>
      <c r="I31" s="45" t="str">
        <f>IF(VLOOKUP($A31,'FE - Flow 8 - UBL'!$A31:$P925,9,FALSE)=0,"",VLOOKUP($A31,'FE - Flow 8 - UBL'!$A31:$P925,9,FALSE))</f>
        <v>TEXT</v>
      </c>
      <c r="J31" s="45">
        <f>IF(VLOOKUP($A31,'FE - Flow 8 - UBL'!$A31:$P925,10,FALSE)=0,"",VLOOKUP($A31,'FE - Flow 8 - UBL'!$A31:$P925,10,FALSE))</f>
        <v>3</v>
      </c>
      <c r="K31" s="45" t="str">
        <f>IF(VLOOKUP($A31,'FE - Flow 8 - UBL'!$A31:$P925,11,FALSE)=0,"",VLOOKUP($A31,'FE - Flow 8 - UBL'!$A31:$P925,11,FALSE))</f>
        <v/>
      </c>
      <c r="L31" s="46" t="str">
        <f>IF(VLOOKUP($A31,'FE - Flow 8 - UBL'!$A31:$P925,12,FALSE)=0,"",VLOOKUP($A31,'FE - Flow 8 - UBL'!$A31:$P925,12,FALSE))</f>
        <v/>
      </c>
      <c r="M31" s="47" t="str">
        <f>IF(VLOOKUP($A31,'FE - Flow 8 - UBL'!$A31:$P925,13,FALSE)=0,"",VLOOKUP($A31,'FE - Flow 8 - UBL'!$A31:$P925,13,FALSE))</f>
        <v>Identifies the context of the business process in which the transaction takes place. Allows the Buyer to process the Invoice in an appropriate manner.</v>
      </c>
      <c r="N31" s="47" t="str">
        <f>IF(VLOOKUP($A31,'FE - Flow 8 - UBL'!$A31:$P925,14,FALSE)=0,"",VLOOKUP($A31,'FE - Flow 8 - UBL'!$A31:$P925,14,FALSE))</f>
        <v>Invoicing framework to be filled in by seller</v>
      </c>
      <c r="O31" s="48" t="str">
        <f>IF(VLOOKUP($A31,'FE - Flow 8 - UBL'!$A31:$P925,15,FALSE)=0,"",VLOOKUP($A31,'FE - Flow 8 - UBL'!$A31:$P925,15,FALSE))</f>
        <v>G1.02
G1.33
G1.60
G6.08
G6.05</v>
      </c>
      <c r="P31" s="48" t="str">
        <f>IF(VLOOKUP($A31,'FE - Flow 8 - UBL'!$A31:$P925,16,FALSE)=0,"",VLOOKUP($A31,'FE - Flow 8 - UBL'!$A31:$P925,16,FALSE))</f>
        <v/>
      </c>
      <c r="Q31" s="48" t="str">
        <f>IF(VLOOKUP($A31,'FE - Flow 8 - UBL'!$A31:$Q925,17,FALSE)=0,"",VLOOKUP($A31,'FE - Flow 8 - UBL'!$A31:$Q925,17,FALSE))</f>
        <v/>
      </c>
      <c r="R31" s="47" t="str">
        <f>IF(VLOOKUP($A31,'FE - Flow 8 - UBL'!$A31:$S925,18,FALSE)=0,"",VLOOKUP($A31,'FE - Flow 8 - UBL'!$A31:$S925,18,FALSE))</f>
        <v/>
      </c>
    </row>
    <row r="32" spans="1:18" ht="42.75" x14ac:dyDescent="0.25">
      <c r="A32" s="51" t="s">
        <v>141</v>
      </c>
      <c r="B32" s="41" t="s">
        <v>13</v>
      </c>
      <c r="C32" s="54"/>
      <c r="D32" s="215" t="s">
        <v>142</v>
      </c>
      <c r="E32" s="216"/>
      <c r="F32" s="216"/>
      <c r="G32" s="351" t="s">
        <v>3359</v>
      </c>
      <c r="H32" s="352"/>
      <c r="I32" s="45" t="str">
        <f>IF(VLOOKUP($A32,'FE - Flow 8 - UBL'!$A32:$P926,9,FALSE)=0,"",VLOOKUP($A32,'FE - Flow 8 - UBL'!$A32:$P926,9,FALSE))</f>
        <v>IDENTIFIER</v>
      </c>
      <c r="J32" s="45">
        <f>IF(VLOOKUP($A32,'FE - Flow 8 - UBL'!$A32:$P926,10,FALSE)=0,"",VLOOKUP($A32,'FE - Flow 8 - UBL'!$A32:$P926,10,FALSE))</f>
        <v>255</v>
      </c>
      <c r="K32" s="45" t="str">
        <f>IF(VLOOKUP($A32,'FE - Flow 8 - UBL'!$A32:$P926,11,FALSE)=0,"",VLOOKUP($A32,'FE - Flow 8 - UBL'!$A32:$P926,11,FALSE))</f>
        <v/>
      </c>
      <c r="L32" s="46" t="str">
        <f>IF(VLOOKUP($A32,'FE - Flow 8 - UBL'!$A32:$P926,12,FALSE)=0,"",VLOOKUP($A32,'FE - Flow 8 - UBL'!$A32:$P926,12,FALSE))</f>
        <v/>
      </c>
      <c r="M32" s="47" t="str">
        <f>IF(VLOOKUP($A32,'FE - Flow 8 - UBL'!$A32:$P926,13,FALSE)=0,"",VLOOKUP($A32,'FE - Flow 8 - UBL'!$A32:$P926,13,FALSE))</f>
        <v>Identifies the specification containing all the rules concerning the semantic content, cardinalities and operational rules with which the data in the document instance complies.</v>
      </c>
      <c r="N32" s="47" t="str">
        <f>IF(VLOOKUP($A32,'FE - Flow 8 - UBL'!$A32:$P926,14,FALSE)=0,"",VLOOKUP($A32,'FE - Flow 8 - UBL'!$A32:$P926,14,FALSE))</f>
        <v>It identifies the European invoicing standard and any extensions applied.
The identification can include the specification version number.</v>
      </c>
      <c r="O32" s="48" t="str">
        <f>IF(VLOOKUP($A32,'FE - Flow 8 - UBL'!$A32:$P926,15,FALSE)=0,"",VLOOKUP($A32,'FE - Flow 8 - UBL'!$A32:$P926,15,FALSE))</f>
        <v>G6.08
G6.05</v>
      </c>
      <c r="P32" s="48" t="str">
        <f>IF(VLOOKUP($A32,'FE - Flow 8 - UBL'!$A32:$P926,16,FALSE)=0,"",VLOOKUP($A32,'FE - Flow 8 - UBL'!$A32:$P926,16,FALSE))</f>
        <v>S1.12</v>
      </c>
      <c r="Q32" s="48" t="str">
        <f>IF(VLOOKUP($A32,'FE - Flow 8 - UBL'!$A32:$Q926,17,FALSE)=0,"",VLOOKUP($A32,'FE - Flow 8 - UBL'!$A32:$Q926,17,FALSE))</f>
        <v>BR-1</v>
      </c>
      <c r="R32" s="47" t="str">
        <f>IF(VLOOKUP($A32,'FE - Flow 8 - UBL'!$A32:$S926,18,FALSE)=0,"",VLOOKUP($A32,'FE - Flow 8 - UBL'!$A32:$S926,18,FALSE))</f>
        <v/>
      </c>
    </row>
    <row r="33" spans="1:18" ht="57" x14ac:dyDescent="0.25">
      <c r="A33" s="40" t="s">
        <v>148</v>
      </c>
      <c r="B33" s="41" t="s">
        <v>122</v>
      </c>
      <c r="C33" s="53" t="s">
        <v>149</v>
      </c>
      <c r="D33" s="42"/>
      <c r="E33" s="42"/>
      <c r="F33" s="42"/>
      <c r="G33" s="351" t="s">
        <v>3360</v>
      </c>
      <c r="H33" s="352"/>
      <c r="I33" s="45" t="str">
        <f>IF(VLOOKUP($A33,'FE - Flow 8 - UBL'!$A33:$P927,9,FALSE)=0,"",VLOOKUP($A33,'FE - Flow 8 - UBL'!$A33:$P927,9,FALSE))</f>
        <v/>
      </c>
      <c r="J33" s="45" t="str">
        <f>IF(VLOOKUP($A33,'FE - Flow 8 - UBL'!$A33:$P927,10,FALSE)=0,"",VLOOKUP($A33,'FE - Flow 8 - UBL'!$A33:$P927,10,FALSE))</f>
        <v/>
      </c>
      <c r="K33" s="45" t="str">
        <f>IF(VLOOKUP($A33,'FE - Flow 8 - UBL'!$A33:$P927,11,FALSE)=0,"",VLOOKUP($A33,'FE - Flow 8 - UBL'!$A33:$P927,11,FALSE))</f>
        <v/>
      </c>
      <c r="L33" s="46" t="str">
        <f>IF(VLOOKUP($A33,'FE - Flow 8 - UBL'!$A33:$P927,12,FALSE)=0,"",VLOOKUP($A33,'FE - Flow 8 - UBL'!$A33:$P927,12,FALSE))</f>
        <v/>
      </c>
      <c r="M33" s="47" t="str">
        <f>IF(VLOOKUP($A33,'FE - Flow 8 - UBL'!$A33:$P927,13,FALSE)=0,"",VLOOKUP($A33,'FE - Flow 8 - UBL'!$A33:$P927,13,FALSE))</f>
        <v>Set of business terms providing information about a previous invoice that needs to be corrected or covered by a credit note.</v>
      </c>
      <c r="N33" s="47" t="str">
        <f>IF(VLOOKUP($A33,'FE - Flow 8 - UBL'!$A33:$P927,14,FALSE)=0,"",VLOOKUP($A33,'FE - Flow 8 - UBL'!$A33:$P927,14,FALSE))</f>
        <v>To be used in the following cases: 
- correction of a previous invoice
- the final invoice referring to previous partial invoices
- the final invoice referring to previous pre-payment invoices</v>
      </c>
      <c r="O33" s="48" t="str">
        <f>IF(VLOOKUP($A33,'FE - Flow 8 - UBL'!$A33:$P927,15,FALSE)=0,"",VLOOKUP($A33,'FE - Flow 8 - UBL'!$A33:$P927,15,FALSE))</f>
        <v>G1.31
G6.05</v>
      </c>
      <c r="P33" s="48" t="str">
        <f>IF(VLOOKUP($A33,'FE - Flow 8 - UBL'!$A33:$P927,16,FALSE)=0,"",VLOOKUP($A33,'FE - Flow 8 - UBL'!$A33:$P927,16,FALSE))</f>
        <v/>
      </c>
      <c r="Q33" s="48" t="str">
        <f>IF(VLOOKUP($A33,'FE - Flow 8 - UBL'!$A33:$Q927,17,FALSE)=0,"",VLOOKUP($A33,'FE - Flow 8 - UBL'!$A33:$Q927,17,FALSE))</f>
        <v/>
      </c>
      <c r="R33" s="47" t="str">
        <f>IF(VLOOKUP($A33,'FE - Flow 8 - UBL'!$A33:$S927,18,FALSE)=0,"",VLOOKUP($A33,'FE - Flow 8 - UBL'!$A33:$S927,18,FALSE))</f>
        <v/>
      </c>
    </row>
    <row r="34" spans="1:18" ht="57" x14ac:dyDescent="0.25">
      <c r="A34" s="51" t="s">
        <v>153</v>
      </c>
      <c r="B34" s="41" t="s">
        <v>13</v>
      </c>
      <c r="C34" s="52"/>
      <c r="D34" s="215" t="s">
        <v>154</v>
      </c>
      <c r="E34" s="215"/>
      <c r="F34" s="215"/>
      <c r="G34" s="351" t="s">
        <v>3361</v>
      </c>
      <c r="H34" s="352"/>
      <c r="I34" s="45" t="str">
        <f>IF(VLOOKUP($A34,'FE - Flow 8 - UBL'!$A34:$P928,9,FALSE)=0,"",VLOOKUP($A34,'FE - Flow 8 - UBL'!$A34:$P928,9,FALSE))</f>
        <v>DOCUMENT REFERENCE</v>
      </c>
      <c r="J34" s="45">
        <f>IF(VLOOKUP($A34,'FE - Flow 8 - UBL'!$A34:$P928,10,FALSE)=0,"",VLOOKUP($A34,'FE - Flow 8 - UBL'!$A34:$P928,10,FALSE))</f>
        <v>20</v>
      </c>
      <c r="K34" s="45" t="str">
        <f>IF(VLOOKUP($A34,'FE - Flow 8 - UBL'!$A34:$P928,11,FALSE)=0,"",VLOOKUP($A34,'FE - Flow 8 - UBL'!$A34:$P928,11,FALSE))</f>
        <v/>
      </c>
      <c r="L34" s="46" t="str">
        <f>IF(VLOOKUP($A34,'FE - Flow 8 - UBL'!$A34:$P928,12,FALSE)=0,"",VLOOKUP($A34,'FE - Flow 8 - UBL'!$A34:$P928,12,FALSE))</f>
        <v/>
      </c>
      <c r="M34" s="47" t="str">
        <f>IF(VLOOKUP($A34,'FE - Flow 8 - UBL'!$A34:$P928,13,FALSE)=0,"",VLOOKUP($A34,'FE - Flow 8 - UBL'!$A34:$P928,13,FALSE))</f>
        <v>Identification of an Invoice previously sent by the Seller.</v>
      </c>
      <c r="N34" s="47" t="str">
        <f>IF(VLOOKUP($A34,'FE - Flow 8 - UBL'!$A34:$P928,14,FALSE)=0,"",VLOOKUP($A34,'FE - Flow 8 - UBL'!$A34:$P928,14,FALSE))</f>
        <v/>
      </c>
      <c r="O34" s="48" t="str">
        <f>IF(VLOOKUP($A34,'FE - Flow 8 - UBL'!$A34:$P928,15,FALSE)=0,"",VLOOKUP($A34,'FE - Flow 8 - UBL'!$A34:$P928,15,FALSE))</f>
        <v>G1.05
G1.06
G6.14
G6.05</v>
      </c>
      <c r="P34" s="48" t="str">
        <f>IF(VLOOKUP($A34,'FE - Flow 8 - UBL'!$A34:$P928,16,FALSE)=0,"",VLOOKUP($A34,'FE - Flow 8 - UBL'!$A34:$P928,16,FALSE))</f>
        <v/>
      </c>
      <c r="Q34" s="48" t="str">
        <f>IF(VLOOKUP($A34,'FE - Flow 8 - UBL'!$A34:$Q928,17,FALSE)=0,"",VLOOKUP($A34,'FE - Flow 8 - UBL'!$A34:$Q928,17,FALSE))</f>
        <v>BR-55</v>
      </c>
      <c r="R34" s="47" t="str">
        <f>IF(VLOOKUP($A34,'FE - Flow 8 - UBL'!$A34:$S928,18,FALSE)=0,"",VLOOKUP($A34,'FE - Flow 8 - UBL'!$A34:$S928,18,FALSE))</f>
        <v/>
      </c>
    </row>
    <row r="35" spans="1:18" ht="57" x14ac:dyDescent="0.25">
      <c r="A35" s="51" t="s">
        <v>158</v>
      </c>
      <c r="B35" s="41" t="s">
        <v>42</v>
      </c>
      <c r="C35" s="52"/>
      <c r="D35" s="215" t="s">
        <v>159</v>
      </c>
      <c r="E35" s="215"/>
      <c r="F35" s="215"/>
      <c r="G35" s="351" t="s">
        <v>3362</v>
      </c>
      <c r="H35" s="352"/>
      <c r="I35" s="45" t="str">
        <f>IF(VLOOKUP($A35,'FE - Flow 8 - UBL'!$A35:$P929,9,FALSE)=0,"",VLOOKUP($A35,'FE - Flow 8 - UBL'!$A35:$P929,9,FALSE))</f>
        <v>DATE</v>
      </c>
      <c r="J35" s="45" t="str">
        <f>IF(VLOOKUP($A35,'FE - Flow 8 - UBL'!$A35:$P929,10,FALSE)=0,"",VLOOKUP($A35,'FE - Flow 8 - UBL'!$A35:$P929,10,FALSE))</f>
        <v>ISO</v>
      </c>
      <c r="K35" s="45" t="str">
        <f>IF(VLOOKUP($A35,'FE - Flow 8 - UBL'!$A35:$P929,11,FALSE)=0,"",VLOOKUP($A35,'FE - Flow 8 - UBL'!$A35:$P929,11,FALSE))</f>
        <v>AAAA-MM-JJ (format UBL)
AAAAMMJJ (format CII)</v>
      </c>
      <c r="L35" s="46" t="str">
        <f>IF(VLOOKUP($A35,'FE - Flow 8 - UBL'!$A35:$P929,12,FALSE)=0,"",VLOOKUP($A35,'FE - Flow 8 - UBL'!$A35:$P929,12,FALSE))</f>
        <v/>
      </c>
      <c r="M35" s="47" t="str">
        <f>IF(VLOOKUP($A35,'FE - Flow 8 - UBL'!$A35:$P929,13,FALSE)=0,"",VLOOKUP($A35,'FE - Flow 8 - UBL'!$A35:$P929,13,FALSE))</f>
        <v>Date the previous Invoice was issued.</v>
      </c>
      <c r="N35" s="47" t="str">
        <f>IF(VLOOKUP($A35,'FE - Flow 8 - UBL'!$A35:$P929,14,FALSE)=0,"",VLOOKUP($A35,'FE - Flow 8 - UBL'!$A35:$P929,14,FALSE))</f>
        <v>The date of issue of the previous invoice must be provided if the identifier of the previous invoice is not unique.</v>
      </c>
      <c r="O35" s="48" t="str">
        <f>IF(VLOOKUP($A35,'FE - Flow 8 - UBL'!$A35:$P929,15,FALSE)=0,"",VLOOKUP($A35,'FE - Flow 8 - UBL'!$A35:$P929,15,FALSE))</f>
        <v>G1.09
G1.36
G6.15
G6.05</v>
      </c>
      <c r="P35" s="48" t="str">
        <f>IF(VLOOKUP($A35,'FE - Flow 8 - UBL'!$A35:$P929,16,FALSE)=0,"",VLOOKUP($A35,'FE - Flow 8 - UBL'!$A35:$P929,16,FALSE))</f>
        <v/>
      </c>
      <c r="Q35" s="48" t="str">
        <f>IF(VLOOKUP($A35,'FE - Flow 8 - UBL'!$A35:$Q929,17,FALSE)=0,"",VLOOKUP($A35,'FE - Flow 8 - UBL'!$A35:$Q929,17,FALSE))</f>
        <v/>
      </c>
      <c r="R35" s="47" t="str">
        <f>IF(VLOOKUP($A35,'FE - Flow 8 - UBL'!$A35:$S929,18,FALSE)=0,"",VLOOKUP($A35,'FE - Flow 8 - UBL'!$A35:$S929,18,FALSE))</f>
        <v/>
      </c>
    </row>
    <row r="36" spans="1:18" ht="35.25" customHeight="1" x14ac:dyDescent="0.25">
      <c r="A36" s="51" t="s">
        <v>163</v>
      </c>
      <c r="B36" s="240" t="s">
        <v>42</v>
      </c>
      <c r="C36" s="55"/>
      <c r="D36" s="216" t="s">
        <v>164</v>
      </c>
      <c r="E36" s="216"/>
      <c r="F36" s="216"/>
      <c r="G36" s="351" t="s">
        <v>3363</v>
      </c>
      <c r="H36" s="352"/>
      <c r="I36" s="45" t="str">
        <f>IF(VLOOKUP($A36,'FE - Flow 8 - UBL'!$A36:$P930,9,FALSE)=0,"",VLOOKUP($A36,'FE - Flow 8 - UBL'!$A36:$P930,9,FALSE))</f>
        <v>CODE</v>
      </c>
      <c r="J36" s="45">
        <f>IF(VLOOKUP($A36,'FE - Flow 8 - UBL'!$A36:$P930,10,FALSE)=0,"",VLOOKUP($A36,'FE - Flow 8 - UBL'!$A36:$P930,10,FALSE))</f>
        <v>3</v>
      </c>
      <c r="K36" s="45" t="str">
        <f>IF(VLOOKUP($A36,'FE - Flow 8 - UBL'!$A36:$P930,11,FALSE)=0,"",VLOOKUP($A36,'FE - Flow 8 - UBL'!$A36:$P930,11,FALSE))</f>
        <v>UNTDID 1001</v>
      </c>
      <c r="L36" s="46" t="str">
        <f>IF(VLOOKUP($A36,'FE - Flow 8 - UBL'!$A36:$P930,12,FALSE)=0,"",VLOOKUP($A36,'FE - Flow 8 - UBL'!$A36:$P930,12,FALSE))</f>
        <v/>
      </c>
      <c r="M36" s="47" t="str">
        <f>IF(VLOOKUP($A36,'FE - Flow 8 - UBL'!$A36:$P930,13,FALSE)=0,"",VLOOKUP($A36,'FE - Flow 8 - UBL'!$A36:$P930,13,FALSE))</f>
        <v>Code specifying the functional type of the previous Invoice.</v>
      </c>
      <c r="N36" s="47" t="str">
        <f>IF(VLOOKUP($A36,'FE - Flow 8 - UBL'!$A36:$P930,14,FALSE)=0,"",VLOOKUP($A36,'FE - Flow 8 - UBL'!$A36:$P930,14,FALSE))</f>
        <v/>
      </c>
      <c r="O36" s="48" t="str">
        <f>IF(VLOOKUP($A36,'FE - Flow 8 - UBL'!$A36:$P930,15,FALSE)=0,"",VLOOKUP($A36,'FE - Flow 8 - UBL'!$A36:$P930,15,FALSE))</f>
        <v>G1.01</v>
      </c>
      <c r="P36" s="48" t="str">
        <f>IF(VLOOKUP($A36,'FE - Flow 8 - UBL'!$A36:$P930,16,FALSE)=0,"",VLOOKUP($A36,'FE - Flow 8 - UBL'!$A36:$P930,16,FALSE))</f>
        <v/>
      </c>
      <c r="Q36" s="48" t="str">
        <f>IF(VLOOKUP($A36,'FE - Flow 8 - UBL'!$A36:$Q930,17,FALSE)=0,"",VLOOKUP($A36,'FE - Flow 8 - UBL'!$A36:$Q930,17,FALSE))</f>
        <v/>
      </c>
      <c r="R36" s="47" t="str">
        <f>IF(VLOOKUP($A36,'FE - Flow 8 - UBL'!$A36:$S930,18,FALSE)=0,"",VLOOKUP($A36,'FE - Flow 8 - UBL'!$A36:$S930,18,FALSE))</f>
        <v/>
      </c>
    </row>
    <row r="37" spans="1:18" ht="14.45" customHeight="1" x14ac:dyDescent="0.25">
      <c r="A37" s="40" t="s">
        <v>167</v>
      </c>
      <c r="B37" s="41" t="s">
        <v>13</v>
      </c>
      <c r="C37" s="54" t="s">
        <v>168</v>
      </c>
      <c r="D37" s="42"/>
      <c r="E37" s="42"/>
      <c r="F37" s="42"/>
      <c r="G37" s="351" t="s">
        <v>3364</v>
      </c>
      <c r="H37" s="352"/>
      <c r="I37" s="45" t="str">
        <f>IF(VLOOKUP($A37,'FE - Flow 8 - UBL'!$A37:$P931,9,FALSE)=0,"",VLOOKUP($A37,'FE - Flow 8 - UBL'!$A37:$P931,9,FALSE))</f>
        <v/>
      </c>
      <c r="J37" s="45" t="str">
        <f>IF(VLOOKUP($A37,'FE - Flow 8 - UBL'!$A37:$P931,10,FALSE)=0,"",VLOOKUP($A37,'FE - Flow 8 - UBL'!$A37:$P931,10,FALSE))</f>
        <v/>
      </c>
      <c r="K37" s="45" t="str">
        <f>IF(VLOOKUP($A37,'FE - Flow 8 - UBL'!$A37:$P931,11,FALSE)=0,"",VLOOKUP($A37,'FE - Flow 8 - UBL'!$A37:$P931,11,FALSE))</f>
        <v/>
      </c>
      <c r="L37" s="46" t="str">
        <f>IF(VLOOKUP($A37,'FE - Flow 8 - UBL'!$A37:$P931,12,FALSE)=0,"",VLOOKUP($A37,'FE - Flow 8 - UBL'!$A37:$P931,12,FALSE))</f>
        <v/>
      </c>
      <c r="M37" s="47" t="str">
        <f>IF(VLOOKUP($A37,'FE - Flow 8 - UBL'!$A37:$P931,13,FALSE)=0,"",VLOOKUP($A37,'FE - Flow 8 - UBL'!$A37:$P931,13,FALSE))</f>
        <v>Set of business terms providing information about the Seller.</v>
      </c>
      <c r="N37" s="47" t="str">
        <f>IF(VLOOKUP($A37,'FE - Flow 8 - UBL'!$A37:$P931,14,FALSE)=0,"",VLOOKUP($A37,'FE - Flow 8 - UBL'!$A37:$P931,14,FALSE))</f>
        <v/>
      </c>
      <c r="O37" s="48" t="str">
        <f>IF(VLOOKUP($A37,'FE - Flow 8 - UBL'!$A37:$P931,15,FALSE)=0,"",VLOOKUP($A37,'FE - Flow 8 - UBL'!$A37:$P931,15,FALSE))</f>
        <v>G6.05</v>
      </c>
      <c r="P37" s="48" t="str">
        <f>IF(VLOOKUP($A37,'FE - Flow 8 - UBL'!$A37:$P931,16,FALSE)=0,"",VLOOKUP($A37,'FE - Flow 8 - UBL'!$A37:$P931,16,FALSE))</f>
        <v/>
      </c>
      <c r="Q37" s="48" t="str">
        <f>IF(VLOOKUP($A37,'FE - Flow 8 - UBL'!$A37:$Q931,17,FALSE)=0,"",VLOOKUP($A37,'FE - Flow 8 - UBL'!$A37:$Q931,17,FALSE))</f>
        <v/>
      </c>
      <c r="R37" s="47" t="str">
        <f>IF(VLOOKUP($A37,'FE - Flow 8 - UBL'!$A37:$S931,18,FALSE)=0,"",VLOOKUP($A37,'FE - Flow 8 - UBL'!$A37:$S931,18,FALSE))</f>
        <v/>
      </c>
    </row>
    <row r="38" spans="1:18" ht="42.75" x14ac:dyDescent="0.25">
      <c r="A38" s="51" t="s">
        <v>171</v>
      </c>
      <c r="B38" s="41" t="s">
        <v>13</v>
      </c>
      <c r="C38" s="52"/>
      <c r="D38" s="215" t="s">
        <v>172</v>
      </c>
      <c r="E38" s="215"/>
      <c r="F38" s="217"/>
      <c r="G38" s="351" t="s">
        <v>3365</v>
      </c>
      <c r="H38" s="352"/>
      <c r="I38" s="45" t="str">
        <f>IF(VLOOKUP($A38,'FE - Flow 8 - UBL'!$A38:$P932,9,FALSE)=0,"",VLOOKUP($A38,'FE - Flow 8 - UBL'!$A38:$P932,9,FALSE))</f>
        <v>TEXT</v>
      </c>
      <c r="J38" s="45">
        <f>IF(VLOOKUP($A38,'FE - Flow 8 - UBL'!$A38:$P932,10,FALSE)=0,"",VLOOKUP($A38,'FE - Flow 8 - UBL'!$A38:$P932,10,FALSE))</f>
        <v>99</v>
      </c>
      <c r="K38" s="45" t="str">
        <f>IF(VLOOKUP($A38,'FE - Flow 8 - UBL'!$A38:$P932,11,FALSE)=0,"",VLOOKUP($A38,'FE - Flow 8 - UBL'!$A38:$P932,11,FALSE))</f>
        <v/>
      </c>
      <c r="L38" s="46" t="str">
        <f>IF(VLOOKUP($A38,'FE - Flow 8 - UBL'!$A38:$P932,12,FALSE)=0,"",VLOOKUP($A38,'FE - Flow 8 - UBL'!$A38:$P932,12,FALSE))</f>
        <v/>
      </c>
      <c r="M38" s="47" t="str">
        <f>IF(VLOOKUP($A38,'FE - Flow 8 - UBL'!$A38:$P932,13,FALSE)=0,"",VLOOKUP($A38,'FE - Flow 8 - UBL'!$A38:$P932,13,FALSE))</f>
        <v>The full official name under which the Seller is registered in the national register of legal entities or as a taxable person, or doing business as an individual or group of individuals.</v>
      </c>
      <c r="N38" s="47" t="str">
        <f>IF(VLOOKUP($A38,'FE - Flow 8 - UBL'!$A38:$P932,14,FALSE)=0,"",VLOOKUP($A38,'FE - Flow 8 - UBL'!$A38:$P932,14,FALSE))</f>
        <v/>
      </c>
      <c r="O38" s="48" t="str">
        <f>IF(VLOOKUP($A38,'FE - Flow 8 - UBL'!$A38:$P932,15,FALSE)=0,"",VLOOKUP($A38,'FE - Flow 8 - UBL'!$A38:$P932,15,FALSE))</f>
        <v/>
      </c>
      <c r="P38" s="48" t="str">
        <f>IF(VLOOKUP($A38,'FE - Flow 8 - UBL'!$A38:$P932,16,FALSE)=0,"",VLOOKUP($A38,'FE - Flow 8 - UBL'!$A38:$P932,16,FALSE))</f>
        <v/>
      </c>
      <c r="Q38" s="48" t="str">
        <f>IF(VLOOKUP($A38,'FE - Flow 8 - UBL'!$A38:$Q932,17,FALSE)=0,"",VLOOKUP($A38,'FE - Flow 8 - UBL'!$A38:$Q932,17,FALSE))</f>
        <v>BR-6</v>
      </c>
      <c r="R38" s="47" t="str">
        <f>IF(VLOOKUP($A38,'FE - Flow 8 - UBL'!$A38:$S932,18,FALSE)=0,"",VLOOKUP($A38,'FE - Flow 8 - UBL'!$A38:$S932,18,FALSE))</f>
        <v/>
      </c>
    </row>
    <row r="39" spans="1:18" ht="27.95" customHeight="1" x14ac:dyDescent="0.25">
      <c r="A39" s="51" t="s">
        <v>176</v>
      </c>
      <c r="B39" s="41" t="s">
        <v>42</v>
      </c>
      <c r="C39" s="52"/>
      <c r="D39" s="215" t="s">
        <v>177</v>
      </c>
      <c r="E39" s="216"/>
      <c r="F39" s="225"/>
      <c r="G39" s="351" t="s">
        <v>3366</v>
      </c>
      <c r="H39" s="352"/>
      <c r="I39" s="45" t="str">
        <f>IF(VLOOKUP($A39,'FE - Flow 8 - UBL'!$A39:$P933,9,FALSE)=0,"",VLOOKUP($A39,'FE - Flow 8 - UBL'!$A39:$P933,9,FALSE))</f>
        <v>TEXT</v>
      </c>
      <c r="J39" s="45">
        <f>IF(VLOOKUP($A39,'FE - Flow 8 - UBL'!$A39:$P933,10,FALSE)=0,"",VLOOKUP($A39,'FE - Flow 8 - UBL'!$A39:$P933,10,FALSE))</f>
        <v>99</v>
      </c>
      <c r="K39" s="45" t="str">
        <f>IF(VLOOKUP($A39,'FE - Flow 8 - UBL'!$A39:$P933,11,FALSE)=0,"",VLOOKUP($A39,'FE - Flow 8 - UBL'!$A39:$P933,11,FALSE))</f>
        <v/>
      </c>
      <c r="L39" s="46" t="str">
        <f>IF(VLOOKUP($A39,'FE - Flow 8 - UBL'!$A39:$P933,12,FALSE)=0,"",VLOOKUP($A39,'FE - Flow 8 - UBL'!$A39:$P933,12,FALSE))</f>
        <v/>
      </c>
      <c r="M39" s="47" t="str">
        <f>IF(VLOOKUP($A39,'FE - Flow 8 - UBL'!$A39:$P933,13,FALSE)=0,"",VLOOKUP($A39,'FE - Flow 8 - UBL'!$A39:$P933,13,FALSE))</f>
        <v>Name under which the Seller is known, other than the seller’s Company name (also known as the Trading name).</v>
      </c>
      <c r="N39" s="47" t="str">
        <f>IF(VLOOKUP($A39,'FE - Flow 8 - UBL'!$A39:$P933,14,FALSE)=0,"",VLOOKUP($A39,'FE - Flow 8 - UBL'!$A39:$P933,14,FALSE))</f>
        <v>It can be used if it differs from the Seller’s Company name.</v>
      </c>
      <c r="O39" s="48" t="str">
        <f>IF(VLOOKUP($A39,'FE - Flow 8 - UBL'!$A39:$P933,15,FALSE)=0,"",VLOOKUP($A39,'FE - Flow 8 - UBL'!$A39:$P933,15,FALSE))</f>
        <v/>
      </c>
      <c r="P39" s="48" t="str">
        <f>IF(VLOOKUP($A39,'FE - Flow 8 - UBL'!$A39:$P933,16,FALSE)=0,"",VLOOKUP($A39,'FE - Flow 8 - UBL'!$A39:$P933,16,FALSE))</f>
        <v/>
      </c>
      <c r="Q39" s="48" t="str">
        <f>IF(VLOOKUP($A39,'FE - Flow 8 - UBL'!$A39:$Q933,17,FALSE)=0,"",VLOOKUP($A39,'FE - Flow 8 - UBL'!$A39:$Q933,17,FALSE))</f>
        <v/>
      </c>
      <c r="R39" s="47" t="str">
        <f>IF(VLOOKUP($A39,'FE - Flow 8 - UBL'!$A39:$S933,18,FALSE)=0,"",VLOOKUP($A39,'FE - Flow 8 - UBL'!$A39:$S933,18,FALSE))</f>
        <v/>
      </c>
    </row>
    <row r="40" spans="1:18" ht="14.45" customHeight="1" x14ac:dyDescent="0.25">
      <c r="A40" s="262" t="s">
        <v>3080</v>
      </c>
      <c r="B40" s="264" t="s">
        <v>3081</v>
      </c>
      <c r="C40" s="52"/>
      <c r="D40" s="215" t="s">
        <v>3082</v>
      </c>
      <c r="E40" s="215"/>
      <c r="F40" s="217"/>
      <c r="G40" s="351" t="s">
        <v>3367</v>
      </c>
      <c r="H40" s="352"/>
      <c r="I40" s="45" t="str">
        <f>IF(VLOOKUP($A40,'FE - Flow 8 - UBL'!$A40:$P934,9,FALSE)=0,"",VLOOKUP($A40,'FE - Flow 8 - UBL'!$A40:$P934,9,FALSE))</f>
        <v>IDENTIFIER</v>
      </c>
      <c r="J40" s="45">
        <f>IF(VLOOKUP($A40,'FE - Flow 8 - UBL'!$A40:$P934,10,FALSE)=0,"",VLOOKUP($A40,'FE - Flow 8 - UBL'!$A40:$P934,10,FALSE))</f>
        <v>100</v>
      </c>
      <c r="K40" s="45" t="str">
        <f>IF(VLOOKUP($A40,'FE - Flow 8 - UBL'!$A40:$P934,11,FALSE)=0,"",VLOOKUP($A40,'FE - Flow 8 - UBL'!$A40:$P934,11,FALSE))</f>
        <v/>
      </c>
      <c r="L40" s="46" t="str">
        <f>IF(VLOOKUP($A40,'FE - Flow 8 - UBL'!$A40:$P934,12,FALSE)=0,"",VLOOKUP($A40,'FE - Flow 8 - UBL'!$A40:$P934,12,FALSE))</f>
        <v>Not to be used for invoice e-reporting</v>
      </c>
      <c r="M40" s="47" t="str">
        <f>IF(VLOOKUP($A40,'FE - Flow 8 - UBL'!$A40:$P934,13,FALSE)=0,"",VLOOKUP($A40,'FE - Flow 8 - UBL'!$A40:$P934,13,FALSE))</f>
        <v>Identification of the Seller</v>
      </c>
      <c r="N40" s="47" t="str">
        <f>IF(VLOOKUP($A40,'FE - Flow 8 - UBL'!$A40:$P934,14,FALSE)=0,"",VLOOKUP($A40,'FE - Flow 8 - UBL'!$A40:$P934,14,FALSE))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0" s="48" t="str">
        <f>IF(VLOOKUP($A40,'FE - Flow 8 - UBL'!$A40:$P934,15,FALSE)=0,"",VLOOKUP($A40,'FE - Flow 8 - UBL'!$A40:$P934,15,FALSE))</f>
        <v>G6.05
G1.17</v>
      </c>
      <c r="P40" s="48" t="str">
        <f>IF(VLOOKUP($A40,'FE - Flow 8 - UBL'!$A40:$P934,16,FALSE)=0,"",VLOOKUP($A40,'FE - Flow 8 - UBL'!$A40:$P934,16,FALSE))</f>
        <v/>
      </c>
      <c r="Q40" s="48" t="str">
        <f>IF(VLOOKUP($A40,'FE - Flow 8 - UBL'!$A40:$Q934,17,FALSE)=0,"",VLOOKUP($A40,'FE - Flow 8 - UBL'!$A40:$Q934,17,FALSE))</f>
        <v/>
      </c>
      <c r="R40" s="47" t="str">
        <f>IF(VLOOKUP($A40,'FE - Flow 8 - UBL'!$A40:$S934,18,FALSE)=0,"",VLOOKUP($A40,'FE - Flow 8 - UBL'!$A40:$S934,18,FALSE))</f>
        <v/>
      </c>
    </row>
    <row r="41" spans="1:18" ht="14.45" customHeight="1" x14ac:dyDescent="0.25">
      <c r="A41" s="263" t="s">
        <v>3089</v>
      </c>
      <c r="B41" s="264" t="s">
        <v>3067</v>
      </c>
      <c r="C41" s="52"/>
      <c r="D41" s="266"/>
      <c r="E41" s="267" t="s">
        <v>3090</v>
      </c>
      <c r="F41" s="271"/>
      <c r="G41" s="351" t="s">
        <v>3368</v>
      </c>
      <c r="H41" s="352"/>
      <c r="I41" s="45" t="str">
        <f>IF(VLOOKUP($A41,'FE - Flow 8 - UBL'!$A41:$P935,9,FALSE)=0,"",VLOOKUP($A41,'FE - Flow 8 - UBL'!$A41:$P935,9,FALSE))</f>
        <v>IDENTIFIER</v>
      </c>
      <c r="J41" s="45">
        <f>IF(VLOOKUP($A41,'FE - Flow 8 - UBL'!$A41:$P935,10,FALSE)=0,"",VLOOKUP($A41,'FE - Flow 8 - UBL'!$A41:$P935,10,FALSE))</f>
        <v>4</v>
      </c>
      <c r="K41" s="45" t="str">
        <f>IF(VLOOKUP($A41,'FE - Flow 8 - UBL'!$A41:$P935,11,FALSE)=0,"",VLOOKUP($A41,'FE - Flow 8 - UBL'!$A41:$P935,11,FALSE))</f>
        <v>ISO6523 (ICD)</v>
      </c>
      <c r="L41" s="46" t="str">
        <f>IF(VLOOKUP($A41,'FE - Flow 8 - UBL'!$A41:$P935,12,FALSE)=0,"",VLOOKUP($A41,'FE - Flow 8 - UBL'!$A41:$P935,12,FALSE))</f>
        <v/>
      </c>
      <c r="M41" s="47" t="str">
        <f>IF(VLOOKUP($A41,'FE - Flow 8 - UBL'!$A41:$P935,13,FALSE)=0,"",VLOOKUP($A41,'FE - Flow 8 - UBL'!$A41:$P935,13,FALSE))</f>
        <v>Scheme identifier of the seller’s identifier</v>
      </c>
      <c r="N41" s="47" t="str">
        <f>IF(VLOOKUP($A41,'FE - Flow 8 - UBL'!$A41:$P935,14,FALSE)=0,"",VLOOKUP($A41,'FE - Flow 8 - UBL'!$A41:$P935,14,FALSE))</f>
        <v>If used, the scheme identifier must be selected from the list of entries published by the ISO 6523 maintenance agency.</v>
      </c>
      <c r="O41" s="48" t="str">
        <f>IF(VLOOKUP($A41,'FE - Flow 8 - UBL'!$A41:$P935,15,FALSE)=0,"",VLOOKUP($A41,'FE - Flow 8 - UBL'!$A41:$P935,15,FALSE))</f>
        <v>G6.05</v>
      </c>
      <c r="P41" s="48" t="str">
        <f>IF(VLOOKUP($A41,'FE - Flow 8 - UBL'!$A41:$P935,16,FALSE)=0,"",VLOOKUP($A41,'FE - Flow 8 - UBL'!$A41:$P935,16,FALSE))</f>
        <v/>
      </c>
      <c r="Q41" s="48" t="str">
        <f>IF(VLOOKUP($A41,'FE - Flow 8 - UBL'!$A41:$Q935,17,FALSE)=0,"",VLOOKUP($A41,'FE - Flow 8 - UBL'!$A41:$Q935,17,FALSE))</f>
        <v/>
      </c>
      <c r="R41" s="47" t="str">
        <f>IF(VLOOKUP($A41,'FE - Flow 8 - UBL'!$A41:$S935,18,FALSE)=0,"",VLOOKUP($A41,'FE - Flow 8 - UBL'!$A41:$S935,18,FALSE))</f>
        <v/>
      </c>
    </row>
    <row r="42" spans="1:18" ht="69.95" customHeight="1" x14ac:dyDescent="0.25">
      <c r="A42" s="262" t="s">
        <v>3095</v>
      </c>
      <c r="B42" s="264" t="s">
        <v>3081</v>
      </c>
      <c r="C42" s="52"/>
      <c r="D42" s="270" t="s">
        <v>3281</v>
      </c>
      <c r="E42" s="268"/>
      <c r="F42" s="269"/>
      <c r="G42" s="351" t="s">
        <v>3368</v>
      </c>
      <c r="H42" s="352"/>
      <c r="I42" s="45" t="str">
        <f>IF(VLOOKUP($A42,'FE - Flow 8 - UBL'!$A42:$P936,9,FALSE)=0,"",VLOOKUP($A42,'FE - Flow 8 - UBL'!$A42:$P936,9,FALSE))</f>
        <v>IDENTIFIER</v>
      </c>
      <c r="J42" s="45">
        <f>IF(VLOOKUP($A42,'FE - Flow 8 - UBL'!$A42:$P936,10,FALSE)=0,"",VLOOKUP($A42,'FE - Flow 8 - UBL'!$A42:$P936,10,FALSE))</f>
        <v>100</v>
      </c>
      <c r="K42" s="45" t="str">
        <f>IF(VLOOKUP($A42,'FE - Flow 8 - UBL'!$A42:$P936,11,FALSE)=0,"",VLOOKUP($A42,'FE - Flow 8 - UBL'!$A42:$P936,11,FALSE))</f>
        <v/>
      </c>
      <c r="L42" s="46" t="str">
        <f>IF(VLOOKUP($A42,'FE - Flow 8 - UBL'!$A42:$P936,12,FALSE)=0,"",VLOOKUP($A42,'FE - Flow 8 - UBL'!$A42:$P936,12,FALSE))</f>
        <v/>
      </c>
      <c r="M42" s="47" t="str">
        <f>IF(VLOOKUP($A42,'FE - Flow 8 - UBL'!$A42:$P936,13,FALSE)=0,"",VLOOKUP($A42,'FE - Flow 8 - UBL'!$A42:$P936,13,FALSE))</f>
        <v>Identification of the Seller</v>
      </c>
      <c r="N42" s="47" t="str">
        <f>IF(VLOOKUP($A42,'FE - Flow 8 - UBL'!$A42:$P936,14,FALSE)=0,"",VLOOKUP($A42,'FE - Flow 8 - UBL'!$A42:$P936,14,FALSE))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2" s="48" t="str">
        <f>IF(VLOOKUP($A42,'FE - Flow 8 - UBL'!$A42:$P936,15,FALSE)=0,"",VLOOKUP($A42,'FE - Flow 8 - UBL'!$A42:$P936,15,FALSE))</f>
        <v>G1.08
G1.12
G1.80</v>
      </c>
      <c r="P42" s="48" t="str">
        <f>IF(VLOOKUP($A42,'FE - Flow 8 - UBL'!$A42:$P936,16,FALSE)=0,"",VLOOKUP($A42,'FE - Flow 8 - UBL'!$A42:$P936,16,FALSE))</f>
        <v/>
      </c>
      <c r="Q42" s="48" t="str">
        <f>IF(VLOOKUP($A42,'FE - Flow 8 - UBL'!$A42:$Q936,17,FALSE)=0,"",VLOOKUP($A42,'FE - Flow 8 - UBL'!$A42:$Q936,17,FALSE))</f>
        <v>BR-CO-26</v>
      </c>
      <c r="R42" s="47" t="str">
        <f>IF(VLOOKUP($A42,'FE - Flow 8 - UBL'!$A42:$S936,18,FALSE)=0,"",VLOOKUP($A42,'FE - Flow 8 - UBL'!$A42:$S936,18,FALSE))</f>
        <v/>
      </c>
    </row>
    <row r="43" spans="1:18" ht="69.95" customHeight="1" x14ac:dyDescent="0.25">
      <c r="A43" s="263" t="s">
        <v>3097</v>
      </c>
      <c r="B43" s="264" t="s">
        <v>3067</v>
      </c>
      <c r="C43" s="52"/>
      <c r="D43" s="272"/>
      <c r="E43" s="241" t="s">
        <v>3261</v>
      </c>
      <c r="F43" s="242"/>
      <c r="G43" s="351" t="s">
        <v>3368</v>
      </c>
      <c r="H43" s="352"/>
      <c r="I43" s="45" t="str">
        <f>IF(VLOOKUP($A43,'FE - Flow 8 - UBL'!$A43:$P937,9,FALSE)=0,"",VLOOKUP($A43,'FE - Flow 8 - UBL'!$A43:$P937,9,FALSE))</f>
        <v>IDENTIFIER</v>
      </c>
      <c r="J43" s="45">
        <f>IF(VLOOKUP($A43,'FE - Flow 8 - UBL'!$A43:$P937,10,FALSE)=0,"",VLOOKUP($A43,'FE - Flow 8 - UBL'!$A43:$P937,10,FALSE))</f>
        <v>4</v>
      </c>
      <c r="K43" s="45" t="str">
        <f>IF(VLOOKUP($A43,'FE - Flow 8 - UBL'!$A43:$P937,11,FALSE)=0,"",VLOOKUP($A43,'FE - Flow 8 - UBL'!$A43:$P937,11,FALSE))</f>
        <v>ISO6523 (ICD)</v>
      </c>
      <c r="L43" s="46" t="str">
        <f>IF(VLOOKUP($A43,'FE - Flow 8 - UBL'!$A43:$P937,12,FALSE)=0,"",VLOOKUP($A43,'FE - Flow 8 - UBL'!$A43:$P937,12,FALSE))</f>
        <v/>
      </c>
      <c r="M43" s="47" t="str">
        <f>IF(VLOOKUP($A43,'FE - Flow 8 - UBL'!$A43:$P937,13,FALSE)=0,"",VLOOKUP($A43,'FE - Flow 8 - UBL'!$A43:$P937,13,FALSE))</f>
        <v>Scheme identifier of the seller identifier</v>
      </c>
      <c r="N43" s="47" t="str">
        <f>IF(VLOOKUP($A43,'FE - Flow 8 - UBL'!$A43:$P937,14,FALSE)=0,"",VLOOKUP($A43,'FE - Flow 8 - UBL'!$A43:$P937,14,FALSE))</f>
        <v/>
      </c>
      <c r="O43" s="48" t="str">
        <f>IF(VLOOKUP($A43,'FE - Flow 8 - UBL'!$A43:$P937,15,FALSE)=0,"",VLOOKUP($A43,'FE - Flow 8 - UBL'!$A43:$P937,15,FALSE))</f>
        <v/>
      </c>
      <c r="P43" s="48" t="str">
        <f>IF(VLOOKUP($A43,'FE - Flow 8 - UBL'!$A43:$P937,16,FALSE)=0,"",VLOOKUP($A43,'FE - Flow 8 - UBL'!$A43:$P937,16,FALSE))</f>
        <v/>
      </c>
      <c r="Q43" s="48" t="str">
        <f>IF(VLOOKUP($A43,'FE - Flow 8 - UBL'!$A43:$Q937,17,FALSE)=0,"",VLOOKUP($A43,'FE - Flow 8 - UBL'!$A43:$Q937,17,FALSE))</f>
        <v/>
      </c>
      <c r="R43" s="47" t="str">
        <f>IF(VLOOKUP($A43,'FE - Flow 8 - UBL'!$A43:$S937,18,FALSE)=0,"",VLOOKUP($A43,'FE - Flow 8 - UBL'!$A43:$S937,18,FALSE))</f>
        <v/>
      </c>
    </row>
    <row r="44" spans="1:18" ht="69.95" customHeight="1" x14ac:dyDescent="0.25">
      <c r="A44" s="262" t="s">
        <v>3099</v>
      </c>
      <c r="B44" s="264" t="s">
        <v>3081</v>
      </c>
      <c r="C44" s="52"/>
      <c r="D44" s="221" t="s">
        <v>3282</v>
      </c>
      <c r="E44" s="268"/>
      <c r="F44" s="269"/>
      <c r="G44" s="351" t="s">
        <v>3368</v>
      </c>
      <c r="H44" s="352"/>
      <c r="I44" s="45" t="str">
        <f>IF(VLOOKUP($A44,'FE - Flow 8 - UBL'!$A44:$P938,9,FALSE)=0,"",VLOOKUP($A44,'FE - Flow 8 - UBL'!$A44:$P938,9,FALSE))</f>
        <v>IDENTIFIER</v>
      </c>
      <c r="J44" s="45">
        <f>IF(VLOOKUP($A44,'FE - Flow 8 - UBL'!$A44:$P938,10,FALSE)=0,"",VLOOKUP($A44,'FE - Flow 8 - UBL'!$A44:$P938,10,FALSE))</f>
        <v>100</v>
      </c>
      <c r="K44" s="45" t="str">
        <f>IF(VLOOKUP($A44,'FE - Flow 8 - UBL'!$A44:$P938,11,FALSE)=0,"",VLOOKUP($A44,'FE - Flow 8 - UBL'!$A44:$P938,11,FALSE))</f>
        <v/>
      </c>
      <c r="L44" s="46" t="str">
        <f>IF(VLOOKUP($A44,'FE - Flow 8 - UBL'!$A44:$P938,12,FALSE)=0,"",VLOOKUP($A44,'FE - Flow 8 - UBL'!$A44:$P938,12,FALSE))</f>
        <v>Not to be used for invoice e-reporting</v>
      </c>
      <c r="M44" s="47" t="str">
        <f>IF(VLOOKUP($A44,'FE - Flow 8 - UBL'!$A44:$P938,13,FALSE)=0,"",VLOOKUP($A44,'FE - Flow 8 - UBL'!$A44:$P938,13,FALSE))</f>
        <v>Identification of the seller.</v>
      </c>
      <c r="N44" s="47" t="str">
        <f>IF(VLOOKUP($A44,'FE - Flow 8 - UBL'!$A44:$P938,14,FALSE)=0,"",VLOOKUP($A44,'FE - Flow 8 - UBL'!$A44:$P938,14,FALSE))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4" s="48" t="str">
        <f>IF(VLOOKUP($A44,'FE - Flow 8 - UBL'!$A44:$P938,15,FALSE)=0,"",VLOOKUP($A44,'FE - Flow 8 - UBL'!$A44:$P938,15,FALSE))</f>
        <v/>
      </c>
      <c r="P44" s="48" t="str">
        <f>IF(VLOOKUP($A44,'FE - Flow 8 - UBL'!$A44:$P938,16,FALSE)=0,"",VLOOKUP($A44,'FE - Flow 8 - UBL'!$A44:$P938,16,FALSE))</f>
        <v/>
      </c>
      <c r="Q44" s="48" t="str">
        <f>IF(VLOOKUP($A44,'FE - Flow 8 - UBL'!$A44:$Q938,17,FALSE)=0,"",VLOOKUP($A44,'FE - Flow 8 - UBL'!$A44:$Q938,17,FALSE))</f>
        <v/>
      </c>
      <c r="R44" s="47" t="str">
        <f>IF(VLOOKUP($A44,'FE - Flow 8 - UBL'!$A44:$S938,18,FALSE)=0,"",VLOOKUP($A44,'FE - Flow 8 - UBL'!$A44:$S938,18,FALSE))</f>
        <v/>
      </c>
    </row>
    <row r="45" spans="1:18" ht="14.45" customHeight="1" x14ac:dyDescent="0.25">
      <c r="A45" s="263" t="s">
        <v>3101</v>
      </c>
      <c r="B45" s="264" t="s">
        <v>3067</v>
      </c>
      <c r="C45" s="56"/>
      <c r="D45" s="272"/>
      <c r="E45" s="241" t="s">
        <v>3139</v>
      </c>
      <c r="F45" s="242"/>
      <c r="G45" s="351" t="s">
        <v>3368</v>
      </c>
      <c r="H45" s="352"/>
      <c r="I45" s="45" t="str">
        <f>IF(VLOOKUP($A45,'FE - Flow 8 - UBL'!$A45:$P939,9,FALSE)=0,"",VLOOKUP($A45,'FE - Flow 8 - UBL'!$A45:$P939,9,FALSE))</f>
        <v>IDENTIFIER</v>
      </c>
      <c r="J45" s="45">
        <f>IF(VLOOKUP($A45,'FE - Flow 8 - UBL'!$A45:$P939,10,FALSE)=0,"",VLOOKUP($A45,'FE - Flow 8 - UBL'!$A45:$P939,10,FALSE))</f>
        <v>4</v>
      </c>
      <c r="K45" s="45" t="str">
        <f>IF(VLOOKUP($A45,'FE - Flow 8 - UBL'!$A45:$P939,11,FALSE)=0,"",VLOOKUP($A45,'FE - Flow 8 - UBL'!$A45:$P939,11,FALSE))</f>
        <v xml:space="preserve"> ISO6523 (ICD) Value = 0224</v>
      </c>
      <c r="L45" s="46" t="str">
        <f>IF(VLOOKUP($A45,'FE - Flow 8 - UBL'!$A45:$P939,12,FALSE)=0,"",VLOOKUP($A45,'FE - Flow 8 - UBL'!$A45:$P939,12,FALSE))</f>
        <v/>
      </c>
      <c r="M45" s="47" t="str">
        <f>IF(VLOOKUP($A45,'FE - Flow 8 - UBL'!$A45:$P939,13,FALSE)=0,"",VLOOKUP($A45,'FE - Flow 8 - UBL'!$A45:$P939,13,FALSE))</f>
        <v>Scheme identifier of the seller identifier</v>
      </c>
      <c r="N45" s="47" t="str">
        <f>IF(VLOOKUP($A45,'FE - Flow 8 - UBL'!$A45:$P939,14,FALSE)=0,"",VLOOKUP($A45,'FE - Flow 8 - UBL'!$A45:$P939,14,FALSE))</f>
        <v>If used, the scheme identifier must be selected from the list of entries published by the ISO 6523 maintenance agency.</v>
      </c>
      <c r="O45" s="48" t="str">
        <f>IF(VLOOKUP($A45,'FE - Flow 8 - UBL'!$A45:$P939,15,FALSE)=0,"",VLOOKUP($A45,'FE - Flow 8 - UBL'!$A45:$P939,15,FALSE))</f>
        <v/>
      </c>
      <c r="P45" s="48" t="str">
        <f>IF(VLOOKUP($A45,'FE - Flow 8 - UBL'!$A45:$P939,16,FALSE)=0,"",VLOOKUP($A45,'FE - Flow 8 - UBL'!$A45:$P939,16,FALSE))</f>
        <v>S1.11</v>
      </c>
      <c r="Q45" s="48" t="str">
        <f>IF(VLOOKUP($A45,'FE - Flow 8 - UBL'!$A45:$Q939,17,FALSE)=0,"",VLOOKUP($A45,'FE - Flow 8 - UBL'!$A45:$Q939,17,FALSE))</f>
        <v/>
      </c>
      <c r="R45" s="47" t="str">
        <f>IF(VLOOKUP($A45,'FE - Flow 8 - UBL'!$A45:$S939,18,FALSE)=0,"",VLOOKUP($A45,'FE - Flow 8 - UBL'!$A45:$S939,18,FALSE))</f>
        <v/>
      </c>
    </row>
    <row r="46" spans="1:18" ht="42.75" customHeight="1" x14ac:dyDescent="0.25">
      <c r="A46" s="51" t="s">
        <v>181</v>
      </c>
      <c r="B46" s="257" t="s">
        <v>42</v>
      </c>
      <c r="C46" s="52"/>
      <c r="D46" s="106" t="s">
        <v>182</v>
      </c>
      <c r="E46" s="215"/>
      <c r="F46" s="217"/>
      <c r="G46" s="351" t="s">
        <v>3369</v>
      </c>
      <c r="H46" s="352"/>
      <c r="I46" s="45" t="str">
        <f>IF(VLOOKUP($A46,'FE - Flow 8 - UBL'!$A46:$P940,9,FALSE)=0,"",VLOOKUP($A46,'FE - Flow 8 - UBL'!$A46:$P940,9,FALSE))</f>
        <v>IDENTIFIER</v>
      </c>
      <c r="J46" s="45">
        <f>IF(VLOOKUP($A46,'FE - Flow 8 - UBL'!$A46:$P940,10,FALSE)=0,"",VLOOKUP($A46,'FE - Flow 8 - UBL'!$A46:$P940,10,FALSE))</f>
        <v>9</v>
      </c>
      <c r="K46" s="45" t="str">
        <f>IF(VLOOKUP($A46,'FE - Flow 8 - UBL'!$A46:$P940,11,FALSE)=0,"",VLOOKUP($A46,'FE - Flow 8 - UBL'!$A46:$P940,11,FALSE))</f>
        <v xml:space="preserve">SIREN
</v>
      </c>
      <c r="L46" s="46" t="str">
        <f>IF(VLOOKUP($A46,'FE - Flow 8 - UBL'!$A46:$P940,12,FALSE)=0,"",VLOOKUP($A46,'FE - Flow 8 - UBL'!$A46:$P940,12,FALSE))</f>
        <v/>
      </c>
      <c r="M46" s="47" t="str">
        <f>IF(VLOOKUP($A46,'FE - Flow 8 - UBL'!$A46:$P940,13,FALSE)=0,"",VLOOKUP($A46,'FE - Flow 8 - UBL'!$A46:$P940,13,FALSE))</f>
        <v>Identifier issued by an official registration body, which identifies the Seller as a legal entity or a legal person.</v>
      </c>
      <c r="N46" s="47" t="str">
        <f>IF(VLOOKUP($A46,'FE - Flow 8 - UBL'!$A46:$P940,14,FALSE)=0,"",VLOOKUP($A46,'FE - Flow 8 - UBL'!$A46:$P940,14,FALSE))</f>
        <v>If no identification scheme is specified, it should be known to the Buyer and Seller.</v>
      </c>
      <c r="O46" s="48" t="str">
        <f>IF(VLOOKUP($A46,'FE - Flow 8 - UBL'!$A46:$P940,15,FALSE)=0,"",VLOOKUP($A46,'FE - Flow 8 - UBL'!$A46:$P940,15,FALSE))</f>
        <v>G1.61
G1.65
G6.14
G1.70
G6.05</v>
      </c>
      <c r="P46" s="48" t="str">
        <f>IF(VLOOKUP($A46,'FE - Flow 8 - UBL'!$A46:$P940,16,FALSE)=0,"",VLOOKUP($A46,'FE - Flow 8 - UBL'!$A46:$P940,16,FALSE))</f>
        <v/>
      </c>
      <c r="Q46" s="48" t="str">
        <f>IF(VLOOKUP($A46,'FE - Flow 8 - UBL'!$A46:$Q940,17,FALSE)=0,"",VLOOKUP($A46,'FE - Flow 8 - UBL'!$A46:$Q940,17,FALSE))</f>
        <v>BR-CO-26</v>
      </c>
      <c r="R46" s="47" t="str">
        <f>IF(VLOOKUP($A46,'FE - Flow 8 - UBL'!$A46:$S940,18,FALSE)=0,"",VLOOKUP($A46,'FE - Flow 8 - UBL'!$A46:$S940,18,FALSE))</f>
        <v/>
      </c>
    </row>
    <row r="47" spans="1:18" ht="42.75" customHeight="1" x14ac:dyDescent="0.25">
      <c r="A47" s="273" t="s">
        <v>3104</v>
      </c>
      <c r="B47" s="147" t="s">
        <v>3067</v>
      </c>
      <c r="C47" s="148"/>
      <c r="D47" s="247"/>
      <c r="E47" s="241" t="s">
        <v>3132</v>
      </c>
      <c r="F47" s="242"/>
      <c r="G47" s="351" t="s">
        <v>3370</v>
      </c>
      <c r="H47" s="352"/>
      <c r="I47" s="45" t="str">
        <f>IF(VLOOKUP($A47,'FE - Flow 8 - UBL'!$A47:$P941,9,FALSE)=0,"",VLOOKUP($A47,'FE - Flow 8 - UBL'!$A47:$P941,9,FALSE))</f>
        <v>IDENTIFIER</v>
      </c>
      <c r="J47" s="45">
        <f>IF(VLOOKUP($A47,'FE - Flow 8 - UBL'!$A47:$P941,10,FALSE)=0,"",VLOOKUP($A47,'FE - Flow 8 - UBL'!$A47:$P941,10,FALSE))</f>
        <v>4</v>
      </c>
      <c r="K47" s="45" t="str">
        <f>IF(VLOOKUP($A47,'FE - Flow 8 - UBL'!$A47:$P941,11,FALSE)=0,"",VLOOKUP($A47,'FE - Flow 8 - UBL'!$A47:$P941,11,FALSE))</f>
        <v>ISO6523 (ICD)</v>
      </c>
      <c r="L47" s="46" t="str">
        <f>IF(VLOOKUP($A47,'FE - Flow 8 - UBL'!$A47:$P941,12,FALSE)=0,"",VLOOKUP($A47,'FE - Flow 8 - UBL'!$A47:$P941,12,FALSE))</f>
        <v>Value = 0002 for a SIREN</v>
      </c>
      <c r="M47" s="47" t="str">
        <f>IF(VLOOKUP($A47,'FE - Flow 8 - UBL'!$A47:$P941,13,FALSE)=0,"",VLOOKUP($A47,'FE - Flow 8 - UBL'!$A47:$P941,13,FALSE))</f>
        <v/>
      </c>
      <c r="N47" s="47" t="str">
        <f>IF(VLOOKUP($A47,'FE - Flow 8 - UBL'!$A47:$P941,14,FALSE)=0,"",VLOOKUP($A47,'FE - Flow 8 - UBL'!$A47:$P941,14,FALSE))</f>
        <v/>
      </c>
      <c r="O47" s="48" t="str">
        <f>IF(VLOOKUP($A47,'FE - Flow 8 - UBL'!$A47:$P941,15,FALSE)=0,"",VLOOKUP($A47,'FE - Flow 8 - UBL'!$A47:$P941,15,FALSE))</f>
        <v>G6.05</v>
      </c>
      <c r="P47" s="48" t="str">
        <f>IF(VLOOKUP($A47,'FE - Flow 8 - UBL'!$A47:$P941,16,FALSE)=0,"",VLOOKUP($A47,'FE - Flow 8 - UBL'!$A47:$P941,16,FALSE))</f>
        <v/>
      </c>
      <c r="Q47" s="48" t="str">
        <f>IF(VLOOKUP($A47,'FE - Flow 8 - UBL'!$A47:$Q941,17,FALSE)=0,"",VLOOKUP($A47,'FE - Flow 8 - UBL'!$A47:$Q941,17,FALSE))</f>
        <v/>
      </c>
      <c r="R47" s="47" t="str">
        <f>IF(VLOOKUP($A47,'FE - Flow 8 - UBL'!$A47:$S941,18,FALSE)=0,"",VLOOKUP($A47,'FE - Flow 8 - UBL'!$A47:$S941,18,FALSE))</f>
        <v/>
      </c>
    </row>
    <row r="48" spans="1:18" ht="71.25" x14ac:dyDescent="0.25">
      <c r="A48" s="51" t="s">
        <v>186</v>
      </c>
      <c r="B48" s="41" t="s">
        <v>42</v>
      </c>
      <c r="C48" s="52"/>
      <c r="D48" s="106" t="s">
        <v>3111</v>
      </c>
      <c r="E48" s="215"/>
      <c r="F48" s="217"/>
      <c r="G48" s="351" t="s">
        <v>3371</v>
      </c>
      <c r="H48" s="352"/>
      <c r="I48" s="45" t="str">
        <f>IF(VLOOKUP($A48,'FE - Flow 8 - UBL'!$A48:$P942,9,FALSE)=0,"",VLOOKUP($A48,'FE - Flow 8 - UBL'!$A48:$P942,9,FALSE))</f>
        <v>IDENTIFIER</v>
      </c>
      <c r="J48" s="45">
        <f>IF(VLOOKUP($A48,'FE - Flow 8 - UBL'!$A48:$P942,10,FALSE)=0,"",VLOOKUP($A48,'FE - Flow 8 - UBL'!$A48:$P942,10,FALSE))</f>
        <v>15</v>
      </c>
      <c r="K48" s="45" t="str">
        <f>IF(VLOOKUP($A48,'FE - Flow 8 - UBL'!$A48:$P942,11,FALSE)=0,"",VLOOKUP($A48,'FE - Flow 8 - UBL'!$A48:$P942,11,FALSE))</f>
        <v/>
      </c>
      <c r="L48" s="46" t="str">
        <f>IF(VLOOKUP($A48,'FE - Flow 8 - UBL'!$A48:$P942,12,FALSE)=0,"",VLOOKUP($A48,'FE - Flow 8 - UBL'!$A48:$P942,12,FALSE))</f>
        <v/>
      </c>
      <c r="M48" s="47" t="str">
        <f>IF(VLOOKUP($A48,'FE - Flow 8 - UBL'!$A48:$P942,13,FALSE)=0,"",VLOOKUP($A48,'FE - Flow 8 - UBL'!$A48:$P942,13,FALSE))</f>
        <v>Seller’s VAT identifier (also known as the seller’s VAT identification number).</v>
      </c>
      <c r="N48" s="47" t="str">
        <f>IF(VLOOKUP($A48,'FE - Flow 8 - UBL'!$A48:$P942,14,FALSE)=0,"",VLOOKUP($A48,'FE - Flow 8 - UBL'!$A48:$P942,14,FALSE))</f>
        <v>According to Article 215 of Council Directive 2006/112/EC [2], the individual VAT identification number takes a prefix in accordance with ISO 3166-1 alpha-2 identifying the Member State that assigned the number. Nevertheless, Greece may use the prefix “EL”.</v>
      </c>
      <c r="O48" s="48" t="str">
        <f>IF(VLOOKUP($A48,'FE - Flow 8 - UBL'!$A48:$P942,15,FALSE)=0,"",VLOOKUP($A48,'FE - Flow 8 - UBL'!$A48:$P942,15,FALSE))</f>
        <v>G6.14
G1.12
G6.05</v>
      </c>
      <c r="P48" s="48" t="str">
        <f>IF(VLOOKUP($A48,'FE - Flow 8 - UBL'!$A48:$P942,16,FALSE)=0,"",VLOOKUP($A48,'FE - Flow 8 - UBL'!$A48:$P942,16,FALSE))</f>
        <v/>
      </c>
      <c r="Q48" s="48" t="str">
        <f>IF(VLOOKUP($A48,'FE - Flow 8 - UBL'!$A48:$Q942,17,FALSE)=0,"",VLOOKUP($A48,'FE - Flow 8 - UBL'!$A48:$Q942,17,FALSE))</f>
        <v>BR-CO-9
BR-CO-26</v>
      </c>
      <c r="R48" s="47" t="str">
        <f>IF(VLOOKUP($A48,'FE - Flow 8 - UBL'!$A48:$S942,18,FALSE)=0,"",VLOOKUP($A48,'FE - Flow 8 - UBL'!$A48:$S942,18,FALSE))</f>
        <v/>
      </c>
    </row>
    <row r="49" spans="1:18" ht="57" x14ac:dyDescent="0.25">
      <c r="A49" s="273" t="s">
        <v>3107</v>
      </c>
      <c r="B49" s="150" t="s">
        <v>3067</v>
      </c>
      <c r="C49" s="146"/>
      <c r="D49" s="247"/>
      <c r="E49" s="222" t="s">
        <v>3116</v>
      </c>
      <c r="F49" s="223"/>
      <c r="G49" s="311" t="s">
        <v>3372</v>
      </c>
      <c r="H49" s="265"/>
      <c r="I49" s="45" t="str">
        <f>IF(VLOOKUP($A49,'FE - Flow 8 - UBL'!$A49:$P943,9,FALSE)=0,"",VLOOKUP($A49,'FE - Flow 8 - UBL'!$A49:$P943,9,FALSE))</f>
        <v>CODE</v>
      </c>
      <c r="J49" s="45">
        <f>IF(VLOOKUP($A49,'FE - Flow 8 - UBL'!$A49:$P943,10,FALSE)=0,"",VLOOKUP($A49,'FE - Flow 8 - UBL'!$A49:$P943,10,FALSE))</f>
        <v>4</v>
      </c>
      <c r="K49" s="45" t="str">
        <f>IF(VLOOKUP($A49,'FE - Flow 8 - UBL'!$A49:$P943,11,FALSE)=0,"",VLOOKUP($A49,'FE - Flow 8 - UBL'!$A49:$P943,11,FALSE))</f>
        <v>Valeur = VAT (UBL)
Valeur  = VA (CII)</v>
      </c>
      <c r="L49" s="46" t="str">
        <f>IF(VLOOKUP($A49,'FE - Flow 8 - UBL'!$A49:$P943,12,FALSE)=0,"",VLOOKUP($A49,'FE - Flow 8 - UBL'!$A49:$P943,12,FALSE))</f>
        <v/>
      </c>
      <c r="M49" s="47" t="str">
        <f>IF(VLOOKUP($A49,'FE - Flow 8 - UBL'!$A49:$P943,13,FALSE)=0,"",VLOOKUP($A49,'FE - Flow 8 - UBL'!$A49:$P943,13,FALSE))</f>
        <v/>
      </c>
      <c r="N49" s="47" t="str">
        <f>IF(VLOOKUP($A49,'FE - Flow 8 - UBL'!$A49:$P943,14,FALSE)=0,"",VLOOKUP($A49,'FE - Flow 8 - UBL'!$A49:$P943,14,FALSE))</f>
        <v/>
      </c>
      <c r="O49" s="48" t="str">
        <f>IF(VLOOKUP($A49,'FE - Flow 8 - UBL'!$A49:$P943,15,FALSE)=0,"",VLOOKUP($A49,'FE - Flow 8 - UBL'!$A49:$P943,15,FALSE))</f>
        <v>G6.05</v>
      </c>
      <c r="P49" s="48" t="str">
        <f>IF(VLOOKUP($A49,'FE - Flow 8 - UBL'!$A49:$P943,16,FALSE)=0,"",VLOOKUP($A49,'FE - Flow 8 - UBL'!$A49:$P943,16,FALSE))</f>
        <v/>
      </c>
      <c r="Q49" s="48" t="str">
        <f>IF(VLOOKUP($A49,'FE - Flow 8 - UBL'!$A49:$Q943,17,FALSE)=0,"",VLOOKUP($A49,'FE - Flow 8 - UBL'!$A49:$Q943,17,FALSE))</f>
        <v/>
      </c>
      <c r="R49" s="47" t="str">
        <f>IF(VLOOKUP($A49,'FE - Flow 8 - UBL'!$A49:$S943,18,FALSE)=0,"",VLOOKUP($A49,'FE - Flow 8 - UBL'!$A49:$S943,18,FALSE))</f>
        <v/>
      </c>
    </row>
    <row r="50" spans="1:18" ht="71.25" x14ac:dyDescent="0.25">
      <c r="A50" s="51" t="s">
        <v>191</v>
      </c>
      <c r="B50" s="41" t="s">
        <v>42</v>
      </c>
      <c r="C50" s="56"/>
      <c r="D50" s="106" t="s">
        <v>3114</v>
      </c>
      <c r="E50" s="224"/>
      <c r="F50" s="224"/>
      <c r="G50" s="351" t="s">
        <v>3371</v>
      </c>
      <c r="H50" s="352"/>
      <c r="I50" s="45" t="str">
        <f>IF(VLOOKUP($A50,'FE - Flow 8 - UBL'!$A50:$P944,9,FALSE)=0,"",VLOOKUP($A50,'FE - Flow 8 - UBL'!$A50:$P944,9,FALSE))</f>
        <v>IDENTIFIER</v>
      </c>
      <c r="J50" s="45">
        <f>IF(VLOOKUP($A50,'FE - Flow 8 - UBL'!$A50:$P944,10,FALSE)=0,"",VLOOKUP($A50,'FE - Flow 8 - UBL'!$A50:$P944,10,FALSE))</f>
        <v>100</v>
      </c>
      <c r="K50" s="45" t="str">
        <f>IF(VLOOKUP($A50,'FE - Flow 8 - UBL'!$A50:$P944,11,FALSE)=0,"",VLOOKUP($A50,'FE - Flow 8 - UBL'!$A50:$P944,11,FALSE))</f>
        <v/>
      </c>
      <c r="L50" s="46" t="str">
        <f>IF(VLOOKUP($A50,'FE - Flow 8 - UBL'!$A50:$P944,12,FALSE)=0,"",VLOOKUP($A50,'FE - Flow 8 - UBL'!$A50:$P944,12,FALSE))</f>
        <v/>
      </c>
      <c r="M50" s="47" t="str">
        <f>IF(VLOOKUP($A50,'FE - Flow 8 - UBL'!$A50:$P944,13,FALSE)=0,"",VLOOKUP($A50,'FE - Flow 8 - UBL'!$A50:$P944,13,FALSE))</f>
        <v>Reference allowing the Seller to indicate that it is registered with the tax authority.
For France, this data item cannot contain the intra-Community VAT number</v>
      </c>
      <c r="N50" s="47" t="str">
        <f>IF(VLOOKUP($A50,'FE - Flow 8 - UBL'!$A50:$P944,14,FALSE)=0,"",VLOOKUP($A50,'FE - Flow 8 - UBL'!$A50:$P944,14,FALSE))</f>
        <v>This information may affect the way the Buyer makes payment (especially with regard to social security contributions). For example, in some countries, if the Seller is not registered as a taxable entity, the Buyer is required to withhold the tax amount and pay it on behalf of the Seller.</v>
      </c>
      <c r="O50" s="48" t="str">
        <f>IF(VLOOKUP($A50,'FE - Flow 8 - UBL'!$A50:$P944,15,FALSE)=0,"",VLOOKUP($A50,'FE - Flow 8 - UBL'!$A50:$P944,15,FALSE))</f>
        <v>G6.14
G1.12</v>
      </c>
      <c r="P50" s="48" t="str">
        <f>IF(VLOOKUP($A50,'FE - Flow 8 - UBL'!$A50:$P944,16,FALSE)=0,"",VLOOKUP($A50,'FE - Flow 8 - UBL'!$A50:$P944,16,FALSE))</f>
        <v/>
      </c>
      <c r="Q50" s="48" t="str">
        <f>IF(VLOOKUP($A50,'FE - Flow 8 - UBL'!$A50:$Q944,17,FALSE)=0,"",VLOOKUP($A50,'FE - Flow 8 - UBL'!$A50:$Q944,17,FALSE))</f>
        <v/>
      </c>
      <c r="R50" s="47" t="str">
        <f>IF(VLOOKUP($A50,'FE - Flow 8 - UBL'!$A50:$S944,18,FALSE)=0,"",VLOOKUP($A50,'FE - Flow 8 - UBL'!$A50:$S944,18,FALSE))</f>
        <v/>
      </c>
    </row>
    <row r="51" spans="1:18" ht="57" x14ac:dyDescent="0.25">
      <c r="A51" s="273" t="s">
        <v>3112</v>
      </c>
      <c r="B51" s="150" t="s">
        <v>3067</v>
      </c>
      <c r="C51" s="146"/>
      <c r="D51" s="247"/>
      <c r="E51" s="222" t="s">
        <v>3115</v>
      </c>
      <c r="F51" s="223"/>
      <c r="G51" s="311" t="s">
        <v>3373</v>
      </c>
      <c r="H51" s="265"/>
      <c r="I51" s="45" t="str">
        <f>IF(VLOOKUP($A51,'FE - Flow 8 - UBL'!$A51:$P945,9,FALSE)=0,"",VLOOKUP($A51,'FE - Flow 8 - UBL'!$A51:$P945,9,FALSE))</f>
        <v>CODE</v>
      </c>
      <c r="J51" s="45">
        <f>IF(VLOOKUP($A51,'FE - Flow 8 - UBL'!$A51:$P945,10,FALSE)=0,"",VLOOKUP($A51,'FE - Flow 8 - UBL'!$A51:$P945,10,FALSE))</f>
        <v>4</v>
      </c>
      <c r="K51" s="45" t="str">
        <f>IF(VLOOKUP($A51,'FE - Flow 8 - UBL'!$A51:$P945,11,FALSE)=0,"",VLOOKUP($A51,'FE - Flow 8 - UBL'!$A51:$P945,11,FALSE))</f>
        <v>Valeur = LOC (UBL) 
Valeur =  FC (CII)</v>
      </c>
      <c r="L51" s="46" t="str">
        <f>IF(VLOOKUP($A51,'FE - Flow 8 - UBL'!$A51:$P945,12,FALSE)=0,"",VLOOKUP($A51,'FE - Flow 8 - UBL'!$A51:$P945,12,FALSE))</f>
        <v/>
      </c>
      <c r="M51" s="47" t="str">
        <f>IF(VLOOKUP($A51,'FE - Flow 8 - UBL'!$A51:$P945,13,FALSE)=0,"",VLOOKUP($A51,'FE - Flow 8 - UBL'!$A51:$P945,13,FALSE))</f>
        <v/>
      </c>
      <c r="N51" s="47" t="str">
        <f>IF(VLOOKUP($A51,'FE - Flow 8 - UBL'!$A51:$P945,14,FALSE)=0,"",VLOOKUP($A51,'FE - Flow 8 - UBL'!$A51:$P945,14,FALSE))</f>
        <v/>
      </c>
      <c r="O51" s="48" t="str">
        <f>IF(VLOOKUP($A51,'FE - Flow 8 - UBL'!$A51:$P945,15,FALSE)=0,"",VLOOKUP($A51,'FE - Flow 8 - UBL'!$A51:$P945,15,FALSE))</f>
        <v/>
      </c>
      <c r="P51" s="48" t="str">
        <f>IF(VLOOKUP($A51,'FE - Flow 8 - UBL'!$A51:$P945,16,FALSE)=0,"",VLOOKUP($A51,'FE - Flow 8 - UBL'!$A51:$P945,16,FALSE))</f>
        <v/>
      </c>
      <c r="Q51" s="48" t="str">
        <f>IF(VLOOKUP($A51,'FE - Flow 8 - UBL'!$A51:$Q945,17,FALSE)=0,"",VLOOKUP($A51,'FE - Flow 8 - UBL'!$A51:$Q945,17,FALSE))</f>
        <v/>
      </c>
      <c r="R51" s="47" t="str">
        <f>IF(VLOOKUP($A51,'FE - Flow 8 - UBL'!$A51:$S945,18,FALSE)=0,"",VLOOKUP($A51,'FE - Flow 8 - UBL'!$A51:$S945,18,FALSE))</f>
        <v/>
      </c>
    </row>
    <row r="52" spans="1:18" x14ac:dyDescent="0.25">
      <c r="A52" s="51" t="s">
        <v>194</v>
      </c>
      <c r="B52" s="41" t="s">
        <v>42</v>
      </c>
      <c r="C52" s="56"/>
      <c r="D52" s="108" t="s">
        <v>195</v>
      </c>
      <c r="E52" s="224"/>
      <c r="F52" s="224"/>
      <c r="G52" s="351" t="s">
        <v>3374</v>
      </c>
      <c r="H52" s="352"/>
      <c r="I52" s="45" t="str">
        <f>IF(VLOOKUP($A52,'FE - Flow 8 - UBL'!$A52:$P946,9,FALSE)=0,"",VLOOKUP($A52,'FE - Flow 8 - UBL'!$A52:$P946,9,FALSE))</f>
        <v>TEXT</v>
      </c>
      <c r="J52" s="45">
        <f>IF(VLOOKUP($A52,'FE - Flow 8 - UBL'!$A52:$P946,10,FALSE)=0,"",VLOOKUP($A52,'FE - Flow 8 - UBL'!$A52:$P946,10,FALSE))</f>
        <v>1024</v>
      </c>
      <c r="K52" s="45" t="str">
        <f>IF(VLOOKUP($A52,'FE - Flow 8 - UBL'!$A52:$P946,11,FALSE)=0,"",VLOOKUP($A52,'FE - Flow 8 - UBL'!$A52:$P946,11,FALSE))</f>
        <v/>
      </c>
      <c r="L52" s="46" t="str">
        <f>IF(VLOOKUP($A52,'FE - Flow 8 - UBL'!$A52:$P946,12,FALSE)=0,"",VLOOKUP($A52,'FE - Flow 8 - UBL'!$A52:$P946,12,FALSE))</f>
        <v/>
      </c>
      <c r="M52" s="47" t="str">
        <f>IF(VLOOKUP($A52,'FE - Flow 8 - UBL'!$A52:$P946,13,FALSE)=0,"",VLOOKUP($A52,'FE - Flow 8 - UBL'!$A52:$P946,13,FALSE))</f>
        <v>Additional legal information about the Seller.</v>
      </c>
      <c r="N52" s="47" t="str">
        <f>IF(VLOOKUP($A52,'FE - Flow 8 - UBL'!$A52:$P946,14,FALSE)=0,"",VLOOKUP($A52,'FE - Flow 8 - UBL'!$A52:$P946,14,FALSE))</f>
        <v> E.g. share capital.</v>
      </c>
      <c r="O52" s="48" t="str">
        <f>IF(VLOOKUP($A52,'FE - Flow 8 - UBL'!$A52:$P946,15,FALSE)=0,"",VLOOKUP($A52,'FE - Flow 8 - UBL'!$A52:$P946,15,FALSE))</f>
        <v>G2.27</v>
      </c>
      <c r="P52" s="48" t="str">
        <f>IF(VLOOKUP($A52,'FE - Flow 8 - UBL'!$A52:$P946,16,FALSE)=0,"",VLOOKUP($A52,'FE - Flow 8 - UBL'!$A52:$P946,16,FALSE))</f>
        <v/>
      </c>
      <c r="Q52" s="48" t="str">
        <f>IF(VLOOKUP($A52,'FE - Flow 8 - UBL'!$A52:$Q946,17,FALSE)=0,"",VLOOKUP($A52,'FE - Flow 8 - UBL'!$A52:$Q946,17,FALSE))</f>
        <v/>
      </c>
      <c r="R52" s="47" t="str">
        <f>IF(VLOOKUP($A52,'FE - Flow 8 - UBL'!$A52:$S946,18,FALSE)=0,"",VLOOKUP($A52,'FE - Flow 8 - UBL'!$A52:$S946,18,FALSE))</f>
        <v/>
      </c>
    </row>
    <row r="53" spans="1:18" ht="42.75" customHeight="1" x14ac:dyDescent="0.25">
      <c r="A53" s="51" t="s">
        <v>199</v>
      </c>
      <c r="B53" s="41" t="s">
        <v>42</v>
      </c>
      <c r="C53" s="56"/>
      <c r="D53" s="221" t="s">
        <v>200</v>
      </c>
      <c r="E53" s="224"/>
      <c r="F53" s="224"/>
      <c r="G53" s="351" t="s">
        <v>3375</v>
      </c>
      <c r="H53" s="352"/>
      <c r="I53" s="45" t="str">
        <f>IF(VLOOKUP($A53,'FE - Flow 8 - UBL'!$A53:$P947,9,FALSE)=0,"",VLOOKUP($A53,'FE - Flow 8 - UBL'!$A53:$P947,9,FALSE))</f>
        <v>IDENTIFIER</v>
      </c>
      <c r="J53" s="45">
        <f>IF(VLOOKUP($A53,'FE - Flow 8 - UBL'!$A53:$P947,10,FALSE)=0,"",VLOOKUP($A53,'FE - Flow 8 - UBL'!$A53:$P947,10,FALSE))</f>
        <v>50</v>
      </c>
      <c r="K53" s="45" t="str">
        <f>IF(VLOOKUP($A53,'FE - Flow 8 - UBL'!$A53:$P947,11,FALSE)=0,"",VLOOKUP($A53,'FE - Flow 8 - UBL'!$A53:$P947,11,FALSE))</f>
        <v/>
      </c>
      <c r="L53" s="46" t="str">
        <f>IF(VLOOKUP($A53,'FE - Flow 8 - UBL'!$A53:$P947,12,FALSE)=0,"",VLOOKUP($A53,'FE - Flow 8 - UBL'!$A53:$P947,12,FALSE))</f>
        <v/>
      </c>
      <c r="M53" s="47" t="str">
        <f>IF(VLOOKUP($A53,'FE - Flow 8 - UBL'!$A53:$P947,13,FALSE)=0,"",VLOOKUP($A53,'FE - Flow 8 - UBL'!$A53:$P947,13,FALSE))</f>
        <v>Identifies the Seller’s electronic address to which a sales document can be sent.</v>
      </c>
      <c r="N53" s="47" t="str">
        <f>IF(VLOOKUP($A53,'FE - Flow 8 - UBL'!$A53:$P947,14,FALSE)=0,"",VLOOKUP($A53,'FE - Flow 8 - UBL'!$A53:$P947,14,FALSE))</f>
        <v/>
      </c>
      <c r="O53" s="48" t="str">
        <f>IF(VLOOKUP($A53,'FE - Flow 8 - UBL'!$A53:$P947,15,FALSE)=0,"",VLOOKUP($A53,'FE - Flow 8 - UBL'!$A53:$P947,15,FALSE))</f>
        <v/>
      </c>
      <c r="P53" s="48" t="str">
        <f>IF(VLOOKUP($A53,'FE - Flow 8 - UBL'!$A53:$P947,16,FALSE)=0,"",VLOOKUP($A53,'FE - Flow 8 - UBL'!$A53:$P947,16,FALSE))</f>
        <v/>
      </c>
      <c r="Q53" s="48" t="str">
        <f>IF(VLOOKUP($A53,'FE - Flow 8 - UBL'!$A53:$Q947,17,FALSE)=0,"",VLOOKUP($A53,'FE - Flow 8 - UBL'!$A53:$Q947,17,FALSE))</f>
        <v>BR-62</v>
      </c>
      <c r="R53" s="47" t="str">
        <f>IF(VLOOKUP($A53,'FE - Flow 8 - UBL'!$A53:$S947,18,FALSE)=0,"",VLOOKUP($A53,'FE - Flow 8 - UBL'!$A53:$S947,18,FALSE))</f>
        <v/>
      </c>
    </row>
    <row r="54" spans="1:18" ht="42.75" customHeight="1" x14ac:dyDescent="0.25">
      <c r="A54" s="51" t="s">
        <v>204</v>
      </c>
      <c r="B54" s="41" t="s">
        <v>13</v>
      </c>
      <c r="C54" s="56"/>
      <c r="D54" s="215" t="s">
        <v>110</v>
      </c>
      <c r="E54" s="224"/>
      <c r="F54" s="224"/>
      <c r="G54" s="351" t="s">
        <v>3375</v>
      </c>
      <c r="H54" s="352"/>
      <c r="I54" s="45" t="str">
        <f>IF(VLOOKUP($A54,'FE - Flow 8 - UBL'!$A54:$P948,9,FALSE)=0,"",VLOOKUP($A54,'FE - Flow 8 - UBL'!$A54:$P948,9,FALSE))</f>
        <v>IDENTIFIER</v>
      </c>
      <c r="J54" s="45">
        <f>IF(VLOOKUP($A54,'FE - Flow 8 - UBL'!$A54:$P948,10,FALSE)=0,"",VLOOKUP($A54,'FE - Flow 8 - UBL'!$A54:$P948,10,FALSE))</f>
        <v>4</v>
      </c>
      <c r="K54" s="45" t="str">
        <f>IF(VLOOKUP($A54,'FE - Flow 8 - UBL'!$A54:$P948,11,FALSE)=0,"",VLOOKUP($A54,'FE - Flow 8 - UBL'!$A54:$P948,11,FALSE))</f>
        <v>EN16931 Codelists</v>
      </c>
      <c r="L54" s="46" t="str">
        <f>IF(VLOOKUP($A54,'FE - Flow 8 - UBL'!$A54:$P948,12,FALSE)=0,"",VLOOKUP($A54,'FE - Flow 8 - UBL'!$A54:$P948,12,FALSE))</f>
        <v/>
      </c>
      <c r="M54" s="47" t="str">
        <f>IF(VLOOKUP($A54,'FE - Flow 8 - UBL'!$A54:$P948,13,FALSE)=0,"",VLOOKUP($A54,'FE - Flow 8 - UBL'!$A54:$P948,13,FALSE))</f>
        <v>Identifies the Seller’s electronic address to which a sales document can be sent.</v>
      </c>
      <c r="N54" s="47" t="str">
        <f>IF(VLOOKUP($A54,'FE - Flow 8 - UBL'!$A54:$P948,14,FALSE)=0,"",VLOOKUP($A54,'FE - Flow 8 - UBL'!$A54:$P948,14,FALSE))</f>
        <v>Identifier of the identification scheme of the Seller’s electronic address</v>
      </c>
      <c r="O54" s="48" t="str">
        <f>IF(VLOOKUP($A54,'FE - Flow 8 - UBL'!$A54:$P948,15,FALSE)=0,"",VLOOKUP($A54,'FE - Flow 8 - UBL'!$A54:$P948,15,FALSE))</f>
        <v/>
      </c>
      <c r="P54" s="48" t="str">
        <f>IF(VLOOKUP($A54,'FE - Flow 8 - UBL'!$A54:$P948,16,FALSE)=0,"",VLOOKUP($A54,'FE - Flow 8 - UBL'!$A54:$P948,16,FALSE))</f>
        <v/>
      </c>
      <c r="Q54" s="48" t="str">
        <f>IF(VLOOKUP($A54,'FE - Flow 8 - UBL'!$A54:$Q948,17,FALSE)=0,"",VLOOKUP($A54,'FE - Flow 8 - UBL'!$A54:$Q948,17,FALSE))</f>
        <v/>
      </c>
      <c r="R54" s="47" t="str">
        <f>IF(VLOOKUP($A54,'FE - Flow 8 - UBL'!$A54:$S948,18,FALSE)=0,"",VLOOKUP($A54,'FE - Flow 8 - UBL'!$A54:$S948,18,FALSE))</f>
        <v/>
      </c>
    </row>
    <row r="55" spans="1:18" ht="56.1" customHeight="1" x14ac:dyDescent="0.25">
      <c r="A55" s="51" t="s">
        <v>207</v>
      </c>
      <c r="B55" s="41" t="s">
        <v>13</v>
      </c>
      <c r="C55" s="52"/>
      <c r="D55" s="221" t="s">
        <v>208</v>
      </c>
      <c r="E55" s="215"/>
      <c r="F55" s="215"/>
      <c r="G55" s="351" t="s">
        <v>3376</v>
      </c>
      <c r="H55" s="352"/>
      <c r="I55" s="45" t="str">
        <f>IF(VLOOKUP($A55,'FE - Flow 8 - UBL'!$A55:$P949,9,FALSE)=0,"",VLOOKUP($A55,'FE - Flow 8 - UBL'!$A55:$P949,9,FALSE))</f>
        <v/>
      </c>
      <c r="J55" s="45" t="str">
        <f>IF(VLOOKUP($A55,'FE - Flow 8 - UBL'!$A55:$P949,10,FALSE)=0,"",VLOOKUP($A55,'FE - Flow 8 - UBL'!$A55:$P949,10,FALSE))</f>
        <v/>
      </c>
      <c r="K55" s="45" t="str">
        <f>IF(VLOOKUP($A55,'FE - Flow 8 - UBL'!$A55:$P949,11,FALSE)=0,"",VLOOKUP($A55,'FE - Flow 8 - UBL'!$A55:$P949,11,FALSE))</f>
        <v/>
      </c>
      <c r="L55" s="46" t="str">
        <f>IF(VLOOKUP($A55,'FE - Flow 8 - UBL'!$A55:$P949,12,FALSE)=0,"",VLOOKUP($A55,'FE - Flow 8 - UBL'!$A55:$P949,12,FALSE))</f>
        <v/>
      </c>
      <c r="M55" s="47" t="str">
        <f>IF(VLOOKUP($A55,'FE - Flow 8 - UBL'!$A55:$P949,13,FALSE)=0,"",VLOOKUP($A55,'FE - Flow 8 - UBL'!$A55:$P949,13,FALSE))</f>
        <v>Set of business terms providing information about the Seller’s address.</v>
      </c>
      <c r="N55" s="47" t="str">
        <f>IF(VLOOKUP($A55,'FE - Flow 8 - UBL'!$A55:$P949,14,FALSE)=0,"",VLOOKUP($A55,'FE - Flow 8 - UBL'!$A55:$P949,14,FALSE))</f>
        <v>The relevant address items must be completed to comply with legal requirements.</v>
      </c>
      <c r="O55" s="48" t="str">
        <f>IF(VLOOKUP($A55,'FE - Flow 8 - UBL'!$A55:$P949,15,FALSE)=0,"",VLOOKUP($A55,'FE - Flow 8 - UBL'!$A55:$P949,15,FALSE))</f>
        <v>G6.05</v>
      </c>
      <c r="P55" s="48" t="str">
        <f>IF(VLOOKUP($A55,'FE - Flow 8 - UBL'!$A55:$P949,16,FALSE)=0,"",VLOOKUP($A55,'FE - Flow 8 - UBL'!$A55:$P949,16,FALSE))</f>
        <v/>
      </c>
      <c r="Q55" s="48" t="str">
        <f>IF(VLOOKUP($A55,'FE - Flow 8 - UBL'!$A55:$Q949,17,FALSE)=0,"",VLOOKUP($A55,'FE - Flow 8 - UBL'!$A55:$Q949,17,FALSE))</f>
        <v>BR-8</v>
      </c>
      <c r="R55" s="47" t="str">
        <f>IF(VLOOKUP($A55,'FE - Flow 8 - UBL'!$A55:$S949,18,FALSE)=0,"",VLOOKUP($A55,'FE - Flow 8 - UBL'!$A55:$S949,18,FALSE))</f>
        <v/>
      </c>
    </row>
    <row r="56" spans="1:18" ht="14.45" customHeight="1" x14ac:dyDescent="0.25">
      <c r="A56" s="57" t="s">
        <v>213</v>
      </c>
      <c r="B56" s="41" t="s">
        <v>42</v>
      </c>
      <c r="C56" s="52"/>
      <c r="D56" s="58"/>
      <c r="E56" s="59" t="s">
        <v>214</v>
      </c>
      <c r="F56" s="59"/>
      <c r="G56" s="351" t="s">
        <v>3377</v>
      </c>
      <c r="H56" s="352"/>
      <c r="I56" s="45" t="str">
        <f>IF(VLOOKUP($A56,'FE - Flow 8 - UBL'!$A56:$P950,9,FALSE)=0,"",VLOOKUP($A56,'FE - Flow 8 - UBL'!$A56:$P950,9,FALSE))</f>
        <v>TEXT</v>
      </c>
      <c r="J56" s="45">
        <f>IF(VLOOKUP($A56,'FE - Flow 8 - UBL'!$A56:$P950,10,FALSE)=0,"",VLOOKUP($A56,'FE - Flow 8 - UBL'!$A56:$P950,10,FALSE))</f>
        <v>255</v>
      </c>
      <c r="K56" s="45" t="str">
        <f>IF(VLOOKUP($A56,'FE - Flow 8 - UBL'!$A56:$P950,11,FALSE)=0,"",VLOOKUP($A56,'FE - Flow 8 - UBL'!$A56:$P950,11,FALSE))</f>
        <v/>
      </c>
      <c r="L56" s="46" t="str">
        <f>IF(VLOOKUP($A56,'FE - Flow 8 - UBL'!$A56:$P950,12,FALSE)=0,"",VLOOKUP($A56,'FE - Flow 8 - UBL'!$A56:$P950,12,FALSE))</f>
        <v/>
      </c>
      <c r="M56" s="47" t="str">
        <f>IF(VLOOKUP($A56,'FE - Flow 8 - UBL'!$A56:$P950,13,FALSE)=0,"",VLOOKUP($A56,'FE - Flow 8 - UBL'!$A56:$P950,13,FALSE))</f>
        <v>Main line of an address.</v>
      </c>
      <c r="N56" s="47" t="str">
        <f>IF(VLOOKUP($A56,'FE - Flow 8 - UBL'!$A56:$P950,14,FALSE)=0,"",VLOOKUP($A56,'FE - Flow 8 - UBL'!$A56:$P950,14,FALSE))</f>
        <v>Usually the street name and number or the post box.</v>
      </c>
      <c r="O56" s="48" t="str">
        <f>IF(VLOOKUP($A56,'FE - Flow 8 - UBL'!$A56:$P950,15,FALSE)=0,"",VLOOKUP($A56,'FE - Flow 8 - UBL'!$A56:$P950,15,FALSE))</f>
        <v/>
      </c>
      <c r="P56" s="48" t="str">
        <f>IF(VLOOKUP($A56,'FE - Flow 8 - UBL'!$A56:$P950,16,FALSE)=0,"",VLOOKUP($A56,'FE - Flow 8 - UBL'!$A56:$P950,16,FALSE))</f>
        <v/>
      </c>
      <c r="Q56" s="48" t="str">
        <f>IF(VLOOKUP($A56,'FE - Flow 8 - UBL'!$A56:$Q950,17,FALSE)=0,"",VLOOKUP($A56,'FE - Flow 8 - UBL'!$A56:$Q950,17,FALSE))</f>
        <v/>
      </c>
      <c r="R56" s="47" t="str">
        <f>IF(VLOOKUP($A56,'FE - Flow 8 - UBL'!$A56:$S950,18,FALSE)=0,"",VLOOKUP($A56,'FE - Flow 8 - UBL'!$A56:$S950,18,FALSE))</f>
        <v/>
      </c>
    </row>
    <row r="57" spans="1:18" ht="99.75" customHeight="1" x14ac:dyDescent="0.25">
      <c r="A57" s="57" t="s">
        <v>218</v>
      </c>
      <c r="B57" s="41" t="s">
        <v>42</v>
      </c>
      <c r="C57" s="52"/>
      <c r="D57" s="58"/>
      <c r="E57" s="59" t="s">
        <v>219</v>
      </c>
      <c r="F57" s="59"/>
      <c r="G57" s="351" t="s">
        <v>3378</v>
      </c>
      <c r="H57" s="352"/>
      <c r="I57" s="45" t="str">
        <f>IF(VLOOKUP($A57,'FE - Flow 8 - UBL'!$A57:$P951,9,FALSE)=0,"",VLOOKUP($A57,'FE - Flow 8 - UBL'!$A57:$P951,9,FALSE))</f>
        <v>TEXT</v>
      </c>
      <c r="J57" s="45">
        <f>IF(VLOOKUP($A57,'FE - Flow 8 - UBL'!$A57:$P951,10,FALSE)=0,"",VLOOKUP($A57,'FE - Flow 8 - UBL'!$A57:$P951,10,FALSE))</f>
        <v>255</v>
      </c>
      <c r="K57" s="45" t="str">
        <f>IF(VLOOKUP($A57,'FE - Flow 8 - UBL'!$A57:$P951,11,FALSE)=0,"",VLOOKUP($A57,'FE - Flow 8 - UBL'!$A57:$P951,11,FALSE))</f>
        <v/>
      </c>
      <c r="L57" s="46" t="str">
        <f>IF(VLOOKUP($A57,'FE - Flow 8 - UBL'!$A57:$P951,12,FALSE)=0,"",VLOOKUP($A57,'FE - Flow 8 - UBL'!$A57:$P951,12,FALSE))</f>
        <v/>
      </c>
      <c r="M57" s="47" t="str">
        <f>IF(VLOOKUP($A57,'FE - Flow 8 - UBL'!$A57:$P951,13,FALSE)=0,"",VLOOKUP($A57,'FE - Flow 8 - UBL'!$A57:$P951,13,FALSE))</f>
        <v>An additional address line that can be used to provide details and complete the main line.</v>
      </c>
      <c r="N57" s="47" t="str">
        <f>IF(VLOOKUP($A57,'FE - Flow 8 - UBL'!$A57:$P951,14,FALSE)=0,"",VLOOKUP($A57,'FE - Flow 8 - UBL'!$A57:$P951,14,FALSE))</f>
        <v/>
      </c>
      <c r="O57" s="48" t="str">
        <f>IF(VLOOKUP($A57,'FE - Flow 8 - UBL'!$A57:$P951,15,FALSE)=0,"",VLOOKUP($A57,'FE - Flow 8 - UBL'!$A57:$P951,15,FALSE))</f>
        <v/>
      </c>
      <c r="P57" s="48" t="str">
        <f>IF(VLOOKUP($A57,'FE - Flow 8 - UBL'!$A57:$P951,16,FALSE)=0,"",VLOOKUP($A57,'FE - Flow 8 - UBL'!$A57:$P951,16,FALSE))</f>
        <v/>
      </c>
      <c r="Q57" s="48" t="str">
        <f>IF(VLOOKUP($A57,'FE - Flow 8 - UBL'!$A57:$Q951,17,FALSE)=0,"",VLOOKUP($A57,'FE - Flow 8 - UBL'!$A57:$Q951,17,FALSE))</f>
        <v/>
      </c>
      <c r="R57" s="47" t="str">
        <f>IF(VLOOKUP($A57,'FE - Flow 8 - UBL'!$A57:$S951,18,FALSE)=0,"",VLOOKUP($A57,'FE - Flow 8 - UBL'!$A57:$S951,18,FALSE))</f>
        <v/>
      </c>
    </row>
    <row r="58" spans="1:18" ht="42.75" customHeight="1" x14ac:dyDescent="0.25">
      <c r="A58" s="57" t="s">
        <v>222</v>
      </c>
      <c r="B58" s="41" t="s">
        <v>42</v>
      </c>
      <c r="C58" s="52"/>
      <c r="D58" s="58"/>
      <c r="E58" s="59" t="s">
        <v>223</v>
      </c>
      <c r="F58" s="59"/>
      <c r="G58" s="351" t="s">
        <v>3379</v>
      </c>
      <c r="H58" s="352"/>
      <c r="I58" s="45" t="str">
        <f>IF(VLOOKUP($A58,'FE - Flow 8 - UBL'!$A58:$P952,9,FALSE)=0,"",VLOOKUP($A58,'FE - Flow 8 - UBL'!$A58:$P952,9,FALSE))</f>
        <v>TEXT</v>
      </c>
      <c r="J58" s="45">
        <f>IF(VLOOKUP($A58,'FE - Flow 8 - UBL'!$A58:$P952,10,FALSE)=0,"",VLOOKUP($A58,'FE - Flow 8 - UBL'!$A58:$P952,10,FALSE))</f>
        <v>255</v>
      </c>
      <c r="K58" s="45" t="str">
        <f>IF(VLOOKUP($A58,'FE - Flow 8 - UBL'!$A58:$P952,11,FALSE)=0,"",VLOOKUP($A58,'FE - Flow 8 - UBL'!$A58:$P952,11,FALSE))</f>
        <v/>
      </c>
      <c r="L58" s="46" t="str">
        <f>IF(VLOOKUP($A58,'FE - Flow 8 - UBL'!$A58:$P952,12,FALSE)=0,"",VLOOKUP($A58,'FE - Flow 8 - UBL'!$A58:$P952,12,FALSE))</f>
        <v/>
      </c>
      <c r="M58" s="47" t="str">
        <f>IF(VLOOKUP($A58,'FE - Flow 8 - UBL'!$A58:$P952,13,FALSE)=0,"",VLOOKUP($A58,'FE - Flow 8 - UBL'!$A58:$P952,13,FALSE))</f>
        <v>An additional address line that can be used to provide details and complete the main line.</v>
      </c>
      <c r="N58" s="47" t="str">
        <f>IF(VLOOKUP($A58,'FE - Flow 8 - UBL'!$A58:$P952,14,FALSE)=0,"",VLOOKUP($A58,'FE - Flow 8 - UBL'!$A58:$P952,14,FALSE))</f>
        <v/>
      </c>
      <c r="O58" s="48" t="str">
        <f>IF(VLOOKUP($A58,'FE - Flow 8 - UBL'!$A58:$P952,15,FALSE)=0,"",VLOOKUP($A58,'FE - Flow 8 - UBL'!$A58:$P952,15,FALSE))</f>
        <v/>
      </c>
      <c r="P58" s="48" t="str">
        <f>IF(VLOOKUP($A58,'FE - Flow 8 - UBL'!$A58:$P952,16,FALSE)=0,"",VLOOKUP($A58,'FE - Flow 8 - UBL'!$A58:$P952,16,FALSE))</f>
        <v/>
      </c>
      <c r="Q58" s="48" t="str">
        <f>IF(VLOOKUP($A58,'FE - Flow 8 - UBL'!$A58:$Q952,17,FALSE)=0,"",VLOOKUP($A58,'FE - Flow 8 - UBL'!$A58:$Q952,17,FALSE))</f>
        <v/>
      </c>
      <c r="R58" s="47" t="str">
        <f>IF(VLOOKUP($A58,'FE - Flow 8 - UBL'!$A58:$S952,18,FALSE)=0,"",VLOOKUP($A58,'FE - Flow 8 - UBL'!$A58:$S952,18,FALSE))</f>
        <v/>
      </c>
    </row>
    <row r="59" spans="1:18" ht="42.75" customHeight="1" x14ac:dyDescent="0.25">
      <c r="A59" s="57" t="s">
        <v>225</v>
      </c>
      <c r="B59" s="41" t="s">
        <v>42</v>
      </c>
      <c r="C59" s="52"/>
      <c r="D59" s="58"/>
      <c r="E59" s="60" t="s">
        <v>226</v>
      </c>
      <c r="F59" s="59"/>
      <c r="G59" s="351" t="s">
        <v>3380</v>
      </c>
      <c r="H59" s="352"/>
      <c r="I59" s="45" t="str">
        <f>IF(VLOOKUP($A59,'FE - Flow 8 - UBL'!$A59:$P953,9,FALSE)=0,"",VLOOKUP($A59,'FE - Flow 8 - UBL'!$A59:$P953,9,FALSE))</f>
        <v>TEXT</v>
      </c>
      <c r="J59" s="45">
        <f>IF(VLOOKUP($A59,'FE - Flow 8 - UBL'!$A59:$P953,10,FALSE)=0,"",VLOOKUP($A59,'FE - Flow 8 - UBL'!$A59:$P953,10,FALSE))</f>
        <v>255</v>
      </c>
      <c r="K59" s="45" t="str">
        <f>IF(VLOOKUP($A59,'FE - Flow 8 - UBL'!$A59:$P953,11,FALSE)=0,"",VLOOKUP($A59,'FE - Flow 8 - UBL'!$A59:$P953,11,FALSE))</f>
        <v/>
      </c>
      <c r="L59" s="46" t="str">
        <f>IF(VLOOKUP($A59,'FE - Flow 8 - UBL'!$A59:$P953,12,FALSE)=0,"",VLOOKUP($A59,'FE - Flow 8 - UBL'!$A59:$P953,12,FALSE))</f>
        <v/>
      </c>
      <c r="M59" s="47" t="str">
        <f>IF(VLOOKUP($A59,'FE - Flow 8 - UBL'!$A59:$P953,13,FALSE)=0,"",VLOOKUP($A59,'FE - Flow 8 - UBL'!$A59:$P953,13,FALSE))</f>
        <v>Usual name of the town, city or village in which the Seller’s address is located.</v>
      </c>
      <c r="N59" s="47" t="str">
        <f>IF(VLOOKUP($A59,'FE - Flow 8 - UBL'!$A59:$P953,14,FALSE)=0,"",VLOOKUP($A59,'FE - Flow 8 - UBL'!$A59:$P953,14,FALSE))</f>
        <v/>
      </c>
      <c r="O59" s="48" t="str">
        <f>IF(VLOOKUP($A59,'FE - Flow 8 - UBL'!$A59:$P953,15,FALSE)=0,"",VLOOKUP($A59,'FE - Flow 8 - UBL'!$A59:$P953,15,FALSE))</f>
        <v/>
      </c>
      <c r="P59" s="48" t="str">
        <f>IF(VLOOKUP($A59,'FE - Flow 8 - UBL'!$A59:$P953,16,FALSE)=0,"",VLOOKUP($A59,'FE - Flow 8 - UBL'!$A59:$P953,16,FALSE))</f>
        <v/>
      </c>
      <c r="Q59" s="48" t="str">
        <f>IF(VLOOKUP($A59,'FE - Flow 8 - UBL'!$A59:$Q953,17,FALSE)=0,"",VLOOKUP($A59,'FE - Flow 8 - UBL'!$A59:$Q953,17,FALSE))</f>
        <v/>
      </c>
      <c r="R59" s="47" t="str">
        <f>IF(VLOOKUP($A59,'FE - Flow 8 - UBL'!$A59:$S953,18,FALSE)=0,"",VLOOKUP($A59,'FE - Flow 8 - UBL'!$A59:$S953,18,FALSE))</f>
        <v/>
      </c>
    </row>
    <row r="60" spans="1:18" ht="14.45" customHeight="1" x14ac:dyDescent="0.25">
      <c r="A60" s="57" t="s">
        <v>229</v>
      </c>
      <c r="B60" s="41" t="s">
        <v>42</v>
      </c>
      <c r="C60" s="52"/>
      <c r="D60" s="58"/>
      <c r="E60" s="59" t="s">
        <v>230</v>
      </c>
      <c r="F60" s="59"/>
      <c r="G60" s="351" t="s">
        <v>3381</v>
      </c>
      <c r="H60" s="352"/>
      <c r="I60" s="45" t="str">
        <f>IF(VLOOKUP($A60,'FE - Flow 8 - UBL'!$A60:$P954,9,FALSE)=0,"",VLOOKUP($A60,'FE - Flow 8 - UBL'!$A60:$P954,9,FALSE))</f>
        <v>TEXT</v>
      </c>
      <c r="J60" s="45">
        <f>IF(VLOOKUP($A60,'FE - Flow 8 - UBL'!$A60:$P954,10,FALSE)=0,"",VLOOKUP($A60,'FE - Flow 8 - UBL'!$A60:$P954,10,FALSE))</f>
        <v>10</v>
      </c>
      <c r="K60" s="45" t="str">
        <f>IF(VLOOKUP($A60,'FE - Flow 8 - UBL'!$A60:$P954,11,FALSE)=0,"",VLOOKUP($A60,'FE - Flow 8 - UBL'!$A60:$P954,11,FALSE))</f>
        <v/>
      </c>
      <c r="L60" s="46" t="str">
        <f>IF(VLOOKUP($A60,'FE - Flow 8 - UBL'!$A60:$P954,12,FALSE)=0,"",VLOOKUP($A60,'FE - Flow 8 - UBL'!$A60:$P954,12,FALSE))</f>
        <v/>
      </c>
      <c r="M60" s="47" t="str">
        <f>IF(VLOOKUP($A60,'FE - Flow 8 - UBL'!$A60:$P954,13,FALSE)=0,"",VLOOKUP($A60,'FE - Flow 8 - UBL'!$A60:$P954,13,FALSE))</f>
        <v>Identifier of an addressable group of properties, in compliance with the relevant postal service.</v>
      </c>
      <c r="N60" s="47" t="str">
        <f>IF(VLOOKUP($A60,'FE - Flow 8 - UBL'!$A60:$P954,14,FALSE)=0,"",VLOOKUP($A60,'FE - Flow 8 - UBL'!$A60:$P954,14,FALSE))</f>
        <v>E.g. postcode or postal routing number.</v>
      </c>
      <c r="O60" s="48" t="str">
        <f>IF(VLOOKUP($A60,'FE - Flow 8 - UBL'!$A60:$P954,15,FALSE)=0,"",VLOOKUP($A60,'FE - Flow 8 - UBL'!$A60:$P954,15,FALSE))</f>
        <v/>
      </c>
      <c r="P60" s="48" t="str">
        <f>IF(VLOOKUP($A60,'FE - Flow 8 - UBL'!$A60:$P954,16,FALSE)=0,"",VLOOKUP($A60,'FE - Flow 8 - UBL'!$A60:$P954,16,FALSE))</f>
        <v/>
      </c>
      <c r="Q60" s="48" t="str">
        <f>IF(VLOOKUP($A60,'FE - Flow 8 - UBL'!$A60:$Q954,17,FALSE)=0,"",VLOOKUP($A60,'FE - Flow 8 - UBL'!$A60:$Q954,17,FALSE))</f>
        <v/>
      </c>
      <c r="R60" s="47" t="str">
        <f>IF(VLOOKUP($A60,'FE - Flow 8 - UBL'!$A60:$S954,18,FALSE)=0,"",VLOOKUP($A60,'FE - Flow 8 - UBL'!$A60:$S954,18,FALSE))</f>
        <v/>
      </c>
    </row>
    <row r="61" spans="1:18" ht="28.5" customHeight="1" x14ac:dyDescent="0.25">
      <c r="A61" s="57" t="s">
        <v>234</v>
      </c>
      <c r="B61" s="41" t="s">
        <v>42</v>
      </c>
      <c r="C61" s="52"/>
      <c r="D61" s="58"/>
      <c r="E61" s="59" t="s">
        <v>235</v>
      </c>
      <c r="F61" s="61"/>
      <c r="G61" s="351" t="s">
        <v>3382</v>
      </c>
      <c r="H61" s="352"/>
      <c r="I61" s="45" t="str">
        <f>IF(VLOOKUP($A61,'FE - Flow 8 - UBL'!$A61:$P955,9,FALSE)=0,"",VLOOKUP($A61,'FE - Flow 8 - UBL'!$A61:$P955,9,FALSE))</f>
        <v>TEXT</v>
      </c>
      <c r="J61" s="45">
        <f>IF(VLOOKUP($A61,'FE - Flow 8 - UBL'!$A61:$P955,10,FALSE)=0,"",VLOOKUP($A61,'FE - Flow 8 - UBL'!$A61:$P955,10,FALSE))</f>
        <v>255</v>
      </c>
      <c r="K61" s="45" t="str">
        <f>IF(VLOOKUP($A61,'FE - Flow 8 - UBL'!$A61:$P955,11,FALSE)=0,"",VLOOKUP($A61,'FE - Flow 8 - UBL'!$A61:$P955,11,FALSE))</f>
        <v/>
      </c>
      <c r="L61" s="46" t="str">
        <f>IF(VLOOKUP($A61,'FE - Flow 8 - UBL'!$A61:$P955,12,FALSE)=0,"",VLOOKUP($A61,'FE - Flow 8 - UBL'!$A61:$P955,12,FALSE))</f>
        <v/>
      </c>
      <c r="M61" s="47" t="str">
        <f>IF(VLOOKUP($A61,'FE - Flow 8 - UBL'!$A61:$P955,13,FALSE)=0,"",VLOOKUP($A61,'FE - Flow 8 - UBL'!$A61:$P955,13,FALSE))</f>
        <v>Subdivision of a country.</v>
      </c>
      <c r="N61" s="47" t="str">
        <f>IF(VLOOKUP($A61,'FE - Flow 8 - UBL'!$A61:$P955,14,FALSE)=0,"",VLOOKUP($A61,'FE - Flow 8 - UBL'!$A61:$P955,14,FALSE))</f>
        <v>E.g. region, county, state, province, etc.</v>
      </c>
      <c r="O61" s="48" t="str">
        <f>IF(VLOOKUP($A61,'FE - Flow 8 - UBL'!$A61:$P955,15,FALSE)=0,"",VLOOKUP($A61,'FE - Flow 8 - UBL'!$A61:$P955,15,FALSE))</f>
        <v/>
      </c>
      <c r="P61" s="48" t="str">
        <f>IF(VLOOKUP($A61,'FE - Flow 8 - UBL'!$A61:$P955,16,FALSE)=0,"",VLOOKUP($A61,'FE - Flow 8 - UBL'!$A61:$P955,16,FALSE))</f>
        <v/>
      </c>
      <c r="Q61" s="48" t="str">
        <f>IF(VLOOKUP($A61,'FE - Flow 8 - UBL'!$A61:$Q955,17,FALSE)=0,"",VLOOKUP($A61,'FE - Flow 8 - UBL'!$A61:$Q955,17,FALSE))</f>
        <v/>
      </c>
      <c r="R61" s="47" t="str">
        <f>IF(VLOOKUP($A61,'FE - Flow 8 - UBL'!$A61:$S955,18,FALSE)=0,"",VLOOKUP($A61,'FE - Flow 8 - UBL'!$A61:$S955,18,FALSE))</f>
        <v/>
      </c>
    </row>
    <row r="62" spans="1:18" ht="42.75" customHeight="1" x14ac:dyDescent="0.25">
      <c r="A62" s="57" t="s">
        <v>239</v>
      </c>
      <c r="B62" s="41" t="s">
        <v>13</v>
      </c>
      <c r="C62" s="52"/>
      <c r="D62" s="58"/>
      <c r="E62" s="59" t="s">
        <v>240</v>
      </c>
      <c r="F62" s="61"/>
      <c r="G62" s="351" t="s">
        <v>3383</v>
      </c>
      <c r="H62" s="352"/>
      <c r="I62" s="45" t="str">
        <f>IF(VLOOKUP($A62,'FE - Flow 8 - UBL'!$A62:$P956,9,FALSE)=0,"",VLOOKUP($A62,'FE - Flow 8 - UBL'!$A62:$P956,9,FALSE))</f>
        <v>CODE</v>
      </c>
      <c r="J62" s="45">
        <f>IF(VLOOKUP($A62,'FE - Flow 8 - UBL'!$A62:$P956,10,FALSE)=0,"",VLOOKUP($A62,'FE - Flow 8 - UBL'!$A62:$P956,10,FALSE))</f>
        <v>2</v>
      </c>
      <c r="K62" s="45" t="str">
        <f>IF(VLOOKUP($A62,'FE - Flow 8 - UBL'!$A62:$P956,11,FALSE)=0,"",VLOOKUP($A62,'FE - Flow 8 - UBL'!$A62:$P956,11,FALSE))</f>
        <v>ISO 3166</v>
      </c>
      <c r="L62" s="46" t="str">
        <f>IF(VLOOKUP($A62,'FE - Flow 8 - UBL'!$A62:$P956,12,FALSE)=0,"",VLOOKUP($A62,'FE - Flow 8 - UBL'!$A62:$P956,12,FALSE))</f>
        <v/>
      </c>
      <c r="M62" s="47" t="str">
        <f>IF(VLOOKUP($A62,'FE - Flow 8 - UBL'!$A62:$P956,13,FALSE)=0,"",VLOOKUP($A62,'FE - Flow 8 - UBL'!$A62:$P956,13,FALSE))</f>
        <v>Country identification code.</v>
      </c>
      <c r="N62" s="47" t="str">
        <f>IF(VLOOKUP($A62,'FE - Flow 8 - UBL'!$A62:$P956,14,FALSE)=0,"",VLOOKUP($A62,'FE - Flow 8 - UBL'!$A62:$P956,14,FALSE))</f>
        <v>Valid country lists are registered with the Maintenance Agency for standard ISO 3166-1 “Codes for the representation of names of countries and their subdivisions”. Use of the alpha-2 representation is recommended.</v>
      </c>
      <c r="O62" s="48" t="str">
        <f>IF(VLOOKUP($A62,'FE - Flow 8 - UBL'!$A62:$P956,15,FALSE)=0,"",VLOOKUP($A62,'FE - Flow 8 - UBL'!$A62:$P956,15,FALSE))</f>
        <v>G2.01
G6.08
G6.05</v>
      </c>
      <c r="P62" s="48" t="str">
        <f>IF(VLOOKUP($A62,'FE - Flow 8 - UBL'!$A62:$P956,16,FALSE)=0,"",VLOOKUP($A62,'FE - Flow 8 - UBL'!$A62:$P956,16,FALSE))</f>
        <v/>
      </c>
      <c r="Q62" s="48" t="str">
        <f>IF(VLOOKUP($A62,'FE - Flow 8 - UBL'!$A62:$Q956,17,FALSE)=0,"",VLOOKUP($A62,'FE - Flow 8 - UBL'!$A62:$Q956,17,FALSE))</f>
        <v>BR-9</v>
      </c>
      <c r="R62" s="47" t="str">
        <f>IF(VLOOKUP($A62,'FE - Flow 8 - UBL'!$A62:$S956,18,FALSE)=0,"",VLOOKUP($A62,'FE - Flow 8 - UBL'!$A62:$S956,18,FALSE))</f>
        <v/>
      </c>
    </row>
    <row r="63" spans="1:18" ht="14.45" customHeight="1" x14ac:dyDescent="0.25">
      <c r="A63" s="51" t="s">
        <v>245</v>
      </c>
      <c r="B63" s="41" t="s">
        <v>42</v>
      </c>
      <c r="C63" s="56"/>
      <c r="D63" s="221" t="s">
        <v>246</v>
      </c>
      <c r="E63" s="215"/>
      <c r="F63" s="217"/>
      <c r="G63" s="351" t="s">
        <v>3384</v>
      </c>
      <c r="H63" s="352"/>
      <c r="I63" s="45" t="str">
        <f>IF(VLOOKUP($A63,'FE - Flow 8 - UBL'!$A63:$P957,9,FALSE)=0,"",VLOOKUP($A63,'FE - Flow 8 - UBL'!$A63:$P957,9,FALSE))</f>
        <v/>
      </c>
      <c r="J63" s="45" t="str">
        <f>IF(VLOOKUP($A63,'FE - Flow 8 - UBL'!$A63:$P957,10,FALSE)=0,"",VLOOKUP($A63,'FE - Flow 8 - UBL'!$A63:$P957,10,FALSE))</f>
        <v/>
      </c>
      <c r="K63" s="45" t="str">
        <f>IF(VLOOKUP($A63,'FE - Flow 8 - UBL'!$A63:$P957,11,FALSE)=0,"",VLOOKUP($A63,'FE - Flow 8 - UBL'!$A63:$P957,11,FALSE))</f>
        <v/>
      </c>
      <c r="L63" s="46" t="str">
        <f>IF(VLOOKUP($A63,'FE - Flow 8 - UBL'!$A63:$P957,12,FALSE)=0,"",VLOOKUP($A63,'FE - Flow 8 - UBL'!$A63:$P957,12,FALSE))</f>
        <v/>
      </c>
      <c r="M63" s="47" t="str">
        <f>IF(VLOOKUP($A63,'FE - Flow 8 - UBL'!$A63:$P957,13,FALSE)=0,"",VLOOKUP($A63,'FE - Flow 8 - UBL'!$A63:$P957,13,FALSE))</f>
        <v>Set of business terms providing contact information for the Seller.</v>
      </c>
      <c r="N63" s="47" t="str">
        <f>IF(VLOOKUP($A63,'FE - Flow 8 - UBL'!$A63:$P957,14,FALSE)=0,"",VLOOKUP($A63,'FE - Flow 8 - UBL'!$A63:$P957,14,FALSE))</f>
        <v/>
      </c>
      <c r="O63" s="48" t="str">
        <f>IF(VLOOKUP($A63,'FE - Flow 8 - UBL'!$A63:$P957,15,FALSE)=0,"",VLOOKUP($A63,'FE - Flow 8 - UBL'!$A63:$P957,15,FALSE))</f>
        <v/>
      </c>
      <c r="P63" s="48" t="str">
        <f>IF(VLOOKUP($A63,'FE - Flow 8 - UBL'!$A63:$P957,16,FALSE)=0,"",VLOOKUP($A63,'FE - Flow 8 - UBL'!$A63:$P957,16,FALSE))</f>
        <v/>
      </c>
      <c r="Q63" s="48" t="str">
        <f>IF(VLOOKUP($A63,'FE - Flow 8 - UBL'!$A63:$Q957,17,FALSE)=0,"",VLOOKUP($A63,'FE - Flow 8 - UBL'!$A63:$Q957,17,FALSE))</f>
        <v/>
      </c>
      <c r="R63" s="47" t="str">
        <f>IF(VLOOKUP($A63,'FE - Flow 8 - UBL'!$A63:$S957,18,FALSE)=0,"",VLOOKUP($A63,'FE - Flow 8 - UBL'!$A63:$S957,18,FALSE))</f>
        <v/>
      </c>
    </row>
    <row r="64" spans="1:18" ht="14.45" customHeight="1" x14ac:dyDescent="0.25">
      <c r="A64" s="57" t="s">
        <v>249</v>
      </c>
      <c r="B64" s="41" t="s">
        <v>42</v>
      </c>
      <c r="C64" s="56"/>
      <c r="D64" s="62"/>
      <c r="E64" s="63" t="s">
        <v>250</v>
      </c>
      <c r="F64" s="60"/>
      <c r="G64" s="351" t="s">
        <v>3385</v>
      </c>
      <c r="H64" s="352"/>
      <c r="I64" s="45" t="str">
        <f>IF(VLOOKUP($A64,'FE - Flow 8 - UBL'!$A64:$P958,9,FALSE)=0,"",VLOOKUP($A64,'FE - Flow 8 - UBL'!$A64:$P958,9,FALSE))</f>
        <v>TEXT</v>
      </c>
      <c r="J64" s="45">
        <f>IF(VLOOKUP($A64,'FE - Flow 8 - UBL'!$A64:$P958,10,FALSE)=0,"",VLOOKUP($A64,'FE - Flow 8 - UBL'!$A64:$P958,10,FALSE))</f>
        <v>99</v>
      </c>
      <c r="K64" s="45" t="str">
        <f>IF(VLOOKUP($A64,'FE - Flow 8 - UBL'!$A64:$P958,11,FALSE)=0,"",VLOOKUP($A64,'FE - Flow 8 - UBL'!$A64:$P958,11,FALSE))</f>
        <v/>
      </c>
      <c r="L64" s="46" t="str">
        <f>IF(VLOOKUP($A64,'FE - Flow 8 - UBL'!$A64:$P958,12,FALSE)=0,"",VLOOKUP($A64,'FE - Flow 8 - UBL'!$A64:$P958,12,FALSE))</f>
        <v/>
      </c>
      <c r="M64" s="47" t="str">
        <f>IF(VLOOKUP($A64,'FE - Flow 8 - UBL'!$A64:$P958,13,FALSE)=0,"",VLOOKUP($A64,'FE - Flow 8 - UBL'!$A64:$P958,13,FALSE))</f>
        <v>Point of contact for a legal entity or legal person.</v>
      </c>
      <c r="N64" s="47" t="str">
        <f>IF(VLOOKUP($A64,'FE - Flow 8 - UBL'!$A64:$P958,14,FALSE)=0,"",VLOOKUP($A64,'FE - Flow 8 - UBL'!$A64:$P958,14,FALSE))</f>
        <v>E.g. a person’s name or identification of a contact, department or office: PERSON</v>
      </c>
      <c r="O64" s="48" t="str">
        <f>IF(VLOOKUP($A64,'FE - Flow 8 - UBL'!$A64:$P958,15,FALSE)=0,"",VLOOKUP($A64,'FE - Flow 8 - UBL'!$A64:$P958,15,FALSE))</f>
        <v/>
      </c>
      <c r="P64" s="48" t="str">
        <f>IF(VLOOKUP($A64,'FE - Flow 8 - UBL'!$A64:$P958,16,FALSE)=0,"",VLOOKUP($A64,'FE - Flow 8 - UBL'!$A64:$P958,16,FALSE))</f>
        <v/>
      </c>
      <c r="Q64" s="48" t="str">
        <f>IF(VLOOKUP($A64,'FE - Flow 8 - UBL'!$A64:$Q958,17,FALSE)=0,"",VLOOKUP($A64,'FE - Flow 8 - UBL'!$A64:$Q958,17,FALSE))</f>
        <v/>
      </c>
      <c r="R64" s="47" t="str">
        <f>IF(VLOOKUP($A64,'FE - Flow 8 - UBL'!$A64:$S958,18,FALSE)=0,"",VLOOKUP($A64,'FE - Flow 8 - UBL'!$A64:$S958,18,FALSE))</f>
        <v/>
      </c>
    </row>
    <row r="65" spans="1:18" ht="14.45" customHeight="1" x14ac:dyDescent="0.25">
      <c r="A65" s="57" t="s">
        <v>254</v>
      </c>
      <c r="B65" s="41" t="s">
        <v>42</v>
      </c>
      <c r="C65" s="56"/>
      <c r="D65" s="62"/>
      <c r="E65" s="63" t="s">
        <v>255</v>
      </c>
      <c r="F65" s="64"/>
      <c r="G65" s="351" t="s">
        <v>3386</v>
      </c>
      <c r="H65" s="352"/>
      <c r="I65" s="45" t="str">
        <f>IF(VLOOKUP($A65,'FE - Flow 8 - UBL'!$A65:$P959,9,FALSE)=0,"",VLOOKUP($A65,'FE - Flow 8 - UBL'!$A65:$P959,9,FALSE))</f>
        <v>TEXT</v>
      </c>
      <c r="J65" s="45">
        <f>IF(VLOOKUP($A65,'FE - Flow 8 - UBL'!$A65:$P959,10,FALSE)=0,"",VLOOKUP($A65,'FE - Flow 8 - UBL'!$A65:$P959,10,FALSE))</f>
        <v>15</v>
      </c>
      <c r="K65" s="45" t="str">
        <f>IF(VLOOKUP($A65,'FE - Flow 8 - UBL'!$A65:$P959,11,FALSE)=0,"",VLOOKUP($A65,'FE - Flow 8 - UBL'!$A65:$P959,11,FALSE))</f>
        <v/>
      </c>
      <c r="L65" s="46" t="str">
        <f>IF(VLOOKUP($A65,'FE - Flow 8 - UBL'!$A65:$P959,12,FALSE)=0,"",VLOOKUP($A65,'FE - Flow 8 - UBL'!$A65:$P959,12,FALSE))</f>
        <v/>
      </c>
      <c r="M65" s="47" t="str">
        <f>IF(VLOOKUP($A65,'FE - Flow 8 - UBL'!$A65:$P959,13,FALSE)=0,"",VLOOKUP($A65,'FE - Flow 8 - UBL'!$A65:$P959,13,FALSE))</f>
        <v>Phone number of the point of contact.</v>
      </c>
      <c r="N65" s="47" t="str">
        <f>IF(VLOOKUP($A65,'FE - Flow 8 - UBL'!$A65:$P959,14,FALSE)=0,"",VLOOKUP($A65,'FE - Flow 8 - UBL'!$A65:$P959,14,FALSE))</f>
        <v/>
      </c>
      <c r="O65" s="48" t="str">
        <f>IF(VLOOKUP($A65,'FE - Flow 8 - UBL'!$A65:$P959,15,FALSE)=0,"",VLOOKUP($A65,'FE - Flow 8 - UBL'!$A65:$P959,15,FALSE))</f>
        <v/>
      </c>
      <c r="P65" s="48" t="str">
        <f>IF(VLOOKUP($A65,'FE - Flow 8 - UBL'!$A65:$P959,16,FALSE)=0,"",VLOOKUP($A65,'FE - Flow 8 - UBL'!$A65:$P959,16,FALSE))</f>
        <v/>
      </c>
      <c r="Q65" s="48" t="str">
        <f>IF(VLOOKUP($A65,'FE - Flow 8 - UBL'!$A65:$Q959,17,FALSE)=0,"",VLOOKUP($A65,'FE - Flow 8 - UBL'!$A65:$Q959,17,FALSE))</f>
        <v/>
      </c>
      <c r="R65" s="47" t="str">
        <f>IF(VLOOKUP($A65,'FE - Flow 8 - UBL'!$A65:$S959,18,FALSE)=0,"",VLOOKUP($A65,'FE - Flow 8 - UBL'!$A65:$S959,18,FALSE))</f>
        <v/>
      </c>
    </row>
    <row r="66" spans="1:18" ht="14.45" customHeight="1" x14ac:dyDescent="0.25">
      <c r="A66" s="57" t="s">
        <v>258</v>
      </c>
      <c r="B66" s="41" t="s">
        <v>42</v>
      </c>
      <c r="C66" s="56"/>
      <c r="D66" s="62"/>
      <c r="E66" s="63" t="s">
        <v>259</v>
      </c>
      <c r="F66" s="64"/>
      <c r="G66" s="351" t="s">
        <v>3387</v>
      </c>
      <c r="H66" s="352"/>
      <c r="I66" s="45" t="str">
        <f>IF(VLOOKUP($A66,'FE - Flow 8 - UBL'!$A66:$P960,9,FALSE)=0,"",VLOOKUP($A66,'FE - Flow 8 - UBL'!$A66:$P960,9,FALSE))</f>
        <v>TEXT</v>
      </c>
      <c r="J66" s="45">
        <f>IF(VLOOKUP($A66,'FE - Flow 8 - UBL'!$A66:$P960,10,FALSE)=0,"",VLOOKUP($A66,'FE - Flow 8 - UBL'!$A66:$P960,10,FALSE))</f>
        <v>50</v>
      </c>
      <c r="K66" s="45" t="str">
        <f>IF(VLOOKUP($A66,'FE - Flow 8 - UBL'!$A66:$P960,11,FALSE)=0,"",VLOOKUP($A66,'FE - Flow 8 - UBL'!$A66:$P960,11,FALSE))</f>
        <v/>
      </c>
      <c r="L66" s="46" t="str">
        <f>IF(VLOOKUP($A66,'FE - Flow 8 - UBL'!$A66:$P960,12,FALSE)=0,"",VLOOKUP($A66,'FE - Flow 8 - UBL'!$A66:$P960,12,FALSE))</f>
        <v/>
      </c>
      <c r="M66" s="47" t="str">
        <f>IF(VLOOKUP($A66,'FE - Flow 8 - UBL'!$A66:$P960,13,FALSE)=0,"",VLOOKUP($A66,'FE - Flow 8 - UBL'!$A66:$P960,13,FALSE))</f>
        <v>Email address of the point of contact.</v>
      </c>
      <c r="N66" s="47" t="str">
        <f>IF(VLOOKUP($A66,'FE - Flow 8 - UBL'!$A66:$P960,14,FALSE)=0,"",VLOOKUP($A66,'FE - Flow 8 - UBL'!$A66:$P960,14,FALSE))</f>
        <v/>
      </c>
      <c r="O66" s="48" t="str">
        <f>IF(VLOOKUP($A66,'FE - Flow 8 - UBL'!$A66:$P960,15,FALSE)=0,"",VLOOKUP($A66,'FE - Flow 8 - UBL'!$A66:$P960,15,FALSE))</f>
        <v/>
      </c>
      <c r="P66" s="48" t="str">
        <f>IF(VLOOKUP($A66,'FE - Flow 8 - UBL'!$A66:$P960,16,FALSE)=0,"",VLOOKUP($A66,'FE - Flow 8 - UBL'!$A66:$P960,16,FALSE))</f>
        <v/>
      </c>
      <c r="Q66" s="48" t="str">
        <f>IF(VLOOKUP($A66,'FE - Flow 8 - UBL'!$A66:$Q960,17,FALSE)=0,"",VLOOKUP($A66,'FE - Flow 8 - UBL'!$A66:$Q960,17,FALSE))</f>
        <v/>
      </c>
      <c r="R66" s="47" t="str">
        <f>IF(VLOOKUP($A66,'FE - Flow 8 - UBL'!$A66:$S960,18,FALSE)=0,"",VLOOKUP($A66,'FE - Flow 8 - UBL'!$A66:$S960,18,FALSE))</f>
        <v/>
      </c>
    </row>
    <row r="67" spans="1:18" ht="14.45" customHeight="1" x14ac:dyDescent="0.25">
      <c r="A67" s="40" t="s">
        <v>262</v>
      </c>
      <c r="B67" s="41" t="s">
        <v>13</v>
      </c>
      <c r="C67" s="65" t="s">
        <v>263</v>
      </c>
      <c r="D67" s="66"/>
      <c r="E67" s="66"/>
      <c r="F67" s="66"/>
      <c r="G67" s="351" t="s">
        <v>3388</v>
      </c>
      <c r="H67" s="352"/>
      <c r="I67" s="45" t="str">
        <f>IF(VLOOKUP($A67,'FE - Flow 8 - UBL'!$A67:$P961,9,FALSE)=0,"",VLOOKUP($A67,'FE - Flow 8 - UBL'!$A67:$P961,9,FALSE))</f>
        <v/>
      </c>
      <c r="J67" s="45" t="str">
        <f>IF(VLOOKUP($A67,'FE - Flow 8 - UBL'!$A67:$P961,10,FALSE)=0,"",VLOOKUP($A67,'FE - Flow 8 - UBL'!$A67:$P961,10,FALSE))</f>
        <v/>
      </c>
      <c r="K67" s="45" t="str">
        <f>IF(VLOOKUP($A67,'FE - Flow 8 - UBL'!$A67:$P961,11,FALSE)=0,"",VLOOKUP($A67,'FE - Flow 8 - UBL'!$A67:$P961,11,FALSE))</f>
        <v/>
      </c>
      <c r="L67" s="46" t="str">
        <f>IF(VLOOKUP($A67,'FE - Flow 8 - UBL'!$A67:$P961,12,FALSE)=0,"",VLOOKUP($A67,'FE - Flow 8 - UBL'!$A67:$P961,12,FALSE))</f>
        <v/>
      </c>
      <c r="M67" s="47" t="str">
        <f>IF(VLOOKUP($A67,'FE - Flow 8 - UBL'!$A67:$P961,13,FALSE)=0,"",VLOOKUP($A67,'FE - Flow 8 - UBL'!$A67:$P961,13,FALSE))</f>
        <v>Set of business terms providing information about the Buyer.</v>
      </c>
      <c r="N67" s="47" t="str">
        <f>IF(VLOOKUP($A67,'FE - Flow 8 - UBL'!$A67:$P961,14,FALSE)=0,"",VLOOKUP($A67,'FE - Flow 8 - UBL'!$A67:$P961,14,FALSE))</f>
        <v/>
      </c>
      <c r="O67" s="48" t="str">
        <f>IF(VLOOKUP($A67,'FE - Flow 8 - UBL'!$A67:$P961,15,FALSE)=0,"",VLOOKUP($A67,'FE - Flow 8 - UBL'!$A67:$P961,15,FALSE))</f>
        <v>G6.05</v>
      </c>
      <c r="P67" s="48" t="str">
        <f>IF(VLOOKUP($A67,'FE - Flow 8 - UBL'!$A67:$P961,16,FALSE)=0,"",VLOOKUP($A67,'FE - Flow 8 - UBL'!$A67:$P961,16,FALSE))</f>
        <v/>
      </c>
      <c r="Q67" s="48" t="str">
        <f>IF(VLOOKUP($A67,'FE - Flow 8 - UBL'!$A67:$Q961,17,FALSE)=0,"",VLOOKUP($A67,'FE - Flow 8 - UBL'!$A67:$Q961,17,FALSE))</f>
        <v/>
      </c>
      <c r="R67" s="47" t="str">
        <f>IF(VLOOKUP($A67,'FE - Flow 8 - UBL'!$A67:$S961,18,FALSE)=0,"",VLOOKUP($A67,'FE - Flow 8 - UBL'!$A67:$S961,18,FALSE))</f>
        <v/>
      </c>
    </row>
    <row r="68" spans="1:18" ht="14.45" customHeight="1" x14ac:dyDescent="0.25">
      <c r="A68" s="51" t="s">
        <v>266</v>
      </c>
      <c r="B68" s="41" t="s">
        <v>13</v>
      </c>
      <c r="C68" s="52"/>
      <c r="D68" s="215" t="s">
        <v>267</v>
      </c>
      <c r="E68" s="215"/>
      <c r="F68" s="217"/>
      <c r="G68" s="351" t="s">
        <v>3389</v>
      </c>
      <c r="H68" s="352"/>
      <c r="I68" s="45" t="str">
        <f>IF(VLOOKUP($A68,'FE - Flow 8 - UBL'!$A68:$P962,9,FALSE)=0,"",VLOOKUP($A68,'FE - Flow 8 - UBL'!$A68:$P962,9,FALSE))</f>
        <v>TEXT</v>
      </c>
      <c r="J68" s="45">
        <f>IF(VLOOKUP($A68,'FE - Flow 8 - UBL'!$A68:$P962,10,FALSE)=0,"",VLOOKUP($A68,'FE - Flow 8 - UBL'!$A68:$P962,10,FALSE))</f>
        <v>99</v>
      </c>
      <c r="K68" s="45" t="str">
        <f>IF(VLOOKUP($A68,'FE - Flow 8 - UBL'!$A68:$P962,11,FALSE)=0,"",VLOOKUP($A68,'FE - Flow 8 - UBL'!$A68:$P962,11,FALSE))</f>
        <v/>
      </c>
      <c r="L68" s="46" t="str">
        <f>IF(VLOOKUP($A68,'FE - Flow 8 - UBL'!$A68:$P962,12,FALSE)=0,"",VLOOKUP($A68,'FE - Flow 8 - UBL'!$A68:$P962,12,FALSE))</f>
        <v/>
      </c>
      <c r="M68" s="47" t="str">
        <f>IF(VLOOKUP($A68,'FE - Flow 8 - UBL'!$A68:$P962,13,FALSE)=0,"",VLOOKUP($A68,'FE - Flow 8 - UBL'!$A68:$P962,13,FALSE))</f>
        <v>Full name of the Buyer.</v>
      </c>
      <c r="N68" s="47" t="str">
        <f>IF(VLOOKUP($A68,'FE - Flow 8 - UBL'!$A68:$P962,14,FALSE)=0,"",VLOOKUP($A68,'FE - Flow 8 - UBL'!$A68:$P962,14,FALSE))</f>
        <v xml:space="preserve"> </v>
      </c>
      <c r="O68" s="48" t="str">
        <f>IF(VLOOKUP($A68,'FE - Flow 8 - UBL'!$A68:$P962,15,FALSE)=0,"",VLOOKUP($A68,'FE - Flow 8 - UBL'!$A68:$P962,15,FALSE))</f>
        <v/>
      </c>
      <c r="P68" s="48" t="str">
        <f>IF(VLOOKUP($A68,'FE - Flow 8 - UBL'!$A68:$P962,16,FALSE)=0,"",VLOOKUP($A68,'FE - Flow 8 - UBL'!$A68:$P962,16,FALSE))</f>
        <v/>
      </c>
      <c r="Q68" s="48" t="str">
        <f>IF(VLOOKUP($A68,'FE - Flow 8 - UBL'!$A68:$Q962,17,FALSE)=0,"",VLOOKUP($A68,'FE - Flow 8 - UBL'!$A68:$Q962,17,FALSE))</f>
        <v>BR-7</v>
      </c>
      <c r="R68" s="47" t="str">
        <f>IF(VLOOKUP($A68,'FE - Flow 8 - UBL'!$A68:$S962,18,FALSE)=0,"",VLOOKUP($A68,'FE - Flow 8 - UBL'!$A68:$S962,18,FALSE))</f>
        <v/>
      </c>
    </row>
    <row r="69" spans="1:18" ht="42" customHeight="1" x14ac:dyDescent="0.25">
      <c r="A69" s="51" t="s">
        <v>272</v>
      </c>
      <c r="B69" s="41" t="s">
        <v>42</v>
      </c>
      <c r="C69" s="52"/>
      <c r="D69" s="215" t="s">
        <v>273</v>
      </c>
      <c r="E69" s="216"/>
      <c r="F69" s="217"/>
      <c r="G69" s="351" t="s">
        <v>3390</v>
      </c>
      <c r="H69" s="352"/>
      <c r="I69" s="45" t="str">
        <f>IF(VLOOKUP($A69,'FE - Flow 8 - UBL'!$A69:$P963,9,FALSE)=0,"",VLOOKUP($A69,'FE - Flow 8 - UBL'!$A69:$P963,9,FALSE))</f>
        <v>TEXT</v>
      </c>
      <c r="J69" s="45">
        <f>IF(VLOOKUP($A69,'FE - Flow 8 - UBL'!$A69:$P963,10,FALSE)=0,"",VLOOKUP($A69,'FE - Flow 8 - UBL'!$A69:$P963,10,FALSE))</f>
        <v>99</v>
      </c>
      <c r="K69" s="45" t="str">
        <f>IF(VLOOKUP($A69,'FE - Flow 8 - UBL'!$A69:$P963,11,FALSE)=0,"",VLOOKUP($A69,'FE - Flow 8 - UBL'!$A69:$P963,11,FALSE))</f>
        <v/>
      </c>
      <c r="L69" s="46" t="str">
        <f>IF(VLOOKUP($A69,'FE - Flow 8 - UBL'!$A69:$P963,12,FALSE)=0,"",VLOOKUP($A69,'FE - Flow 8 - UBL'!$A69:$P963,12,FALSE))</f>
        <v/>
      </c>
      <c r="M69" s="47" t="str">
        <f>IF(VLOOKUP($A69,'FE - Flow 8 - UBL'!$A69:$P963,13,FALSE)=0,"",VLOOKUP($A69,'FE - Flow 8 - UBL'!$A69:$P963,13,FALSE))</f>
        <v>Name by which the Buyer is known, other than its company name (also called the Business Name).</v>
      </c>
      <c r="N69" s="47" t="str">
        <f>IF(VLOOKUP($A69,'FE - Flow 8 - UBL'!$A69:$P963,14,FALSE)=0,"",VLOOKUP($A69,'FE - Flow 8 - UBL'!$A69:$P963,14,FALSE))</f>
        <v>It can be used if it differs from the Buyer’s Company name.</v>
      </c>
      <c r="O69" s="48" t="str">
        <f>IF(VLOOKUP($A69,'FE - Flow 8 - UBL'!$A69:$P963,15,FALSE)=0,"",VLOOKUP($A69,'FE - Flow 8 - UBL'!$A69:$P963,15,FALSE))</f>
        <v/>
      </c>
      <c r="P69" s="48" t="str">
        <f>IF(VLOOKUP($A69,'FE - Flow 8 - UBL'!$A69:$P963,16,FALSE)=0,"",VLOOKUP($A69,'FE - Flow 8 - UBL'!$A69:$P963,16,FALSE))</f>
        <v/>
      </c>
      <c r="Q69" s="48" t="str">
        <f>IF(VLOOKUP($A69,'FE - Flow 8 - UBL'!$A69:$Q963,17,FALSE)=0,"",VLOOKUP($A69,'FE - Flow 8 - UBL'!$A69:$Q963,17,FALSE))</f>
        <v/>
      </c>
      <c r="R69" s="47" t="str">
        <f>IF(VLOOKUP($A69,'FE - Flow 8 - UBL'!$A69:$S963,18,FALSE)=0,"",VLOOKUP($A69,'FE - Flow 8 - UBL'!$A69:$S963,18,FALSE))</f>
        <v/>
      </c>
    </row>
    <row r="70" spans="1:18" ht="42.75" x14ac:dyDescent="0.25">
      <c r="A70" s="51" t="s">
        <v>3126</v>
      </c>
      <c r="B70" s="144" t="s">
        <v>3128</v>
      </c>
      <c r="C70" s="52"/>
      <c r="D70" s="243" t="s">
        <v>3133</v>
      </c>
      <c r="E70" s="216"/>
      <c r="F70" s="217"/>
      <c r="G70" s="351" t="s">
        <v>3391</v>
      </c>
      <c r="H70" s="352"/>
      <c r="I70" s="45" t="str">
        <f>IF(VLOOKUP($A70,'FE - Flow 8 - UBL'!$A70:$P964,9,FALSE)=0,"",VLOOKUP($A70,'FE - Flow 8 - UBL'!$A70:$P964,9,FALSE))</f>
        <v>IDENTIFIER</v>
      </c>
      <c r="J70" s="45">
        <f>IF(VLOOKUP($A70,'FE - Flow 8 - UBL'!$A70:$P964,10,FALSE)=0,"",VLOOKUP($A70,'FE - Flow 8 - UBL'!$A70:$P964,10,FALSE))</f>
        <v>100</v>
      </c>
      <c r="K70" s="45" t="str">
        <f>IF(VLOOKUP($A70,'FE - Flow 8 - UBL'!$A70:$P964,11,FALSE)=0,"",VLOOKUP($A70,'FE - Flow 8 - UBL'!$A70:$P964,11,FALSE))</f>
        <v/>
      </c>
      <c r="L70" s="46" t="str">
        <f>IF(VLOOKUP($A70,'FE - Flow 8 - UBL'!$A70:$P964,12,FALSE)=0,"",VLOOKUP($A70,'FE - Flow 8 - UBL'!$A70:$P964,12,FALSE))</f>
        <v/>
      </c>
      <c r="M70" s="47" t="str">
        <f>IF(VLOOKUP($A70,'FE - Flow 8 - UBL'!$A70:$P964,13,FALSE)=0,"",VLOOKUP($A70,'FE - Flow 8 - UBL'!$A70:$P964,13,FALSE))</f>
        <v>Identification of the Buyer.</v>
      </c>
      <c r="N70" s="47" t="str">
        <f>IF(VLOOKUP($A70,'FE - Flow 8 - UBL'!$A70:$P964,14,FALSE)=0,"",VLOOKUP($A70,'FE - Flow 8 - UBL'!$A70:$P964,14,FALSE))</f>
        <v>If no identification scheme is specified, it should be known to the Buyer and the Seller, for example a buyer’s identifier assigned by the Seller by prior agreement.</v>
      </c>
      <c r="O70" s="48" t="str">
        <f>IF(VLOOKUP($A70,'FE - Flow 8 - UBL'!$A70:$P964,15,FALSE)=0,"",VLOOKUP($A70,'FE - Flow 8 - UBL'!$A70:$P964,15,FALSE))</f>
        <v/>
      </c>
      <c r="P70" s="48" t="str">
        <f>IF(VLOOKUP($A70,'FE - Flow 8 - UBL'!$A70:$P964,16,FALSE)=0,"",VLOOKUP($A70,'FE - Flow 8 - UBL'!$A70:$P964,16,FALSE))</f>
        <v/>
      </c>
      <c r="Q70" s="48" t="str">
        <f>IF(VLOOKUP($A70,'FE - Flow 8 - UBL'!$A70:$Q964,17,FALSE)=0,"",VLOOKUP($A70,'FE - Flow 8 - UBL'!$A70:$Q964,17,FALSE))</f>
        <v/>
      </c>
      <c r="R70" s="47" t="str">
        <f>IF(VLOOKUP($A70,'FE - Flow 8 - UBL'!$A70:$S964,18,FALSE)=0,"",VLOOKUP($A70,'FE - Flow 8 - UBL'!$A70:$S964,18,FALSE))</f>
        <v>A change in the cardinality of the standard must be requested.</v>
      </c>
    </row>
    <row r="71" spans="1:18" ht="69.95" customHeight="1" x14ac:dyDescent="0.25">
      <c r="A71" s="51" t="s">
        <v>3121</v>
      </c>
      <c r="B71" s="150" t="s">
        <v>3067</v>
      </c>
      <c r="C71" s="152"/>
      <c r="D71" s="149"/>
      <c r="E71" s="153" t="s">
        <v>3132</v>
      </c>
      <c r="F71" s="154"/>
      <c r="G71" s="351" t="s">
        <v>3392</v>
      </c>
      <c r="H71" s="352"/>
      <c r="I71" s="45" t="str">
        <f>IF(VLOOKUP($A71,'FE - Flow 8 - UBL'!$A71:$P965,9,FALSE)=0,"",VLOOKUP($A71,'FE - Flow 8 - UBL'!$A71:$P965,9,FALSE))</f>
        <v>IDENTIFIER</v>
      </c>
      <c r="J71" s="45">
        <f>IF(VLOOKUP($A71,'FE - Flow 8 - UBL'!$A71:$P965,10,FALSE)=0,"",VLOOKUP($A71,'FE - Flow 8 - UBL'!$A71:$P965,10,FALSE))</f>
        <v>4</v>
      </c>
      <c r="K71" s="45" t="str">
        <f>IF(VLOOKUP($A71,'FE - Flow 8 - UBL'!$A71:$P965,11,FALSE)=0,"",VLOOKUP($A71,'FE - Flow 8 - UBL'!$A71:$P965,11,FALSE))</f>
        <v>ISO6523 (ICD)</v>
      </c>
      <c r="L71" s="46" t="str">
        <f>IF(VLOOKUP($A71,'FE - Flow 8 - UBL'!$A71:$P965,12,FALSE)=0,"",VLOOKUP($A71,'FE - Flow 8 - UBL'!$A71:$P965,12,FALSE))</f>
        <v/>
      </c>
      <c r="M71" s="47" t="str">
        <f>IF(VLOOKUP($A71,'FE - Flow 8 - UBL'!$A71:$P965,13,FALSE)=0,"",VLOOKUP($A71,'FE - Flow 8 - UBL'!$A71:$P965,13,FALSE))</f>
        <v>Scheme identifier of the buyer’s identifier</v>
      </c>
      <c r="N71" s="47" t="str">
        <f>IF(VLOOKUP($A71,'FE - Flow 8 - UBL'!$A71:$P965,14,FALSE)=0,"",VLOOKUP($A71,'FE - Flow 8 - UBL'!$A71:$P965,14,FALSE))</f>
        <v>If no identification scheme is specified, it should be known to the Buyer and the Seller, for example a buyer’s identifier assigned by the Seller by prior agreement.</v>
      </c>
      <c r="O71" s="48" t="str">
        <f>IF(VLOOKUP($A71,'FE - Flow 8 - UBL'!$A71:$P965,15,FALSE)=0,"",VLOOKUP($A71,'FE - Flow 8 - UBL'!$A71:$P965,15,FALSE))</f>
        <v/>
      </c>
      <c r="P71" s="48" t="str">
        <f>IF(VLOOKUP($A71,'FE - Flow 8 - UBL'!$A71:$P965,16,FALSE)=0,"",VLOOKUP($A71,'FE - Flow 8 - UBL'!$A71:$P965,16,FALSE))</f>
        <v/>
      </c>
      <c r="Q71" s="48" t="str">
        <f>IF(VLOOKUP($A71,'FE - Flow 8 - UBL'!$A71:$Q965,17,FALSE)=0,"",VLOOKUP($A71,'FE - Flow 8 - UBL'!$A71:$Q965,17,FALSE))</f>
        <v/>
      </c>
      <c r="R71" s="47" t="str">
        <f>IF(VLOOKUP($A71,'FE - Flow 8 - UBL'!$A71:$S965,18,FALSE)=0,"",VLOOKUP($A71,'FE - Flow 8 - UBL'!$A71:$S965,18,FALSE))</f>
        <v/>
      </c>
    </row>
    <row r="72" spans="1:18" ht="42.75" customHeight="1" x14ac:dyDescent="0.25">
      <c r="A72" s="51" t="s">
        <v>3122</v>
      </c>
      <c r="B72" s="150" t="s">
        <v>3081</v>
      </c>
      <c r="C72" s="145"/>
      <c r="D72" s="155" t="s">
        <v>3134</v>
      </c>
      <c r="E72" s="244"/>
      <c r="F72" s="245"/>
      <c r="G72" s="351" t="s">
        <v>3391</v>
      </c>
      <c r="H72" s="352"/>
      <c r="I72" s="45" t="str">
        <f>IF(VLOOKUP($A72,'FE - Flow 8 - UBL'!$A72:$P966,9,FALSE)=0,"",VLOOKUP($A72,'FE - Flow 8 - UBL'!$A72:$P966,9,FALSE))</f>
        <v>IDENTIFIER</v>
      </c>
      <c r="J72" s="45">
        <f>IF(VLOOKUP($A72,'FE - Flow 8 - UBL'!$A72:$P966,10,FALSE)=0,"",VLOOKUP($A72,'FE - Flow 8 - UBL'!$A72:$P966,10,FALSE))</f>
        <v>100</v>
      </c>
      <c r="K72" s="45" t="str">
        <f>IF(VLOOKUP($A72,'FE - Flow 8 - UBL'!$A72:$P966,11,FALSE)=0,"",VLOOKUP($A72,'FE - Flow 8 - UBL'!$A72:$P966,11,FALSE))</f>
        <v/>
      </c>
      <c r="L72" s="46" t="str">
        <f>IF(VLOOKUP($A72,'FE - Flow 8 - UBL'!$A72:$P966,12,FALSE)=0,"",VLOOKUP($A72,'FE - Flow 8 - UBL'!$A72:$P966,12,FALSE))</f>
        <v/>
      </c>
      <c r="M72" s="47" t="str">
        <f>IF(VLOOKUP($A72,'FE - Flow 8 - UBL'!$A72:$P966,13,FALSE)=0,"",VLOOKUP($A72,'FE - Flow 8 - UBL'!$A72:$P966,13,FALSE))</f>
        <v>Identification of the Buyer.</v>
      </c>
      <c r="N72" s="47" t="str">
        <f>IF(VLOOKUP($A72,'FE - Flow 8 - UBL'!$A72:$P966,14,FALSE)=0,"",VLOOKUP($A72,'FE - Flow 8 - UBL'!$A72:$P966,14,FALSE))</f>
        <v>If no identification scheme is specified, it should be known to the Buyer and the Seller, for example a buyer’s identifier assigned by the Seller by prior agreement.</v>
      </c>
      <c r="O72" s="48" t="str">
        <f>IF(VLOOKUP($A72,'FE - Flow 8 - UBL'!$A72:$P966,15,FALSE)=0,"",VLOOKUP($A72,'FE - Flow 8 - UBL'!$A72:$P966,15,FALSE))</f>
        <v>G1.74
G1.80</v>
      </c>
      <c r="P72" s="48" t="str">
        <f>IF(VLOOKUP($A72,'FE - Flow 8 - UBL'!$A72:$P966,16,FALSE)=0,"",VLOOKUP($A72,'FE - Flow 8 - UBL'!$A72:$P966,16,FALSE))</f>
        <v/>
      </c>
      <c r="Q72" s="48" t="str">
        <f>IF(VLOOKUP($A72,'FE - Flow 8 - UBL'!$A72:$Q966,17,FALSE)=0,"",VLOOKUP($A72,'FE - Flow 8 - UBL'!$A72:$Q966,17,FALSE))</f>
        <v/>
      </c>
      <c r="R72" s="47" t="str">
        <f>IF(VLOOKUP($A72,'FE - Flow 8 - UBL'!$A72:$S966,18,FALSE)=0,"",VLOOKUP($A72,'FE - Flow 8 - UBL'!$A72:$S966,18,FALSE))</f>
        <v/>
      </c>
    </row>
    <row r="73" spans="1:18" ht="27.95" customHeight="1" x14ac:dyDescent="0.25">
      <c r="A73" s="51" t="s">
        <v>3123</v>
      </c>
      <c r="B73" s="150" t="s">
        <v>3067</v>
      </c>
      <c r="C73" s="152"/>
      <c r="D73" s="149"/>
      <c r="E73" s="153" t="s">
        <v>3136</v>
      </c>
      <c r="F73" s="154"/>
      <c r="G73" s="351" t="s">
        <v>3393</v>
      </c>
      <c r="H73" s="352"/>
      <c r="I73" s="45" t="str">
        <f>IF(VLOOKUP($A73,'FE - Flow 8 - UBL'!$A73:$P967,9,FALSE)=0,"",VLOOKUP($A73,'FE - Flow 8 - UBL'!$A73:$P967,9,FALSE))</f>
        <v>IDENTIFIER</v>
      </c>
      <c r="J73" s="45">
        <f>IF(VLOOKUP($A73,'FE - Flow 8 - UBL'!$A73:$P967,10,FALSE)=0,"",VLOOKUP($A73,'FE - Flow 8 - UBL'!$A73:$P967,10,FALSE))</f>
        <v>4</v>
      </c>
      <c r="K73" s="45" t="str">
        <f>IF(VLOOKUP($A73,'FE - Flow 8 - UBL'!$A73:$P967,11,FALSE)=0,"",VLOOKUP($A73,'FE - Flow 8 - UBL'!$A73:$P967,11,FALSE))</f>
        <v>ISO6523 (ICD)</v>
      </c>
      <c r="L73" s="46" t="str">
        <f>IF(VLOOKUP($A73,'FE - Flow 8 - UBL'!$A73:$P967,12,FALSE)=0,"",VLOOKUP($A73,'FE - Flow 8 - UBL'!$A73:$P967,12,FALSE))</f>
        <v/>
      </c>
      <c r="M73" s="47" t="str">
        <f>IF(VLOOKUP($A73,'FE - Flow 8 - UBL'!$A73:$P967,13,FALSE)=0,"",VLOOKUP($A73,'FE - Flow 8 - UBL'!$A73:$P967,13,FALSE))</f>
        <v>Scheme identifier of the buyer’s identifier</v>
      </c>
      <c r="N73" s="47" t="str">
        <f>IF(VLOOKUP($A73,'FE - Flow 8 - UBL'!$A73:$P967,14,FALSE)=0,"",VLOOKUP($A73,'FE - Flow 8 - UBL'!$A73:$P967,14,FALSE))</f>
        <v>If no identification scheme is specified, it should be known to the Buyer and the Seller, for example a buyer’s identifier assigned by the Seller by prior agreement.</v>
      </c>
      <c r="O73" s="48" t="str">
        <f>IF(VLOOKUP($A73,'FE - Flow 8 - UBL'!$A73:$P967,15,FALSE)=0,"",VLOOKUP($A73,'FE - Flow 8 - UBL'!$A73:$P967,15,FALSE))</f>
        <v>G2.07</v>
      </c>
      <c r="P73" s="48" t="str">
        <f>IF(VLOOKUP($A73,'FE - Flow 8 - UBL'!$A73:$P967,16,FALSE)=0,"",VLOOKUP($A73,'FE - Flow 8 - UBL'!$A73:$P967,16,FALSE))</f>
        <v/>
      </c>
      <c r="Q73" s="48" t="str">
        <f>IF(VLOOKUP($A73,'FE - Flow 8 - UBL'!$A73:$Q967,17,FALSE)=0,"",VLOOKUP($A73,'FE - Flow 8 - UBL'!$A73:$Q967,17,FALSE))</f>
        <v/>
      </c>
      <c r="R73" s="47" t="str">
        <f>IF(VLOOKUP($A73,'FE - Flow 8 - UBL'!$A73:$S967,18,FALSE)=0,"",VLOOKUP($A73,'FE - Flow 8 - UBL'!$A73:$S967,18,FALSE))</f>
        <v/>
      </c>
    </row>
    <row r="74" spans="1:18" ht="42.75" x14ac:dyDescent="0.25">
      <c r="A74" s="51" t="s">
        <v>3124</v>
      </c>
      <c r="B74" s="150" t="s">
        <v>3081</v>
      </c>
      <c r="C74" s="145"/>
      <c r="D74" s="155" t="s">
        <v>3138</v>
      </c>
      <c r="E74" s="244"/>
      <c r="F74" s="245"/>
      <c r="G74" s="351" t="s">
        <v>3391</v>
      </c>
      <c r="H74" s="352"/>
      <c r="I74" s="45" t="str">
        <f>IF(VLOOKUP($A74,'FE - Flow 8 - UBL'!$A74:$P968,9,FALSE)=0,"",VLOOKUP($A74,'FE - Flow 8 - UBL'!$A74:$P968,9,FALSE))</f>
        <v>IDENTIFIER</v>
      </c>
      <c r="J74" s="45">
        <f>IF(VLOOKUP($A74,'FE - Flow 8 - UBL'!$A74:$P968,10,FALSE)=0,"",VLOOKUP($A74,'FE - Flow 8 - UBL'!$A74:$P968,10,FALSE))</f>
        <v>100</v>
      </c>
      <c r="K74" s="45" t="str">
        <f>IF(VLOOKUP($A74,'FE - Flow 8 - UBL'!$A74:$P968,11,FALSE)=0,"",VLOOKUP($A74,'FE - Flow 8 - UBL'!$A74:$P968,11,FALSE))</f>
        <v/>
      </c>
      <c r="L74" s="46" t="str">
        <f>IF(VLOOKUP($A74,'FE - Flow 8 - UBL'!$A74:$P968,12,FALSE)=0,"",VLOOKUP($A74,'FE - Flow 8 - UBL'!$A74:$P968,12,FALSE))</f>
        <v/>
      </c>
      <c r="M74" s="47" t="str">
        <f>IF(VLOOKUP($A74,'FE - Flow 8 - UBL'!$A74:$P968,13,FALSE)=0,"",VLOOKUP($A74,'FE - Flow 8 - UBL'!$A74:$P968,13,FALSE))</f>
        <v>Identification of the Buyer.</v>
      </c>
      <c r="N74" s="47" t="str">
        <f>IF(VLOOKUP($A74,'FE - Flow 8 - UBL'!$A74:$P968,14,FALSE)=0,"",VLOOKUP($A74,'FE - Flow 8 - UBL'!$A74:$P968,14,FALSE))</f>
        <v>If no identification scheme is specified, it should be known to the Buyer and the Seller, for example a buyer’s identifier assigned by the Seller by prior agreement.</v>
      </c>
      <c r="O74" s="48" t="str">
        <f>IF(VLOOKUP($A74,'FE - Flow 8 - UBL'!$A74:$P968,15,FALSE)=0,"",VLOOKUP($A74,'FE - Flow 8 - UBL'!$A74:$P968,15,FALSE))</f>
        <v>G2.29</v>
      </c>
      <c r="P74" s="48" t="str">
        <f>IF(VLOOKUP($A74,'FE - Flow 8 - UBL'!$A74:$P968,16,FALSE)=0,"",VLOOKUP($A74,'FE - Flow 8 - UBL'!$A74:$P968,16,FALSE))</f>
        <v/>
      </c>
      <c r="Q74" s="48" t="str">
        <f>IF(VLOOKUP($A74,'FE - Flow 8 - UBL'!$A74:$Q968,17,FALSE)=0,"",VLOOKUP($A74,'FE - Flow 8 - UBL'!$A74:$Q968,17,FALSE))</f>
        <v/>
      </c>
      <c r="R74" s="47" t="str">
        <f>IF(VLOOKUP($A74,'FE - Flow 8 - UBL'!$A74:$S968,18,FALSE)=0,"",VLOOKUP($A74,'FE - Flow 8 - UBL'!$A74:$S968,18,FALSE))</f>
        <v/>
      </c>
    </row>
    <row r="75" spans="1:18" ht="14.45" customHeight="1" x14ac:dyDescent="0.25">
      <c r="A75" s="51" t="s">
        <v>3125</v>
      </c>
      <c r="B75" s="150" t="s">
        <v>3067</v>
      </c>
      <c r="C75" s="152"/>
      <c r="D75" s="149"/>
      <c r="E75" s="153" t="s">
        <v>3139</v>
      </c>
      <c r="F75" s="154"/>
      <c r="G75" s="351" t="s">
        <v>3394</v>
      </c>
      <c r="H75" s="352"/>
      <c r="I75" s="45" t="str">
        <f>IF(VLOOKUP($A75,'FE - Flow 8 - UBL'!$A75:$P969,9,FALSE)=0,"",VLOOKUP($A75,'FE - Flow 8 - UBL'!$A75:$P969,9,FALSE))</f>
        <v>IDENTIFIER</v>
      </c>
      <c r="J75" s="45">
        <f>IF(VLOOKUP($A75,'FE - Flow 8 - UBL'!$A75:$P969,10,FALSE)=0,"",VLOOKUP($A75,'FE - Flow 8 - UBL'!$A75:$P969,10,FALSE))</f>
        <v>4</v>
      </c>
      <c r="K75" s="45" t="str">
        <f>IF(VLOOKUP($A75,'FE - Flow 8 - UBL'!$A75:$P969,11,FALSE)=0,"",VLOOKUP($A75,'FE - Flow 8 - UBL'!$A75:$P969,11,FALSE))</f>
        <v xml:space="preserve"> ISO6523 (ICD) Value = 0224</v>
      </c>
      <c r="L75" s="46" t="str">
        <f>IF(VLOOKUP($A75,'FE - Flow 8 - UBL'!$A75:$P969,12,FALSE)=0,"",VLOOKUP($A75,'FE - Flow 8 - UBL'!$A75:$P969,12,FALSE))</f>
        <v/>
      </c>
      <c r="M75" s="47" t="str">
        <f>IF(VLOOKUP($A75,'FE - Flow 8 - UBL'!$A75:$P969,13,FALSE)=0,"",VLOOKUP($A75,'FE - Flow 8 - UBL'!$A75:$P969,13,FALSE))</f>
        <v>Scheme identifier of the buyer’s identifier</v>
      </c>
      <c r="N75" s="47" t="str">
        <f>IF(VLOOKUP($A75,'FE - Flow 8 - UBL'!$A75:$P969,14,FALSE)=0,"",VLOOKUP($A75,'FE - Flow 8 - UBL'!$A75:$P969,14,FALSE))</f>
        <v>If no identification scheme is specified, it should be known to the Buyer and the Seller, for example a buyer’s identifier assigned by the Seller by prior agreement.</v>
      </c>
      <c r="O75" s="48" t="str">
        <f>IF(VLOOKUP($A75,'FE - Flow 8 - UBL'!$A75:$P969,15,FALSE)=0,"",VLOOKUP($A75,'FE - Flow 8 - UBL'!$A75:$P969,15,FALSE))</f>
        <v/>
      </c>
      <c r="P75" s="48" t="str">
        <f>IF(VLOOKUP($A75,'FE - Flow 8 - UBL'!$A75:$P969,16,FALSE)=0,"",VLOOKUP($A75,'FE - Flow 8 - UBL'!$A75:$P969,16,FALSE))</f>
        <v/>
      </c>
      <c r="Q75" s="48" t="str">
        <f>IF(VLOOKUP($A75,'FE - Flow 8 - UBL'!$A75:$Q969,17,FALSE)=0,"",VLOOKUP($A75,'FE - Flow 8 - UBL'!$A75:$Q969,17,FALSE))</f>
        <v/>
      </c>
      <c r="R75" s="47" t="str">
        <f>IF(VLOOKUP($A75,'FE - Flow 8 - UBL'!$A75:$S969,18,FALSE)=0,"",VLOOKUP($A75,'FE - Flow 8 - UBL'!$A75:$S969,18,FALSE))</f>
        <v/>
      </c>
    </row>
    <row r="76" spans="1:18" ht="42.75" x14ac:dyDescent="0.25">
      <c r="A76" s="51" t="s">
        <v>281</v>
      </c>
      <c r="B76" s="41" t="s">
        <v>42</v>
      </c>
      <c r="C76" s="68"/>
      <c r="D76" s="215" t="s">
        <v>182</v>
      </c>
      <c r="E76" s="69"/>
      <c r="F76" s="70"/>
      <c r="G76" s="351" t="s">
        <v>3395</v>
      </c>
      <c r="H76" s="352"/>
      <c r="I76" s="45" t="str">
        <f>IF(VLOOKUP($A76,'FE - Flow 8 - UBL'!$A76:$P970,9,FALSE)=0,"",VLOOKUP($A76,'FE - Flow 8 - UBL'!$A76:$P970,9,FALSE))</f>
        <v>IDENTIFIER</v>
      </c>
      <c r="J76" s="45">
        <f>IF(VLOOKUP($A76,'FE - Flow 8 - UBL'!$A76:$P970,10,FALSE)=0,"",VLOOKUP($A76,'FE - Flow 8 - UBL'!$A76:$P970,10,FALSE))</f>
        <v>9</v>
      </c>
      <c r="K76" s="45" t="str">
        <f>IF(VLOOKUP($A76,'FE - Flow 8 - UBL'!$A76:$P970,11,FALSE)=0,"",VLOOKUP($A76,'FE - Flow 8 - UBL'!$A76:$P970,11,FALSE))</f>
        <v/>
      </c>
      <c r="L76" s="46" t="str">
        <f>IF(VLOOKUP($A76,'FE - Flow 8 - UBL'!$A76:$P970,12,FALSE)=0,"",VLOOKUP($A76,'FE - Flow 8 - UBL'!$A76:$P970,12,FALSE))</f>
        <v/>
      </c>
      <c r="M76" s="47" t="str">
        <f>IF(VLOOKUP($A76,'FE - Flow 8 - UBL'!$A76:$P970,13,FALSE)=0,"",VLOOKUP($A76,'FE - Flow 8 - UBL'!$A76:$P970,13,FALSE))</f>
        <v>Identifier issued by an official registration body, which identifies the Buyer as a legal entity or a legal person.</v>
      </c>
      <c r="N76" s="47" t="str">
        <f>IF(VLOOKUP($A76,'FE - Flow 8 - UBL'!$A76:$P970,14,FALSE)=0,"",VLOOKUP($A76,'FE - Flow 8 - UBL'!$A76:$P970,14,FALSE))</f>
        <v>If no identification scheme is specified, it should be known to the Buyer and Seller, for example an identifier used exclusively in the applicable legal environment.</v>
      </c>
      <c r="O76" s="48" t="str">
        <f>IF(VLOOKUP($A76,'FE - Flow 8 - UBL'!$A76:$P970,15,FALSE)=0,"",VLOOKUP($A76,'FE - Flow 8 - UBL'!$A76:$P970,15,FALSE))</f>
        <v>G1.66
G6.14
G6.05</v>
      </c>
      <c r="P76" s="48" t="str">
        <f>IF(VLOOKUP($A76,'FE - Flow 8 - UBL'!$A76:$P970,16,FALSE)=0,"",VLOOKUP($A76,'FE - Flow 8 - UBL'!$A76:$P970,16,FALSE))</f>
        <v/>
      </c>
      <c r="Q76" s="48" t="str">
        <f>IF(VLOOKUP($A76,'FE - Flow 8 - UBL'!$A76:$Q970,17,FALSE)=0,"",VLOOKUP($A76,'FE - Flow 8 - UBL'!$A76:$Q970,17,FALSE))</f>
        <v/>
      </c>
      <c r="R76" s="47" t="str">
        <f>IF(VLOOKUP($A76,'FE - Flow 8 - UBL'!$A76:$S970,18,FALSE)=0,"",VLOOKUP($A76,'FE - Flow 8 - UBL'!$A76:$S970,18,FALSE))</f>
        <v/>
      </c>
    </row>
    <row r="77" spans="1:18" ht="28.5" x14ac:dyDescent="0.25">
      <c r="A77" s="51" t="s">
        <v>285</v>
      </c>
      <c r="B77" s="41" t="s">
        <v>42</v>
      </c>
      <c r="C77" s="68"/>
      <c r="D77" s="215" t="s">
        <v>110</v>
      </c>
      <c r="E77" s="69"/>
      <c r="F77" s="70"/>
      <c r="G77" s="351" t="s">
        <v>3396</v>
      </c>
      <c r="H77" s="352"/>
      <c r="I77" s="45" t="str">
        <f>IF(VLOOKUP($A77,'FE - Flow 8 - UBL'!$A77:$P971,9,FALSE)=0,"",VLOOKUP($A77,'FE - Flow 8 - UBL'!$A77:$P971,9,FALSE))</f>
        <v>IDENTIFIER</v>
      </c>
      <c r="J77" s="45">
        <f>IF(VLOOKUP($A77,'FE - Flow 8 - UBL'!$A77:$P971,10,FALSE)=0,"",VLOOKUP($A77,'FE - Flow 8 - UBL'!$A77:$P971,10,FALSE))</f>
        <v>4</v>
      </c>
      <c r="K77" s="45" t="str">
        <f>IF(VLOOKUP($A77,'FE - Flow 8 - UBL'!$A77:$P971,11,FALSE)=0,"",VLOOKUP($A77,'FE - Flow 8 - UBL'!$A77:$P971,11,FALSE))</f>
        <v/>
      </c>
      <c r="L77" s="46" t="str">
        <f>IF(VLOOKUP($A77,'FE - Flow 8 - UBL'!$A77:$P971,12,FALSE)=0,"",VLOOKUP($A77,'FE - Flow 8 - UBL'!$A77:$P971,12,FALSE))</f>
        <v/>
      </c>
      <c r="M77" s="47" t="str">
        <f>IF(VLOOKUP($A77,'FE - Flow 8 - UBL'!$A77:$P971,13,FALSE)=0,"",VLOOKUP($A77,'FE - Flow 8 - UBL'!$A77:$P971,13,FALSE))</f>
        <v>Scheme identifier of buyer’s legal registration identifier</v>
      </c>
      <c r="N77" s="47" t="str">
        <f>IF(VLOOKUP($A77,'FE - Flow 8 - UBL'!$A77:$P971,14,FALSE)=0,"",VLOOKUP($A77,'FE - Flow 8 - UBL'!$A77:$P971,14,FALSE))</f>
        <v>If used, the scheme identifier must be selected from the list of entries published by the ISO 6523 maintenance agency.</v>
      </c>
      <c r="O77" s="48" t="str">
        <f>IF(VLOOKUP($A77,'FE - Flow 8 - UBL'!$A77:$P971,15,FALSE)=0,"",VLOOKUP($A77,'FE - Flow 8 - UBL'!$A77:$P971,15,FALSE))</f>
        <v>G6.14
G6.05</v>
      </c>
      <c r="P77" s="48" t="str">
        <f>IF(VLOOKUP($A77,'FE - Flow 8 - UBL'!$A77:$P971,16,FALSE)=0,"",VLOOKUP($A77,'FE - Flow 8 - UBL'!$A77:$P971,16,FALSE))</f>
        <v/>
      </c>
      <c r="Q77" s="48" t="str">
        <f>IF(VLOOKUP($A77,'FE - Flow 8 - UBL'!$A77:$Q971,17,FALSE)=0,"",VLOOKUP($A77,'FE - Flow 8 - UBL'!$A77:$Q971,17,FALSE))</f>
        <v/>
      </c>
      <c r="R77" s="47" t="str">
        <f>IF(VLOOKUP($A77,'FE - Flow 8 - UBL'!$A77:$S971,18,FALSE)=0,"",VLOOKUP($A77,'FE - Flow 8 - UBL'!$A77:$S971,18,FALSE))</f>
        <v/>
      </c>
    </row>
    <row r="78" spans="1:18" ht="71.25" x14ac:dyDescent="0.25">
      <c r="A78" s="51" t="s">
        <v>288</v>
      </c>
      <c r="B78" s="41" t="s">
        <v>42</v>
      </c>
      <c r="C78" s="52"/>
      <c r="D78" s="215" t="s">
        <v>289</v>
      </c>
      <c r="E78" s="215"/>
      <c r="F78" s="215"/>
      <c r="G78" s="351" t="s">
        <v>3397</v>
      </c>
      <c r="H78" s="352"/>
      <c r="I78" s="45" t="str">
        <f>IF(VLOOKUP($A78,'FE - Flow 8 - UBL'!$A78:$P972,9,FALSE)=0,"",VLOOKUP($A78,'FE - Flow 8 - UBL'!$A78:$P972,9,FALSE))</f>
        <v>IDENTIFIER</v>
      </c>
      <c r="J78" s="45">
        <f>IF(VLOOKUP($A78,'FE - Flow 8 - UBL'!$A78:$P972,10,FALSE)=0,"",VLOOKUP($A78,'FE - Flow 8 - UBL'!$A78:$P972,10,FALSE))</f>
        <v>18</v>
      </c>
      <c r="K78" s="45" t="str">
        <f>IF(VLOOKUP($A78,'FE - Flow 8 - UBL'!$A78:$P972,11,FALSE)=0,"",VLOOKUP($A78,'FE - Flow 8 - UBL'!$A78:$P972,11,FALSE))</f>
        <v>ISO 3166</v>
      </c>
      <c r="L78" s="46" t="str">
        <f>IF(VLOOKUP($A78,'FE - Flow 8 - UBL'!$A78:$P972,12,FALSE)=0,"",VLOOKUP($A78,'FE - Flow 8 - UBL'!$A78:$P972,12,FALSE))</f>
        <v/>
      </c>
      <c r="M78" s="47" t="str">
        <f>IF(VLOOKUP($A78,'FE - Flow 8 - UBL'!$A78:$P972,13,FALSE)=0,"",VLOOKUP($A78,'FE - Flow 8 - UBL'!$A78:$P972,13,FALSE))</f>
        <v>Buyer’s VAT identifier (also known as the buyer’s VAT identification number).</v>
      </c>
      <c r="N78" s="47" t="str">
        <f>IF(VLOOKUP($A78,'FE - Flow 8 - UBL'!$A78:$P972,14,FALSE)=0,"",VLOOKUP($A78,'FE - Flow 8 - UBL'!$A78:$P972,14,FALSE))</f>
        <v>According to Article 215 of Council Directive 2006/112/EC [2], the individual VAT identification number takes a prefix in accordance with ISO 3166-1 alpha-2 identifying the Member State that assigned the number. Nevertheless, Greece may use the prefix “EL”.</v>
      </c>
      <c r="O78" s="48" t="str">
        <f>IF(VLOOKUP($A78,'FE - Flow 8 - UBL'!$A78:$P972,15,FALSE)=0,"",VLOOKUP($A78,'FE - Flow 8 - UBL'!$A78:$P972,15,FALSE))</f>
        <v>G6.14
G2.19
G6.05</v>
      </c>
      <c r="P78" s="48" t="str">
        <f>IF(VLOOKUP($A78,'FE - Flow 8 - UBL'!$A78:$P972,16,FALSE)=0,"",VLOOKUP($A78,'FE - Flow 8 - UBL'!$A78:$P972,16,FALSE))</f>
        <v/>
      </c>
      <c r="Q78" s="48" t="str">
        <f>IF(VLOOKUP($A78,'FE - Flow 8 - UBL'!$A78:$Q972,17,FALSE)=0,"",VLOOKUP($A78,'FE - Flow 8 - UBL'!$A78:$Q972,17,FALSE))</f>
        <v>BR-CO-9</v>
      </c>
      <c r="R78" s="47" t="str">
        <f>IF(VLOOKUP($A78,'FE - Flow 8 - UBL'!$A78:$S972,18,FALSE)=0,"",VLOOKUP($A78,'FE - Flow 8 - UBL'!$A78:$S972,18,FALSE))</f>
        <v/>
      </c>
    </row>
    <row r="79" spans="1:18" ht="42.75" customHeight="1" x14ac:dyDescent="0.25">
      <c r="A79" s="273" t="s">
        <v>3141</v>
      </c>
      <c r="B79" s="150" t="s">
        <v>3067</v>
      </c>
      <c r="C79" s="146"/>
      <c r="D79" s="149"/>
      <c r="E79" s="222" t="s">
        <v>3283</v>
      </c>
      <c r="F79" s="223"/>
      <c r="G79" s="311" t="s">
        <v>3398</v>
      </c>
      <c r="H79" s="265"/>
      <c r="I79" s="45" t="str">
        <f>IF(VLOOKUP($A79,'FE - Flow 8 - UBL'!$A79:$P973,9,FALSE)=0,"",VLOOKUP($A79,'FE - Flow 8 - UBL'!$A79:$P973,9,FALSE))</f>
        <v>CODE</v>
      </c>
      <c r="J79" s="45">
        <f>IF(VLOOKUP($A79,'FE - Flow 8 - UBL'!$A79:$P973,10,FALSE)=0,"",VLOOKUP($A79,'FE - Flow 8 - UBL'!$A79:$P973,10,FALSE))</f>
        <v>3</v>
      </c>
      <c r="K79" s="45" t="str">
        <f>IF(VLOOKUP($A79,'FE - Flow 8 - UBL'!$A79:$P973,11,FALSE)=0,"",VLOOKUP($A79,'FE - Flow 8 - UBL'!$A79:$P973,11,FALSE))</f>
        <v>Valeur = VAT (UBL)
Valeur = VA (CII)</v>
      </c>
      <c r="L79" s="46" t="str">
        <f>IF(VLOOKUP($A79,'FE - Flow 8 - UBL'!$A79:$P973,12,FALSE)=0,"",VLOOKUP($A79,'FE - Flow 8 - UBL'!$A79:$P973,12,FALSE))</f>
        <v/>
      </c>
      <c r="M79" s="47" t="str">
        <f>IF(VLOOKUP($A79,'FE - Flow 8 - UBL'!$A79:$P973,13,FALSE)=0,"",VLOOKUP($A79,'FE - Flow 8 - UBL'!$A79:$P973,13,FALSE))</f>
        <v/>
      </c>
      <c r="N79" s="47" t="str">
        <f>IF(VLOOKUP($A79,'FE - Flow 8 - UBL'!$A79:$P973,14,FALSE)=0,"",VLOOKUP($A79,'FE - Flow 8 - UBL'!$A79:$P973,14,FALSE))</f>
        <v/>
      </c>
      <c r="O79" s="48" t="str">
        <f>IF(VLOOKUP($A79,'FE - Flow 8 - UBL'!$A79:$P973,15,FALSE)=0,"",VLOOKUP($A79,'FE - Flow 8 - UBL'!$A79:$P973,15,FALSE))</f>
        <v>G6.05</v>
      </c>
      <c r="P79" s="48" t="str">
        <f>IF(VLOOKUP($A79,'FE - Flow 8 - UBL'!$A79:$P973,16,FALSE)=0,"",VLOOKUP($A79,'FE - Flow 8 - UBL'!$A79:$P973,16,FALSE))</f>
        <v/>
      </c>
      <c r="Q79" s="48" t="str">
        <f>IF(VLOOKUP($A79,'FE - Flow 8 - UBL'!$A79:$Q973,17,FALSE)=0,"",VLOOKUP($A79,'FE - Flow 8 - UBL'!$A79:$Q973,17,FALSE))</f>
        <v/>
      </c>
      <c r="R79" s="47" t="str">
        <f>IF(VLOOKUP($A79,'FE - Flow 8 - UBL'!$A79:$S973,18,FALSE)=0,"",VLOOKUP($A79,'FE - Flow 8 - UBL'!$A79:$S973,18,FALSE))</f>
        <v/>
      </c>
    </row>
    <row r="80" spans="1:18" ht="42.75" customHeight="1" x14ac:dyDescent="0.25">
      <c r="A80" s="51" t="s">
        <v>293</v>
      </c>
      <c r="B80" s="41" t="s">
        <v>42</v>
      </c>
      <c r="C80" s="52"/>
      <c r="D80" s="215" t="s">
        <v>294</v>
      </c>
      <c r="E80" s="215"/>
      <c r="F80" s="215"/>
      <c r="G80" s="351" t="s">
        <v>3399</v>
      </c>
      <c r="H80" s="352"/>
      <c r="I80" s="45" t="str">
        <f>IF(VLOOKUP($A80,'FE - Flow 8 - UBL'!$A80:$P974,9,FALSE)=0,"",VLOOKUP($A80,'FE - Flow 8 - UBL'!$A80:$P974,9,FALSE))</f>
        <v>IDENTIFIER</v>
      </c>
      <c r="J80" s="45">
        <f>IF(VLOOKUP($A80,'FE - Flow 8 - UBL'!$A80:$P974,10,FALSE)=0,"",VLOOKUP($A80,'FE - Flow 8 - UBL'!$A80:$P974,10,FALSE))</f>
        <v>50</v>
      </c>
      <c r="K80" s="45" t="str">
        <f>IF(VLOOKUP($A80,'FE - Flow 8 - UBL'!$A80:$P974,11,FALSE)=0,"",VLOOKUP($A80,'FE - Flow 8 - UBL'!$A80:$P974,11,FALSE))</f>
        <v/>
      </c>
      <c r="L80" s="46" t="str">
        <f>IF(VLOOKUP($A80,'FE - Flow 8 - UBL'!$A80:$P974,12,FALSE)=0,"",VLOOKUP($A80,'FE - Flow 8 - UBL'!$A80:$P974,12,FALSE))</f>
        <v/>
      </c>
      <c r="M80" s="47" t="str">
        <f>IF(VLOOKUP($A80,'FE - Flow 8 - UBL'!$A80:$P974,13,FALSE)=0,"",VLOOKUP($A80,'FE - Flow 8 - UBL'!$A80:$P974,13,FALSE))</f>
        <v>Identifies the Buyer’s electronic address to which a sales document should be sent.</v>
      </c>
      <c r="N80" s="47" t="str">
        <f>IF(VLOOKUP($A80,'FE - Flow 8 - UBL'!$A80:$P974,14,FALSE)=0,"",VLOOKUP($A80,'FE - Flow 8 - UBL'!$A80:$P974,14,FALSE))</f>
        <v/>
      </c>
      <c r="O80" s="48" t="str">
        <f>IF(VLOOKUP($A80,'FE - Flow 8 - UBL'!$A80:$P974,15,FALSE)=0,"",VLOOKUP($A80,'FE - Flow 8 - UBL'!$A80:$P974,15,FALSE))</f>
        <v/>
      </c>
      <c r="P80" s="48" t="str">
        <f>IF(VLOOKUP($A80,'FE - Flow 8 - UBL'!$A80:$P974,16,FALSE)=0,"",VLOOKUP($A80,'FE - Flow 8 - UBL'!$A80:$P974,16,FALSE))</f>
        <v/>
      </c>
      <c r="Q80" s="48" t="str">
        <f>IF(VLOOKUP($A80,'FE - Flow 8 - UBL'!$A80:$Q974,17,FALSE)=0,"",VLOOKUP($A80,'FE - Flow 8 - UBL'!$A80:$Q974,17,FALSE))</f>
        <v>BR-63</v>
      </c>
      <c r="R80" s="47" t="str">
        <f>IF(VLOOKUP($A80,'FE - Flow 8 - UBL'!$A80:$S974,18,FALSE)=0,"",VLOOKUP($A80,'FE - Flow 8 - UBL'!$A80:$S974,18,FALSE))</f>
        <v/>
      </c>
    </row>
    <row r="81" spans="1:18" ht="56.1" customHeight="1" x14ac:dyDescent="0.25">
      <c r="A81" s="51" t="s">
        <v>298</v>
      </c>
      <c r="B81" s="41" t="s">
        <v>13</v>
      </c>
      <c r="C81" s="52"/>
      <c r="D81" s="215" t="s">
        <v>299</v>
      </c>
      <c r="E81" s="215"/>
      <c r="F81" s="215"/>
      <c r="G81" s="351" t="s">
        <v>3400</v>
      </c>
      <c r="H81" s="352"/>
      <c r="I81" s="45" t="str">
        <f>IF(VLOOKUP($A81,'FE - Flow 8 - UBL'!$A81:$P975,9,FALSE)=0,"",VLOOKUP($A81,'FE - Flow 8 - UBL'!$A81:$P975,9,FALSE))</f>
        <v>IDENTIFIER</v>
      </c>
      <c r="J81" s="45">
        <f>IF(VLOOKUP($A81,'FE - Flow 8 - UBL'!$A81:$P975,10,FALSE)=0,"",VLOOKUP($A81,'FE - Flow 8 - UBL'!$A81:$P975,10,FALSE))</f>
        <v>4</v>
      </c>
      <c r="K81" s="45" t="str">
        <f>IF(VLOOKUP($A81,'FE - Flow 8 - UBL'!$A81:$P975,11,FALSE)=0,"",VLOOKUP($A81,'FE - Flow 8 - UBL'!$A81:$P975,11,FALSE))</f>
        <v>Codelist Electronic 
Address Scheme (EAS)
ISO6523 (ICD)</v>
      </c>
      <c r="L81" s="46" t="str">
        <f>IF(VLOOKUP($A81,'FE - Flow 8 - UBL'!$A81:$P975,12,FALSE)=0,"",VLOOKUP($A81,'FE - Flow 8 - UBL'!$A81:$P975,12,FALSE))</f>
        <v/>
      </c>
      <c r="M81" s="47" t="str">
        <f>IF(VLOOKUP($A81,'FE - Flow 8 - UBL'!$A81:$P975,13,FALSE)=0,"",VLOOKUP($A81,'FE - Flow 8 - UBL'!$A81:$P975,13,FALSE))</f>
        <v>Identifies the buyer’s electronic address</v>
      </c>
      <c r="N81" s="47" t="str">
        <f>IF(VLOOKUP($A81,'FE - Flow 8 - UBL'!$A81:$P975,14,FALSE)=0,"",VLOOKUP($A81,'FE - Flow 8 - UBL'!$A81:$P975,14,FALSE))</f>
        <v>The scheme identifier must be selected from a list maintained by the Connecting Europe Facility.</v>
      </c>
      <c r="O81" s="48" t="str">
        <f>IF(VLOOKUP($A81,'FE - Flow 8 - UBL'!$A81:$P975,15,FALSE)=0,"",VLOOKUP($A81,'FE - Flow 8 - UBL'!$A81:$P975,15,FALSE))</f>
        <v/>
      </c>
      <c r="P81" s="48" t="str">
        <f>IF(VLOOKUP($A81,'FE - Flow 8 - UBL'!$A81:$P975,16,FALSE)=0,"",VLOOKUP($A81,'FE - Flow 8 - UBL'!$A81:$P975,16,FALSE))</f>
        <v/>
      </c>
      <c r="Q81" s="48" t="str">
        <f>IF(VLOOKUP($A81,'FE - Flow 8 - UBL'!$A81:$Q975,17,FALSE)=0,"",VLOOKUP($A81,'FE - Flow 8 - UBL'!$A81:$Q975,17,FALSE))</f>
        <v/>
      </c>
      <c r="R81" s="47" t="str">
        <f>IF(VLOOKUP($A81,'FE - Flow 8 - UBL'!$A81:$S975,18,FALSE)=0,"",VLOOKUP($A81,'FE - Flow 8 - UBL'!$A81:$S975,18,FALSE))</f>
        <v/>
      </c>
    </row>
    <row r="82" spans="1:18" ht="69.95" customHeight="1" x14ac:dyDescent="0.25">
      <c r="A82" s="51" t="s">
        <v>303</v>
      </c>
      <c r="B82" s="41" t="s">
        <v>13</v>
      </c>
      <c r="C82" s="52"/>
      <c r="D82" s="221" t="s">
        <v>304</v>
      </c>
      <c r="E82" s="215"/>
      <c r="F82" s="215"/>
      <c r="G82" s="351" t="s">
        <v>3401</v>
      </c>
      <c r="H82" s="352"/>
      <c r="I82" s="45" t="str">
        <f>IF(VLOOKUP($A82,'FE - Flow 8 - UBL'!$A82:$P976,9,FALSE)=0,"",VLOOKUP($A82,'FE - Flow 8 - UBL'!$A82:$P976,9,FALSE))</f>
        <v/>
      </c>
      <c r="J82" s="45" t="str">
        <f>IF(VLOOKUP($A82,'FE - Flow 8 - UBL'!$A82:$P976,10,FALSE)=0,"",VLOOKUP($A82,'FE - Flow 8 - UBL'!$A82:$P976,10,FALSE))</f>
        <v/>
      </c>
      <c r="K82" s="45" t="str">
        <f>IF(VLOOKUP($A82,'FE - Flow 8 - UBL'!$A82:$P976,11,FALSE)=0,"",VLOOKUP($A82,'FE - Flow 8 - UBL'!$A82:$P976,11,FALSE))</f>
        <v/>
      </c>
      <c r="L82" s="46" t="str">
        <f>IF(VLOOKUP($A82,'FE - Flow 8 - UBL'!$A82:$P976,12,FALSE)=0,"",VLOOKUP($A82,'FE - Flow 8 - UBL'!$A82:$P976,12,FALSE))</f>
        <v/>
      </c>
      <c r="M82" s="47" t="str">
        <f>IF(VLOOKUP($A82,'FE - Flow 8 - UBL'!$A82:$P976,13,FALSE)=0,"",VLOOKUP($A82,'FE - Flow 8 - UBL'!$A82:$P976,13,FALSE))</f>
        <v>Set of business terms providing information about the Buyer’s postal address.</v>
      </c>
      <c r="N82" s="47" t="str">
        <f>IF(VLOOKUP($A82,'FE - Flow 8 - UBL'!$A82:$P976,14,FALSE)=0,"",VLOOKUP($A82,'FE - Flow 8 - UBL'!$A82:$P976,14,FALSE))</f>
        <v>The relevant address items must be completed to comply with legal requirements.</v>
      </c>
      <c r="O82" s="48" t="str">
        <f>IF(VLOOKUP($A82,'FE - Flow 8 - UBL'!$A82:$P976,15,FALSE)=0,"",VLOOKUP($A82,'FE - Flow 8 - UBL'!$A82:$P976,15,FALSE))</f>
        <v>G6.05</v>
      </c>
      <c r="P82" s="48" t="str">
        <f>IF(VLOOKUP($A82,'FE - Flow 8 - UBL'!$A82:$P976,16,FALSE)=0,"",VLOOKUP($A82,'FE - Flow 8 - UBL'!$A82:$P976,16,FALSE))</f>
        <v/>
      </c>
      <c r="Q82" s="48" t="str">
        <f>IF(VLOOKUP($A82,'FE - Flow 8 - UBL'!$A82:$Q976,17,FALSE)=0,"",VLOOKUP($A82,'FE - Flow 8 - UBL'!$A82:$Q976,17,FALSE))</f>
        <v>BR-10</v>
      </c>
      <c r="R82" s="47" t="str">
        <f>IF(VLOOKUP($A82,'FE - Flow 8 - UBL'!$A82:$S976,18,FALSE)=0,"",VLOOKUP($A82,'FE - Flow 8 - UBL'!$A82:$S976,18,FALSE))</f>
        <v/>
      </c>
    </row>
    <row r="83" spans="1:18" ht="99.75" customHeight="1" x14ac:dyDescent="0.25">
      <c r="A83" s="57" t="s">
        <v>308</v>
      </c>
      <c r="B83" s="41" t="s">
        <v>42</v>
      </c>
      <c r="C83" s="52"/>
      <c r="D83" s="58"/>
      <c r="E83" s="59" t="s">
        <v>309</v>
      </c>
      <c r="F83" s="59"/>
      <c r="G83" s="351" t="s">
        <v>3402</v>
      </c>
      <c r="H83" s="352"/>
      <c r="I83" s="45" t="str">
        <f>IF(VLOOKUP($A83,'FE - Flow 8 - UBL'!$A83:$P977,9,FALSE)=0,"",VLOOKUP($A83,'FE - Flow 8 - UBL'!$A83:$P977,9,FALSE))</f>
        <v>TEXT</v>
      </c>
      <c r="J83" s="45">
        <f>IF(VLOOKUP($A83,'FE - Flow 8 - UBL'!$A83:$P977,10,FALSE)=0,"",VLOOKUP($A83,'FE - Flow 8 - UBL'!$A83:$P977,10,FALSE))</f>
        <v>255</v>
      </c>
      <c r="K83" s="45" t="str">
        <f>IF(VLOOKUP($A83,'FE - Flow 8 - UBL'!$A83:$P977,11,FALSE)=0,"",VLOOKUP($A83,'FE - Flow 8 - UBL'!$A83:$P977,11,FALSE))</f>
        <v/>
      </c>
      <c r="L83" s="46" t="str">
        <f>IF(VLOOKUP($A83,'FE - Flow 8 - UBL'!$A83:$P977,12,FALSE)=0,"",VLOOKUP($A83,'FE - Flow 8 - UBL'!$A83:$P977,12,FALSE))</f>
        <v/>
      </c>
      <c r="M83" s="47" t="str">
        <f>IF(VLOOKUP($A83,'FE - Flow 8 - UBL'!$A83:$P977,13,FALSE)=0,"",VLOOKUP($A83,'FE - Flow 8 - UBL'!$A83:$P977,13,FALSE))</f>
        <v>Main line of an address.</v>
      </c>
      <c r="N83" s="47" t="str">
        <f>IF(VLOOKUP($A83,'FE - Flow 8 - UBL'!$A83:$P977,14,FALSE)=0,"",VLOOKUP($A83,'FE - Flow 8 - UBL'!$A83:$P977,14,FALSE))</f>
        <v>Usually the street name and number or the post box.</v>
      </c>
      <c r="O83" s="48" t="str">
        <f>IF(VLOOKUP($A83,'FE - Flow 8 - UBL'!$A83:$P977,15,FALSE)=0,"",VLOOKUP($A83,'FE - Flow 8 - UBL'!$A83:$P977,15,FALSE))</f>
        <v/>
      </c>
      <c r="P83" s="48" t="str">
        <f>IF(VLOOKUP($A83,'FE - Flow 8 - UBL'!$A83:$P977,16,FALSE)=0,"",VLOOKUP($A83,'FE - Flow 8 - UBL'!$A83:$P977,16,FALSE))</f>
        <v/>
      </c>
      <c r="Q83" s="48" t="str">
        <f>IF(VLOOKUP($A83,'FE - Flow 8 - UBL'!$A83:$Q977,17,FALSE)=0,"",VLOOKUP($A83,'FE - Flow 8 - UBL'!$A83:$Q977,17,FALSE))</f>
        <v/>
      </c>
      <c r="R83" s="47" t="str">
        <f>IF(VLOOKUP($A83,'FE - Flow 8 - UBL'!$A83:$S977,18,FALSE)=0,"",VLOOKUP($A83,'FE - Flow 8 - UBL'!$A83:$S977,18,FALSE))</f>
        <v/>
      </c>
    </row>
    <row r="84" spans="1:18" ht="42.75" customHeight="1" x14ac:dyDescent="0.25">
      <c r="A84" s="57" t="s">
        <v>311</v>
      </c>
      <c r="B84" s="41" t="s">
        <v>42</v>
      </c>
      <c r="C84" s="52"/>
      <c r="D84" s="58"/>
      <c r="E84" s="59" t="s">
        <v>312</v>
      </c>
      <c r="F84" s="59"/>
      <c r="G84" s="351" t="s">
        <v>3403</v>
      </c>
      <c r="H84" s="352"/>
      <c r="I84" s="45" t="str">
        <f>IF(VLOOKUP($A84,'FE - Flow 8 - UBL'!$A84:$P978,9,FALSE)=0,"",VLOOKUP($A84,'FE - Flow 8 - UBL'!$A84:$P978,9,FALSE))</f>
        <v>TEXT</v>
      </c>
      <c r="J84" s="45">
        <f>IF(VLOOKUP($A84,'FE - Flow 8 - UBL'!$A84:$P978,10,FALSE)=0,"",VLOOKUP($A84,'FE - Flow 8 - UBL'!$A84:$P978,10,FALSE))</f>
        <v>255</v>
      </c>
      <c r="K84" s="45" t="str">
        <f>IF(VLOOKUP($A84,'FE - Flow 8 - UBL'!$A84:$P978,11,FALSE)=0,"",VLOOKUP($A84,'FE - Flow 8 - UBL'!$A84:$P978,11,FALSE))</f>
        <v/>
      </c>
      <c r="L84" s="46" t="str">
        <f>IF(VLOOKUP($A84,'FE - Flow 8 - UBL'!$A84:$P978,12,FALSE)=0,"",VLOOKUP($A84,'FE - Flow 8 - UBL'!$A84:$P978,12,FALSE))</f>
        <v/>
      </c>
      <c r="M84" s="47" t="str">
        <f>IF(VLOOKUP($A84,'FE - Flow 8 - UBL'!$A84:$P978,13,FALSE)=0,"",VLOOKUP($A84,'FE - Flow 8 - UBL'!$A84:$P978,13,FALSE))</f>
        <v>An additional address line that can be used to provide details and complete the main line.</v>
      </c>
      <c r="N84" s="47" t="str">
        <f>IF(VLOOKUP($A84,'FE - Flow 8 - UBL'!$A84:$P978,14,FALSE)=0,"",VLOOKUP($A84,'FE - Flow 8 - UBL'!$A84:$P978,14,FALSE))</f>
        <v/>
      </c>
      <c r="O84" s="48" t="str">
        <f>IF(VLOOKUP($A84,'FE - Flow 8 - UBL'!$A84:$P978,15,FALSE)=0,"",VLOOKUP($A84,'FE - Flow 8 - UBL'!$A84:$P978,15,FALSE))</f>
        <v/>
      </c>
      <c r="P84" s="48" t="str">
        <f>IF(VLOOKUP($A84,'FE - Flow 8 - UBL'!$A84:$P978,16,FALSE)=0,"",VLOOKUP($A84,'FE - Flow 8 - UBL'!$A84:$P978,16,FALSE))</f>
        <v/>
      </c>
      <c r="Q84" s="48" t="str">
        <f>IF(VLOOKUP($A84,'FE - Flow 8 - UBL'!$A84:$Q978,17,FALSE)=0,"",VLOOKUP($A84,'FE - Flow 8 - UBL'!$A84:$Q978,17,FALSE))</f>
        <v/>
      </c>
      <c r="R84" s="47" t="str">
        <f>IF(VLOOKUP($A84,'FE - Flow 8 - UBL'!$A84:$S978,18,FALSE)=0,"",VLOOKUP($A84,'FE - Flow 8 - UBL'!$A84:$S978,18,FALSE))</f>
        <v/>
      </c>
    </row>
    <row r="85" spans="1:18" ht="42.75" customHeight="1" x14ac:dyDescent="0.25">
      <c r="A85" s="57" t="s">
        <v>314</v>
      </c>
      <c r="B85" s="41" t="s">
        <v>42</v>
      </c>
      <c r="C85" s="52"/>
      <c r="D85" s="58"/>
      <c r="E85" s="59" t="s">
        <v>315</v>
      </c>
      <c r="F85" s="59"/>
      <c r="G85" s="351" t="s">
        <v>3404</v>
      </c>
      <c r="H85" s="352"/>
      <c r="I85" s="45" t="str">
        <f>IF(VLOOKUP($A85,'FE - Flow 8 - UBL'!$A85:$P979,9,FALSE)=0,"",VLOOKUP($A85,'FE - Flow 8 - UBL'!$A85:$P979,9,FALSE))</f>
        <v>TEXT</v>
      </c>
      <c r="J85" s="45">
        <f>IF(VLOOKUP($A85,'FE - Flow 8 - UBL'!$A85:$P979,10,FALSE)=0,"",VLOOKUP($A85,'FE - Flow 8 - UBL'!$A85:$P979,10,FALSE))</f>
        <v>255</v>
      </c>
      <c r="K85" s="45" t="str">
        <f>IF(VLOOKUP($A85,'FE - Flow 8 - UBL'!$A85:$P979,11,FALSE)=0,"",VLOOKUP($A85,'FE - Flow 8 - UBL'!$A85:$P979,11,FALSE))</f>
        <v/>
      </c>
      <c r="L85" s="46" t="str">
        <f>IF(VLOOKUP($A85,'FE - Flow 8 - UBL'!$A85:$P979,12,FALSE)=0,"",VLOOKUP($A85,'FE - Flow 8 - UBL'!$A85:$P979,12,FALSE))</f>
        <v/>
      </c>
      <c r="M85" s="47" t="str">
        <f>IF(VLOOKUP($A85,'FE - Flow 8 - UBL'!$A85:$P979,13,FALSE)=0,"",VLOOKUP($A85,'FE - Flow 8 - UBL'!$A85:$P979,13,FALSE))</f>
        <v>An additional address line that can be used to provide details and complete the main line.</v>
      </c>
      <c r="N85" s="47" t="str">
        <f>IF(VLOOKUP($A85,'FE - Flow 8 - UBL'!$A85:$P979,14,FALSE)=0,"",VLOOKUP($A85,'FE - Flow 8 - UBL'!$A85:$P979,14,FALSE))</f>
        <v/>
      </c>
      <c r="O85" s="48" t="str">
        <f>IF(VLOOKUP($A85,'FE - Flow 8 - UBL'!$A85:$P979,15,FALSE)=0,"",VLOOKUP($A85,'FE - Flow 8 - UBL'!$A85:$P979,15,FALSE))</f>
        <v/>
      </c>
      <c r="P85" s="48" t="str">
        <f>IF(VLOOKUP($A85,'FE - Flow 8 - UBL'!$A85:$P979,16,FALSE)=0,"",VLOOKUP($A85,'FE - Flow 8 - UBL'!$A85:$P979,16,FALSE))</f>
        <v/>
      </c>
      <c r="Q85" s="48" t="str">
        <f>IF(VLOOKUP($A85,'FE - Flow 8 - UBL'!$A85:$Q979,17,FALSE)=0,"",VLOOKUP($A85,'FE - Flow 8 - UBL'!$A85:$Q979,17,FALSE))</f>
        <v/>
      </c>
      <c r="R85" s="47" t="str">
        <f>IF(VLOOKUP($A85,'FE - Flow 8 - UBL'!$A85:$S979,18,FALSE)=0,"",VLOOKUP($A85,'FE - Flow 8 - UBL'!$A85:$S979,18,FALSE))</f>
        <v/>
      </c>
    </row>
    <row r="86" spans="1:18" ht="29.25" customHeight="1" x14ac:dyDescent="0.25">
      <c r="A86" s="57" t="s">
        <v>317</v>
      </c>
      <c r="B86" s="41" t="s">
        <v>42</v>
      </c>
      <c r="C86" s="52"/>
      <c r="D86" s="58"/>
      <c r="E86" s="60" t="s">
        <v>318</v>
      </c>
      <c r="F86" s="59"/>
      <c r="G86" s="351" t="s">
        <v>3405</v>
      </c>
      <c r="H86" s="352"/>
      <c r="I86" s="45" t="str">
        <f>IF(VLOOKUP($A86,'FE - Flow 8 - UBL'!$A86:$P980,9,FALSE)=0,"",VLOOKUP($A86,'FE - Flow 8 - UBL'!$A86:$P980,9,FALSE))</f>
        <v>TEXT</v>
      </c>
      <c r="J86" s="45">
        <f>IF(VLOOKUP($A86,'FE - Flow 8 - UBL'!$A86:$P980,10,FALSE)=0,"",VLOOKUP($A86,'FE - Flow 8 - UBL'!$A86:$P980,10,FALSE))</f>
        <v>255</v>
      </c>
      <c r="K86" s="45" t="str">
        <f>IF(VLOOKUP($A86,'FE - Flow 8 - UBL'!$A86:$P980,11,FALSE)=0,"",VLOOKUP($A86,'FE - Flow 8 - UBL'!$A86:$P980,11,FALSE))</f>
        <v/>
      </c>
      <c r="L86" s="46" t="str">
        <f>IF(VLOOKUP($A86,'FE - Flow 8 - UBL'!$A86:$P980,12,FALSE)=0,"",VLOOKUP($A86,'FE - Flow 8 - UBL'!$A86:$P980,12,FALSE))</f>
        <v/>
      </c>
      <c r="M86" s="47" t="str">
        <f>IF(VLOOKUP($A86,'FE - Flow 8 - UBL'!$A86:$P980,13,FALSE)=0,"",VLOOKUP($A86,'FE - Flow 8 - UBL'!$A86:$P980,13,FALSE))</f>
        <v>Usual name of the town, city or village in which the Buyer’s address is located.</v>
      </c>
      <c r="N86" s="47" t="str">
        <f>IF(VLOOKUP($A86,'FE - Flow 8 - UBL'!$A86:$P980,14,FALSE)=0,"",VLOOKUP($A86,'FE - Flow 8 - UBL'!$A86:$P980,14,FALSE))</f>
        <v/>
      </c>
      <c r="O86" s="48" t="str">
        <f>IF(VLOOKUP($A86,'FE - Flow 8 - UBL'!$A86:$P980,15,FALSE)=0,"",VLOOKUP($A86,'FE - Flow 8 - UBL'!$A86:$P980,15,FALSE))</f>
        <v/>
      </c>
      <c r="P86" s="48" t="str">
        <f>IF(VLOOKUP($A86,'FE - Flow 8 - UBL'!$A86:$P980,16,FALSE)=0,"",VLOOKUP($A86,'FE - Flow 8 - UBL'!$A86:$P980,16,FALSE))</f>
        <v/>
      </c>
      <c r="Q86" s="48" t="str">
        <f>IF(VLOOKUP($A86,'FE - Flow 8 - UBL'!$A86:$Q980,17,FALSE)=0,"",VLOOKUP($A86,'FE - Flow 8 - UBL'!$A86:$Q980,17,FALSE))</f>
        <v/>
      </c>
      <c r="R86" s="47" t="str">
        <f>IF(VLOOKUP($A86,'FE - Flow 8 - UBL'!$A86:$S980,18,FALSE)=0,"",VLOOKUP($A86,'FE - Flow 8 - UBL'!$A86:$S980,18,FALSE))</f>
        <v/>
      </c>
    </row>
    <row r="87" spans="1:18" ht="29.25" customHeight="1" x14ac:dyDescent="0.25">
      <c r="A87" s="57" t="s">
        <v>321</v>
      </c>
      <c r="B87" s="41" t="s">
        <v>42</v>
      </c>
      <c r="C87" s="52"/>
      <c r="D87" s="58"/>
      <c r="E87" s="59" t="s">
        <v>322</v>
      </c>
      <c r="F87" s="59"/>
      <c r="G87" s="351" t="s">
        <v>3406</v>
      </c>
      <c r="H87" s="352"/>
      <c r="I87" s="45" t="str">
        <f>IF(VLOOKUP($A87,'FE - Flow 8 - UBL'!$A87:$P981,9,FALSE)=0,"",VLOOKUP($A87,'FE - Flow 8 - UBL'!$A87:$P981,9,FALSE))</f>
        <v>TEXT</v>
      </c>
      <c r="J87" s="45">
        <f>IF(VLOOKUP($A87,'FE - Flow 8 - UBL'!$A87:$P981,10,FALSE)=0,"",VLOOKUP($A87,'FE - Flow 8 - UBL'!$A87:$P981,10,FALSE))</f>
        <v>10</v>
      </c>
      <c r="K87" s="45" t="str">
        <f>IF(VLOOKUP($A87,'FE - Flow 8 - UBL'!$A87:$P981,11,FALSE)=0,"",VLOOKUP($A87,'FE - Flow 8 - UBL'!$A87:$P981,11,FALSE))</f>
        <v/>
      </c>
      <c r="L87" s="46" t="str">
        <f>IF(VLOOKUP($A87,'FE - Flow 8 - UBL'!$A87:$P981,12,FALSE)=0,"",VLOOKUP($A87,'FE - Flow 8 - UBL'!$A87:$P981,12,FALSE))</f>
        <v/>
      </c>
      <c r="M87" s="47" t="str">
        <f>IF(VLOOKUP($A87,'FE - Flow 8 - UBL'!$A87:$P981,13,FALSE)=0,"",VLOOKUP($A87,'FE - Flow 8 - UBL'!$A87:$P981,13,FALSE))</f>
        <v>Identifier of an addressable group of properties, in compliance with the relevant postal service.</v>
      </c>
      <c r="N87" s="47" t="str">
        <f>IF(VLOOKUP($A87,'FE - Flow 8 - UBL'!$A87:$P981,14,FALSE)=0,"",VLOOKUP($A87,'FE - Flow 8 - UBL'!$A87:$P981,14,FALSE))</f>
        <v>E.g. postcode or postal routing number.</v>
      </c>
      <c r="O87" s="48" t="str">
        <f>IF(VLOOKUP($A87,'FE - Flow 8 - UBL'!$A87:$P981,15,FALSE)=0,"",VLOOKUP($A87,'FE - Flow 8 - UBL'!$A87:$P981,15,FALSE))</f>
        <v/>
      </c>
      <c r="P87" s="48" t="str">
        <f>IF(VLOOKUP($A87,'FE - Flow 8 - UBL'!$A87:$P981,16,FALSE)=0,"",VLOOKUP($A87,'FE - Flow 8 - UBL'!$A87:$P981,16,FALSE))</f>
        <v/>
      </c>
      <c r="Q87" s="48" t="str">
        <f>IF(VLOOKUP($A87,'FE - Flow 8 - UBL'!$A87:$Q981,17,FALSE)=0,"",VLOOKUP($A87,'FE - Flow 8 - UBL'!$A87:$Q981,17,FALSE))</f>
        <v/>
      </c>
      <c r="R87" s="47" t="str">
        <f>IF(VLOOKUP($A87,'FE - Flow 8 - UBL'!$A87:$S981,18,FALSE)=0,"",VLOOKUP($A87,'FE - Flow 8 - UBL'!$A87:$S981,18,FALSE))</f>
        <v/>
      </c>
    </row>
    <row r="88" spans="1:18" ht="29.25" customHeight="1" x14ac:dyDescent="0.25">
      <c r="A88" s="57" t="s">
        <v>324</v>
      </c>
      <c r="B88" s="41" t="s">
        <v>42</v>
      </c>
      <c r="C88" s="52"/>
      <c r="D88" s="58"/>
      <c r="E88" s="59" t="s">
        <v>325</v>
      </c>
      <c r="F88" s="61"/>
      <c r="G88" s="351" t="s">
        <v>3407</v>
      </c>
      <c r="H88" s="352"/>
      <c r="I88" s="45" t="str">
        <f>IF(VLOOKUP($A88,'FE - Flow 8 - UBL'!$A88:$P982,9,FALSE)=0,"",VLOOKUP($A88,'FE - Flow 8 - UBL'!$A88:$P982,9,FALSE))</f>
        <v>TEXT</v>
      </c>
      <c r="J88" s="45">
        <f>IF(VLOOKUP($A88,'FE - Flow 8 - UBL'!$A88:$P982,10,FALSE)=0,"",VLOOKUP($A88,'FE - Flow 8 - UBL'!$A88:$P982,10,FALSE))</f>
        <v>255</v>
      </c>
      <c r="K88" s="45" t="str">
        <f>IF(VLOOKUP($A88,'FE - Flow 8 - UBL'!$A88:$P982,11,FALSE)=0,"",VLOOKUP($A88,'FE - Flow 8 - UBL'!$A88:$P982,11,FALSE))</f>
        <v/>
      </c>
      <c r="L88" s="46" t="str">
        <f>IF(VLOOKUP($A88,'FE - Flow 8 - UBL'!$A88:$P982,12,FALSE)=0,"",VLOOKUP($A88,'FE - Flow 8 - UBL'!$A88:$P982,12,FALSE))</f>
        <v/>
      </c>
      <c r="M88" s="47" t="str">
        <f>IF(VLOOKUP($A88,'FE - Flow 8 - UBL'!$A88:$P982,13,FALSE)=0,"",VLOOKUP($A88,'FE - Flow 8 - UBL'!$A88:$P982,13,FALSE))</f>
        <v>Subdivision of a country.</v>
      </c>
      <c r="N88" s="47" t="str">
        <f>IF(VLOOKUP($A88,'FE - Flow 8 - UBL'!$A88:$P982,14,FALSE)=0,"",VLOOKUP($A88,'FE - Flow 8 - UBL'!$A88:$P982,14,FALSE))</f>
        <v>E.g. region, county, state, province, etc.</v>
      </c>
      <c r="O88" s="48" t="str">
        <f>IF(VLOOKUP($A88,'FE - Flow 8 - UBL'!$A88:$P982,15,FALSE)=0,"",VLOOKUP($A88,'FE - Flow 8 - UBL'!$A88:$P982,15,FALSE))</f>
        <v/>
      </c>
      <c r="P88" s="48" t="str">
        <f>IF(VLOOKUP($A88,'FE - Flow 8 - UBL'!$A88:$P982,16,FALSE)=0,"",VLOOKUP($A88,'FE - Flow 8 - UBL'!$A88:$P982,16,FALSE))</f>
        <v/>
      </c>
      <c r="Q88" s="48" t="str">
        <f>IF(VLOOKUP($A88,'FE - Flow 8 - UBL'!$A88:$Q982,17,FALSE)=0,"",VLOOKUP($A88,'FE - Flow 8 - UBL'!$A88:$Q982,17,FALSE))</f>
        <v/>
      </c>
      <c r="R88" s="47" t="str">
        <f>IF(VLOOKUP($A88,'FE - Flow 8 - UBL'!$A88:$S982,18,FALSE)=0,"",VLOOKUP($A88,'FE - Flow 8 - UBL'!$A88:$S982,18,FALSE))</f>
        <v/>
      </c>
    </row>
    <row r="89" spans="1:18" ht="29.25" customHeight="1" x14ac:dyDescent="0.25">
      <c r="A89" s="57" t="s">
        <v>327</v>
      </c>
      <c r="B89" s="41" t="s">
        <v>13</v>
      </c>
      <c r="C89" s="52"/>
      <c r="D89" s="71"/>
      <c r="E89" s="59" t="s">
        <v>328</v>
      </c>
      <c r="F89" s="61"/>
      <c r="G89" s="351" t="s">
        <v>3408</v>
      </c>
      <c r="H89" s="352"/>
      <c r="I89" s="45" t="str">
        <f>IF(VLOOKUP($A89,'FE - Flow 8 - UBL'!$A89:$P983,9,FALSE)=0,"",VLOOKUP($A89,'FE - Flow 8 - UBL'!$A89:$P983,9,FALSE))</f>
        <v>CODE</v>
      </c>
      <c r="J89" s="45">
        <f>IF(VLOOKUP($A89,'FE - Flow 8 - UBL'!$A89:$P983,10,FALSE)=0,"",VLOOKUP($A89,'FE - Flow 8 - UBL'!$A89:$P983,10,FALSE))</f>
        <v>2</v>
      </c>
      <c r="K89" s="45" t="str">
        <f>IF(VLOOKUP($A89,'FE - Flow 8 - UBL'!$A89:$P983,11,FALSE)=0,"",VLOOKUP($A89,'FE - Flow 8 - UBL'!$A89:$P983,11,FALSE))</f>
        <v>ISO 3166</v>
      </c>
      <c r="L89" s="46" t="str">
        <f>IF(VLOOKUP($A89,'FE - Flow 8 - UBL'!$A89:$P983,12,FALSE)=0,"",VLOOKUP($A89,'FE - Flow 8 - UBL'!$A89:$P983,12,FALSE))</f>
        <v/>
      </c>
      <c r="M89" s="47" t="str">
        <f>IF(VLOOKUP($A89,'FE - Flow 8 - UBL'!$A89:$P983,13,FALSE)=0,"",VLOOKUP($A89,'FE - Flow 8 - UBL'!$A89:$P983,13,FALSE))</f>
        <v>Country identification code.</v>
      </c>
      <c r="N89" s="47" t="str">
        <f>IF(VLOOKUP($A89,'FE - Flow 8 - UBL'!$A89:$P983,14,FALSE)=0,"",VLOOKUP($A89,'FE - Flow 8 - UBL'!$A89:$P983,14,FALSE))</f>
        <v>Valid country lists are registered with the Maintenance Agency for standard ISO 3166-1 “Codes for the representation of names of countries and their subdivisions”. Use of the alpha-2 representation is recommended.</v>
      </c>
      <c r="O89" s="48" t="str">
        <f>IF(VLOOKUP($A89,'FE - Flow 8 - UBL'!$A89:$P983,15,FALSE)=0,"",VLOOKUP($A89,'FE - Flow 8 - UBL'!$A89:$P983,15,FALSE))</f>
        <v>G2.01
G6.08
G6.05</v>
      </c>
      <c r="P89" s="48" t="str">
        <f>IF(VLOOKUP($A89,'FE - Flow 8 - UBL'!$A89:$P983,16,FALSE)=0,"",VLOOKUP($A89,'FE - Flow 8 - UBL'!$A89:$P983,16,FALSE))</f>
        <v/>
      </c>
      <c r="Q89" s="48" t="str">
        <f>IF(VLOOKUP($A89,'FE - Flow 8 - UBL'!$A89:$Q983,17,FALSE)=0,"",VLOOKUP($A89,'FE - Flow 8 - UBL'!$A89:$Q983,17,FALSE))</f>
        <v>BR-11</v>
      </c>
      <c r="R89" s="47" t="str">
        <f>IF(VLOOKUP($A89,'FE - Flow 8 - UBL'!$A89:$S983,18,FALSE)=0,"",VLOOKUP($A89,'FE - Flow 8 - UBL'!$A89:$S983,18,FALSE))</f>
        <v/>
      </c>
    </row>
    <row r="90" spans="1:18" ht="29.25" customHeight="1" x14ac:dyDescent="0.25">
      <c r="A90" s="40" t="s">
        <v>331</v>
      </c>
      <c r="B90" s="41" t="s">
        <v>42</v>
      </c>
      <c r="C90" s="72"/>
      <c r="D90" s="221" t="s">
        <v>332</v>
      </c>
      <c r="E90" s="216"/>
      <c r="F90" s="216"/>
      <c r="G90" s="351" t="s">
        <v>3409</v>
      </c>
      <c r="H90" s="352"/>
      <c r="I90" s="45" t="str">
        <f>IF(VLOOKUP($A90,'FE - Flow 8 - UBL'!$A90:$P984,9,FALSE)=0,"",VLOOKUP($A90,'FE - Flow 8 - UBL'!$A90:$P984,9,FALSE))</f>
        <v/>
      </c>
      <c r="J90" s="45" t="str">
        <f>IF(VLOOKUP($A90,'FE - Flow 8 - UBL'!$A90:$P984,10,FALSE)=0,"",VLOOKUP($A90,'FE - Flow 8 - UBL'!$A90:$P984,10,FALSE))</f>
        <v/>
      </c>
      <c r="K90" s="45" t="str">
        <f>IF(VLOOKUP($A90,'FE - Flow 8 - UBL'!$A90:$P984,11,FALSE)=0,"",VLOOKUP($A90,'FE - Flow 8 - UBL'!$A90:$P984,11,FALSE))</f>
        <v/>
      </c>
      <c r="L90" s="46" t="str">
        <f>IF(VLOOKUP($A90,'FE - Flow 8 - UBL'!$A90:$P984,12,FALSE)=0,"",VLOOKUP($A90,'FE - Flow 8 - UBL'!$A90:$P984,12,FALSE))</f>
        <v/>
      </c>
      <c r="M90" s="47" t="str">
        <f>IF(VLOOKUP($A90,'FE - Flow 8 - UBL'!$A90:$P984,13,FALSE)=0,"",VLOOKUP($A90,'FE - Flow 8 - UBL'!$A90:$P984,13,FALSE))</f>
        <v xml:space="preserve">Set of business terms providing contact information for the Buyer. </v>
      </c>
      <c r="N90" s="47" t="str">
        <f>IF(VLOOKUP($A90,'FE - Flow 8 - UBL'!$A90:$P984,14,FALSE)=0,"",VLOOKUP($A90,'FE - Flow 8 - UBL'!$A90:$P984,14,FALSE))</f>
        <v>Contact details can be provided by the Buyer when placing the order or with the reference data exchanged before the order. It is recommended to avoid using contact details for internal routing of the invoice received by the recipient. The buyer’s reference identifier should be used for this purpose.</v>
      </c>
      <c r="O90" s="48" t="str">
        <f>IF(VLOOKUP($A90,'FE - Flow 8 - UBL'!$A90:$P984,15,FALSE)=0,"",VLOOKUP($A90,'FE - Flow 8 - UBL'!$A90:$P984,15,FALSE))</f>
        <v/>
      </c>
      <c r="P90" s="48" t="str">
        <f>IF(VLOOKUP($A90,'FE - Flow 8 - UBL'!$A90:$P984,16,FALSE)=0,"",VLOOKUP($A90,'FE - Flow 8 - UBL'!$A90:$P984,16,FALSE))</f>
        <v/>
      </c>
      <c r="Q90" s="48" t="str">
        <f>IF(VLOOKUP($A90,'FE - Flow 8 - UBL'!$A90:$Q984,17,FALSE)=0,"",VLOOKUP($A90,'FE - Flow 8 - UBL'!$A90:$Q984,17,FALSE))</f>
        <v/>
      </c>
      <c r="R90" s="47" t="str">
        <f>IF(VLOOKUP($A90,'FE - Flow 8 - UBL'!$A90:$S984,18,FALSE)=0,"",VLOOKUP($A90,'FE - Flow 8 - UBL'!$A90:$S984,18,FALSE))</f>
        <v/>
      </c>
    </row>
    <row r="91" spans="1:18" ht="29.25" customHeight="1" x14ac:dyDescent="0.25">
      <c r="A91" s="57" t="s">
        <v>336</v>
      </c>
      <c r="B91" s="41" t="s">
        <v>42</v>
      </c>
      <c r="C91" s="56"/>
      <c r="D91" s="58"/>
      <c r="E91" s="73" t="s">
        <v>337</v>
      </c>
      <c r="F91" s="74"/>
      <c r="G91" s="351" t="s">
        <v>3410</v>
      </c>
      <c r="H91" s="352"/>
      <c r="I91" s="45" t="str">
        <f>IF(VLOOKUP($A91,'FE - Flow 8 - UBL'!$A91:$P985,9,FALSE)=0,"",VLOOKUP($A91,'FE - Flow 8 - UBL'!$A91:$P985,9,FALSE))</f>
        <v>TEXT</v>
      </c>
      <c r="J91" s="45">
        <f>IF(VLOOKUP($A91,'FE - Flow 8 - UBL'!$A91:$P985,10,FALSE)=0,"",VLOOKUP($A91,'FE - Flow 8 - UBL'!$A91:$P985,10,FALSE))</f>
        <v>100</v>
      </c>
      <c r="K91" s="45" t="str">
        <f>IF(VLOOKUP($A91,'FE - Flow 8 - UBL'!$A91:$P985,11,FALSE)=0,"",VLOOKUP($A91,'FE - Flow 8 - UBL'!$A91:$P985,11,FALSE))</f>
        <v/>
      </c>
      <c r="L91" s="46" t="str">
        <f>IF(VLOOKUP($A91,'FE - Flow 8 - UBL'!$A91:$P985,12,FALSE)=0,"",VLOOKUP($A91,'FE - Flow 8 - UBL'!$A91:$P985,12,FALSE))</f>
        <v/>
      </c>
      <c r="M91" s="47" t="str">
        <f>IF(VLOOKUP($A91,'FE - Flow 8 - UBL'!$A91:$P985,13,FALSE)=0,"",VLOOKUP($A91,'FE - Flow 8 - UBL'!$A91:$P985,13,FALSE))</f>
        <v>Point of contact for a legal entity or legal person.</v>
      </c>
      <c r="N91" s="47" t="str">
        <f>IF(VLOOKUP($A91,'FE - Flow 8 - UBL'!$A91:$P985,14,FALSE)=0,"",VLOOKUP($A91,'FE - Flow 8 - UBL'!$A91:$P985,14,FALSE))</f>
        <v>E.g. a person’s name or identification of a contact, department or office: PERSON</v>
      </c>
      <c r="O91" s="48" t="str">
        <f>IF(VLOOKUP($A91,'FE - Flow 8 - UBL'!$A91:$P985,15,FALSE)=0,"",VLOOKUP($A91,'FE - Flow 8 - UBL'!$A91:$P985,15,FALSE))</f>
        <v/>
      </c>
      <c r="P91" s="48" t="str">
        <f>IF(VLOOKUP($A91,'FE - Flow 8 - UBL'!$A91:$P985,16,FALSE)=0,"",VLOOKUP($A91,'FE - Flow 8 - UBL'!$A91:$P985,16,FALSE))</f>
        <v/>
      </c>
      <c r="Q91" s="48" t="str">
        <f>IF(VLOOKUP($A91,'FE - Flow 8 - UBL'!$A91:$Q985,17,FALSE)=0,"",VLOOKUP($A91,'FE - Flow 8 - UBL'!$A91:$Q985,17,FALSE))</f>
        <v/>
      </c>
      <c r="R91" s="47" t="str">
        <f>IF(VLOOKUP($A91,'FE - Flow 8 - UBL'!$A91:$S985,18,FALSE)=0,"",VLOOKUP($A91,'FE - Flow 8 - UBL'!$A91:$S985,18,FALSE))</f>
        <v/>
      </c>
    </row>
    <row r="92" spans="1:18" ht="29.25" customHeight="1" x14ac:dyDescent="0.25">
      <c r="A92" s="57" t="s">
        <v>339</v>
      </c>
      <c r="B92" s="41" t="s">
        <v>42</v>
      </c>
      <c r="C92" s="56"/>
      <c r="D92" s="62"/>
      <c r="E92" s="73" t="s">
        <v>340</v>
      </c>
      <c r="F92" s="74"/>
      <c r="G92" s="351" t="s">
        <v>3411</v>
      </c>
      <c r="H92" s="352"/>
      <c r="I92" s="45" t="str">
        <f>IF(VLOOKUP($A92,'FE - Flow 8 - UBL'!$A92:$P986,9,FALSE)=0,"",VLOOKUP($A92,'FE - Flow 8 - UBL'!$A92:$P986,9,FALSE))</f>
        <v>TEXT</v>
      </c>
      <c r="J92" s="45">
        <f>IF(VLOOKUP($A92,'FE - Flow 8 - UBL'!$A92:$P986,10,FALSE)=0,"",VLOOKUP($A92,'FE - Flow 8 - UBL'!$A92:$P986,10,FALSE))</f>
        <v>15</v>
      </c>
      <c r="K92" s="45" t="str">
        <f>IF(VLOOKUP($A92,'FE - Flow 8 - UBL'!$A92:$P986,11,FALSE)=0,"",VLOOKUP($A92,'FE - Flow 8 - UBL'!$A92:$P986,11,FALSE))</f>
        <v/>
      </c>
      <c r="L92" s="46" t="str">
        <f>IF(VLOOKUP($A92,'FE - Flow 8 - UBL'!$A92:$P986,12,FALSE)=0,"",VLOOKUP($A92,'FE - Flow 8 - UBL'!$A92:$P986,12,FALSE))</f>
        <v/>
      </c>
      <c r="M92" s="47" t="str">
        <f>IF(VLOOKUP($A92,'FE - Flow 8 - UBL'!$A92:$P986,13,FALSE)=0,"",VLOOKUP($A92,'FE - Flow 8 - UBL'!$A92:$P986,13,FALSE))</f>
        <v>Phone number of the point of contact.</v>
      </c>
      <c r="N92" s="47" t="str">
        <f>IF(VLOOKUP($A92,'FE - Flow 8 - UBL'!$A92:$P986,14,FALSE)=0,"",VLOOKUP($A92,'FE - Flow 8 - UBL'!$A92:$P986,14,FALSE))</f>
        <v/>
      </c>
      <c r="O92" s="48" t="str">
        <f>IF(VLOOKUP($A92,'FE - Flow 8 - UBL'!$A92:$P986,15,FALSE)=0,"",VLOOKUP($A92,'FE - Flow 8 - UBL'!$A92:$P986,15,FALSE))</f>
        <v/>
      </c>
      <c r="P92" s="48" t="str">
        <f>IF(VLOOKUP($A92,'FE - Flow 8 - UBL'!$A92:$P986,16,FALSE)=0,"",VLOOKUP($A92,'FE - Flow 8 - UBL'!$A92:$P986,16,FALSE))</f>
        <v/>
      </c>
      <c r="Q92" s="48" t="str">
        <f>IF(VLOOKUP($A92,'FE - Flow 8 - UBL'!$A92:$Q986,17,FALSE)=0,"",VLOOKUP($A92,'FE - Flow 8 - UBL'!$A92:$Q986,17,FALSE))</f>
        <v/>
      </c>
      <c r="R92" s="47" t="str">
        <f>IF(VLOOKUP($A92,'FE - Flow 8 - UBL'!$A92:$S986,18,FALSE)=0,"",VLOOKUP($A92,'FE - Flow 8 - UBL'!$A92:$S986,18,FALSE))</f>
        <v/>
      </c>
    </row>
    <row r="93" spans="1:18" ht="29.25" customHeight="1" x14ac:dyDescent="0.25">
      <c r="A93" s="57" t="s">
        <v>342</v>
      </c>
      <c r="B93" s="41" t="s">
        <v>42</v>
      </c>
      <c r="C93" s="56"/>
      <c r="D93" s="62"/>
      <c r="E93" s="73" t="s">
        <v>343</v>
      </c>
      <c r="F93" s="74"/>
      <c r="G93" s="351" t="s">
        <v>3412</v>
      </c>
      <c r="H93" s="352"/>
      <c r="I93" s="45" t="str">
        <f>IF(VLOOKUP($A93,'FE - Flow 8 - UBL'!$A93:$P987,9,FALSE)=0,"",VLOOKUP($A93,'FE - Flow 8 - UBL'!$A93:$P987,9,FALSE))</f>
        <v>TEXT</v>
      </c>
      <c r="J93" s="45">
        <f>IF(VLOOKUP($A93,'FE - Flow 8 - UBL'!$A93:$P987,10,FALSE)=0,"",VLOOKUP($A93,'FE - Flow 8 - UBL'!$A93:$P987,10,FALSE))</f>
        <v>50</v>
      </c>
      <c r="K93" s="45" t="str">
        <f>IF(VLOOKUP($A93,'FE - Flow 8 - UBL'!$A93:$P987,11,FALSE)=0,"",VLOOKUP($A93,'FE - Flow 8 - UBL'!$A93:$P987,11,FALSE))</f>
        <v/>
      </c>
      <c r="L93" s="46" t="str">
        <f>IF(VLOOKUP($A93,'FE - Flow 8 - UBL'!$A93:$P987,12,FALSE)=0,"",VLOOKUP($A93,'FE - Flow 8 - UBL'!$A93:$P987,12,FALSE))</f>
        <v/>
      </c>
      <c r="M93" s="47" t="str">
        <f>IF(VLOOKUP($A93,'FE - Flow 8 - UBL'!$A93:$P987,13,FALSE)=0,"",VLOOKUP($A93,'FE - Flow 8 - UBL'!$A93:$P987,13,FALSE))</f>
        <v>Email address of the point of contact.</v>
      </c>
      <c r="N93" s="47" t="str">
        <f>IF(VLOOKUP($A93,'FE - Flow 8 - UBL'!$A93:$P987,14,FALSE)=0,"",VLOOKUP($A93,'FE - Flow 8 - UBL'!$A93:$P987,14,FALSE))</f>
        <v/>
      </c>
      <c r="O93" s="48" t="str">
        <f>IF(VLOOKUP($A93,'FE - Flow 8 - UBL'!$A93:$P987,15,FALSE)=0,"",VLOOKUP($A93,'FE - Flow 8 - UBL'!$A93:$P987,15,FALSE))</f>
        <v/>
      </c>
      <c r="P93" s="48" t="str">
        <f>IF(VLOOKUP($A93,'FE - Flow 8 - UBL'!$A93:$P987,16,FALSE)=0,"",VLOOKUP($A93,'FE - Flow 8 - UBL'!$A93:$P987,16,FALSE))</f>
        <v/>
      </c>
      <c r="Q93" s="48" t="str">
        <f>IF(VLOOKUP($A93,'FE - Flow 8 - UBL'!$A93:$Q987,17,FALSE)=0,"",VLOOKUP($A93,'FE - Flow 8 - UBL'!$A93:$Q987,17,FALSE))</f>
        <v/>
      </c>
      <c r="R93" s="47" t="str">
        <f>IF(VLOOKUP($A93,'FE - Flow 8 - UBL'!$A93:$S987,18,FALSE)=0,"",VLOOKUP($A93,'FE - Flow 8 - UBL'!$A93:$S987,18,FALSE))</f>
        <v/>
      </c>
    </row>
    <row r="94" spans="1:18" ht="29.25" customHeight="1" x14ac:dyDescent="0.25">
      <c r="A94" s="40" t="s">
        <v>345</v>
      </c>
      <c r="B94" s="240" t="s">
        <v>42</v>
      </c>
      <c r="C94" s="50" t="s">
        <v>346</v>
      </c>
      <c r="D94" s="50"/>
      <c r="E94" s="50"/>
      <c r="F94" s="50"/>
      <c r="G94" s="355" t="s">
        <v>3413</v>
      </c>
      <c r="H94" s="356"/>
      <c r="I94" s="45" t="str">
        <f>IF(VLOOKUP($A94,'FE - Flow 8 - UBL'!$A94:$P988,9,FALSE)=0,"",VLOOKUP($A94,'FE - Flow 8 - UBL'!$A94:$P988,9,FALSE))</f>
        <v/>
      </c>
      <c r="J94" s="45" t="str">
        <f>IF(VLOOKUP($A94,'FE - Flow 8 - UBL'!$A94:$P988,10,FALSE)=0,"",VLOOKUP($A94,'FE - Flow 8 - UBL'!$A94:$P988,10,FALSE))</f>
        <v/>
      </c>
      <c r="K94" s="45" t="str">
        <f>IF(VLOOKUP($A94,'FE - Flow 8 - UBL'!$A94:$P988,11,FALSE)=0,"",VLOOKUP($A94,'FE - Flow 8 - UBL'!$A94:$P988,11,FALSE))</f>
        <v/>
      </c>
      <c r="L94" s="46" t="str">
        <f>IF(VLOOKUP($A94,'FE - Flow 8 - UBL'!$A94:$P988,12,FALSE)=0,"",VLOOKUP($A94,'FE - Flow 8 - UBL'!$A94:$P988,12,FALSE))</f>
        <v/>
      </c>
      <c r="M94" s="47" t="str">
        <f>IF(VLOOKUP($A94,'FE - Flow 8 - UBL'!$A94:$P988,13,FALSE)=0,"",VLOOKUP($A94,'FE - Flow 8 - UBL'!$A94:$P988,13,FALSE))</f>
        <v/>
      </c>
      <c r="N94" s="47" t="str">
        <f>IF(VLOOKUP($A94,'FE - Flow 8 - UBL'!$A94:$P988,14,FALSE)=0,"",VLOOKUP($A94,'FE - Flow 8 - UBL'!$A94:$P988,14,FALSE))</f>
        <v/>
      </c>
      <c r="O94" s="48" t="str">
        <f>IF(VLOOKUP($A94,'FE - Flow 8 - UBL'!$A94:$P988,15,FALSE)=0,"",VLOOKUP($A94,'FE - Flow 8 - UBL'!$A94:$P988,15,FALSE))</f>
        <v/>
      </c>
      <c r="P94" s="48" t="str">
        <f>IF(VLOOKUP($A94,'FE - Flow 8 - UBL'!$A94:$P988,16,FALSE)=0,"",VLOOKUP($A94,'FE - Flow 8 - UBL'!$A94:$P988,16,FALSE))</f>
        <v/>
      </c>
      <c r="Q94" s="48" t="str">
        <f>IF(VLOOKUP($A94,'FE - Flow 8 - UBL'!$A94:$Q988,17,FALSE)=0,"",VLOOKUP($A94,'FE - Flow 8 - UBL'!$A94:$Q988,17,FALSE))</f>
        <v/>
      </c>
      <c r="R94" s="47" t="str">
        <f>IF(VLOOKUP($A94,'FE - Flow 8 - UBL'!$A94:$S988,18,FALSE)=0,"",VLOOKUP($A94,'FE - Flow 8 - UBL'!$A94:$S988,18,FALSE))</f>
        <v/>
      </c>
    </row>
    <row r="95" spans="1:18" ht="29.25" customHeight="1" x14ac:dyDescent="0.25">
      <c r="A95" s="51" t="s">
        <v>348</v>
      </c>
      <c r="B95" s="240" t="s">
        <v>13</v>
      </c>
      <c r="C95" s="54"/>
      <c r="D95" s="215" t="s">
        <v>349</v>
      </c>
      <c r="E95" s="216"/>
      <c r="F95" s="217"/>
      <c r="G95" s="355" t="s">
        <v>3414</v>
      </c>
      <c r="H95" s="356"/>
      <c r="I95" s="45" t="str">
        <f>IF(VLOOKUP($A95,'FE - Flow 8 - UBL'!$A95:$P989,9,FALSE)=0,"",VLOOKUP($A95,'FE - Flow 8 - UBL'!$A95:$P989,9,FALSE))</f>
        <v>TEXT</v>
      </c>
      <c r="J95" s="45">
        <f>IF(VLOOKUP($A95,'FE - Flow 8 - UBL'!$A95:$P989,10,FALSE)=0,"",VLOOKUP($A95,'FE - Flow 8 - UBL'!$A95:$P989,10,FALSE))</f>
        <v>99</v>
      </c>
      <c r="K95" s="45" t="str">
        <f>IF(VLOOKUP($A95,'FE - Flow 8 - UBL'!$A95:$P989,11,FALSE)=0,"",VLOOKUP($A95,'FE - Flow 8 - UBL'!$A95:$P989,11,FALSE))</f>
        <v/>
      </c>
      <c r="L95" s="46" t="str">
        <f>IF(VLOOKUP($A95,'FE - Flow 8 - UBL'!$A95:$P989,12,FALSE)=0,"",VLOOKUP($A95,'FE - Flow 8 - UBL'!$A95:$P989,12,FALSE))</f>
        <v>Validator full name</v>
      </c>
      <c r="M95" s="47" t="str">
        <f>IF(VLOOKUP($A95,'FE - Flow 8 - UBL'!$A95:$P989,13,FALSE)=0,"",VLOOKUP($A95,'FE - Flow 8 - UBL'!$A95:$P989,13,FALSE))</f>
        <v xml:space="preserve"> </v>
      </c>
      <c r="N95" s="47" t="str">
        <f>IF(VLOOKUP($A95,'FE - Flow 8 - UBL'!$A95:$P989,14,FALSE)=0,"",VLOOKUP($A95,'FE - Flow 8 - UBL'!$A95:$P989,14,FALSE))</f>
        <v/>
      </c>
      <c r="O95" s="48" t="str">
        <f>IF(VLOOKUP($A95,'FE - Flow 8 - UBL'!$A95:$P989,15,FALSE)=0,"",VLOOKUP($A95,'FE - Flow 8 - UBL'!$A95:$P989,15,FALSE))</f>
        <v/>
      </c>
      <c r="P95" s="48" t="str">
        <f>IF(VLOOKUP($A95,'FE - Flow 8 - UBL'!$A95:$P989,16,FALSE)=0,"",VLOOKUP($A95,'FE - Flow 8 - UBL'!$A95:$P989,16,FALSE))</f>
        <v/>
      </c>
      <c r="Q95" s="48" t="str">
        <f>IF(VLOOKUP($A95,'FE - Flow 8 - UBL'!$A95:$Q989,17,FALSE)=0,"",VLOOKUP($A95,'FE - Flow 8 - UBL'!$A95:$Q989,17,FALSE))</f>
        <v/>
      </c>
      <c r="R95" s="47" t="str">
        <f>IF(VLOOKUP($A95,'FE - Flow 8 - UBL'!$A95:$S989,18,FALSE)=0,"",VLOOKUP($A95,'FE - Flow 8 - UBL'!$A95:$S989,18,FALSE))</f>
        <v/>
      </c>
    </row>
    <row r="96" spans="1:18" ht="29.25" customHeight="1" x14ac:dyDescent="0.25">
      <c r="A96" s="51" t="s">
        <v>352</v>
      </c>
      <c r="B96" s="240" t="s">
        <v>42</v>
      </c>
      <c r="C96" s="54"/>
      <c r="D96" s="215" t="s">
        <v>353</v>
      </c>
      <c r="E96" s="216"/>
      <c r="F96" s="217"/>
      <c r="G96" s="355" t="s">
        <v>3415</v>
      </c>
      <c r="H96" s="356"/>
      <c r="I96" s="45" t="str">
        <f>IF(VLOOKUP($A96,'FE - Flow 8 - UBL'!$A96:$P990,9,FALSE)=0,"",VLOOKUP($A96,'FE - Flow 8 - UBL'!$A96:$P990,9,FALSE))</f>
        <v>CODE</v>
      </c>
      <c r="J96" s="45">
        <f>IF(VLOOKUP($A96,'FE - Flow 8 - UBL'!$A96:$P990,10,FALSE)=0,"",VLOOKUP($A96,'FE - Flow 8 - UBL'!$A96:$P990,10,FALSE))</f>
        <v>3</v>
      </c>
      <c r="K96" s="45" t="str">
        <f>IF(VLOOKUP($A96,'FE - Flow 8 - UBL'!$A96:$P990,11,FALSE)=0,"",VLOOKUP($A96,'FE - Flow 8 - UBL'!$A96:$P990,11,FALSE))</f>
        <v>UNCL 3035</v>
      </c>
      <c r="L96" s="46" t="str">
        <f>IF(VLOOKUP($A96,'FE - Flow 8 - UBL'!$A96:$P990,12,FALSE)=0,"",VLOOKUP($A96,'FE - Flow 8 - UBL'!$A96:$P990,12,FALSE))</f>
        <v/>
      </c>
      <c r="M96" s="47" t="str">
        <f>IF(VLOOKUP($A96,'FE - Flow 8 - UBL'!$A96:$P990,13,FALSE)=0,"",VLOOKUP($A96,'FE - Flow 8 - UBL'!$A96:$P990,13,FALSE))</f>
        <v>To be chosen from the UNCL 3035 list</v>
      </c>
      <c r="N96" s="47" t="str">
        <f>IF(VLOOKUP($A96,'FE - Flow 8 - UBL'!$A96:$P990,14,FALSE)=0,"",VLOOKUP($A96,'FE - Flow 8 - UBL'!$A96:$P990,14,FALSE))</f>
        <v/>
      </c>
      <c r="O96" s="48" t="str">
        <f>IF(VLOOKUP($A96,'FE - Flow 8 - UBL'!$A96:$P990,15,FALSE)=0,"",VLOOKUP($A96,'FE - Flow 8 - UBL'!$A96:$P990,15,FALSE))</f>
        <v/>
      </c>
      <c r="P96" s="48" t="str">
        <f>IF(VLOOKUP($A96,'FE - Flow 8 - UBL'!$A96:$P990,16,FALSE)=0,"",VLOOKUP($A96,'FE - Flow 8 - UBL'!$A96:$P990,16,FALSE))</f>
        <v/>
      </c>
      <c r="Q96" s="48" t="str">
        <f>IF(VLOOKUP($A96,'FE - Flow 8 - UBL'!$A96:$Q990,17,FALSE)=0,"",VLOOKUP($A96,'FE - Flow 8 - UBL'!$A96:$Q990,17,FALSE))</f>
        <v/>
      </c>
      <c r="R96" s="47" t="str">
        <f>IF(VLOOKUP($A96,'FE - Flow 8 - UBL'!$A96:$S990,18,FALSE)=0,"",VLOOKUP($A96,'FE - Flow 8 - UBL'!$A96:$S990,18,FALSE))</f>
        <v/>
      </c>
    </row>
    <row r="97" spans="1:18" ht="29.25" customHeight="1" x14ac:dyDescent="0.25">
      <c r="A97" s="51" t="s">
        <v>355</v>
      </c>
      <c r="B97" s="147" t="s">
        <v>3147</v>
      </c>
      <c r="C97" s="54"/>
      <c r="D97" s="215" t="s">
        <v>356</v>
      </c>
      <c r="E97" s="216"/>
      <c r="F97" s="217"/>
      <c r="G97" s="355" t="s">
        <v>3414</v>
      </c>
      <c r="H97" s="356"/>
      <c r="I97" s="45" t="str">
        <f>IF(VLOOKUP($A97,'FE - Flow 8 - UBL'!$A97:$P991,9,FALSE)=0,"",VLOOKUP($A97,'FE - Flow 8 - UBL'!$A97:$P991,9,FALSE))</f>
        <v>TEXT</v>
      </c>
      <c r="J97" s="45">
        <f>IF(VLOOKUP($A97,'FE - Flow 8 - UBL'!$A97:$P991,10,FALSE)=0,"",VLOOKUP($A97,'FE - Flow 8 - UBL'!$A97:$P991,10,FALSE))</f>
        <v>99</v>
      </c>
      <c r="K97" s="45" t="str">
        <f>IF(VLOOKUP($A97,'FE - Flow 8 - UBL'!$A97:$P991,11,FALSE)=0,"",VLOOKUP($A97,'FE - Flow 8 - UBL'!$A97:$P991,11,FALSE))</f>
        <v/>
      </c>
      <c r="L97" s="46" t="str">
        <f>IF(VLOOKUP($A97,'FE - Flow 8 - UBL'!$A97:$P991,12,FALSE)=0,"",VLOOKUP($A97,'FE - Flow 8 - UBL'!$A97:$P991,12,FALSE))</f>
        <v>The name by which the validator is known, other than the validator’s company name (also called business name).</v>
      </c>
      <c r="M97" s="47" t="str">
        <f>IF(VLOOKUP($A97,'FE - Flow 8 - UBL'!$A97:$P991,13,FALSE)=0,"",VLOOKUP($A97,'FE - Flow 8 - UBL'!$A97:$P991,13,FALSE))</f>
        <v>It can be used if it differs from the validator’s company name.</v>
      </c>
      <c r="N97" s="47" t="str">
        <f>IF(VLOOKUP($A97,'FE - Flow 8 - UBL'!$A97:$P991,14,FALSE)=0,"",VLOOKUP($A97,'FE - Flow 8 - UBL'!$A97:$P991,14,FALSE))</f>
        <v/>
      </c>
      <c r="O97" s="48" t="str">
        <f>IF(VLOOKUP($A97,'FE - Flow 8 - UBL'!$A97:$P991,15,FALSE)=0,"",VLOOKUP($A97,'FE - Flow 8 - UBL'!$A97:$P991,15,FALSE))</f>
        <v/>
      </c>
      <c r="P97" s="48" t="str">
        <f>IF(VLOOKUP($A97,'FE - Flow 8 - UBL'!$A97:$P991,16,FALSE)=0,"",VLOOKUP($A97,'FE - Flow 8 - UBL'!$A97:$P991,16,FALSE))</f>
        <v/>
      </c>
      <c r="Q97" s="48" t="str">
        <f>IF(VLOOKUP($A97,'FE - Flow 8 - UBL'!$A97:$Q991,17,FALSE)=0,"",VLOOKUP($A97,'FE - Flow 8 - UBL'!$A97:$Q991,17,FALSE))</f>
        <v/>
      </c>
      <c r="R97" s="47" t="str">
        <f>IF(VLOOKUP($A97,'FE - Flow 8 - UBL'!$A97:$S991,18,FALSE)=0,"",VLOOKUP($A97,'FE - Flow 8 - UBL'!$A97:$S991,18,FALSE))</f>
        <v/>
      </c>
    </row>
    <row r="98" spans="1:18" ht="29.25" customHeight="1" x14ac:dyDescent="0.25">
      <c r="A98" s="51" t="s">
        <v>360</v>
      </c>
      <c r="B98" s="240" t="s">
        <v>1729</v>
      </c>
      <c r="C98" s="54"/>
      <c r="D98" s="221" t="s">
        <v>361</v>
      </c>
      <c r="E98" s="216"/>
      <c r="F98" s="217"/>
      <c r="G98" s="355" t="s">
        <v>3416</v>
      </c>
      <c r="H98" s="356"/>
      <c r="I98" s="45" t="str">
        <f>IF(VLOOKUP($A98,'FE - Flow 8 - UBL'!$A98:$P992,9,FALSE)=0,"",VLOOKUP($A98,'FE - Flow 8 - UBL'!$A98:$P992,9,FALSE))</f>
        <v>IDENTIFIER</v>
      </c>
      <c r="J98" s="45">
        <f>IF(VLOOKUP($A98,'FE - Flow 8 - UBL'!$A98:$P992,10,FALSE)=0,"",VLOOKUP($A98,'FE - Flow 8 - UBL'!$A98:$P992,10,FALSE))</f>
        <v>100</v>
      </c>
      <c r="K98" s="45" t="str">
        <f>IF(VLOOKUP($A98,'FE - Flow 8 - UBL'!$A98:$P992,11,FALSE)=0,"",VLOOKUP($A98,'FE - Flow 8 - UBL'!$A98:$P992,11,FALSE))</f>
        <v/>
      </c>
      <c r="L98" s="46" t="str">
        <f>IF(VLOOKUP($A98,'FE - Flow 8 - UBL'!$A98:$P992,12,FALSE)=0,"",VLOOKUP($A98,'FE - Flow 8 - UBL'!$A98:$P992,12,FALSE))</f>
        <v/>
      </c>
      <c r="M98" s="47" t="str">
        <f>IF(VLOOKUP($A98,'FE - Flow 8 - UBL'!$A98:$P992,13,FALSE)=0,"",VLOOKUP($A98,'FE - Flow 8 - UBL'!$A98:$P992,13,FALSE))</f>
        <v>Validator identifier</v>
      </c>
      <c r="N98" s="47" t="str">
        <f>IF(VLOOKUP($A98,'FE - Flow 8 - UBL'!$A98:$P992,14,FALSE)=0,"",VLOOKUP($A98,'FE - Flow 8 - UBL'!$A98:$P992,14,FALSE))</f>
        <v/>
      </c>
      <c r="O98" s="48" t="str">
        <f>IF(VLOOKUP($A98,'FE - Flow 8 - UBL'!$A98:$P992,15,FALSE)=0,"",VLOOKUP($A98,'FE - Flow 8 - UBL'!$A98:$P992,15,FALSE))</f>
        <v>G1.74
G1.80</v>
      </c>
      <c r="P98" s="48" t="str">
        <f>IF(VLOOKUP($A98,'FE - Flow 8 - UBL'!$A98:$P992,16,FALSE)=0,"",VLOOKUP($A98,'FE - Flow 8 - UBL'!$A98:$P992,16,FALSE))</f>
        <v/>
      </c>
      <c r="Q98" s="48" t="str">
        <f>IF(VLOOKUP($A98,'FE - Flow 8 - UBL'!$A98:$Q992,17,FALSE)=0,"",VLOOKUP($A98,'FE - Flow 8 - UBL'!$A98:$Q992,17,FALSE))</f>
        <v/>
      </c>
      <c r="R98" s="47" t="str">
        <f>IF(VLOOKUP($A98,'FE - Flow 8 - UBL'!$A98:$S992,18,FALSE)=0,"",VLOOKUP($A98,'FE - Flow 8 - UBL'!$A98:$S992,18,FALSE))</f>
        <v/>
      </c>
    </row>
    <row r="99" spans="1:18" ht="29.25" customHeight="1" x14ac:dyDescent="0.25">
      <c r="A99" s="75" t="s">
        <v>364</v>
      </c>
      <c r="B99" s="240" t="s">
        <v>42</v>
      </c>
      <c r="C99" s="54"/>
      <c r="D99" s="71"/>
      <c r="E99" s="211" t="s">
        <v>365</v>
      </c>
      <c r="F99" s="212"/>
      <c r="G99" s="355" t="s">
        <v>3417</v>
      </c>
      <c r="H99" s="356"/>
      <c r="I99" s="45" t="str">
        <f>IF(VLOOKUP($A99,'FE - Flow 8 - UBL'!$A99:$P993,9,FALSE)=0,"",VLOOKUP($A99,'FE - Flow 8 - UBL'!$A99:$P993,9,FALSE))</f>
        <v>IDENTIFIER</v>
      </c>
      <c r="J99" s="45">
        <f>IF(VLOOKUP($A99,'FE - Flow 8 - UBL'!$A99:$P993,10,FALSE)=0,"",VLOOKUP($A99,'FE - Flow 8 - UBL'!$A99:$P993,10,FALSE))</f>
        <v>4</v>
      </c>
      <c r="K99" s="45" t="str">
        <f>IF(VLOOKUP($A99,'FE - Flow 8 - UBL'!$A99:$P993,11,FALSE)=0,"",VLOOKUP($A99,'FE - Flow 8 - UBL'!$A99:$P993,11,FALSE))</f>
        <v>ISO6523 (ICD)</v>
      </c>
      <c r="L99" s="46" t="str">
        <f>IF(VLOOKUP($A99,'FE - Flow 8 - UBL'!$A99:$P993,12,FALSE)=0,"",VLOOKUP($A99,'FE - Flow 8 - UBL'!$A99:$P993,12,FALSE))</f>
        <v>Value = 0009 for a SIRET number</v>
      </c>
      <c r="M99" s="47" t="str">
        <f>IF(VLOOKUP($A99,'FE - Flow 8 - UBL'!$A99:$P993,13,FALSE)=0,"",VLOOKUP($A99,'FE - Flow 8 - UBL'!$A99:$P993,13,FALSE))</f>
        <v/>
      </c>
      <c r="N99" s="47" t="str">
        <f>IF(VLOOKUP($A99,'FE - Flow 8 - UBL'!$A99:$P993,14,FALSE)=0,"",VLOOKUP($A99,'FE - Flow 8 - UBL'!$A99:$P993,14,FALSE))</f>
        <v/>
      </c>
      <c r="O99" s="48" t="str">
        <f>IF(VLOOKUP($A99,'FE - Flow 8 - UBL'!$A99:$P993,15,FALSE)=0,"",VLOOKUP($A99,'FE - Flow 8 - UBL'!$A99:$P993,15,FALSE))</f>
        <v>G2.07</v>
      </c>
      <c r="P99" s="48" t="str">
        <f>IF(VLOOKUP($A99,'FE - Flow 8 - UBL'!$A99:$P993,16,FALSE)=0,"",VLOOKUP($A99,'FE - Flow 8 - UBL'!$A99:$P993,16,FALSE))</f>
        <v/>
      </c>
      <c r="Q99" s="48" t="str">
        <f>IF(VLOOKUP($A99,'FE - Flow 8 - UBL'!$A99:$Q993,17,FALSE)=0,"",VLOOKUP($A99,'FE - Flow 8 - UBL'!$A99:$Q993,17,FALSE))</f>
        <v/>
      </c>
      <c r="R99" s="47" t="str">
        <f>IF(VLOOKUP($A99,'FE - Flow 8 - UBL'!$A99:$S993,18,FALSE)=0,"",VLOOKUP($A99,'FE - Flow 8 - UBL'!$A99:$S993,18,FALSE))</f>
        <v/>
      </c>
    </row>
    <row r="100" spans="1:18" ht="29.25" customHeight="1" x14ac:dyDescent="0.25">
      <c r="A100" s="51" t="s">
        <v>368</v>
      </c>
      <c r="B100" s="240" t="s">
        <v>42</v>
      </c>
      <c r="C100" s="76"/>
      <c r="D100" s="221" t="s">
        <v>369</v>
      </c>
      <c r="E100" s="216"/>
      <c r="F100" s="216"/>
      <c r="G100" s="355" t="s">
        <v>3418</v>
      </c>
      <c r="H100" s="356"/>
      <c r="I100" s="45" t="str">
        <f>IF(VLOOKUP($A100,'FE - Flow 8 - UBL'!$A100:$P994,9,FALSE)=0,"",VLOOKUP($A100,'FE - Flow 8 - UBL'!$A100:$P994,9,FALSE))</f>
        <v>IDENTIFIER</v>
      </c>
      <c r="J100" s="45">
        <f>IF(VLOOKUP($A100,'FE - Flow 8 - UBL'!$A100:$P994,10,FALSE)=0,"",VLOOKUP($A100,'FE - Flow 8 - UBL'!$A100:$P994,10,FALSE))</f>
        <v>9</v>
      </c>
      <c r="K100" s="45" t="str">
        <f>IF(VLOOKUP($A100,'FE - Flow 8 - UBL'!$A100:$P994,11,FALSE)=0,"",VLOOKUP($A100,'FE - Flow 8 - UBL'!$A100:$P994,11,FALSE))</f>
        <v/>
      </c>
      <c r="L100" s="46" t="str">
        <f>IF(VLOOKUP($A100,'FE - Flow 8 - UBL'!$A100:$P994,12,FALSE)=0,"",VLOOKUP($A100,'FE - Flow 8 - UBL'!$A100:$P994,12,FALSE))</f>
        <v/>
      </c>
      <c r="M100" s="47" t="str">
        <f>IF(VLOOKUP($A100,'FE - Flow 8 - UBL'!$A100:$P994,13,FALSE)=0,"",VLOOKUP($A100,'FE - Flow 8 - UBL'!$A100:$P994,13,FALSE))</f>
        <v>Identifier issued by an official registration body, which identifies the Buyer Agent as a legal entity or a legal person.</v>
      </c>
      <c r="N100" s="47" t="str">
        <f>IF(VLOOKUP($A100,'FE - Flow 8 - UBL'!$A100:$P994,14,FALSE)=0,"",VLOOKUP($A100,'FE - Flow 8 - UBL'!$A100:$P994,14,FALSE))</f>
        <v/>
      </c>
      <c r="O100" s="48" t="str">
        <f>IF(VLOOKUP($A100,'FE - Flow 8 - UBL'!$A100:$P994,15,FALSE)=0,"",VLOOKUP($A100,'FE - Flow 8 - UBL'!$A100:$P994,15,FALSE))</f>
        <v>G1.66</v>
      </c>
      <c r="P100" s="48" t="str">
        <f>IF(VLOOKUP($A100,'FE - Flow 8 - UBL'!$A100:$P994,16,FALSE)=0,"",VLOOKUP($A100,'FE - Flow 8 - UBL'!$A100:$P994,16,FALSE))</f>
        <v/>
      </c>
      <c r="Q100" s="48" t="str">
        <f>IF(VLOOKUP($A100,'FE - Flow 8 - UBL'!$A100:$Q994,17,FALSE)=0,"",VLOOKUP($A100,'FE - Flow 8 - UBL'!$A100:$Q994,17,FALSE))</f>
        <v/>
      </c>
      <c r="R100" s="47" t="str">
        <f>IF(VLOOKUP($A100,'FE - Flow 8 - UBL'!$A100:$S994,18,FALSE)=0,"",VLOOKUP($A100,'FE - Flow 8 - UBL'!$A100:$S994,18,FALSE))</f>
        <v/>
      </c>
    </row>
    <row r="101" spans="1:18" ht="29.25" customHeight="1" x14ac:dyDescent="0.25">
      <c r="A101" s="75" t="s">
        <v>372</v>
      </c>
      <c r="B101" s="240" t="s">
        <v>13</v>
      </c>
      <c r="C101" s="76"/>
      <c r="D101" s="77"/>
      <c r="E101" s="211" t="s">
        <v>110</v>
      </c>
      <c r="F101" s="212"/>
      <c r="G101" s="355" t="s">
        <v>3419</v>
      </c>
      <c r="H101" s="356"/>
      <c r="I101" s="45" t="str">
        <f>IF(VLOOKUP($A101,'FE - Flow 8 - UBL'!$A101:$P995,9,FALSE)=0,"",VLOOKUP($A101,'FE - Flow 8 - UBL'!$A101:$P995,9,FALSE))</f>
        <v>IDENTIFIER</v>
      </c>
      <c r="J101" s="45">
        <f>IF(VLOOKUP($A101,'FE - Flow 8 - UBL'!$A101:$P995,10,FALSE)=0,"",VLOOKUP($A101,'FE - Flow 8 - UBL'!$A101:$P995,10,FALSE))</f>
        <v>4</v>
      </c>
      <c r="K101" s="45" t="str">
        <f>IF(VLOOKUP($A101,'FE - Flow 8 - UBL'!$A101:$P995,11,FALSE)=0,"",VLOOKUP($A101,'FE - Flow 8 - UBL'!$A101:$P995,11,FALSE))</f>
        <v>ISO6523 (ICD)</v>
      </c>
      <c r="L101" s="46" t="str">
        <f>IF(VLOOKUP($A101,'FE - Flow 8 - UBL'!$A101:$P995,12,FALSE)=0,"",VLOOKUP($A101,'FE - Flow 8 - UBL'!$A101:$P995,12,FALSE))</f>
        <v>Value = 0002 for a SIREN number</v>
      </c>
      <c r="M101" s="47" t="str">
        <f>IF(VLOOKUP($A101,'FE - Flow 8 - UBL'!$A101:$P995,13,FALSE)=0,"",VLOOKUP($A101,'FE - Flow 8 - UBL'!$A101:$P995,13,FALSE))</f>
        <v>Buyer Agent identifier scheme identifier</v>
      </c>
      <c r="N101" s="47" t="str">
        <f>IF(VLOOKUP($A101,'FE - Flow 8 - UBL'!$A101:$P995,14,FALSE)=0,"",VLOOKUP($A101,'FE - Flow 8 - UBL'!$A101:$P995,14,FALSE))</f>
        <v>If no identification scheme is specified, it should be known to the Buyer's Agent</v>
      </c>
      <c r="O101" s="48" t="str">
        <f>IF(VLOOKUP($A101,'FE - Flow 8 - UBL'!$A101:$P995,15,FALSE)=0,"",VLOOKUP($A101,'FE - Flow 8 - UBL'!$A101:$P995,15,FALSE))</f>
        <v/>
      </c>
      <c r="P101" s="48" t="str">
        <f>IF(VLOOKUP($A101,'FE - Flow 8 - UBL'!$A101:$P995,16,FALSE)=0,"",VLOOKUP($A101,'FE - Flow 8 - UBL'!$A101:$P995,16,FALSE))</f>
        <v/>
      </c>
      <c r="Q101" s="48" t="str">
        <f>IF(VLOOKUP($A101,'FE - Flow 8 - UBL'!$A101:$Q995,17,FALSE)=0,"",VLOOKUP($A101,'FE - Flow 8 - UBL'!$A101:$Q995,17,FALSE))</f>
        <v/>
      </c>
      <c r="R101" s="47" t="str">
        <f>IF(VLOOKUP($A101,'FE - Flow 8 - UBL'!$A101:$S995,18,FALSE)=0,"",VLOOKUP($A101,'FE - Flow 8 - UBL'!$A101:$S995,18,FALSE))</f>
        <v/>
      </c>
    </row>
    <row r="102" spans="1:18" ht="29.25" customHeight="1" x14ac:dyDescent="0.25">
      <c r="A102" s="51" t="s">
        <v>377</v>
      </c>
      <c r="B102" s="240" t="s">
        <v>42</v>
      </c>
      <c r="C102" s="76"/>
      <c r="D102" s="221" t="s">
        <v>378</v>
      </c>
      <c r="E102" s="216"/>
      <c r="F102" s="216"/>
      <c r="G102" s="355" t="s">
        <v>3420</v>
      </c>
      <c r="H102" s="356"/>
      <c r="I102" s="45" t="str">
        <f>IF(VLOOKUP($A102,'FE - Flow 8 - UBL'!$A102:$P996,9,FALSE)=0,"",VLOOKUP($A102,'FE - Flow 8 - UBL'!$A102:$P996,9,FALSE))</f>
        <v>IDENTIFIER</v>
      </c>
      <c r="J102" s="45">
        <f>IF(VLOOKUP($A102,'FE - Flow 8 - UBL'!$A102:$P996,10,FALSE)=0,"",VLOOKUP($A102,'FE - Flow 8 - UBL'!$A102:$P996,10,FALSE))</f>
        <v>15</v>
      </c>
      <c r="K102" s="45" t="str">
        <f>IF(VLOOKUP($A102,'FE - Flow 8 - UBL'!$A102:$P996,11,FALSE)=0,"",VLOOKUP($A102,'FE - Flow 8 - UBL'!$A102:$P996,11,FALSE))</f>
        <v/>
      </c>
      <c r="L102" s="46" t="str">
        <f>IF(VLOOKUP($A102,'FE - Flow 8 - UBL'!$A102:$P996,12,FALSE)=0,"",VLOOKUP($A102,'FE - Flow 8 - UBL'!$A102:$P996,12,FALSE))</f>
        <v/>
      </c>
      <c r="M102" s="47" t="str">
        <f>IF(VLOOKUP($A102,'FE - Flow 8 - UBL'!$A102:$P996,13,FALSE)=0,"",VLOOKUP($A102,'FE - Flow 8 - UBL'!$A102:$P996,13,FALSE))</f>
        <v>Validator's VAT identifier (also called validator's VAT ID).</v>
      </c>
      <c r="N102" s="47" t="str">
        <f>IF(VLOOKUP($A102,'FE - Flow 8 - UBL'!$A102:$P996,14,FALSE)=0,"",VLOOKUP($A102,'FE - Flow 8 - UBL'!$A102:$P996,14,FALSE))</f>
        <v>According to Article 215 of Council Directive 2006/112/EC [2], the individual VAT identification number takes a prefix in accordance with ISO 3166-1 alpha-2 identifying the Member State that assigned the number. Nevertheless, Greece may use the prefix “EL”.</v>
      </c>
      <c r="O102" s="48" t="str">
        <f>IF(VLOOKUP($A102,'FE - Flow 8 - UBL'!$A102:$P996,15,FALSE)=0,"",VLOOKUP($A102,'FE - Flow 8 - UBL'!$A102:$P996,15,FALSE))</f>
        <v/>
      </c>
      <c r="P102" s="48" t="str">
        <f>IF(VLOOKUP($A102,'FE - Flow 8 - UBL'!$A102:$P996,16,FALSE)=0,"",VLOOKUP($A102,'FE - Flow 8 - UBL'!$A102:$P996,16,FALSE))</f>
        <v/>
      </c>
      <c r="Q102" s="48" t="str">
        <f>IF(VLOOKUP($A102,'FE - Flow 8 - UBL'!$A102:$Q996,17,FALSE)=0,"",VLOOKUP($A102,'FE - Flow 8 - UBL'!$A102:$Q996,17,FALSE))</f>
        <v/>
      </c>
      <c r="R102" s="47" t="str">
        <f>IF(VLOOKUP($A102,'FE - Flow 8 - UBL'!$A102:$S996,18,FALSE)=0,"",VLOOKUP($A102,'FE - Flow 8 - UBL'!$A102:$S996,18,FALSE))</f>
        <v/>
      </c>
    </row>
    <row r="103" spans="1:18" ht="29.25" customHeight="1" x14ac:dyDescent="0.25">
      <c r="A103" s="75" t="s">
        <v>381</v>
      </c>
      <c r="B103" s="240" t="s">
        <v>13</v>
      </c>
      <c r="C103" s="76"/>
      <c r="D103" s="77"/>
      <c r="E103" s="211" t="s">
        <v>382</v>
      </c>
      <c r="F103" s="212"/>
      <c r="G103" s="351" t="s">
        <v>3421</v>
      </c>
      <c r="H103" s="352"/>
      <c r="I103" s="45" t="str">
        <f>IF(VLOOKUP($A103,'FE - Flow 8 - UBL'!$A103:$P997,9,FALSE)=0,"",VLOOKUP($A103,'FE - Flow 8 - UBL'!$A103:$P997,9,FALSE))</f>
        <v>CODE</v>
      </c>
      <c r="J103" s="45">
        <f>IF(VLOOKUP($A103,'FE - Flow 8 - UBL'!$A103:$P997,10,FALSE)=0,"",VLOOKUP($A103,'FE - Flow 8 - UBL'!$A103:$P997,10,FALSE))</f>
        <v>3</v>
      </c>
      <c r="K103" s="45" t="str">
        <f>IF(VLOOKUP($A103,'FE - Flow 8 - UBL'!$A103:$P997,11,FALSE)=0,"",VLOOKUP($A103,'FE - Flow 8 - UBL'!$A103:$P997,11,FALSE))</f>
        <v>Valeur = VAT (UBL)
Valeur = VA (CII)</v>
      </c>
      <c r="L103" s="46" t="str">
        <f>IF(VLOOKUP($A103,'FE - Flow 8 - UBL'!$A103:$P997,12,FALSE)=0,"",VLOOKUP($A103,'FE - Flow 8 - UBL'!$A103:$P997,12,FALSE))</f>
        <v/>
      </c>
      <c r="M103" s="47" t="str">
        <f>IF(VLOOKUP($A103,'FE - Flow 8 - UBL'!$A103:$P997,13,FALSE)=0,"",VLOOKUP($A103,'FE - Flow 8 - UBL'!$A103:$P997,13,FALSE))</f>
        <v/>
      </c>
      <c r="N103" s="47" t="str">
        <f>IF(VLOOKUP($A103,'FE - Flow 8 - UBL'!$A103:$P997,14,FALSE)=0,"",VLOOKUP($A103,'FE - Flow 8 - UBL'!$A103:$P997,14,FALSE))</f>
        <v/>
      </c>
      <c r="O103" s="48" t="str">
        <f>IF(VLOOKUP($A103,'FE - Flow 8 - UBL'!$A103:$P997,15,FALSE)=0,"",VLOOKUP($A103,'FE - Flow 8 - UBL'!$A103:$P997,15,FALSE))</f>
        <v/>
      </c>
      <c r="P103" s="48" t="str">
        <f>IF(VLOOKUP($A103,'FE - Flow 8 - UBL'!$A103:$P997,16,FALSE)=0,"",VLOOKUP($A103,'FE - Flow 8 - UBL'!$A103:$P997,16,FALSE))</f>
        <v/>
      </c>
      <c r="Q103" s="48" t="str">
        <f>IF(VLOOKUP($A103,'FE - Flow 8 - UBL'!$A103:$Q997,17,FALSE)=0,"",VLOOKUP($A103,'FE - Flow 8 - UBL'!$A103:$Q997,17,FALSE))</f>
        <v/>
      </c>
      <c r="R103" s="47" t="str">
        <f>IF(VLOOKUP($A103,'FE - Flow 8 - UBL'!$A103:$S997,18,FALSE)=0,"",VLOOKUP($A103,'FE - Flow 8 - UBL'!$A103:$S997,18,FALSE))</f>
        <v/>
      </c>
    </row>
    <row r="104" spans="1:18" ht="29.25" customHeight="1" x14ac:dyDescent="0.25">
      <c r="A104" s="51" t="s">
        <v>384</v>
      </c>
      <c r="B104" s="240" t="s">
        <v>42</v>
      </c>
      <c r="C104" s="54"/>
      <c r="D104" s="221" t="s">
        <v>385</v>
      </c>
      <c r="E104" s="216"/>
      <c r="F104" s="217"/>
      <c r="G104" s="355" t="s">
        <v>3422</v>
      </c>
      <c r="H104" s="356"/>
      <c r="I104" s="45" t="str">
        <f>IF(VLOOKUP($A104,'FE - Flow 8 - UBL'!$A104:$P998,9,FALSE)=0,"",VLOOKUP($A104,'FE - Flow 8 - UBL'!$A104:$P998,9,FALSE))</f>
        <v>IDENTIFIER</v>
      </c>
      <c r="J104" s="45">
        <f>IF(VLOOKUP($A104,'FE - Flow 8 - UBL'!$A104:$P998,10,FALSE)=0,"",VLOOKUP($A104,'FE - Flow 8 - UBL'!$A104:$P998,10,FALSE))</f>
        <v>50</v>
      </c>
      <c r="K104" s="45" t="str">
        <f>IF(VLOOKUP($A104,'FE - Flow 8 - UBL'!$A104:$P998,11,FALSE)=0,"",VLOOKUP($A104,'FE - Flow 8 - UBL'!$A104:$P998,11,FALSE))</f>
        <v/>
      </c>
      <c r="L104" s="46" t="str">
        <f>IF(VLOOKUP($A104,'FE - Flow 8 - UBL'!$A104:$P998,12,FALSE)=0,"",VLOOKUP($A104,'FE - Flow 8 - UBL'!$A104:$P998,12,FALSE))</f>
        <v/>
      </c>
      <c r="M104" s="47" t="str">
        <f>IF(VLOOKUP($A104,'FE - Flow 8 - UBL'!$A104:$P998,13,FALSE)=0,"",VLOOKUP($A104,'FE - Flow 8 - UBL'!$A104:$P998,13,FALSE))</f>
        <v>Identifies the validator’s electronic address to which a sales document can be transmitted.</v>
      </c>
      <c r="N104" s="47" t="str">
        <f>IF(VLOOKUP($A104,'FE - Flow 8 - UBL'!$A104:$P998,14,FALSE)=0,"",VLOOKUP($A104,'FE - Flow 8 - UBL'!$A104:$P998,14,FALSE))</f>
        <v/>
      </c>
      <c r="O104" s="48" t="str">
        <f>IF(VLOOKUP($A104,'FE - Flow 8 - UBL'!$A104:$P998,15,FALSE)=0,"",VLOOKUP($A104,'FE - Flow 8 - UBL'!$A104:$P998,15,FALSE))</f>
        <v/>
      </c>
      <c r="P104" s="48" t="str">
        <f>IF(VLOOKUP($A104,'FE - Flow 8 - UBL'!$A104:$P998,16,FALSE)=0,"",VLOOKUP($A104,'FE - Flow 8 - UBL'!$A104:$P998,16,FALSE))</f>
        <v/>
      </c>
      <c r="Q104" s="48" t="str">
        <f>IF(VLOOKUP($A104,'FE - Flow 8 - UBL'!$A104:$Q998,17,FALSE)=0,"",VLOOKUP($A104,'FE - Flow 8 - UBL'!$A104:$Q998,17,FALSE))</f>
        <v/>
      </c>
      <c r="R104" s="47" t="str">
        <f>IF(VLOOKUP($A104,'FE - Flow 8 - UBL'!$A104:$S998,18,FALSE)=0,"",VLOOKUP($A104,'FE - Flow 8 - UBL'!$A104:$S998,18,FALSE))</f>
        <v/>
      </c>
    </row>
    <row r="105" spans="1:18" ht="29.25" customHeight="1" x14ac:dyDescent="0.25">
      <c r="A105" s="75" t="s">
        <v>388</v>
      </c>
      <c r="B105" s="240" t="s">
        <v>13</v>
      </c>
      <c r="C105" s="76"/>
      <c r="D105" s="78"/>
      <c r="E105" s="231" t="s">
        <v>389</v>
      </c>
      <c r="F105" s="232"/>
      <c r="G105" s="355" t="s">
        <v>3423</v>
      </c>
      <c r="H105" s="356"/>
      <c r="I105" s="45" t="str">
        <f>IF(VLOOKUP($A105,'FE - Flow 8 - UBL'!$A105:$P999,9,FALSE)=0,"",VLOOKUP($A105,'FE - Flow 8 - UBL'!$A105:$P999,9,FALSE))</f>
        <v>IDENTIFIER</v>
      </c>
      <c r="J105" s="45">
        <f>IF(VLOOKUP($A105,'FE - Flow 8 - UBL'!$A105:$P999,10,FALSE)=0,"",VLOOKUP($A105,'FE - Flow 8 - UBL'!$A105:$P999,10,FALSE))</f>
        <v>4</v>
      </c>
      <c r="K105" s="45" t="str">
        <f>IF(VLOOKUP($A105,'FE - Flow 8 - UBL'!$A105:$P999,11,FALSE)=0,"",VLOOKUP($A105,'FE - Flow 8 - UBL'!$A105:$P999,11,FALSE))</f>
        <v xml:space="preserve">ISO6523 (ICD) </v>
      </c>
      <c r="L105" s="46" t="str">
        <f>IF(VLOOKUP($A105,'FE - Flow 8 - UBL'!$A105:$P999,12,FALSE)=0,"",VLOOKUP($A105,'FE - Flow 8 - UBL'!$A105:$P999,12,FALSE))</f>
        <v/>
      </c>
      <c r="M105" s="47" t="str">
        <f>IF(VLOOKUP($A105,'FE - Flow 8 - UBL'!$A105:$P999,13,FALSE)=0,"",VLOOKUP($A105,'FE - Flow 8 - UBL'!$A105:$P999,13,FALSE))</f>
        <v/>
      </c>
      <c r="N105" s="47" t="str">
        <f>IF(VLOOKUP($A105,'FE - Flow 8 - UBL'!$A105:$P999,14,FALSE)=0,"",VLOOKUP($A105,'FE - Flow 8 - UBL'!$A105:$P999,14,FALSE))</f>
        <v/>
      </c>
      <c r="O105" s="48" t="str">
        <f>IF(VLOOKUP($A105,'FE - Flow 8 - UBL'!$A105:$P999,15,FALSE)=0,"",VLOOKUP($A105,'FE - Flow 8 - UBL'!$A105:$P999,15,FALSE))</f>
        <v/>
      </c>
      <c r="P105" s="48" t="str">
        <f>IF(VLOOKUP($A105,'FE - Flow 8 - UBL'!$A105:$P999,16,FALSE)=0,"",VLOOKUP($A105,'FE - Flow 8 - UBL'!$A105:$P999,16,FALSE))</f>
        <v/>
      </c>
      <c r="Q105" s="48" t="str">
        <f>IF(VLOOKUP($A105,'FE - Flow 8 - UBL'!$A105:$Q999,17,FALSE)=0,"",VLOOKUP($A105,'FE - Flow 8 - UBL'!$A105:$Q999,17,FALSE))</f>
        <v/>
      </c>
      <c r="R105" s="47" t="str">
        <f>IF(VLOOKUP($A105,'FE - Flow 8 - UBL'!$A105:$S999,18,FALSE)=0,"",VLOOKUP($A105,'FE - Flow 8 - UBL'!$A105:$S999,18,FALSE))</f>
        <v/>
      </c>
    </row>
    <row r="106" spans="1:18" ht="29.25" customHeight="1" x14ac:dyDescent="0.25">
      <c r="A106" s="51" t="s">
        <v>391</v>
      </c>
      <c r="B106" s="240" t="s">
        <v>42</v>
      </c>
      <c r="C106" s="79"/>
      <c r="D106" s="221" t="s">
        <v>392</v>
      </c>
      <c r="E106" s="221"/>
      <c r="F106" s="221"/>
      <c r="G106" s="355" t="s">
        <v>3424</v>
      </c>
      <c r="H106" s="356"/>
      <c r="I106" s="45" t="str">
        <f>IF(VLOOKUP($A106,'FE - Flow 8 - UBL'!$A106:$P1000,9,FALSE)=0,"",VLOOKUP($A106,'FE - Flow 8 - UBL'!$A106:$P1000,9,FALSE))</f>
        <v/>
      </c>
      <c r="J106" s="45" t="str">
        <f>IF(VLOOKUP($A106,'FE - Flow 8 - UBL'!$A106:$P1000,10,FALSE)=0,"",VLOOKUP($A106,'FE - Flow 8 - UBL'!$A106:$P1000,10,FALSE))</f>
        <v/>
      </c>
      <c r="K106" s="45" t="str">
        <f>IF(VLOOKUP($A106,'FE - Flow 8 - UBL'!$A106:$P1000,11,FALSE)=0,"",VLOOKUP($A106,'FE - Flow 8 - UBL'!$A106:$P1000,11,FALSE))</f>
        <v/>
      </c>
      <c r="L106" s="46" t="str">
        <f>IF(VLOOKUP($A106,'FE - Flow 8 - UBL'!$A106:$P1000,12,FALSE)=0,"",VLOOKUP($A106,'FE - Flow 8 - UBL'!$A106:$P1000,12,FALSE))</f>
        <v/>
      </c>
      <c r="M106" s="47" t="str">
        <f>IF(VLOOKUP($A106,'FE - Flow 8 - UBL'!$A106:$P1000,13,FALSE)=0,"",VLOOKUP($A106,'FE - Flow 8 - UBL'!$A106:$P1000,13,FALSE))</f>
        <v/>
      </c>
      <c r="N106" s="47" t="str">
        <f>IF(VLOOKUP($A106,'FE - Flow 8 - UBL'!$A106:$P1000,14,FALSE)=0,"",VLOOKUP($A106,'FE - Flow 8 - UBL'!$A106:$P1000,14,FALSE))</f>
        <v/>
      </c>
      <c r="O106" s="48" t="str">
        <f>IF(VLOOKUP($A106,'FE - Flow 8 - UBL'!$A106:$P1000,15,FALSE)=0,"",VLOOKUP($A106,'FE - Flow 8 - UBL'!$A106:$P1000,15,FALSE))</f>
        <v/>
      </c>
      <c r="P106" s="48" t="str">
        <f>IF(VLOOKUP($A106,'FE - Flow 8 - UBL'!$A106:$P1000,16,FALSE)=0,"",VLOOKUP($A106,'FE - Flow 8 - UBL'!$A106:$P1000,16,FALSE))</f>
        <v/>
      </c>
      <c r="Q106" s="48" t="str">
        <f>IF(VLOOKUP($A106,'FE - Flow 8 - UBL'!$A106:$Q1000,17,FALSE)=0,"",VLOOKUP($A106,'FE - Flow 8 - UBL'!$A106:$Q1000,17,FALSE))</f>
        <v/>
      </c>
      <c r="R106" s="47" t="str">
        <f>IF(VLOOKUP($A106,'FE - Flow 8 - UBL'!$A106:$S1000,18,FALSE)=0,"",VLOOKUP($A106,'FE - Flow 8 - UBL'!$A106:$S1000,18,FALSE))</f>
        <v/>
      </c>
    </row>
    <row r="107" spans="1:18" ht="29.25" customHeight="1" x14ac:dyDescent="0.25">
      <c r="A107" s="75" t="s">
        <v>394</v>
      </c>
      <c r="B107" s="240" t="s">
        <v>42</v>
      </c>
      <c r="C107" s="54"/>
      <c r="D107" s="58"/>
      <c r="E107" s="211" t="s">
        <v>395</v>
      </c>
      <c r="F107" s="212"/>
      <c r="G107" s="355" t="s">
        <v>3425</v>
      </c>
      <c r="H107" s="356"/>
      <c r="I107" s="45" t="str">
        <f>IF(VLOOKUP($A107,'FE - Flow 8 - UBL'!$A107:$P1001,9,FALSE)=0,"",VLOOKUP($A107,'FE - Flow 8 - UBL'!$A107:$P1001,9,FALSE))</f>
        <v>TEXT</v>
      </c>
      <c r="J107" s="45">
        <f>IF(VLOOKUP($A107,'FE - Flow 8 - UBL'!$A107:$P1001,10,FALSE)=0,"",VLOOKUP($A107,'FE - Flow 8 - UBL'!$A107:$P1001,10,FALSE))</f>
        <v>255</v>
      </c>
      <c r="K107" s="45" t="str">
        <f>IF(VLOOKUP($A107,'FE - Flow 8 - UBL'!$A107:$P1001,11,FALSE)=0,"",VLOOKUP($A107,'FE - Flow 8 - UBL'!$A107:$P1001,11,FALSE))</f>
        <v/>
      </c>
      <c r="L107" s="46" t="str">
        <f>IF(VLOOKUP($A107,'FE - Flow 8 - UBL'!$A107:$P1001,12,FALSE)=0,"",VLOOKUP($A107,'FE - Flow 8 - UBL'!$A107:$P1001,12,FALSE))</f>
        <v/>
      </c>
      <c r="M107" s="47" t="str">
        <f>IF(VLOOKUP($A107,'FE - Flow 8 - UBL'!$A107:$P1001,13,FALSE)=0,"",VLOOKUP($A107,'FE - Flow 8 - UBL'!$A107:$P1001,13,FALSE))</f>
        <v>Main line of an address.</v>
      </c>
      <c r="N107" s="47" t="str">
        <f>IF(VLOOKUP($A107,'FE - Flow 8 - UBL'!$A107:$P1001,14,FALSE)=0,"",VLOOKUP($A107,'FE - Flow 8 - UBL'!$A107:$P1001,14,FALSE))</f>
        <v>Usually the street name and number or the post box.</v>
      </c>
      <c r="O107" s="48" t="str">
        <f>IF(VLOOKUP($A107,'FE - Flow 8 - UBL'!$A107:$P1001,15,FALSE)=0,"",VLOOKUP($A107,'FE - Flow 8 - UBL'!$A107:$P1001,15,FALSE))</f>
        <v/>
      </c>
      <c r="P107" s="48" t="str">
        <f>IF(VLOOKUP($A107,'FE - Flow 8 - UBL'!$A107:$P1001,16,FALSE)=0,"",VLOOKUP($A107,'FE - Flow 8 - UBL'!$A107:$P1001,16,FALSE))</f>
        <v/>
      </c>
      <c r="Q107" s="48" t="str">
        <f>IF(VLOOKUP($A107,'FE - Flow 8 - UBL'!$A107:$Q1001,17,FALSE)=0,"",VLOOKUP($A107,'FE - Flow 8 - UBL'!$A107:$Q1001,17,FALSE))</f>
        <v/>
      </c>
      <c r="R107" s="47" t="str">
        <f>IF(VLOOKUP($A107,'FE - Flow 8 - UBL'!$A107:$S1001,18,FALSE)=0,"",VLOOKUP($A107,'FE - Flow 8 - UBL'!$A107:$S1001,18,FALSE))</f>
        <v/>
      </c>
    </row>
    <row r="108" spans="1:18" ht="29.25" customHeight="1" x14ac:dyDescent="0.25">
      <c r="A108" s="75" t="s">
        <v>397</v>
      </c>
      <c r="B108" s="240" t="s">
        <v>42</v>
      </c>
      <c r="C108" s="54"/>
      <c r="D108" s="58"/>
      <c r="E108" s="211" t="s">
        <v>398</v>
      </c>
      <c r="F108" s="212"/>
      <c r="G108" s="355" t="s">
        <v>3426</v>
      </c>
      <c r="H108" s="356"/>
      <c r="I108" s="45" t="str">
        <f>IF(VLOOKUP($A108,'FE - Flow 8 - UBL'!$A108:$P1002,9,FALSE)=0,"",VLOOKUP($A108,'FE - Flow 8 - UBL'!$A108:$P1002,9,FALSE))</f>
        <v>TEXT</v>
      </c>
      <c r="J108" s="45">
        <f>IF(VLOOKUP($A108,'FE - Flow 8 - UBL'!$A108:$P1002,10,FALSE)=0,"",VLOOKUP($A108,'FE - Flow 8 - UBL'!$A108:$P1002,10,FALSE))</f>
        <v>255</v>
      </c>
      <c r="K108" s="45" t="str">
        <f>IF(VLOOKUP($A108,'FE - Flow 8 - UBL'!$A108:$P1002,11,FALSE)=0,"",VLOOKUP($A108,'FE - Flow 8 - UBL'!$A108:$P1002,11,FALSE))</f>
        <v/>
      </c>
      <c r="L108" s="46" t="str">
        <f>IF(VLOOKUP($A108,'FE - Flow 8 - UBL'!$A108:$P1002,12,FALSE)=0,"",VLOOKUP($A108,'FE - Flow 8 - UBL'!$A108:$P1002,12,FALSE))</f>
        <v/>
      </c>
      <c r="M108" s="47" t="str">
        <f>IF(VLOOKUP($A108,'FE - Flow 8 - UBL'!$A108:$P1002,13,FALSE)=0,"",VLOOKUP($A108,'FE - Flow 8 - UBL'!$A108:$P1002,13,FALSE))</f>
        <v>An additional address line that can be used to provide details and complete the main line.</v>
      </c>
      <c r="N108" s="47" t="str">
        <f>IF(VLOOKUP($A108,'FE - Flow 8 - UBL'!$A108:$P1002,14,FALSE)=0,"",VLOOKUP($A108,'FE - Flow 8 - UBL'!$A108:$P1002,14,FALSE))</f>
        <v/>
      </c>
      <c r="O108" s="48" t="str">
        <f>IF(VLOOKUP($A108,'FE - Flow 8 - UBL'!$A108:$P1002,15,FALSE)=0,"",VLOOKUP($A108,'FE - Flow 8 - UBL'!$A108:$P1002,15,FALSE))</f>
        <v/>
      </c>
      <c r="P108" s="48" t="str">
        <f>IF(VLOOKUP($A108,'FE - Flow 8 - UBL'!$A108:$P1002,16,FALSE)=0,"",VLOOKUP($A108,'FE - Flow 8 - UBL'!$A108:$P1002,16,FALSE))</f>
        <v/>
      </c>
      <c r="Q108" s="48" t="str">
        <f>IF(VLOOKUP($A108,'FE - Flow 8 - UBL'!$A108:$Q1002,17,FALSE)=0,"",VLOOKUP($A108,'FE - Flow 8 - UBL'!$A108:$Q1002,17,FALSE))</f>
        <v/>
      </c>
      <c r="R108" s="47" t="str">
        <f>IF(VLOOKUP($A108,'FE - Flow 8 - UBL'!$A108:$S1002,18,FALSE)=0,"",VLOOKUP($A108,'FE - Flow 8 - UBL'!$A108:$S1002,18,FALSE))</f>
        <v/>
      </c>
    </row>
    <row r="109" spans="1:18" ht="29.25" customHeight="1" x14ac:dyDescent="0.25">
      <c r="A109" s="75" t="s">
        <v>400</v>
      </c>
      <c r="B109" s="240" t="s">
        <v>42</v>
      </c>
      <c r="C109" s="54"/>
      <c r="D109" s="58"/>
      <c r="E109" s="211" t="s">
        <v>401</v>
      </c>
      <c r="F109" s="212"/>
      <c r="G109" s="355" t="s">
        <v>3427</v>
      </c>
      <c r="H109" s="356"/>
      <c r="I109" s="45" t="str">
        <f>IF(VLOOKUP($A109,'FE - Flow 8 - UBL'!$A109:$P1003,9,FALSE)=0,"",VLOOKUP($A109,'FE - Flow 8 - UBL'!$A109:$P1003,9,FALSE))</f>
        <v>TEXT</v>
      </c>
      <c r="J109" s="45">
        <f>IF(VLOOKUP($A109,'FE - Flow 8 - UBL'!$A109:$P1003,10,FALSE)=0,"",VLOOKUP($A109,'FE - Flow 8 - UBL'!$A109:$P1003,10,FALSE))</f>
        <v>255</v>
      </c>
      <c r="K109" s="45" t="str">
        <f>IF(VLOOKUP($A109,'FE - Flow 8 - UBL'!$A109:$P1003,11,FALSE)=0,"",VLOOKUP($A109,'FE - Flow 8 - UBL'!$A109:$P1003,11,FALSE))</f>
        <v/>
      </c>
      <c r="L109" s="46" t="str">
        <f>IF(VLOOKUP($A109,'FE - Flow 8 - UBL'!$A109:$P1003,12,FALSE)=0,"",VLOOKUP($A109,'FE - Flow 8 - UBL'!$A109:$P1003,12,FALSE))</f>
        <v/>
      </c>
      <c r="M109" s="47" t="str">
        <f>IF(VLOOKUP($A109,'FE - Flow 8 - UBL'!$A109:$P1003,13,FALSE)=0,"",VLOOKUP($A109,'FE - Flow 8 - UBL'!$A109:$P1003,13,FALSE))</f>
        <v>An additional address line that can be used to provide details and complete the main line.</v>
      </c>
      <c r="N109" s="47" t="str">
        <f>IF(VLOOKUP($A109,'FE - Flow 8 - UBL'!$A109:$P1003,14,FALSE)=0,"",VLOOKUP($A109,'FE - Flow 8 - UBL'!$A109:$P1003,14,FALSE))</f>
        <v/>
      </c>
      <c r="O109" s="48" t="str">
        <f>IF(VLOOKUP($A109,'FE - Flow 8 - UBL'!$A109:$P1003,15,FALSE)=0,"",VLOOKUP($A109,'FE - Flow 8 - UBL'!$A109:$P1003,15,FALSE))</f>
        <v/>
      </c>
      <c r="P109" s="48" t="str">
        <f>IF(VLOOKUP($A109,'FE - Flow 8 - UBL'!$A109:$P1003,16,FALSE)=0,"",VLOOKUP($A109,'FE - Flow 8 - UBL'!$A109:$P1003,16,FALSE))</f>
        <v/>
      </c>
      <c r="Q109" s="48" t="str">
        <f>IF(VLOOKUP($A109,'FE - Flow 8 - UBL'!$A109:$Q1003,17,FALSE)=0,"",VLOOKUP($A109,'FE - Flow 8 - UBL'!$A109:$Q1003,17,FALSE))</f>
        <v/>
      </c>
      <c r="R109" s="47" t="str">
        <f>IF(VLOOKUP($A109,'FE - Flow 8 - UBL'!$A109:$S1003,18,FALSE)=0,"",VLOOKUP($A109,'FE - Flow 8 - UBL'!$A109:$S1003,18,FALSE))</f>
        <v/>
      </c>
    </row>
    <row r="110" spans="1:18" ht="42.75" customHeight="1" x14ac:dyDescent="0.25">
      <c r="A110" s="75" t="s">
        <v>403</v>
      </c>
      <c r="B110" s="240" t="s">
        <v>42</v>
      </c>
      <c r="C110" s="54"/>
      <c r="D110" s="58"/>
      <c r="E110" s="211" t="s">
        <v>404</v>
      </c>
      <c r="F110" s="212"/>
      <c r="G110" s="355" t="s">
        <v>3428</v>
      </c>
      <c r="H110" s="356"/>
      <c r="I110" s="45" t="str">
        <f>IF(VLOOKUP($A110,'FE - Flow 8 - UBL'!$A110:$P1004,9,FALSE)=0,"",VLOOKUP($A110,'FE - Flow 8 - UBL'!$A110:$P1004,9,FALSE))</f>
        <v>TEXT</v>
      </c>
      <c r="J110" s="45">
        <f>IF(VLOOKUP($A110,'FE - Flow 8 - UBL'!$A110:$P1004,10,FALSE)=0,"",VLOOKUP($A110,'FE - Flow 8 - UBL'!$A110:$P1004,10,FALSE))</f>
        <v>10</v>
      </c>
      <c r="K110" s="45" t="str">
        <f>IF(VLOOKUP($A110,'FE - Flow 8 - UBL'!$A110:$P1004,11,FALSE)=0,"",VLOOKUP($A110,'FE - Flow 8 - UBL'!$A110:$P1004,11,FALSE))</f>
        <v/>
      </c>
      <c r="L110" s="46" t="str">
        <f>IF(VLOOKUP($A110,'FE - Flow 8 - UBL'!$A110:$P1004,12,FALSE)=0,"",VLOOKUP($A110,'FE - Flow 8 - UBL'!$A110:$P1004,12,FALSE))</f>
        <v/>
      </c>
      <c r="M110" s="47" t="str">
        <f>IF(VLOOKUP($A110,'FE - Flow 8 - UBL'!$A110:$P1004,13,FALSE)=0,"",VLOOKUP($A110,'FE - Flow 8 - UBL'!$A110:$P1004,13,FALSE))</f>
        <v>Identifier of an addressable group of properties, in compliance with the relevant postal service.</v>
      </c>
      <c r="N110" s="47" t="str">
        <f>IF(VLOOKUP($A110,'FE - Flow 8 - UBL'!$A110:$P1004,14,FALSE)=0,"",VLOOKUP($A110,'FE - Flow 8 - UBL'!$A110:$P1004,14,FALSE))</f>
        <v>E.g. postcode or postal routing number.</v>
      </c>
      <c r="O110" s="48" t="str">
        <f>IF(VLOOKUP($A110,'FE - Flow 8 - UBL'!$A110:$P1004,15,FALSE)=0,"",VLOOKUP($A110,'FE - Flow 8 - UBL'!$A110:$P1004,15,FALSE))</f>
        <v/>
      </c>
      <c r="P110" s="48" t="str">
        <f>IF(VLOOKUP($A110,'FE - Flow 8 - UBL'!$A110:$P1004,16,FALSE)=0,"",VLOOKUP($A110,'FE - Flow 8 - UBL'!$A110:$P1004,16,FALSE))</f>
        <v/>
      </c>
      <c r="Q110" s="48" t="str">
        <f>IF(VLOOKUP($A110,'FE - Flow 8 - UBL'!$A110:$Q1004,17,FALSE)=0,"",VLOOKUP($A110,'FE - Flow 8 - UBL'!$A110:$Q1004,17,FALSE))</f>
        <v/>
      </c>
      <c r="R110" s="47" t="str">
        <f>IF(VLOOKUP($A110,'FE - Flow 8 - UBL'!$A110:$S1004,18,FALSE)=0,"",VLOOKUP($A110,'FE - Flow 8 - UBL'!$A110:$S1004,18,FALSE))</f>
        <v/>
      </c>
    </row>
    <row r="111" spans="1:18" ht="42.75" customHeight="1" x14ac:dyDescent="0.25">
      <c r="A111" s="75" t="s">
        <v>406</v>
      </c>
      <c r="B111" s="240" t="s">
        <v>42</v>
      </c>
      <c r="C111" s="54"/>
      <c r="D111" s="58"/>
      <c r="E111" s="211" t="s">
        <v>407</v>
      </c>
      <c r="F111" s="212"/>
      <c r="G111" s="355" t="s">
        <v>3429</v>
      </c>
      <c r="H111" s="356"/>
      <c r="I111" s="45" t="str">
        <f>IF(VLOOKUP($A111,'FE - Flow 8 - UBL'!$A111:$P1005,9,FALSE)=0,"",VLOOKUP($A111,'FE - Flow 8 - UBL'!$A111:$P1005,9,FALSE))</f>
        <v>TEXT</v>
      </c>
      <c r="J111" s="45">
        <f>IF(VLOOKUP($A111,'FE - Flow 8 - UBL'!$A111:$P1005,10,FALSE)=0,"",VLOOKUP($A111,'FE - Flow 8 - UBL'!$A111:$P1005,10,FALSE))</f>
        <v>255</v>
      </c>
      <c r="K111" s="45" t="str">
        <f>IF(VLOOKUP($A111,'FE - Flow 8 - UBL'!$A111:$P1005,11,FALSE)=0,"",VLOOKUP($A111,'FE - Flow 8 - UBL'!$A111:$P1005,11,FALSE))</f>
        <v/>
      </c>
      <c r="L111" s="46" t="str">
        <f>IF(VLOOKUP($A111,'FE - Flow 8 - UBL'!$A111:$P1005,12,FALSE)=0,"",VLOOKUP($A111,'FE - Flow 8 - UBL'!$A111:$P1005,12,FALSE))</f>
        <v/>
      </c>
      <c r="M111" s="47" t="str">
        <f>IF(VLOOKUP($A111,'FE - Flow 8 - UBL'!$A111:$P1005,13,FALSE)=0,"",VLOOKUP($A111,'FE - Flow 8 - UBL'!$A111:$P1005,13,FALSE))</f>
        <v>Common name of the commune, town or village in which the address of the buyer's agent is located.</v>
      </c>
      <c r="N111" s="47" t="str">
        <f>IF(VLOOKUP($A111,'FE - Flow 8 - UBL'!$A111:$P1005,14,FALSE)=0,"",VLOOKUP($A111,'FE - Flow 8 - UBL'!$A111:$P1005,14,FALSE))</f>
        <v/>
      </c>
      <c r="O111" s="48" t="str">
        <f>IF(VLOOKUP($A111,'FE - Flow 8 - UBL'!$A111:$P1005,15,FALSE)=0,"",VLOOKUP($A111,'FE - Flow 8 - UBL'!$A111:$P1005,15,FALSE))</f>
        <v/>
      </c>
      <c r="P111" s="48" t="str">
        <f>IF(VLOOKUP($A111,'FE - Flow 8 - UBL'!$A111:$P1005,16,FALSE)=0,"",VLOOKUP($A111,'FE - Flow 8 - UBL'!$A111:$P1005,16,FALSE))</f>
        <v/>
      </c>
      <c r="Q111" s="48" t="str">
        <f>IF(VLOOKUP($A111,'FE - Flow 8 - UBL'!$A111:$Q1005,17,FALSE)=0,"",VLOOKUP($A111,'FE - Flow 8 - UBL'!$A111:$Q1005,17,FALSE))</f>
        <v/>
      </c>
      <c r="R111" s="47" t="str">
        <f>IF(VLOOKUP($A111,'FE - Flow 8 - UBL'!$A111:$S1005,18,FALSE)=0,"",VLOOKUP($A111,'FE - Flow 8 - UBL'!$A111:$S1005,18,FALSE))</f>
        <v/>
      </c>
    </row>
    <row r="112" spans="1:18" ht="42.75" customHeight="1" x14ac:dyDescent="0.25">
      <c r="A112" s="75" t="s">
        <v>409</v>
      </c>
      <c r="B112" s="240" t="s">
        <v>42</v>
      </c>
      <c r="C112" s="54"/>
      <c r="D112" s="58"/>
      <c r="E112" s="211" t="s">
        <v>410</v>
      </c>
      <c r="F112" s="212"/>
      <c r="G112" s="355" t="s">
        <v>3430</v>
      </c>
      <c r="H112" s="356"/>
      <c r="I112" s="45" t="str">
        <f>IF(VLOOKUP($A112,'FE - Flow 8 - UBL'!$A112:$P1006,9,FALSE)=0,"",VLOOKUP($A112,'FE - Flow 8 - UBL'!$A112:$P1006,9,FALSE))</f>
        <v>TEXT</v>
      </c>
      <c r="J112" s="45">
        <f>IF(VLOOKUP($A112,'FE - Flow 8 - UBL'!$A112:$P1006,10,FALSE)=0,"",VLOOKUP($A112,'FE - Flow 8 - UBL'!$A112:$P1006,10,FALSE))</f>
        <v>255</v>
      </c>
      <c r="K112" s="45" t="str">
        <f>IF(VLOOKUP($A112,'FE - Flow 8 - UBL'!$A112:$P1006,11,FALSE)=0,"",VLOOKUP($A112,'FE - Flow 8 - UBL'!$A112:$P1006,11,FALSE))</f>
        <v/>
      </c>
      <c r="L112" s="46" t="str">
        <f>IF(VLOOKUP($A112,'FE - Flow 8 - UBL'!$A112:$P1006,12,FALSE)=0,"",VLOOKUP($A112,'FE - Flow 8 - UBL'!$A112:$P1006,12,FALSE))</f>
        <v/>
      </c>
      <c r="M112" s="47" t="str">
        <f>IF(VLOOKUP($A112,'FE - Flow 8 - UBL'!$A112:$P1006,13,FALSE)=0,"",VLOOKUP($A112,'FE - Flow 8 - UBL'!$A112:$P1006,13,FALSE))</f>
        <v>Subdivision of a country.</v>
      </c>
      <c r="N112" s="47" t="str">
        <f>IF(VLOOKUP($A112,'FE - Flow 8 - UBL'!$A112:$P1006,14,FALSE)=0,"",VLOOKUP($A112,'FE - Flow 8 - UBL'!$A112:$P1006,14,FALSE))</f>
        <v>E.g. region, county, state, province, etc.</v>
      </c>
      <c r="O112" s="48" t="str">
        <f>IF(VLOOKUP($A112,'FE - Flow 8 - UBL'!$A112:$P1006,15,FALSE)=0,"",VLOOKUP($A112,'FE - Flow 8 - UBL'!$A112:$P1006,15,FALSE))</f>
        <v/>
      </c>
      <c r="P112" s="48" t="str">
        <f>IF(VLOOKUP($A112,'FE - Flow 8 - UBL'!$A112:$P1006,16,FALSE)=0,"",VLOOKUP($A112,'FE - Flow 8 - UBL'!$A112:$P1006,16,FALSE))</f>
        <v/>
      </c>
      <c r="Q112" s="48" t="str">
        <f>IF(VLOOKUP($A112,'FE - Flow 8 - UBL'!$A112:$Q1006,17,FALSE)=0,"",VLOOKUP($A112,'FE - Flow 8 - UBL'!$A112:$Q1006,17,FALSE))</f>
        <v/>
      </c>
      <c r="R112" s="47" t="str">
        <f>IF(VLOOKUP($A112,'FE - Flow 8 - UBL'!$A112:$S1006,18,FALSE)=0,"",VLOOKUP($A112,'FE - Flow 8 - UBL'!$A112:$S1006,18,FALSE))</f>
        <v/>
      </c>
    </row>
    <row r="113" spans="1:18" ht="42.75" customHeight="1" x14ac:dyDescent="0.25">
      <c r="A113" s="75" t="s">
        <v>412</v>
      </c>
      <c r="B113" s="240" t="s">
        <v>42</v>
      </c>
      <c r="C113" s="54"/>
      <c r="D113" s="71"/>
      <c r="E113" s="211" t="s">
        <v>413</v>
      </c>
      <c r="F113" s="212"/>
      <c r="G113" s="355" t="s">
        <v>3431</v>
      </c>
      <c r="H113" s="356"/>
      <c r="I113" s="45" t="str">
        <f>IF(VLOOKUP($A113,'FE - Flow 8 - UBL'!$A113:$P1007,9,FALSE)=0,"",VLOOKUP($A113,'FE - Flow 8 - UBL'!$A113:$P1007,9,FALSE))</f>
        <v>CODE</v>
      </c>
      <c r="J113" s="45">
        <f>IF(VLOOKUP($A113,'FE - Flow 8 - UBL'!$A113:$P1007,10,FALSE)=0,"",VLOOKUP($A113,'FE - Flow 8 - UBL'!$A113:$P1007,10,FALSE))</f>
        <v>2</v>
      </c>
      <c r="K113" s="45" t="str">
        <f>IF(VLOOKUP($A113,'FE - Flow 8 - UBL'!$A113:$P1007,11,FALSE)=0,"",VLOOKUP($A113,'FE - Flow 8 - UBL'!$A113:$P1007,11,FALSE))</f>
        <v>ISO 3166</v>
      </c>
      <c r="L113" s="46" t="str">
        <f>IF(VLOOKUP($A113,'FE - Flow 8 - UBL'!$A113:$P1007,12,FALSE)=0,"",VLOOKUP($A113,'FE - Flow 8 - UBL'!$A113:$P1007,12,FALSE))</f>
        <v/>
      </c>
      <c r="M113" s="47" t="str">
        <f>IF(VLOOKUP($A113,'FE - Flow 8 - UBL'!$A113:$P1007,13,FALSE)=0,"",VLOOKUP($A113,'FE - Flow 8 - UBL'!$A113:$P1007,13,FALSE))</f>
        <v>Country identification code.</v>
      </c>
      <c r="N113" s="47" t="str">
        <f>IF(VLOOKUP($A113,'FE - Flow 8 - UBL'!$A113:$P1007,14,FALSE)=0,"",VLOOKUP($A113,'FE - Flow 8 - UBL'!$A113:$P1007,14,FALSE))</f>
        <v>Valid country lists are registered with the Maintenance Agency for standard ISO 3166-1 “Codes for the representation of names of countries and their subdivisions”. Use of the alpha-2 representation is recommended.</v>
      </c>
      <c r="O113" s="48" t="str">
        <f>IF(VLOOKUP($A113,'FE - Flow 8 - UBL'!$A113:$P1007,15,FALSE)=0,"",VLOOKUP($A113,'FE - Flow 8 - UBL'!$A113:$P1007,15,FALSE))</f>
        <v>G2.01</v>
      </c>
      <c r="P113" s="48" t="str">
        <f>IF(VLOOKUP($A113,'FE - Flow 8 - UBL'!$A113:$P1007,16,FALSE)=0,"",VLOOKUP($A113,'FE - Flow 8 - UBL'!$A113:$P1007,16,FALSE))</f>
        <v/>
      </c>
      <c r="Q113" s="48" t="str">
        <f>IF(VLOOKUP($A113,'FE - Flow 8 - UBL'!$A113:$Q1007,17,FALSE)=0,"",VLOOKUP($A113,'FE - Flow 8 - UBL'!$A113:$Q1007,17,FALSE))</f>
        <v/>
      </c>
      <c r="R113" s="47" t="str">
        <f>IF(VLOOKUP($A113,'FE - Flow 8 - UBL'!$A113:$S1007,18,FALSE)=0,"",VLOOKUP($A113,'FE - Flow 8 - UBL'!$A113:$S1007,18,FALSE))</f>
        <v/>
      </c>
    </row>
    <row r="114" spans="1:18" ht="42.75" customHeight="1" x14ac:dyDescent="0.25">
      <c r="A114" s="51" t="s">
        <v>415</v>
      </c>
      <c r="B114" s="240" t="s">
        <v>42</v>
      </c>
      <c r="C114" s="54"/>
      <c r="D114" s="221" t="s">
        <v>416</v>
      </c>
      <c r="E114" s="221"/>
      <c r="F114" s="221"/>
      <c r="G114" s="355" t="s">
        <v>3432</v>
      </c>
      <c r="H114" s="356"/>
      <c r="I114" s="45" t="str">
        <f>IF(VLOOKUP($A114,'FE - Flow 8 - UBL'!$A114:$P1008,9,FALSE)=0,"",VLOOKUP($A114,'FE - Flow 8 - UBL'!$A114:$P1008,9,FALSE))</f>
        <v/>
      </c>
      <c r="J114" s="45" t="str">
        <f>IF(VLOOKUP($A114,'FE - Flow 8 - UBL'!$A114:$P1008,10,FALSE)=0,"",VLOOKUP($A114,'FE - Flow 8 - UBL'!$A114:$P1008,10,FALSE))</f>
        <v/>
      </c>
      <c r="K114" s="45" t="str">
        <f>IF(VLOOKUP($A114,'FE - Flow 8 - UBL'!$A114:$P1008,11,FALSE)=0,"",VLOOKUP($A114,'FE - Flow 8 - UBL'!$A114:$P1008,11,FALSE))</f>
        <v/>
      </c>
      <c r="L114" s="46" t="str">
        <f>IF(VLOOKUP($A114,'FE - Flow 8 - UBL'!$A114:$P1008,12,FALSE)=0,"",VLOOKUP($A114,'FE - Flow 8 - UBL'!$A114:$P1008,12,FALSE))</f>
        <v/>
      </c>
      <c r="M114" s="47" t="str">
        <f>IF(VLOOKUP($A114,'FE - Flow 8 - UBL'!$A114:$P1008,13,FALSE)=0,"",VLOOKUP($A114,'FE - Flow 8 - UBL'!$A114:$P1008,13,FALSE))</f>
        <v/>
      </c>
      <c r="N114" s="47" t="str">
        <f>IF(VLOOKUP($A114,'FE - Flow 8 - UBL'!$A114:$P1008,14,FALSE)=0,"",VLOOKUP($A114,'FE - Flow 8 - UBL'!$A114:$P1008,14,FALSE))</f>
        <v/>
      </c>
      <c r="O114" s="48" t="str">
        <f>IF(VLOOKUP($A114,'FE - Flow 8 - UBL'!$A114:$P1008,15,FALSE)=0,"",VLOOKUP($A114,'FE - Flow 8 - UBL'!$A114:$P1008,15,FALSE))</f>
        <v/>
      </c>
      <c r="P114" s="48" t="str">
        <f>IF(VLOOKUP($A114,'FE - Flow 8 - UBL'!$A114:$P1008,16,FALSE)=0,"",VLOOKUP($A114,'FE - Flow 8 - UBL'!$A114:$P1008,16,FALSE))</f>
        <v/>
      </c>
      <c r="Q114" s="48" t="str">
        <f>IF(VLOOKUP($A114,'FE - Flow 8 - UBL'!$A114:$Q1008,17,FALSE)=0,"",VLOOKUP($A114,'FE - Flow 8 - UBL'!$A114:$Q1008,17,FALSE))</f>
        <v/>
      </c>
      <c r="R114" s="47" t="str">
        <f>IF(VLOOKUP($A114,'FE - Flow 8 - UBL'!$A114:$S1008,18,FALSE)=0,"",VLOOKUP($A114,'FE - Flow 8 - UBL'!$A114:$S1008,18,FALSE))</f>
        <v/>
      </c>
    </row>
    <row r="115" spans="1:18" ht="42.75" customHeight="1" x14ac:dyDescent="0.25">
      <c r="A115" s="75" t="s">
        <v>418</v>
      </c>
      <c r="B115" s="240" t="s">
        <v>42</v>
      </c>
      <c r="C115" s="54"/>
      <c r="D115" s="80"/>
      <c r="E115" s="211" t="s">
        <v>419</v>
      </c>
      <c r="F115" s="212"/>
      <c r="G115" s="355" t="s">
        <v>3433</v>
      </c>
      <c r="H115" s="356"/>
      <c r="I115" s="45" t="str">
        <f>IF(VLOOKUP($A115,'FE - Flow 8 - UBL'!$A115:$P1009,9,FALSE)=0,"",VLOOKUP($A115,'FE - Flow 8 - UBL'!$A115:$P1009,9,FALSE))</f>
        <v>TEXT</v>
      </c>
      <c r="J115" s="45">
        <f>IF(VLOOKUP($A115,'FE - Flow 8 - UBL'!$A115:$P1009,10,FALSE)=0,"",VLOOKUP($A115,'FE - Flow 8 - UBL'!$A115:$P1009,10,FALSE))</f>
        <v>100</v>
      </c>
      <c r="K115" s="45" t="str">
        <f>IF(VLOOKUP($A115,'FE - Flow 8 - UBL'!$A115:$P1009,11,FALSE)=0,"",VLOOKUP($A115,'FE - Flow 8 - UBL'!$A115:$P1009,11,FALSE))</f>
        <v/>
      </c>
      <c r="L115" s="46" t="str">
        <f>IF(VLOOKUP($A115,'FE - Flow 8 - UBL'!$A115:$P1009,12,FALSE)=0,"",VLOOKUP($A115,'FE - Flow 8 - UBL'!$A115:$P1009,12,FALSE))</f>
        <v/>
      </c>
      <c r="M115" s="47" t="str">
        <f>IF(VLOOKUP($A115,'FE - Flow 8 - UBL'!$A115:$P1009,13,FALSE)=0,"",VLOOKUP($A115,'FE - Flow 8 - UBL'!$A115:$P1009,13,FALSE))</f>
        <v>Point of contact for a legal entity or legal person.</v>
      </c>
      <c r="N115" s="47" t="str">
        <f>IF(VLOOKUP($A115,'FE - Flow 8 - UBL'!$A115:$P1009,14,FALSE)=0,"",VLOOKUP($A115,'FE - Flow 8 - UBL'!$A115:$P1009,14,FALSE))</f>
        <v>E.g. a person’s name or identification of a contact, department or office: PERSON</v>
      </c>
      <c r="O115" s="48" t="str">
        <f>IF(VLOOKUP($A115,'FE - Flow 8 - UBL'!$A115:$P1009,15,FALSE)=0,"",VLOOKUP($A115,'FE - Flow 8 - UBL'!$A115:$P1009,15,FALSE))</f>
        <v/>
      </c>
      <c r="P115" s="48" t="str">
        <f>IF(VLOOKUP($A115,'FE - Flow 8 - UBL'!$A115:$P1009,16,FALSE)=0,"",VLOOKUP($A115,'FE - Flow 8 - UBL'!$A115:$P1009,16,FALSE))</f>
        <v/>
      </c>
      <c r="Q115" s="48" t="str">
        <f>IF(VLOOKUP($A115,'FE - Flow 8 - UBL'!$A115:$Q1009,17,FALSE)=0,"",VLOOKUP($A115,'FE - Flow 8 - UBL'!$A115:$Q1009,17,FALSE))</f>
        <v/>
      </c>
      <c r="R115" s="47" t="str">
        <f>IF(VLOOKUP($A115,'FE - Flow 8 - UBL'!$A115:$S1009,18,FALSE)=0,"",VLOOKUP($A115,'FE - Flow 8 - UBL'!$A115:$S1009,18,FALSE))</f>
        <v/>
      </c>
    </row>
    <row r="116" spans="1:18" ht="42.75" customHeight="1" x14ac:dyDescent="0.25">
      <c r="A116" s="75" t="s">
        <v>421</v>
      </c>
      <c r="B116" s="240" t="s">
        <v>42</v>
      </c>
      <c r="C116" s="54"/>
      <c r="D116" s="58"/>
      <c r="E116" s="211" t="s">
        <v>422</v>
      </c>
      <c r="F116" s="212"/>
      <c r="G116" s="355" t="s">
        <v>3434</v>
      </c>
      <c r="H116" s="356"/>
      <c r="I116" s="45" t="str">
        <f>IF(VLOOKUP($A116,'FE - Flow 8 - UBL'!$A116:$P1010,9,FALSE)=0,"",VLOOKUP($A116,'FE - Flow 8 - UBL'!$A116:$P1010,9,FALSE))</f>
        <v>TEXT</v>
      </c>
      <c r="J116" s="45">
        <f>IF(VLOOKUP($A116,'FE - Flow 8 - UBL'!$A116:$P1010,10,FALSE)=0,"",VLOOKUP($A116,'FE - Flow 8 - UBL'!$A116:$P1010,10,FALSE))</f>
        <v>15</v>
      </c>
      <c r="K116" s="45" t="str">
        <f>IF(VLOOKUP($A116,'FE - Flow 8 - UBL'!$A116:$P1010,11,FALSE)=0,"",VLOOKUP($A116,'FE - Flow 8 - UBL'!$A116:$P1010,11,FALSE))</f>
        <v/>
      </c>
      <c r="L116" s="46" t="str">
        <f>IF(VLOOKUP($A116,'FE - Flow 8 - UBL'!$A116:$P1010,12,FALSE)=0,"",VLOOKUP($A116,'FE - Flow 8 - UBL'!$A116:$P1010,12,FALSE))</f>
        <v/>
      </c>
      <c r="M116" s="47" t="str">
        <f>IF(VLOOKUP($A116,'FE - Flow 8 - UBL'!$A116:$P1010,13,FALSE)=0,"",VLOOKUP($A116,'FE - Flow 8 - UBL'!$A116:$P1010,13,FALSE))</f>
        <v>Phone number of the point of contact.</v>
      </c>
      <c r="N116" s="47" t="str">
        <f>IF(VLOOKUP($A116,'FE - Flow 8 - UBL'!$A116:$P1010,14,FALSE)=0,"",VLOOKUP($A116,'FE - Flow 8 - UBL'!$A116:$P1010,14,FALSE))</f>
        <v/>
      </c>
      <c r="O116" s="48" t="str">
        <f>IF(VLOOKUP($A116,'FE - Flow 8 - UBL'!$A116:$P1010,15,FALSE)=0,"",VLOOKUP($A116,'FE - Flow 8 - UBL'!$A116:$P1010,15,FALSE))</f>
        <v/>
      </c>
      <c r="P116" s="48" t="str">
        <f>IF(VLOOKUP($A116,'FE - Flow 8 - UBL'!$A116:$P1010,16,FALSE)=0,"",VLOOKUP($A116,'FE - Flow 8 - UBL'!$A116:$P1010,16,FALSE))</f>
        <v/>
      </c>
      <c r="Q116" s="48" t="str">
        <f>IF(VLOOKUP($A116,'FE - Flow 8 - UBL'!$A116:$Q1010,17,FALSE)=0,"",VLOOKUP($A116,'FE - Flow 8 - UBL'!$A116:$Q1010,17,FALSE))</f>
        <v/>
      </c>
      <c r="R116" s="47" t="str">
        <f>IF(VLOOKUP($A116,'FE - Flow 8 - UBL'!$A116:$S1010,18,FALSE)=0,"",VLOOKUP($A116,'FE - Flow 8 - UBL'!$A116:$S1010,18,FALSE))</f>
        <v/>
      </c>
    </row>
    <row r="117" spans="1:18" ht="42.75" customHeight="1" x14ac:dyDescent="0.25">
      <c r="A117" s="75" t="s">
        <v>424</v>
      </c>
      <c r="B117" s="240" t="s">
        <v>42</v>
      </c>
      <c r="C117" s="54"/>
      <c r="D117" s="71"/>
      <c r="E117" s="211" t="s">
        <v>425</v>
      </c>
      <c r="F117" s="212"/>
      <c r="G117" s="355" t="s">
        <v>3435</v>
      </c>
      <c r="H117" s="356"/>
      <c r="I117" s="45" t="str">
        <f>IF(VLOOKUP($A117,'FE - Flow 8 - UBL'!$A117:$P1011,9,FALSE)=0,"",VLOOKUP($A117,'FE - Flow 8 - UBL'!$A117:$P1011,9,FALSE))</f>
        <v>TEXT</v>
      </c>
      <c r="J117" s="45">
        <f>IF(VLOOKUP($A117,'FE - Flow 8 - UBL'!$A117:$P1011,10,FALSE)=0,"",VLOOKUP($A117,'FE - Flow 8 - UBL'!$A117:$P1011,10,FALSE))</f>
        <v>50</v>
      </c>
      <c r="K117" s="45" t="str">
        <f>IF(VLOOKUP($A117,'FE - Flow 8 - UBL'!$A117:$P1011,11,FALSE)=0,"",VLOOKUP($A117,'FE - Flow 8 - UBL'!$A117:$P1011,11,FALSE))</f>
        <v/>
      </c>
      <c r="L117" s="46" t="str">
        <f>IF(VLOOKUP($A117,'FE - Flow 8 - UBL'!$A117:$P1011,12,FALSE)=0,"",VLOOKUP($A117,'FE - Flow 8 - UBL'!$A117:$P1011,12,FALSE))</f>
        <v/>
      </c>
      <c r="M117" s="47" t="str">
        <f>IF(VLOOKUP($A117,'FE - Flow 8 - UBL'!$A117:$P1011,13,FALSE)=0,"",VLOOKUP($A117,'FE - Flow 8 - UBL'!$A117:$P1011,13,FALSE))</f>
        <v>Email address of the point of contact.</v>
      </c>
      <c r="N117" s="47" t="str">
        <f>IF(VLOOKUP($A117,'FE - Flow 8 - UBL'!$A117:$P1011,14,FALSE)=0,"",VLOOKUP($A117,'FE - Flow 8 - UBL'!$A117:$P1011,14,FALSE))</f>
        <v/>
      </c>
      <c r="O117" s="48" t="str">
        <f>IF(VLOOKUP($A117,'FE - Flow 8 - UBL'!$A117:$P1011,15,FALSE)=0,"",VLOOKUP($A117,'FE - Flow 8 - UBL'!$A117:$P1011,15,FALSE))</f>
        <v/>
      </c>
      <c r="P117" s="48" t="str">
        <f>IF(VLOOKUP($A117,'FE - Flow 8 - UBL'!$A117:$P1011,16,FALSE)=0,"",VLOOKUP($A117,'FE - Flow 8 - UBL'!$A117:$P1011,16,FALSE))</f>
        <v/>
      </c>
      <c r="Q117" s="48" t="str">
        <f>IF(VLOOKUP($A117,'FE - Flow 8 - UBL'!$A117:$Q1011,17,FALSE)=0,"",VLOOKUP($A117,'FE - Flow 8 - UBL'!$A117:$Q1011,17,FALSE))</f>
        <v/>
      </c>
      <c r="R117" s="47" t="str">
        <f>IF(VLOOKUP($A117,'FE - Flow 8 - UBL'!$A117:$S1011,18,FALSE)=0,"",VLOOKUP($A117,'FE - Flow 8 - UBL'!$A117:$S1011,18,FALSE))</f>
        <v/>
      </c>
    </row>
    <row r="118" spans="1:18" ht="42.75" customHeight="1" x14ac:dyDescent="0.25">
      <c r="A118" s="40" t="s">
        <v>427</v>
      </c>
      <c r="B118" s="41" t="s">
        <v>42</v>
      </c>
      <c r="C118" s="65" t="s">
        <v>428</v>
      </c>
      <c r="D118" s="66"/>
      <c r="E118" s="66"/>
      <c r="F118" s="66"/>
      <c r="G118" s="351" t="s">
        <v>3436</v>
      </c>
      <c r="H118" s="352"/>
      <c r="I118" s="45" t="str">
        <f>IF(VLOOKUP($A118,'FE - Flow 8 - UBL'!$A118:$P1012,9,FALSE)=0,"",VLOOKUP($A118,'FE - Flow 8 - UBL'!$A118:$P1012,9,FALSE))</f>
        <v/>
      </c>
      <c r="J118" s="45" t="str">
        <f>IF(VLOOKUP($A118,'FE - Flow 8 - UBL'!$A118:$P1012,10,FALSE)=0,"",VLOOKUP($A118,'FE - Flow 8 - UBL'!$A118:$P1012,10,FALSE))</f>
        <v/>
      </c>
      <c r="K118" s="45" t="str">
        <f>IF(VLOOKUP($A118,'FE - Flow 8 - UBL'!$A118:$P1012,11,FALSE)=0,"",VLOOKUP($A118,'FE - Flow 8 - UBL'!$A118:$P1012,11,FALSE))</f>
        <v/>
      </c>
      <c r="L118" s="46" t="str">
        <f>IF(VLOOKUP($A118,'FE - Flow 8 - UBL'!$A118:$P1012,12,FALSE)=0,"",VLOOKUP($A118,'FE - Flow 8 - UBL'!$A118:$P1012,12,FALSE))</f>
        <v/>
      </c>
      <c r="M118" s="47" t="str">
        <f>IF(VLOOKUP($A118,'FE - Flow 8 - UBL'!$A118:$P1012,13,FALSE)=0,"",VLOOKUP($A118,'FE - Flow 8 - UBL'!$A118:$P1012,13,FALSE))</f>
        <v/>
      </c>
      <c r="N118" s="47" t="str">
        <f>IF(VLOOKUP($A118,'FE - Flow 8 - UBL'!$A118:$P1012,14,FALSE)=0,"",VLOOKUP($A118,'FE - Flow 8 - UBL'!$A118:$P1012,14,FALSE))</f>
        <v/>
      </c>
      <c r="O118" s="48" t="str">
        <f>IF(VLOOKUP($A118,'FE - Flow 8 - UBL'!$A118:$P1012,15,FALSE)=0,"",VLOOKUP($A118,'FE - Flow 8 - UBL'!$A118:$P1012,15,FALSE))</f>
        <v/>
      </c>
      <c r="P118" s="48" t="str">
        <f>IF(VLOOKUP($A118,'FE - Flow 8 - UBL'!$A118:$P1012,16,FALSE)=0,"",VLOOKUP($A118,'FE - Flow 8 - UBL'!$A118:$P1012,16,FALSE))</f>
        <v/>
      </c>
      <c r="Q118" s="48" t="str">
        <f>IF(VLOOKUP($A118,'FE - Flow 8 - UBL'!$A118:$Q1012,17,FALSE)=0,"",VLOOKUP($A118,'FE - Flow 8 - UBL'!$A118:$Q1012,17,FALSE))</f>
        <v/>
      </c>
      <c r="R118" s="47" t="str">
        <f>IF(VLOOKUP($A118,'FE - Flow 8 - UBL'!$A118:$S1012,18,FALSE)=0,"",VLOOKUP($A118,'FE - Flow 8 - UBL'!$A118:$S1012,18,FALSE))</f>
        <v/>
      </c>
    </row>
    <row r="119" spans="1:18" ht="42.75" customHeight="1" x14ac:dyDescent="0.25">
      <c r="A119" s="51" t="s">
        <v>429</v>
      </c>
      <c r="B119" s="41" t="s">
        <v>13</v>
      </c>
      <c r="C119" s="52"/>
      <c r="D119" s="239" t="s">
        <v>430</v>
      </c>
      <c r="E119" s="237"/>
      <c r="F119" s="238"/>
      <c r="G119" s="351" t="s">
        <v>3437</v>
      </c>
      <c r="H119" s="352"/>
      <c r="I119" s="45" t="str">
        <f>IF(VLOOKUP($A119,'FE - Flow 8 - UBL'!$A119:$P1013,9,FALSE)=0,"",VLOOKUP($A119,'FE - Flow 8 - UBL'!$A119:$P1013,9,FALSE))</f>
        <v>TEXT</v>
      </c>
      <c r="J119" s="45">
        <f>IF(VLOOKUP($A119,'FE - Flow 8 - UBL'!$A119:$P1013,10,FALSE)=0,"",VLOOKUP($A119,'FE - Flow 8 - UBL'!$A119:$P1013,10,FALSE))</f>
        <v>99</v>
      </c>
      <c r="K119" s="45" t="str">
        <f>IF(VLOOKUP($A119,'FE - Flow 8 - UBL'!$A119:$P1013,11,FALSE)=0,"",VLOOKUP($A119,'FE - Flow 8 - UBL'!$A119:$P1013,11,FALSE))</f>
        <v/>
      </c>
      <c r="L119" s="46" t="str">
        <f>IF(VLOOKUP($A119,'FE - Flow 8 - UBL'!$A119:$P1013,12,FALSE)=0,"",VLOOKUP($A119,'FE - Flow 8 - UBL'!$A119:$P1013,12,FALSE))</f>
        <v/>
      </c>
      <c r="M119" s="47" t="str">
        <f>IF(VLOOKUP($A119,'FE - Flow 8 - UBL'!$A119:$P1013,13,FALSE)=0,"",VLOOKUP($A119,'FE - Flow 8 - UBL'!$A119:$P1013,13,FALSE))</f>
        <v/>
      </c>
      <c r="N119" s="47" t="str">
        <f>IF(VLOOKUP($A119,'FE - Flow 8 - UBL'!$A119:$P1013,14,FALSE)=0,"",VLOOKUP($A119,'FE - Flow 8 - UBL'!$A119:$P1013,14,FALSE))</f>
        <v/>
      </c>
      <c r="O119" s="48" t="str">
        <f>IF(VLOOKUP($A119,'FE - Flow 8 - UBL'!$A119:$P1013,15,FALSE)=0,"",VLOOKUP($A119,'FE - Flow 8 - UBL'!$A119:$P1013,15,FALSE))</f>
        <v/>
      </c>
      <c r="P119" s="48" t="str">
        <f>IF(VLOOKUP($A119,'FE - Flow 8 - UBL'!$A119:$P1013,16,FALSE)=0,"",VLOOKUP($A119,'FE - Flow 8 - UBL'!$A119:$P1013,16,FALSE))</f>
        <v/>
      </c>
      <c r="Q119" s="48" t="str">
        <f>IF(VLOOKUP($A119,'FE - Flow 8 - UBL'!$A119:$Q1013,17,FALSE)=0,"",VLOOKUP($A119,'FE - Flow 8 - UBL'!$A119:$Q1013,17,FALSE))</f>
        <v/>
      </c>
      <c r="R119" s="47" t="str">
        <f>IF(VLOOKUP($A119,'FE - Flow 8 - UBL'!$A119:$S1013,18,FALSE)=0,"",VLOOKUP($A119,'FE - Flow 8 - UBL'!$A119:$S1013,18,FALSE))</f>
        <v/>
      </c>
    </row>
    <row r="120" spans="1:18" ht="42.75" customHeight="1" x14ac:dyDescent="0.25">
      <c r="A120" s="51" t="s">
        <v>431</v>
      </c>
      <c r="B120" s="41" t="s">
        <v>42</v>
      </c>
      <c r="C120" s="56"/>
      <c r="D120" s="239" t="s">
        <v>432</v>
      </c>
      <c r="E120" s="237"/>
      <c r="F120" s="238"/>
      <c r="G120" s="351" t="s">
        <v>3438</v>
      </c>
      <c r="H120" s="352"/>
      <c r="I120" s="45" t="str">
        <f>IF(VLOOKUP($A120,'FE - Flow 8 - UBL'!$A120:$P1014,9,FALSE)=0,"",VLOOKUP($A120,'FE - Flow 8 - UBL'!$A120:$P1014,9,FALSE))</f>
        <v>TEXT</v>
      </c>
      <c r="J120" s="45">
        <f>IF(VLOOKUP($A120,'FE - Flow 8 - UBL'!$A120:$P1014,10,FALSE)=0,"",VLOOKUP($A120,'FE - Flow 8 - UBL'!$A120:$P1014,10,FALSE))</f>
        <v>3</v>
      </c>
      <c r="K120" s="45" t="str">
        <f>IF(VLOOKUP($A120,'FE - Flow 8 - UBL'!$A120:$P1014,11,FALSE)=0,"",VLOOKUP($A120,'FE - Flow 8 - UBL'!$A120:$P1014,11,FALSE))</f>
        <v>UNCL 3035</v>
      </c>
      <c r="L120" s="46" t="str">
        <f>IF(VLOOKUP($A120,'FE - Flow 8 - UBL'!$A120:$P1014,12,FALSE)=0,"",VLOOKUP($A120,'FE - Flow 8 - UBL'!$A120:$P1014,12,FALSE))</f>
        <v/>
      </c>
      <c r="M120" s="47" t="str">
        <f>IF(VLOOKUP($A120,'FE - Flow 8 - UBL'!$A120:$P1014,13,FALSE)=0,"",VLOOKUP($A120,'FE - Flow 8 - UBL'!$A120:$P1014,13,FALSE))</f>
        <v/>
      </c>
      <c r="N120" s="47" t="str">
        <f>IF(VLOOKUP($A120,'FE - Flow 8 - UBL'!$A120:$P1014,14,FALSE)=0,"",VLOOKUP($A120,'FE - Flow 8 - UBL'!$A120:$P1014,14,FALSE))</f>
        <v/>
      </c>
      <c r="O120" s="48" t="str">
        <f>IF(VLOOKUP($A120,'FE - Flow 8 - UBL'!$A120:$P1014,15,FALSE)=0,"",VLOOKUP($A120,'FE - Flow 8 - UBL'!$A120:$P1014,15,FALSE))</f>
        <v/>
      </c>
      <c r="P120" s="48" t="str">
        <f>IF(VLOOKUP($A120,'FE - Flow 8 - UBL'!$A120:$P1014,16,FALSE)=0,"",VLOOKUP($A120,'FE - Flow 8 - UBL'!$A120:$P1014,16,FALSE))</f>
        <v/>
      </c>
      <c r="Q120" s="48" t="str">
        <f>IF(VLOOKUP($A120,'FE - Flow 8 - UBL'!$A120:$Q1014,17,FALSE)=0,"",VLOOKUP($A120,'FE - Flow 8 - UBL'!$A120:$Q1014,17,FALSE))</f>
        <v/>
      </c>
      <c r="R120" s="47" t="str">
        <f>IF(VLOOKUP($A120,'FE - Flow 8 - UBL'!$A120:$S1014,18,FALSE)=0,"",VLOOKUP($A120,'FE - Flow 8 - UBL'!$A120:$S1014,18,FALSE))</f>
        <v/>
      </c>
    </row>
    <row r="121" spans="1:18" ht="42.75" customHeight="1" x14ac:dyDescent="0.25">
      <c r="A121" s="51" t="s">
        <v>433</v>
      </c>
      <c r="B121" s="41" t="s">
        <v>42</v>
      </c>
      <c r="C121" s="56"/>
      <c r="D121" s="239" t="s">
        <v>434</v>
      </c>
      <c r="E121" s="237"/>
      <c r="F121" s="238"/>
      <c r="G121" s="351" t="s">
        <v>3439</v>
      </c>
      <c r="H121" s="352"/>
      <c r="I121" s="45" t="str">
        <f>IF(VLOOKUP($A121,'FE - Flow 8 - UBL'!$A121:$P1015,9,FALSE)=0,"",VLOOKUP($A121,'FE - Flow 8 - UBL'!$A121:$P1015,9,FALSE))</f>
        <v>TEXT</v>
      </c>
      <c r="J121" s="45">
        <f>IF(VLOOKUP($A121,'FE - Flow 8 - UBL'!$A121:$P1015,10,FALSE)=0,"",VLOOKUP($A121,'FE - Flow 8 - UBL'!$A121:$P1015,10,FALSE))</f>
        <v>99</v>
      </c>
      <c r="K121" s="45" t="str">
        <f>IF(VLOOKUP($A121,'FE - Flow 8 - UBL'!$A121:$P1015,11,FALSE)=0,"",VLOOKUP($A121,'FE - Flow 8 - UBL'!$A121:$P1015,11,FALSE))</f>
        <v/>
      </c>
      <c r="L121" s="46" t="str">
        <f>IF(VLOOKUP($A121,'FE - Flow 8 - UBL'!$A121:$P1015,12,FALSE)=0,"",VLOOKUP($A121,'FE - Flow 8 - UBL'!$A121:$P1015,12,FALSE))</f>
        <v/>
      </c>
      <c r="M121" s="47" t="str">
        <f>IF(VLOOKUP($A121,'FE - Flow 8 - UBL'!$A121:$P1015,13,FALSE)=0,"",VLOOKUP($A121,'FE - Flow 8 - UBL'!$A121:$P1015,13,FALSE))</f>
        <v/>
      </c>
      <c r="N121" s="47" t="str">
        <f>IF(VLOOKUP($A121,'FE - Flow 8 - UBL'!$A121:$P1015,14,FALSE)=0,"",VLOOKUP($A121,'FE - Flow 8 - UBL'!$A121:$P1015,14,FALSE))</f>
        <v/>
      </c>
      <c r="O121" s="48" t="str">
        <f>IF(VLOOKUP($A121,'FE - Flow 8 - UBL'!$A121:$P1015,15,FALSE)=0,"",VLOOKUP($A121,'FE - Flow 8 - UBL'!$A121:$P1015,15,FALSE))</f>
        <v/>
      </c>
      <c r="P121" s="48" t="str">
        <f>IF(VLOOKUP($A121,'FE - Flow 8 - UBL'!$A121:$P1015,16,FALSE)=0,"",VLOOKUP($A121,'FE - Flow 8 - UBL'!$A121:$P1015,16,FALSE))</f>
        <v/>
      </c>
      <c r="Q121" s="48" t="str">
        <f>IF(VLOOKUP($A121,'FE - Flow 8 - UBL'!$A121:$Q1015,17,FALSE)=0,"",VLOOKUP($A121,'FE - Flow 8 - UBL'!$A121:$Q1015,17,FALSE))</f>
        <v/>
      </c>
      <c r="R121" s="47" t="str">
        <f>IF(VLOOKUP($A121,'FE - Flow 8 - UBL'!$A121:$S1015,18,FALSE)=0,"",VLOOKUP($A121,'FE - Flow 8 - UBL'!$A121:$S1015,18,FALSE))</f>
        <v/>
      </c>
    </row>
    <row r="122" spans="1:18" ht="42.75" customHeight="1" x14ac:dyDescent="0.25">
      <c r="A122" s="51" t="s">
        <v>435</v>
      </c>
      <c r="B122" s="41" t="s">
        <v>1729</v>
      </c>
      <c r="C122" s="56"/>
      <c r="D122" s="236" t="s">
        <v>436</v>
      </c>
      <c r="E122" s="237"/>
      <c r="F122" s="238"/>
      <c r="G122" s="351" t="s">
        <v>3440</v>
      </c>
      <c r="H122" s="352"/>
      <c r="I122" s="45" t="str">
        <f>IF(VLOOKUP($A122,'FE - Flow 8 - UBL'!$A122:$P1016,9,FALSE)=0,"",VLOOKUP($A122,'FE - Flow 8 - UBL'!$A122:$P1016,9,FALSE))</f>
        <v>IDENTIFIER</v>
      </c>
      <c r="J122" s="45">
        <f>IF(VLOOKUP($A122,'FE - Flow 8 - UBL'!$A122:$P1016,10,FALSE)=0,"",VLOOKUP($A122,'FE - Flow 8 - UBL'!$A122:$P1016,10,FALSE))</f>
        <v>80</v>
      </c>
      <c r="K122" s="45" t="str">
        <f>IF(VLOOKUP($A122,'FE - Flow 8 - UBL'!$A122:$P1016,11,FALSE)=0,"",VLOOKUP($A122,'FE - Flow 8 - UBL'!$A122:$P1016,11,FALSE))</f>
        <v/>
      </c>
      <c r="L122" s="46" t="str">
        <f>IF(VLOOKUP($A122,'FE - Flow 8 - UBL'!$A122:$P1016,12,FALSE)=0,"",VLOOKUP($A122,'FE - Flow 8 - UBL'!$A122:$P1016,12,FALSE))</f>
        <v/>
      </c>
      <c r="M122" s="47" t="str">
        <f>IF(VLOOKUP($A122,'FE - Flow 8 - UBL'!$A122:$P1016,13,FALSE)=0,"",VLOOKUP($A122,'FE - Flow 8 - UBL'!$A122:$P1016,13,FALSE))</f>
        <v/>
      </c>
      <c r="N122" s="47" t="str">
        <f>IF(VLOOKUP($A122,'FE - Flow 8 - UBL'!$A122:$P1016,14,FALSE)=0,"",VLOOKUP($A122,'FE - Flow 8 - UBL'!$A122:$P1016,14,FALSE))</f>
        <v/>
      </c>
      <c r="O122" s="48" t="str">
        <f>IF(VLOOKUP($A122,'FE - Flow 8 - UBL'!$A122:$P1016,15,FALSE)=0,"",VLOOKUP($A122,'FE - Flow 8 - UBL'!$A122:$P1016,15,FALSE))</f>
        <v/>
      </c>
      <c r="P122" s="48" t="str">
        <f>IF(VLOOKUP($A122,'FE - Flow 8 - UBL'!$A122:$P1016,16,FALSE)=0,"",VLOOKUP($A122,'FE - Flow 8 - UBL'!$A122:$P1016,16,FALSE))</f>
        <v/>
      </c>
      <c r="Q122" s="48" t="str">
        <f>IF(VLOOKUP($A122,'FE - Flow 8 - UBL'!$A122:$Q1016,17,FALSE)=0,"",VLOOKUP($A122,'FE - Flow 8 - UBL'!$A122:$Q1016,17,FALSE))</f>
        <v/>
      </c>
      <c r="R122" s="47" t="str">
        <f>IF(VLOOKUP($A122,'FE - Flow 8 - UBL'!$A122:$S1016,18,FALSE)=0,"",VLOOKUP($A122,'FE - Flow 8 - UBL'!$A122:$S1016,18,FALSE))</f>
        <v/>
      </c>
    </row>
    <row r="123" spans="1:18" ht="42.75" customHeight="1" x14ac:dyDescent="0.25">
      <c r="A123" s="81" t="s">
        <v>437</v>
      </c>
      <c r="B123" s="41" t="s">
        <v>13</v>
      </c>
      <c r="C123" s="56"/>
      <c r="D123" s="82"/>
      <c r="E123" s="233" t="s">
        <v>1827</v>
      </c>
      <c r="F123" s="234"/>
      <c r="G123" s="351" t="s">
        <v>3441</v>
      </c>
      <c r="H123" s="352"/>
      <c r="I123" s="45" t="str">
        <f>IF(VLOOKUP($A123,'FE - Flow 8 - UBL'!$A123:$P1017,9,FALSE)=0,"",VLOOKUP($A123,'FE - Flow 8 - UBL'!$A123:$P1017,9,FALSE))</f>
        <v>IDENTIFIER</v>
      </c>
      <c r="J123" s="45">
        <f>IF(VLOOKUP($A123,'FE - Flow 8 - UBL'!$A123:$P1017,10,FALSE)=0,"",VLOOKUP($A123,'FE - Flow 8 - UBL'!$A123:$P1017,10,FALSE))</f>
        <v>5</v>
      </c>
      <c r="K123" s="45" t="str">
        <f>IF(VLOOKUP($A123,'FE - Flow 8 - UBL'!$A123:$P1017,11,FALSE)=0,"",VLOOKUP($A123,'FE - Flow 8 - UBL'!$A123:$P1017,11,FALSE))</f>
        <v/>
      </c>
      <c r="L123" s="46" t="str">
        <f>IF(VLOOKUP($A123,'FE - Flow 8 - UBL'!$A123:$P1017,12,FALSE)=0,"",VLOOKUP($A123,'FE - Flow 8 - UBL'!$A123:$P1017,12,FALSE))</f>
        <v/>
      </c>
      <c r="M123" s="47" t="str">
        <f>IF(VLOOKUP($A123,'FE - Flow 8 - UBL'!$A123:$P1017,13,FALSE)=0,"",VLOOKUP($A123,'FE - Flow 8 - UBL'!$A123:$P1017,13,FALSE))</f>
        <v/>
      </c>
      <c r="N123" s="47" t="str">
        <f>IF(VLOOKUP($A123,'FE - Flow 8 - UBL'!$A123:$P1017,14,FALSE)=0,"",VLOOKUP($A123,'FE - Flow 8 - UBL'!$A123:$P1017,14,FALSE))</f>
        <v/>
      </c>
      <c r="O123" s="48" t="str">
        <f>IF(VLOOKUP($A123,'FE - Flow 8 - UBL'!$A123:$P1017,15,FALSE)=0,"",VLOOKUP($A123,'FE - Flow 8 - UBL'!$A123:$P1017,15,FALSE))</f>
        <v/>
      </c>
      <c r="P123" s="48" t="str">
        <f>IF(VLOOKUP($A123,'FE - Flow 8 - UBL'!$A123:$P1017,16,FALSE)=0,"",VLOOKUP($A123,'FE - Flow 8 - UBL'!$A123:$P1017,16,FALSE))</f>
        <v/>
      </c>
      <c r="Q123" s="48" t="str">
        <f>IF(VLOOKUP($A123,'FE - Flow 8 - UBL'!$A123:$Q1017,17,FALSE)=0,"",VLOOKUP($A123,'FE - Flow 8 - UBL'!$A123:$Q1017,17,FALSE))</f>
        <v/>
      </c>
      <c r="R123" s="47" t="str">
        <f>IF(VLOOKUP($A123,'FE - Flow 8 - UBL'!$A123:$S1017,18,FALSE)=0,"",VLOOKUP($A123,'FE - Flow 8 - UBL'!$A123:$S1017,18,FALSE))</f>
        <v/>
      </c>
    </row>
    <row r="124" spans="1:18" ht="42.75" customHeight="1" x14ac:dyDescent="0.25">
      <c r="A124" s="51" t="s">
        <v>438</v>
      </c>
      <c r="B124" s="41" t="s">
        <v>42</v>
      </c>
      <c r="C124" s="56"/>
      <c r="D124" s="236" t="s">
        <v>439</v>
      </c>
      <c r="E124" s="237"/>
      <c r="F124" s="238"/>
      <c r="G124" s="351" t="s">
        <v>3442</v>
      </c>
      <c r="H124" s="352"/>
      <c r="I124" s="45" t="str">
        <f>IF(VLOOKUP($A124,'FE - Flow 8 - UBL'!$A124:$P1018,9,FALSE)=0,"",VLOOKUP($A124,'FE - Flow 8 - UBL'!$A124:$P1018,9,FALSE))</f>
        <v>IDENTIFIER</v>
      </c>
      <c r="J124" s="45">
        <f>IF(VLOOKUP($A124,'FE - Flow 8 - UBL'!$A124:$P1018,10,FALSE)=0,"",VLOOKUP($A124,'FE - Flow 8 - UBL'!$A124:$P1018,10,FALSE))</f>
        <v>9</v>
      </c>
      <c r="K124" s="45" t="str">
        <f>IF(VLOOKUP($A124,'FE - Flow 8 - UBL'!$A124:$P1018,11,FALSE)=0,"",VLOOKUP($A124,'FE - Flow 8 - UBL'!$A124:$P1018,11,FALSE))</f>
        <v/>
      </c>
      <c r="L124" s="46" t="str">
        <f>IF(VLOOKUP($A124,'FE - Flow 8 - UBL'!$A124:$P1018,12,FALSE)=0,"",VLOOKUP($A124,'FE - Flow 8 - UBL'!$A124:$P1018,12,FALSE))</f>
        <v/>
      </c>
      <c r="M124" s="47" t="str">
        <f>IF(VLOOKUP($A124,'FE - Flow 8 - UBL'!$A124:$P1018,13,FALSE)=0,"",VLOOKUP($A124,'FE - Flow 8 - UBL'!$A124:$P1018,13,FALSE))</f>
        <v/>
      </c>
      <c r="N124" s="47" t="str">
        <f>IF(VLOOKUP($A124,'FE - Flow 8 - UBL'!$A124:$P1018,14,FALSE)=0,"",VLOOKUP($A124,'FE - Flow 8 - UBL'!$A124:$P1018,14,FALSE))</f>
        <v/>
      </c>
      <c r="O124" s="48" t="str">
        <f>IF(VLOOKUP($A124,'FE - Flow 8 - UBL'!$A124:$P1018,15,FALSE)=0,"",VLOOKUP($A124,'FE - Flow 8 - UBL'!$A124:$P1018,15,FALSE))</f>
        <v/>
      </c>
      <c r="P124" s="48" t="str">
        <f>IF(VLOOKUP($A124,'FE - Flow 8 - UBL'!$A124:$P1018,16,FALSE)=0,"",VLOOKUP($A124,'FE - Flow 8 - UBL'!$A124:$P1018,16,FALSE))</f>
        <v/>
      </c>
      <c r="Q124" s="48" t="str">
        <f>IF(VLOOKUP($A124,'FE - Flow 8 - UBL'!$A124:$Q1018,17,FALSE)=0,"",VLOOKUP($A124,'FE - Flow 8 - UBL'!$A124:$Q1018,17,FALSE))</f>
        <v/>
      </c>
      <c r="R124" s="47" t="str">
        <f>IF(VLOOKUP($A124,'FE - Flow 8 - UBL'!$A124:$S1018,18,FALSE)=0,"",VLOOKUP($A124,'FE - Flow 8 - UBL'!$A124:$S1018,18,FALSE))</f>
        <v/>
      </c>
    </row>
    <row r="125" spans="1:18" ht="42.75" customHeight="1" x14ac:dyDescent="0.25">
      <c r="A125" s="81" t="s">
        <v>440</v>
      </c>
      <c r="B125" s="41" t="s">
        <v>13</v>
      </c>
      <c r="C125" s="56"/>
      <c r="D125" s="83"/>
      <c r="E125" s="233" t="s">
        <v>1827</v>
      </c>
      <c r="F125" s="234"/>
      <c r="G125" s="351" t="s">
        <v>3443</v>
      </c>
      <c r="H125" s="352"/>
      <c r="I125" s="45" t="str">
        <f>IF(VLOOKUP($A125,'FE - Flow 8 - UBL'!$A125:$P1019,9,FALSE)=0,"",VLOOKUP($A125,'FE - Flow 8 - UBL'!$A125:$P1019,9,FALSE))</f>
        <v>IDENTIFIER</v>
      </c>
      <c r="J125" s="45">
        <f>IF(VLOOKUP($A125,'FE - Flow 8 - UBL'!$A125:$P1019,10,FALSE)=0,"",VLOOKUP($A125,'FE - Flow 8 - UBL'!$A125:$P1019,10,FALSE))</f>
        <v>5</v>
      </c>
      <c r="K125" s="45" t="str">
        <f>IF(VLOOKUP($A125,'FE - Flow 8 - UBL'!$A125:$P1019,11,FALSE)=0,"",VLOOKUP($A125,'FE - Flow 8 - UBL'!$A125:$P1019,11,FALSE))</f>
        <v/>
      </c>
      <c r="L125" s="46" t="str">
        <f>IF(VLOOKUP($A125,'FE - Flow 8 - UBL'!$A125:$P1019,12,FALSE)=0,"",VLOOKUP($A125,'FE - Flow 8 - UBL'!$A125:$P1019,12,FALSE))</f>
        <v/>
      </c>
      <c r="M125" s="47" t="str">
        <f>IF(VLOOKUP($A125,'FE - Flow 8 - UBL'!$A125:$P1019,13,FALSE)=0,"",VLOOKUP($A125,'FE - Flow 8 - UBL'!$A125:$P1019,13,FALSE))</f>
        <v/>
      </c>
      <c r="N125" s="47" t="str">
        <f>IF(VLOOKUP($A125,'FE - Flow 8 - UBL'!$A125:$P1019,14,FALSE)=0,"",VLOOKUP($A125,'FE - Flow 8 - UBL'!$A125:$P1019,14,FALSE))</f>
        <v/>
      </c>
      <c r="O125" s="48" t="str">
        <f>IF(VLOOKUP($A125,'FE - Flow 8 - UBL'!$A125:$P1019,15,FALSE)=0,"",VLOOKUP($A125,'FE - Flow 8 - UBL'!$A125:$P1019,15,FALSE))</f>
        <v/>
      </c>
      <c r="P125" s="48" t="str">
        <f>IF(VLOOKUP($A125,'FE - Flow 8 - UBL'!$A125:$P1019,16,FALSE)=0,"",VLOOKUP($A125,'FE - Flow 8 - UBL'!$A125:$P1019,16,FALSE))</f>
        <v/>
      </c>
      <c r="Q125" s="48" t="str">
        <f>IF(VLOOKUP($A125,'FE - Flow 8 - UBL'!$A125:$Q1019,17,FALSE)=0,"",VLOOKUP($A125,'FE - Flow 8 - UBL'!$A125:$Q1019,17,FALSE))</f>
        <v/>
      </c>
      <c r="R125" s="47" t="str">
        <f>IF(VLOOKUP($A125,'FE - Flow 8 - UBL'!$A125:$S1019,18,FALSE)=0,"",VLOOKUP($A125,'FE - Flow 8 - UBL'!$A125:$S1019,18,FALSE))</f>
        <v/>
      </c>
    </row>
    <row r="126" spans="1:18" ht="42.75" customHeight="1" x14ac:dyDescent="0.25">
      <c r="A126" s="51" t="s">
        <v>441</v>
      </c>
      <c r="B126" s="41" t="s">
        <v>42</v>
      </c>
      <c r="C126" s="56"/>
      <c r="D126" s="236" t="s">
        <v>442</v>
      </c>
      <c r="E126" s="237" t="s">
        <v>443</v>
      </c>
      <c r="F126" s="238"/>
      <c r="G126" s="351" t="s">
        <v>3444</v>
      </c>
      <c r="H126" s="352"/>
      <c r="I126" s="45" t="str">
        <f>IF(VLOOKUP($A126,'FE - Flow 8 - UBL'!$A126:$P1020,9,FALSE)=0,"",VLOOKUP($A126,'FE - Flow 8 - UBL'!$A126:$P1020,9,FALSE))</f>
        <v>IDENTIFIER</v>
      </c>
      <c r="J126" s="45">
        <f>IF(VLOOKUP($A126,'FE - Flow 8 - UBL'!$A126:$P1020,10,FALSE)=0,"",VLOOKUP($A126,'FE - Flow 8 - UBL'!$A126:$P1020,10,FALSE))</f>
        <v>15</v>
      </c>
      <c r="K126" s="45" t="str">
        <f>IF(VLOOKUP($A126,'FE - Flow 8 - UBL'!$A126:$P1020,11,FALSE)=0,"",VLOOKUP($A126,'FE - Flow 8 - UBL'!$A126:$P1020,11,FALSE))</f>
        <v>ISO 3166</v>
      </c>
      <c r="L126" s="46" t="str">
        <f>IF(VLOOKUP($A126,'FE - Flow 8 - UBL'!$A126:$P1020,12,FALSE)=0,"",VLOOKUP($A126,'FE - Flow 8 - UBL'!$A126:$P1020,12,FALSE))</f>
        <v/>
      </c>
      <c r="M126" s="47" t="str">
        <f>IF(VLOOKUP($A126,'FE - Flow 8 - UBL'!$A126:$P1020,13,FALSE)=0,"",VLOOKUP($A126,'FE - Flow 8 - UBL'!$A126:$P1020,13,FALSE))</f>
        <v/>
      </c>
      <c r="N126" s="47" t="str">
        <f>IF(VLOOKUP($A126,'FE - Flow 8 - UBL'!$A126:$P1020,14,FALSE)=0,"",VLOOKUP($A126,'FE - Flow 8 - UBL'!$A126:$P1020,14,FALSE))</f>
        <v/>
      </c>
      <c r="O126" s="48" t="str">
        <f>IF(VLOOKUP($A126,'FE - Flow 8 - UBL'!$A126:$P1020,15,FALSE)=0,"",VLOOKUP($A126,'FE - Flow 8 - UBL'!$A126:$P1020,15,FALSE))</f>
        <v/>
      </c>
      <c r="P126" s="48" t="str">
        <f>IF(VLOOKUP($A126,'FE - Flow 8 - UBL'!$A126:$P1020,16,FALSE)=0,"",VLOOKUP($A126,'FE - Flow 8 - UBL'!$A126:$P1020,16,FALSE))</f>
        <v/>
      </c>
      <c r="Q126" s="48" t="str">
        <f>IF(VLOOKUP($A126,'FE - Flow 8 - UBL'!$A126:$Q1020,17,FALSE)=0,"",VLOOKUP($A126,'FE - Flow 8 - UBL'!$A126:$Q1020,17,FALSE))</f>
        <v/>
      </c>
      <c r="R126" s="47" t="str">
        <f>IF(VLOOKUP($A126,'FE - Flow 8 - UBL'!$A126:$S1020,18,FALSE)=0,"",VLOOKUP($A126,'FE - Flow 8 - UBL'!$A126:$S1020,18,FALSE))</f>
        <v/>
      </c>
    </row>
    <row r="127" spans="1:18" ht="42.75" customHeight="1" x14ac:dyDescent="0.25">
      <c r="A127" s="81" t="s">
        <v>444</v>
      </c>
      <c r="B127" s="41" t="s">
        <v>13</v>
      </c>
      <c r="C127" s="56"/>
      <c r="D127" s="82"/>
      <c r="E127" s="233" t="s">
        <v>442</v>
      </c>
      <c r="F127" s="234"/>
      <c r="G127" s="351" t="s">
        <v>3445</v>
      </c>
      <c r="H127" s="352"/>
      <c r="I127" s="45" t="str">
        <f>IF(VLOOKUP($A127,'FE - Flow 8 - UBL'!$A127:$P1021,9,FALSE)=0,"",VLOOKUP($A127,'FE - Flow 8 - UBL'!$A127:$P1021,9,FALSE))</f>
        <v>IDENTIFIER</v>
      </c>
      <c r="J127" s="45">
        <f>IF(VLOOKUP($A127,'FE - Flow 8 - UBL'!$A127:$P1021,10,FALSE)=0,"",VLOOKUP($A127,'FE - Flow 8 - UBL'!$A127:$P1021,10,FALSE))</f>
        <v>5</v>
      </c>
      <c r="K127" s="45" t="str">
        <f>IF(VLOOKUP($A127,'FE - Flow 8 - UBL'!$A127:$P1021,11,FALSE)=0,"",VLOOKUP($A127,'FE - Flow 8 - UBL'!$A127:$P1021,11,FALSE))</f>
        <v/>
      </c>
      <c r="L127" s="46" t="str">
        <f>IF(VLOOKUP($A127,'FE - Flow 8 - UBL'!$A127:$P1021,12,FALSE)=0,"",VLOOKUP($A127,'FE - Flow 8 - UBL'!$A127:$P1021,12,FALSE))</f>
        <v/>
      </c>
      <c r="M127" s="47" t="str">
        <f>IF(VLOOKUP($A127,'FE - Flow 8 - UBL'!$A127:$P1021,13,FALSE)=0,"",VLOOKUP($A127,'FE - Flow 8 - UBL'!$A127:$P1021,13,FALSE))</f>
        <v/>
      </c>
      <c r="N127" s="47" t="str">
        <f>IF(VLOOKUP($A127,'FE - Flow 8 - UBL'!$A127:$P1021,14,FALSE)=0,"",VLOOKUP($A127,'FE - Flow 8 - UBL'!$A127:$P1021,14,FALSE))</f>
        <v/>
      </c>
      <c r="O127" s="48" t="str">
        <f>IF(VLOOKUP($A127,'FE - Flow 8 - UBL'!$A127:$P1021,15,FALSE)=0,"",VLOOKUP($A127,'FE - Flow 8 - UBL'!$A127:$P1021,15,FALSE))</f>
        <v/>
      </c>
      <c r="P127" s="48" t="str">
        <f>IF(VLOOKUP($A127,'FE - Flow 8 - UBL'!$A127:$P1021,16,FALSE)=0,"",VLOOKUP($A127,'FE - Flow 8 - UBL'!$A127:$P1021,16,FALSE))</f>
        <v/>
      </c>
      <c r="Q127" s="48" t="str">
        <f>IF(VLOOKUP($A127,'FE - Flow 8 - UBL'!$A127:$Q1021,17,FALSE)=0,"",VLOOKUP($A127,'FE - Flow 8 - UBL'!$A127:$Q1021,17,FALSE))</f>
        <v/>
      </c>
      <c r="R127" s="47" t="str">
        <f>IF(VLOOKUP($A127,'FE - Flow 8 - UBL'!$A127:$S1021,18,FALSE)=0,"",VLOOKUP($A127,'FE - Flow 8 - UBL'!$A127:$S1021,18,FALSE))</f>
        <v/>
      </c>
    </row>
    <row r="128" spans="1:18" ht="42.75" customHeight="1" x14ac:dyDescent="0.25">
      <c r="A128" s="51" t="s">
        <v>445</v>
      </c>
      <c r="B128" s="41" t="s">
        <v>42</v>
      </c>
      <c r="C128" s="56"/>
      <c r="D128" s="236" t="s">
        <v>446</v>
      </c>
      <c r="E128" s="237"/>
      <c r="F128" s="238"/>
      <c r="G128" s="351" t="s">
        <v>3446</v>
      </c>
      <c r="H128" s="352"/>
      <c r="I128" s="45" t="str">
        <f>IF(VLOOKUP($A128,'FE - Flow 8 - UBL'!$A128:$P1022,9,FALSE)=0,"",VLOOKUP($A128,'FE - Flow 8 - UBL'!$A128:$P1022,9,FALSE))</f>
        <v>IDENTIFIER</v>
      </c>
      <c r="J128" s="45">
        <f>IF(VLOOKUP($A128,'FE - Flow 8 - UBL'!$A128:$P1022,10,FALSE)=0,"",VLOOKUP($A128,'FE - Flow 8 - UBL'!$A128:$P1022,10,FALSE))</f>
        <v>73</v>
      </c>
      <c r="K128" s="45" t="str">
        <f>IF(VLOOKUP($A128,'FE - Flow 8 - UBL'!$A128:$P1022,11,FALSE)=0,"",VLOOKUP($A128,'FE - Flow 8 - UBL'!$A128:$P1022,11,FALSE))</f>
        <v/>
      </c>
      <c r="L128" s="46" t="str">
        <f>IF(VLOOKUP($A128,'FE - Flow 8 - UBL'!$A128:$P1022,12,FALSE)=0,"",VLOOKUP($A128,'FE - Flow 8 - UBL'!$A128:$P1022,12,FALSE))</f>
        <v/>
      </c>
      <c r="M128" s="47" t="str">
        <f>IF(VLOOKUP($A128,'FE - Flow 8 - UBL'!$A128:$P1022,13,FALSE)=0,"",VLOOKUP($A128,'FE - Flow 8 - UBL'!$A128:$P1022,13,FALSE))</f>
        <v/>
      </c>
      <c r="N128" s="47" t="str">
        <f>IF(VLOOKUP($A128,'FE - Flow 8 - UBL'!$A128:$P1022,14,FALSE)=0,"",VLOOKUP($A128,'FE - Flow 8 - UBL'!$A128:$P1022,14,FALSE))</f>
        <v/>
      </c>
      <c r="O128" s="48" t="str">
        <f>IF(VLOOKUP($A128,'FE - Flow 8 - UBL'!$A128:$P1022,15,FALSE)=0,"",VLOOKUP($A128,'FE - Flow 8 - UBL'!$A128:$P1022,15,FALSE))</f>
        <v/>
      </c>
      <c r="P128" s="48" t="str">
        <f>IF(VLOOKUP($A128,'FE - Flow 8 - UBL'!$A128:$P1022,16,FALSE)=0,"",VLOOKUP($A128,'FE - Flow 8 - UBL'!$A128:$P1022,16,FALSE))</f>
        <v/>
      </c>
      <c r="Q128" s="48" t="str">
        <f>IF(VLOOKUP($A128,'FE - Flow 8 - UBL'!$A128:$Q1022,17,FALSE)=0,"",VLOOKUP($A128,'FE - Flow 8 - UBL'!$A128:$Q1022,17,FALSE))</f>
        <v/>
      </c>
      <c r="R128" s="47" t="str">
        <f>IF(VLOOKUP($A128,'FE - Flow 8 - UBL'!$A128:$S1022,18,FALSE)=0,"",VLOOKUP($A128,'FE - Flow 8 - UBL'!$A128:$S1022,18,FALSE))</f>
        <v/>
      </c>
    </row>
    <row r="129" spans="1:18" ht="42.75" customHeight="1" x14ac:dyDescent="0.25">
      <c r="A129" s="81" t="s">
        <v>447</v>
      </c>
      <c r="B129" s="41" t="s">
        <v>13</v>
      </c>
      <c r="C129" s="56"/>
      <c r="D129" s="82"/>
      <c r="E129" s="233" t="s">
        <v>448</v>
      </c>
      <c r="F129" s="234"/>
      <c r="G129" s="351" t="s">
        <v>3447</v>
      </c>
      <c r="H129" s="352"/>
      <c r="I129" s="45" t="str">
        <f>IF(VLOOKUP($A129,'FE - Flow 8 - UBL'!$A129:$P1023,9,FALSE)=0,"",VLOOKUP($A129,'FE - Flow 8 - UBL'!$A129:$P1023,9,FALSE))</f>
        <v>IDENTIFIER</v>
      </c>
      <c r="J129" s="45">
        <f>IF(VLOOKUP($A129,'FE - Flow 8 - UBL'!$A129:$P1023,10,FALSE)=0,"",VLOOKUP($A129,'FE - Flow 8 - UBL'!$A129:$P1023,10,FALSE))</f>
        <v>5</v>
      </c>
      <c r="K129" s="45" t="str">
        <f>IF(VLOOKUP($A129,'FE - Flow 8 - UBL'!$A129:$P1023,11,FALSE)=0,"",VLOOKUP($A129,'FE - Flow 8 - UBL'!$A129:$P1023,11,FALSE))</f>
        <v/>
      </c>
      <c r="L129" s="46" t="str">
        <f>IF(VLOOKUP($A129,'FE - Flow 8 - UBL'!$A129:$P1023,12,FALSE)=0,"",VLOOKUP($A129,'FE - Flow 8 - UBL'!$A129:$P1023,12,FALSE))</f>
        <v/>
      </c>
      <c r="M129" s="47" t="str">
        <f>IF(VLOOKUP($A129,'FE - Flow 8 - UBL'!$A129:$P1023,13,FALSE)=0,"",VLOOKUP($A129,'FE - Flow 8 - UBL'!$A129:$P1023,13,FALSE))</f>
        <v/>
      </c>
      <c r="N129" s="47" t="str">
        <f>IF(VLOOKUP($A129,'FE - Flow 8 - UBL'!$A129:$P1023,14,FALSE)=0,"",VLOOKUP($A129,'FE - Flow 8 - UBL'!$A129:$P1023,14,FALSE))</f>
        <v/>
      </c>
      <c r="O129" s="48" t="str">
        <f>IF(VLOOKUP($A129,'FE - Flow 8 - UBL'!$A129:$P1023,15,FALSE)=0,"",VLOOKUP($A129,'FE - Flow 8 - UBL'!$A129:$P1023,15,FALSE))</f>
        <v/>
      </c>
      <c r="P129" s="48" t="str">
        <f>IF(VLOOKUP($A129,'FE - Flow 8 - UBL'!$A129:$P1023,16,FALSE)=0,"",VLOOKUP($A129,'FE - Flow 8 - UBL'!$A129:$P1023,16,FALSE))</f>
        <v/>
      </c>
      <c r="Q129" s="48" t="str">
        <f>IF(VLOOKUP($A129,'FE - Flow 8 - UBL'!$A129:$Q1023,17,FALSE)=0,"",VLOOKUP($A129,'FE - Flow 8 - UBL'!$A129:$Q1023,17,FALSE))</f>
        <v/>
      </c>
      <c r="R129" s="47" t="str">
        <f>IF(VLOOKUP($A129,'FE - Flow 8 - UBL'!$A129:$S1023,18,FALSE)=0,"",VLOOKUP($A129,'FE - Flow 8 - UBL'!$A129:$S1023,18,FALSE))</f>
        <v/>
      </c>
    </row>
    <row r="130" spans="1:18" ht="42.75" customHeight="1" x14ac:dyDescent="0.25">
      <c r="A130" s="51" t="s">
        <v>449</v>
      </c>
      <c r="B130" s="41" t="s">
        <v>42</v>
      </c>
      <c r="C130" s="56"/>
      <c r="D130" s="84" t="s">
        <v>450</v>
      </c>
      <c r="E130" s="85"/>
      <c r="F130" s="85"/>
      <c r="G130" s="351" t="s">
        <v>3448</v>
      </c>
      <c r="H130" s="352"/>
      <c r="I130" s="45" t="str">
        <f>IF(VLOOKUP($A130,'FE - Flow 8 - UBL'!$A130:$P1024,9,FALSE)=0,"",VLOOKUP($A130,'FE - Flow 8 - UBL'!$A130:$P1024,9,FALSE))</f>
        <v/>
      </c>
      <c r="J130" s="45" t="str">
        <f>IF(VLOOKUP($A130,'FE - Flow 8 - UBL'!$A130:$P1024,10,FALSE)=0,"",VLOOKUP($A130,'FE - Flow 8 - UBL'!$A130:$P1024,10,FALSE))</f>
        <v/>
      </c>
      <c r="K130" s="45" t="str">
        <f>IF(VLOOKUP($A130,'FE - Flow 8 - UBL'!$A130:$P1024,11,FALSE)=0,"",VLOOKUP($A130,'FE - Flow 8 - UBL'!$A130:$P1024,11,FALSE))</f>
        <v/>
      </c>
      <c r="L130" s="46" t="str">
        <f>IF(VLOOKUP($A130,'FE - Flow 8 - UBL'!$A130:$P1024,12,FALSE)=0,"",VLOOKUP($A130,'FE - Flow 8 - UBL'!$A130:$P1024,12,FALSE))</f>
        <v/>
      </c>
      <c r="M130" s="47" t="str">
        <f>IF(VLOOKUP($A130,'FE - Flow 8 - UBL'!$A130:$P1024,13,FALSE)=0,"",VLOOKUP($A130,'FE - Flow 8 - UBL'!$A130:$P1024,13,FALSE))</f>
        <v/>
      </c>
      <c r="N130" s="47" t="str">
        <f>IF(VLOOKUP($A130,'FE - Flow 8 - UBL'!$A130:$P1024,14,FALSE)=0,"",VLOOKUP($A130,'FE - Flow 8 - UBL'!$A130:$P1024,14,FALSE))</f>
        <v/>
      </c>
      <c r="O130" s="48" t="str">
        <f>IF(VLOOKUP($A130,'FE - Flow 8 - UBL'!$A130:$P1024,15,FALSE)=0,"",VLOOKUP($A130,'FE - Flow 8 - UBL'!$A130:$P1024,15,FALSE))</f>
        <v/>
      </c>
      <c r="P130" s="48" t="str">
        <f>IF(VLOOKUP($A130,'FE - Flow 8 - UBL'!$A130:$P1024,16,FALSE)=0,"",VLOOKUP($A130,'FE - Flow 8 - UBL'!$A130:$P1024,16,FALSE))</f>
        <v/>
      </c>
      <c r="Q130" s="48" t="str">
        <f>IF(VLOOKUP($A130,'FE - Flow 8 - UBL'!$A130:$Q1024,17,FALSE)=0,"",VLOOKUP($A130,'FE - Flow 8 - UBL'!$A130:$Q1024,17,FALSE))</f>
        <v/>
      </c>
      <c r="R130" s="47" t="str">
        <f>IF(VLOOKUP($A130,'FE - Flow 8 - UBL'!$A130:$S1024,18,FALSE)=0,"",VLOOKUP($A130,'FE - Flow 8 - UBL'!$A130:$S1024,18,FALSE))</f>
        <v/>
      </c>
    </row>
    <row r="131" spans="1:18" ht="42.75" customHeight="1" x14ac:dyDescent="0.25">
      <c r="A131" s="81" t="s">
        <v>451</v>
      </c>
      <c r="B131" s="41" t="s">
        <v>42</v>
      </c>
      <c r="C131" s="56"/>
      <c r="D131" s="86"/>
      <c r="E131" s="233" t="s">
        <v>452</v>
      </c>
      <c r="F131" s="234"/>
      <c r="G131" s="351" t="s">
        <v>3449</v>
      </c>
      <c r="H131" s="352"/>
      <c r="I131" s="45" t="str">
        <f>IF(VLOOKUP($A131,'FE - Flow 8 - UBL'!$A131:$P1025,9,FALSE)=0,"",VLOOKUP($A131,'FE - Flow 8 - UBL'!$A131:$P1025,9,FALSE))</f>
        <v>TEXT</v>
      </c>
      <c r="J131" s="45">
        <f>IF(VLOOKUP($A131,'FE - Flow 8 - UBL'!$A131:$P1025,10,FALSE)=0,"",VLOOKUP($A131,'FE - Flow 8 - UBL'!$A131:$P1025,10,FALSE))</f>
        <v>255</v>
      </c>
      <c r="K131" s="45" t="str">
        <f>IF(VLOOKUP($A131,'FE - Flow 8 - UBL'!$A131:$P1025,11,FALSE)=0,"",VLOOKUP($A131,'FE - Flow 8 - UBL'!$A131:$P1025,11,FALSE))</f>
        <v/>
      </c>
      <c r="L131" s="46" t="str">
        <f>IF(VLOOKUP($A131,'FE - Flow 8 - UBL'!$A131:$P1025,12,FALSE)=0,"",VLOOKUP($A131,'FE - Flow 8 - UBL'!$A131:$P1025,12,FALSE))</f>
        <v/>
      </c>
      <c r="M131" s="47" t="str">
        <f>IF(VLOOKUP($A131,'FE - Flow 8 - UBL'!$A131:$P1025,13,FALSE)=0,"",VLOOKUP($A131,'FE - Flow 8 - UBL'!$A131:$P1025,13,FALSE))</f>
        <v/>
      </c>
      <c r="N131" s="47" t="str">
        <f>IF(VLOOKUP($A131,'FE - Flow 8 - UBL'!$A131:$P1025,14,FALSE)=0,"",VLOOKUP($A131,'FE - Flow 8 - UBL'!$A131:$P1025,14,FALSE))</f>
        <v/>
      </c>
      <c r="O131" s="48" t="str">
        <f>IF(VLOOKUP($A131,'FE - Flow 8 - UBL'!$A131:$P1025,15,FALSE)=0,"",VLOOKUP($A131,'FE - Flow 8 - UBL'!$A131:$P1025,15,FALSE))</f>
        <v/>
      </c>
      <c r="P131" s="48" t="str">
        <f>IF(VLOOKUP($A131,'FE - Flow 8 - UBL'!$A131:$P1025,16,FALSE)=0,"",VLOOKUP($A131,'FE - Flow 8 - UBL'!$A131:$P1025,16,FALSE))</f>
        <v/>
      </c>
      <c r="Q131" s="48" t="str">
        <f>IF(VLOOKUP($A131,'FE - Flow 8 - UBL'!$A131:$Q1025,17,FALSE)=0,"",VLOOKUP($A131,'FE - Flow 8 - UBL'!$A131:$Q1025,17,FALSE))</f>
        <v/>
      </c>
      <c r="R131" s="47" t="str">
        <f>IF(VLOOKUP($A131,'FE - Flow 8 - UBL'!$A131:$S1025,18,FALSE)=0,"",VLOOKUP($A131,'FE - Flow 8 - UBL'!$A131:$S1025,18,FALSE))</f>
        <v/>
      </c>
    </row>
    <row r="132" spans="1:18" ht="42.75" customHeight="1" x14ac:dyDescent="0.25">
      <c r="A132" s="81" t="s">
        <v>453</v>
      </c>
      <c r="B132" s="41" t="s">
        <v>42</v>
      </c>
      <c r="C132" s="56"/>
      <c r="D132" s="86"/>
      <c r="E132" s="233" t="s">
        <v>454</v>
      </c>
      <c r="F132" s="234"/>
      <c r="G132" s="351" t="s">
        <v>3450</v>
      </c>
      <c r="H132" s="352"/>
      <c r="I132" s="45" t="str">
        <f>IF(VLOOKUP($A132,'FE - Flow 8 - UBL'!$A132:$P1026,9,FALSE)=0,"",VLOOKUP($A132,'FE - Flow 8 - UBL'!$A132:$P1026,9,FALSE))</f>
        <v>TEXT</v>
      </c>
      <c r="J132" s="45">
        <f>IF(VLOOKUP($A132,'FE - Flow 8 - UBL'!$A132:$P1026,10,FALSE)=0,"",VLOOKUP($A132,'FE - Flow 8 - UBL'!$A132:$P1026,10,FALSE))</f>
        <v>255</v>
      </c>
      <c r="K132" s="45" t="str">
        <f>IF(VLOOKUP($A132,'FE - Flow 8 - UBL'!$A132:$P1026,11,FALSE)=0,"",VLOOKUP($A132,'FE - Flow 8 - UBL'!$A132:$P1026,11,FALSE))</f>
        <v/>
      </c>
      <c r="L132" s="46" t="str">
        <f>IF(VLOOKUP($A132,'FE - Flow 8 - UBL'!$A132:$P1026,12,FALSE)=0,"",VLOOKUP($A132,'FE - Flow 8 - UBL'!$A132:$P1026,12,FALSE))</f>
        <v/>
      </c>
      <c r="M132" s="47" t="str">
        <f>IF(VLOOKUP($A132,'FE - Flow 8 - UBL'!$A132:$P1026,13,FALSE)=0,"",VLOOKUP($A132,'FE - Flow 8 - UBL'!$A132:$P1026,13,FALSE))</f>
        <v/>
      </c>
      <c r="N132" s="47" t="str">
        <f>IF(VLOOKUP($A132,'FE - Flow 8 - UBL'!$A132:$P1026,14,FALSE)=0,"",VLOOKUP($A132,'FE - Flow 8 - UBL'!$A132:$P1026,14,FALSE))</f>
        <v/>
      </c>
      <c r="O132" s="48" t="str">
        <f>IF(VLOOKUP($A132,'FE - Flow 8 - UBL'!$A132:$P1026,15,FALSE)=0,"",VLOOKUP($A132,'FE - Flow 8 - UBL'!$A132:$P1026,15,FALSE))</f>
        <v/>
      </c>
      <c r="P132" s="48" t="str">
        <f>IF(VLOOKUP($A132,'FE - Flow 8 - UBL'!$A132:$P1026,16,FALSE)=0,"",VLOOKUP($A132,'FE - Flow 8 - UBL'!$A132:$P1026,16,FALSE))</f>
        <v/>
      </c>
      <c r="Q132" s="48" t="str">
        <f>IF(VLOOKUP($A132,'FE - Flow 8 - UBL'!$A132:$Q1026,17,FALSE)=0,"",VLOOKUP($A132,'FE - Flow 8 - UBL'!$A132:$Q1026,17,FALSE))</f>
        <v/>
      </c>
      <c r="R132" s="47" t="str">
        <f>IF(VLOOKUP($A132,'FE - Flow 8 - UBL'!$A132:$S1026,18,FALSE)=0,"",VLOOKUP($A132,'FE - Flow 8 - UBL'!$A132:$S1026,18,FALSE))</f>
        <v/>
      </c>
    </row>
    <row r="133" spans="1:18" ht="42.75" customHeight="1" x14ac:dyDescent="0.25">
      <c r="A133" s="81" t="s">
        <v>455</v>
      </c>
      <c r="B133" s="41" t="s">
        <v>42</v>
      </c>
      <c r="C133" s="56"/>
      <c r="D133" s="86"/>
      <c r="E133" s="233" t="s">
        <v>456</v>
      </c>
      <c r="F133" s="234"/>
      <c r="G133" s="351" t="s">
        <v>3451</v>
      </c>
      <c r="H133" s="352"/>
      <c r="I133" s="45" t="str">
        <f>IF(VLOOKUP($A133,'FE - Flow 8 - UBL'!$A133:$P1027,9,FALSE)=0,"",VLOOKUP($A133,'FE - Flow 8 - UBL'!$A133:$P1027,9,FALSE))</f>
        <v>TEXT</v>
      </c>
      <c r="J133" s="45">
        <f>IF(VLOOKUP($A133,'FE - Flow 8 - UBL'!$A133:$P1027,10,FALSE)=0,"",VLOOKUP($A133,'FE - Flow 8 - UBL'!$A133:$P1027,10,FALSE))</f>
        <v>255</v>
      </c>
      <c r="K133" s="45" t="str">
        <f>IF(VLOOKUP($A133,'FE - Flow 8 - UBL'!$A133:$P1027,11,FALSE)=0,"",VLOOKUP($A133,'FE - Flow 8 - UBL'!$A133:$P1027,11,FALSE))</f>
        <v/>
      </c>
      <c r="L133" s="46" t="str">
        <f>IF(VLOOKUP($A133,'FE - Flow 8 - UBL'!$A133:$P1027,12,FALSE)=0,"",VLOOKUP($A133,'FE - Flow 8 - UBL'!$A133:$P1027,12,FALSE))</f>
        <v/>
      </c>
      <c r="M133" s="47" t="str">
        <f>IF(VLOOKUP($A133,'FE - Flow 8 - UBL'!$A133:$P1027,13,FALSE)=0,"",VLOOKUP($A133,'FE - Flow 8 - UBL'!$A133:$P1027,13,FALSE))</f>
        <v/>
      </c>
      <c r="N133" s="47" t="str">
        <f>IF(VLOOKUP($A133,'FE - Flow 8 - UBL'!$A133:$P1027,14,FALSE)=0,"",VLOOKUP($A133,'FE - Flow 8 - UBL'!$A133:$P1027,14,FALSE))</f>
        <v/>
      </c>
      <c r="O133" s="48" t="str">
        <f>IF(VLOOKUP($A133,'FE - Flow 8 - UBL'!$A133:$P1027,15,FALSE)=0,"",VLOOKUP($A133,'FE - Flow 8 - UBL'!$A133:$P1027,15,FALSE))</f>
        <v/>
      </c>
      <c r="P133" s="48" t="str">
        <f>IF(VLOOKUP($A133,'FE - Flow 8 - UBL'!$A133:$P1027,16,FALSE)=0,"",VLOOKUP($A133,'FE - Flow 8 - UBL'!$A133:$P1027,16,FALSE))</f>
        <v/>
      </c>
      <c r="Q133" s="48" t="str">
        <f>IF(VLOOKUP($A133,'FE - Flow 8 - UBL'!$A133:$Q1027,17,FALSE)=0,"",VLOOKUP($A133,'FE - Flow 8 - UBL'!$A133:$Q1027,17,FALSE))</f>
        <v/>
      </c>
      <c r="R133" s="47" t="str">
        <f>IF(VLOOKUP($A133,'FE - Flow 8 - UBL'!$A133:$S1027,18,FALSE)=0,"",VLOOKUP($A133,'FE - Flow 8 - UBL'!$A133:$S1027,18,FALSE))</f>
        <v/>
      </c>
    </row>
    <row r="134" spans="1:18" ht="30" x14ac:dyDescent="0.25">
      <c r="A134" s="81" t="s">
        <v>457</v>
      </c>
      <c r="B134" s="41" t="s">
        <v>42</v>
      </c>
      <c r="C134" s="56"/>
      <c r="D134" s="86"/>
      <c r="E134" s="233" t="s">
        <v>458</v>
      </c>
      <c r="F134" s="234"/>
      <c r="G134" s="351" t="s">
        <v>3452</v>
      </c>
      <c r="H134" s="352"/>
      <c r="I134" s="45" t="str">
        <f>IF(VLOOKUP($A134,'FE - Flow 8 - UBL'!$A134:$P1028,9,FALSE)=0,"",VLOOKUP($A134,'FE - Flow 8 - UBL'!$A134:$P1028,9,FALSE))</f>
        <v>TEXT</v>
      </c>
      <c r="J134" s="45">
        <f>IF(VLOOKUP($A134,'FE - Flow 8 - UBL'!$A134:$P1028,10,FALSE)=0,"",VLOOKUP($A134,'FE - Flow 8 - UBL'!$A134:$P1028,10,FALSE))</f>
        <v>255</v>
      </c>
      <c r="K134" s="45" t="str">
        <f>IF(VLOOKUP($A134,'FE - Flow 8 - UBL'!$A134:$P1028,11,FALSE)=0,"",VLOOKUP($A134,'FE - Flow 8 - UBL'!$A134:$P1028,11,FALSE))</f>
        <v/>
      </c>
      <c r="L134" s="46" t="str">
        <f>IF(VLOOKUP($A134,'FE - Flow 8 - UBL'!$A134:$P1028,12,FALSE)=0,"",VLOOKUP($A134,'FE - Flow 8 - UBL'!$A134:$P1028,12,FALSE))</f>
        <v/>
      </c>
      <c r="M134" s="47" t="str">
        <f>IF(VLOOKUP($A134,'FE - Flow 8 - UBL'!$A134:$P1028,13,FALSE)=0,"",VLOOKUP($A134,'FE - Flow 8 - UBL'!$A134:$P1028,13,FALSE))</f>
        <v/>
      </c>
      <c r="N134" s="47" t="str">
        <f>IF(VLOOKUP($A134,'FE - Flow 8 - UBL'!$A134:$P1028,14,FALSE)=0,"",VLOOKUP($A134,'FE - Flow 8 - UBL'!$A134:$P1028,14,FALSE))</f>
        <v/>
      </c>
      <c r="O134" s="48" t="str">
        <f>IF(VLOOKUP($A134,'FE - Flow 8 - UBL'!$A134:$P1028,15,FALSE)=0,"",VLOOKUP($A134,'FE - Flow 8 - UBL'!$A134:$P1028,15,FALSE))</f>
        <v/>
      </c>
      <c r="P134" s="48" t="str">
        <f>IF(VLOOKUP($A134,'FE - Flow 8 - UBL'!$A134:$P1028,16,FALSE)=0,"",VLOOKUP($A134,'FE - Flow 8 - UBL'!$A134:$P1028,16,FALSE))</f>
        <v/>
      </c>
      <c r="Q134" s="48" t="str">
        <f>IF(VLOOKUP($A134,'FE - Flow 8 - UBL'!$A134:$Q1028,17,FALSE)=0,"",VLOOKUP($A134,'FE - Flow 8 - UBL'!$A134:$Q1028,17,FALSE))</f>
        <v/>
      </c>
      <c r="R134" s="47" t="str">
        <f>IF(VLOOKUP($A134,'FE - Flow 8 - UBL'!$A134:$S1028,18,FALSE)=0,"",VLOOKUP($A134,'FE - Flow 8 - UBL'!$A134:$S1028,18,FALSE))</f>
        <v/>
      </c>
    </row>
    <row r="135" spans="1:18" ht="42" customHeight="1" x14ac:dyDescent="0.25">
      <c r="A135" s="81" t="s">
        <v>459</v>
      </c>
      <c r="B135" s="41" t="s">
        <v>42</v>
      </c>
      <c r="C135" s="56"/>
      <c r="D135" s="86"/>
      <c r="E135" s="233" t="s">
        <v>460</v>
      </c>
      <c r="F135" s="234"/>
      <c r="G135" s="351" t="s">
        <v>3453</v>
      </c>
      <c r="H135" s="352"/>
      <c r="I135" s="45" t="str">
        <f>IF(VLOOKUP($A135,'FE - Flow 8 - UBL'!$A135:$P1029,9,FALSE)=0,"",VLOOKUP($A135,'FE - Flow 8 - UBL'!$A135:$P1029,9,FALSE))</f>
        <v>TEXT</v>
      </c>
      <c r="J135" s="45">
        <f>IF(VLOOKUP($A135,'FE - Flow 8 - UBL'!$A135:$P1029,10,FALSE)=0,"",VLOOKUP($A135,'FE - Flow 8 - UBL'!$A135:$P1029,10,FALSE))</f>
        <v>10</v>
      </c>
      <c r="K135" s="45" t="str">
        <f>IF(VLOOKUP($A135,'FE - Flow 8 - UBL'!$A135:$P1029,11,FALSE)=0,"",VLOOKUP($A135,'FE - Flow 8 - UBL'!$A135:$P1029,11,FALSE))</f>
        <v/>
      </c>
      <c r="L135" s="46" t="str">
        <f>IF(VLOOKUP($A135,'FE - Flow 8 - UBL'!$A135:$P1029,12,FALSE)=0,"",VLOOKUP($A135,'FE - Flow 8 - UBL'!$A135:$P1029,12,FALSE))</f>
        <v/>
      </c>
      <c r="M135" s="47" t="str">
        <f>IF(VLOOKUP($A135,'FE - Flow 8 - UBL'!$A135:$P1029,13,FALSE)=0,"",VLOOKUP($A135,'FE - Flow 8 - UBL'!$A135:$P1029,13,FALSE))</f>
        <v/>
      </c>
      <c r="N135" s="47" t="str">
        <f>IF(VLOOKUP($A135,'FE - Flow 8 - UBL'!$A135:$P1029,14,FALSE)=0,"",VLOOKUP($A135,'FE - Flow 8 - UBL'!$A135:$P1029,14,FALSE))</f>
        <v/>
      </c>
      <c r="O135" s="48" t="str">
        <f>IF(VLOOKUP($A135,'FE - Flow 8 - UBL'!$A135:$P1029,15,FALSE)=0,"",VLOOKUP($A135,'FE - Flow 8 - UBL'!$A135:$P1029,15,FALSE))</f>
        <v/>
      </c>
      <c r="P135" s="48" t="str">
        <f>IF(VLOOKUP($A135,'FE - Flow 8 - UBL'!$A135:$P1029,16,FALSE)=0,"",VLOOKUP($A135,'FE - Flow 8 - UBL'!$A135:$P1029,16,FALSE))</f>
        <v/>
      </c>
      <c r="Q135" s="48" t="str">
        <f>IF(VLOOKUP($A135,'FE - Flow 8 - UBL'!$A135:$Q1029,17,FALSE)=0,"",VLOOKUP($A135,'FE - Flow 8 - UBL'!$A135:$Q1029,17,FALSE))</f>
        <v/>
      </c>
      <c r="R135" s="47" t="str">
        <f>IF(VLOOKUP($A135,'FE - Flow 8 - UBL'!$A135:$S1029,18,FALSE)=0,"",VLOOKUP($A135,'FE - Flow 8 - UBL'!$A135:$S1029,18,FALSE))</f>
        <v/>
      </c>
    </row>
    <row r="136" spans="1:18" ht="30" customHeight="1" x14ac:dyDescent="0.25">
      <c r="A136" s="81" t="s">
        <v>461</v>
      </c>
      <c r="B136" s="41" t="s">
        <v>42</v>
      </c>
      <c r="C136" s="56"/>
      <c r="D136" s="86"/>
      <c r="E136" s="233" t="s">
        <v>462</v>
      </c>
      <c r="F136" s="234"/>
      <c r="G136" s="351" t="s">
        <v>3454</v>
      </c>
      <c r="H136" s="352"/>
      <c r="I136" s="45" t="str">
        <f>IF(VLOOKUP($A136,'FE - Flow 8 - UBL'!$A136:$P1030,9,FALSE)=0,"",VLOOKUP($A136,'FE - Flow 8 - UBL'!$A136:$P1030,9,FALSE))</f>
        <v>TEXT</v>
      </c>
      <c r="J136" s="45">
        <f>IF(VLOOKUP($A136,'FE - Flow 8 - UBL'!$A136:$P1030,10,FALSE)=0,"",VLOOKUP($A136,'FE - Flow 8 - UBL'!$A136:$P1030,10,FALSE))</f>
        <v>255</v>
      </c>
      <c r="K136" s="45" t="str">
        <f>IF(VLOOKUP($A136,'FE - Flow 8 - UBL'!$A136:$P1030,11,FALSE)=0,"",VLOOKUP($A136,'FE - Flow 8 - UBL'!$A136:$P1030,11,FALSE))</f>
        <v/>
      </c>
      <c r="L136" s="46" t="str">
        <f>IF(VLOOKUP($A136,'FE - Flow 8 - UBL'!$A136:$P1030,12,FALSE)=0,"",VLOOKUP($A136,'FE - Flow 8 - UBL'!$A136:$P1030,12,FALSE))</f>
        <v/>
      </c>
      <c r="M136" s="47" t="str">
        <f>IF(VLOOKUP($A136,'FE - Flow 8 - UBL'!$A136:$P1030,13,FALSE)=0,"",VLOOKUP($A136,'FE - Flow 8 - UBL'!$A136:$P1030,13,FALSE))</f>
        <v/>
      </c>
      <c r="N136" s="47" t="str">
        <f>IF(VLOOKUP($A136,'FE - Flow 8 - UBL'!$A136:$P1030,14,FALSE)=0,"",VLOOKUP($A136,'FE - Flow 8 - UBL'!$A136:$P1030,14,FALSE))</f>
        <v/>
      </c>
      <c r="O136" s="48" t="str">
        <f>IF(VLOOKUP($A136,'FE - Flow 8 - UBL'!$A136:$P1030,15,FALSE)=0,"",VLOOKUP($A136,'FE - Flow 8 - UBL'!$A136:$P1030,15,FALSE))</f>
        <v/>
      </c>
      <c r="P136" s="48" t="str">
        <f>IF(VLOOKUP($A136,'FE - Flow 8 - UBL'!$A136:$P1030,16,FALSE)=0,"",VLOOKUP($A136,'FE - Flow 8 - UBL'!$A136:$P1030,16,FALSE))</f>
        <v/>
      </c>
      <c r="Q136" s="48" t="str">
        <f>IF(VLOOKUP($A136,'FE - Flow 8 - UBL'!$A136:$Q1030,17,FALSE)=0,"",VLOOKUP($A136,'FE - Flow 8 - UBL'!$A136:$Q1030,17,FALSE))</f>
        <v/>
      </c>
      <c r="R136" s="47" t="str">
        <f>IF(VLOOKUP($A136,'FE - Flow 8 - UBL'!$A136:$S1030,18,FALSE)=0,"",VLOOKUP($A136,'FE - Flow 8 - UBL'!$A136:$S1030,18,FALSE))</f>
        <v/>
      </c>
    </row>
    <row r="137" spans="1:18" ht="56.1" customHeight="1" x14ac:dyDescent="0.25">
      <c r="A137" s="81" t="s">
        <v>463</v>
      </c>
      <c r="B137" s="41" t="s">
        <v>42</v>
      </c>
      <c r="C137" s="56"/>
      <c r="D137" s="82"/>
      <c r="E137" s="233" t="s">
        <v>464</v>
      </c>
      <c r="F137" s="234"/>
      <c r="G137" s="351" t="s">
        <v>3455</v>
      </c>
      <c r="H137" s="352"/>
      <c r="I137" s="45" t="str">
        <f>IF(VLOOKUP($A137,'FE - Flow 8 - UBL'!$A137:$P1031,9,FALSE)=0,"",VLOOKUP($A137,'FE - Flow 8 - UBL'!$A137:$P1031,9,FALSE))</f>
        <v>CODE</v>
      </c>
      <c r="J137" s="45">
        <f>IF(VLOOKUP($A137,'FE - Flow 8 - UBL'!$A137:$P1031,10,FALSE)=0,"",VLOOKUP($A137,'FE - Flow 8 - UBL'!$A137:$P1031,10,FALSE))</f>
        <v>2</v>
      </c>
      <c r="K137" s="45" t="str">
        <f>IF(VLOOKUP($A137,'FE - Flow 8 - UBL'!$A137:$P1031,11,FALSE)=0,"",VLOOKUP($A137,'FE - Flow 8 - UBL'!$A137:$P1031,11,FALSE))</f>
        <v/>
      </c>
      <c r="L137" s="46" t="str">
        <f>IF(VLOOKUP($A137,'FE - Flow 8 - UBL'!$A137:$P1031,12,FALSE)=0,"",VLOOKUP($A137,'FE - Flow 8 - UBL'!$A137:$P1031,12,FALSE))</f>
        <v/>
      </c>
      <c r="M137" s="47" t="str">
        <f>IF(VLOOKUP($A137,'FE - Flow 8 - UBL'!$A137:$P1031,13,FALSE)=0,"",VLOOKUP($A137,'FE - Flow 8 - UBL'!$A137:$P1031,13,FALSE))</f>
        <v/>
      </c>
      <c r="N137" s="47" t="str">
        <f>IF(VLOOKUP($A137,'FE - Flow 8 - UBL'!$A137:$P1031,14,FALSE)=0,"",VLOOKUP($A137,'FE - Flow 8 - UBL'!$A137:$P1031,14,FALSE))</f>
        <v/>
      </c>
      <c r="O137" s="48" t="str">
        <f>IF(VLOOKUP($A137,'FE - Flow 8 - UBL'!$A137:$P1031,15,FALSE)=0,"",VLOOKUP($A137,'FE - Flow 8 - UBL'!$A137:$P1031,15,FALSE))</f>
        <v/>
      </c>
      <c r="P137" s="48" t="str">
        <f>IF(VLOOKUP($A137,'FE - Flow 8 - UBL'!$A137:$P1031,16,FALSE)=0,"",VLOOKUP($A137,'FE - Flow 8 - UBL'!$A137:$P1031,16,FALSE))</f>
        <v/>
      </c>
      <c r="Q137" s="48" t="str">
        <f>IF(VLOOKUP($A137,'FE - Flow 8 - UBL'!$A137:$Q1031,17,FALSE)=0,"",VLOOKUP($A137,'FE - Flow 8 - UBL'!$A137:$Q1031,17,FALSE))</f>
        <v/>
      </c>
      <c r="R137" s="47" t="str">
        <f>IF(VLOOKUP($A137,'FE - Flow 8 - UBL'!$A137:$S1031,18,FALSE)=0,"",VLOOKUP($A137,'FE - Flow 8 - UBL'!$A137:$S1031,18,FALSE))</f>
        <v/>
      </c>
    </row>
    <row r="138" spans="1:18" x14ac:dyDescent="0.25">
      <c r="A138" s="51" t="s">
        <v>465</v>
      </c>
      <c r="B138" s="41" t="s">
        <v>42</v>
      </c>
      <c r="C138" s="56"/>
      <c r="D138" s="84" t="s">
        <v>466</v>
      </c>
      <c r="E138" s="87"/>
      <c r="F138" s="87"/>
      <c r="G138" s="351" t="s">
        <v>3456</v>
      </c>
      <c r="H138" s="352"/>
      <c r="I138" s="45" t="str">
        <f>IF(VLOOKUP($A138,'FE - Flow 8 - UBL'!$A138:$P1032,9,FALSE)=0,"",VLOOKUP($A138,'FE - Flow 8 - UBL'!$A138:$P1032,9,FALSE))</f>
        <v/>
      </c>
      <c r="J138" s="45" t="str">
        <f>IF(VLOOKUP($A138,'FE - Flow 8 - UBL'!$A138:$P1032,10,FALSE)=0,"",VLOOKUP($A138,'FE - Flow 8 - UBL'!$A138:$P1032,10,FALSE))</f>
        <v/>
      </c>
      <c r="K138" s="45" t="str">
        <f>IF(VLOOKUP($A138,'FE - Flow 8 - UBL'!$A138:$P1032,11,FALSE)=0,"",VLOOKUP($A138,'FE - Flow 8 - UBL'!$A138:$P1032,11,FALSE))</f>
        <v/>
      </c>
      <c r="L138" s="46" t="str">
        <f>IF(VLOOKUP($A138,'FE - Flow 8 - UBL'!$A138:$P1032,12,FALSE)=0,"",VLOOKUP($A138,'FE - Flow 8 - UBL'!$A138:$P1032,12,FALSE))</f>
        <v/>
      </c>
      <c r="M138" s="47" t="str">
        <f>IF(VLOOKUP($A138,'FE - Flow 8 - UBL'!$A138:$P1032,13,FALSE)=0,"",VLOOKUP($A138,'FE - Flow 8 - UBL'!$A138:$P1032,13,FALSE))</f>
        <v/>
      </c>
      <c r="N138" s="47" t="str">
        <f>IF(VLOOKUP($A138,'FE - Flow 8 - UBL'!$A138:$P1032,14,FALSE)=0,"",VLOOKUP($A138,'FE - Flow 8 - UBL'!$A138:$P1032,14,FALSE))</f>
        <v/>
      </c>
      <c r="O138" s="48" t="str">
        <f>IF(VLOOKUP($A138,'FE - Flow 8 - UBL'!$A138:$P1032,15,FALSE)=0,"",VLOOKUP($A138,'FE - Flow 8 - UBL'!$A138:$P1032,15,FALSE))</f>
        <v/>
      </c>
      <c r="P138" s="48" t="str">
        <f>IF(VLOOKUP($A138,'FE - Flow 8 - UBL'!$A138:$P1032,16,FALSE)=0,"",VLOOKUP($A138,'FE - Flow 8 - UBL'!$A138:$P1032,16,FALSE))</f>
        <v/>
      </c>
      <c r="Q138" s="48" t="str">
        <f>IF(VLOOKUP($A138,'FE - Flow 8 - UBL'!$A138:$Q1032,17,FALSE)=0,"",VLOOKUP($A138,'FE - Flow 8 - UBL'!$A138:$Q1032,17,FALSE))</f>
        <v/>
      </c>
      <c r="R138" s="47" t="str">
        <f>IF(VLOOKUP($A138,'FE - Flow 8 - UBL'!$A138:$S1032,18,FALSE)=0,"",VLOOKUP($A138,'FE - Flow 8 - UBL'!$A138:$S1032,18,FALSE))</f>
        <v/>
      </c>
    </row>
    <row r="139" spans="1:18" ht="45" x14ac:dyDescent="0.25">
      <c r="A139" s="81" t="s">
        <v>467</v>
      </c>
      <c r="B139" s="41" t="s">
        <v>42</v>
      </c>
      <c r="C139" s="56"/>
      <c r="D139" s="86"/>
      <c r="E139" s="233" t="s">
        <v>468</v>
      </c>
      <c r="F139" s="234"/>
      <c r="G139" s="351" t="s">
        <v>3457</v>
      </c>
      <c r="H139" s="352"/>
      <c r="I139" s="45" t="str">
        <f>IF(VLOOKUP($A139,'FE - Flow 8 - UBL'!$A139:$P1033,9,FALSE)=0,"",VLOOKUP($A139,'FE - Flow 8 - UBL'!$A139:$P1033,9,FALSE))</f>
        <v>TEXT</v>
      </c>
      <c r="J139" s="45">
        <f>IF(VLOOKUP($A139,'FE - Flow 8 - UBL'!$A139:$P1033,10,FALSE)=0,"",VLOOKUP($A139,'FE - Flow 8 - UBL'!$A139:$P1033,10,FALSE))</f>
        <v>100</v>
      </c>
      <c r="K139" s="45" t="str">
        <f>IF(VLOOKUP($A139,'FE - Flow 8 - UBL'!$A139:$P1033,11,FALSE)=0,"",VLOOKUP($A139,'FE - Flow 8 - UBL'!$A139:$P1033,11,FALSE))</f>
        <v/>
      </c>
      <c r="L139" s="46" t="str">
        <f>IF(VLOOKUP($A139,'FE - Flow 8 - UBL'!$A139:$P1033,12,FALSE)=0,"",VLOOKUP($A139,'FE - Flow 8 - UBL'!$A139:$P1033,12,FALSE))</f>
        <v/>
      </c>
      <c r="M139" s="47" t="str">
        <f>IF(VLOOKUP($A139,'FE - Flow 8 - UBL'!$A139:$P1033,13,FALSE)=0,"",VLOOKUP($A139,'FE - Flow 8 - UBL'!$A139:$P1033,13,FALSE))</f>
        <v/>
      </c>
      <c r="N139" s="47" t="str">
        <f>IF(VLOOKUP($A139,'FE - Flow 8 - UBL'!$A139:$P1033,14,FALSE)=0,"",VLOOKUP($A139,'FE - Flow 8 - UBL'!$A139:$P1033,14,FALSE))</f>
        <v/>
      </c>
      <c r="O139" s="48" t="str">
        <f>IF(VLOOKUP($A139,'FE - Flow 8 - UBL'!$A139:$P1033,15,FALSE)=0,"",VLOOKUP($A139,'FE - Flow 8 - UBL'!$A139:$P1033,15,FALSE))</f>
        <v/>
      </c>
      <c r="P139" s="48" t="str">
        <f>IF(VLOOKUP($A139,'FE - Flow 8 - UBL'!$A139:$P1033,16,FALSE)=0,"",VLOOKUP($A139,'FE - Flow 8 - UBL'!$A139:$P1033,16,FALSE))</f>
        <v/>
      </c>
      <c r="Q139" s="48" t="str">
        <f>IF(VLOOKUP($A139,'FE - Flow 8 - UBL'!$A139:$Q1033,17,FALSE)=0,"",VLOOKUP($A139,'FE - Flow 8 - UBL'!$A139:$Q1033,17,FALSE))</f>
        <v/>
      </c>
      <c r="R139" s="47" t="str">
        <f>IF(VLOOKUP($A139,'FE - Flow 8 - UBL'!$A139:$S1033,18,FALSE)=0,"",VLOOKUP($A139,'FE - Flow 8 - UBL'!$A139:$S1033,18,FALSE))</f>
        <v/>
      </c>
    </row>
    <row r="140" spans="1:18" x14ac:dyDescent="0.25">
      <c r="A140" s="81" t="s">
        <v>469</v>
      </c>
      <c r="B140" s="41" t="s">
        <v>42</v>
      </c>
      <c r="C140" s="56"/>
      <c r="D140" s="88"/>
      <c r="E140" s="73" t="s">
        <v>470</v>
      </c>
      <c r="F140" s="74"/>
      <c r="G140" s="351" t="s">
        <v>3458</v>
      </c>
      <c r="H140" s="352"/>
      <c r="I140" s="45" t="str">
        <f>IF(VLOOKUP($A140,'FE - Flow 8 - UBL'!$A140:$P1034,9,FALSE)=0,"",VLOOKUP($A140,'FE - Flow 8 - UBL'!$A140:$P1034,9,FALSE))</f>
        <v>TEXT</v>
      </c>
      <c r="J140" s="45">
        <f>IF(VLOOKUP($A140,'FE - Flow 8 - UBL'!$A140:$P1034,10,FALSE)=0,"",VLOOKUP($A140,'FE - Flow 8 - UBL'!$A140:$P1034,10,FALSE))</f>
        <v>15</v>
      </c>
      <c r="K140" s="45" t="str">
        <f>IF(VLOOKUP($A140,'FE - Flow 8 - UBL'!$A140:$P1034,11,FALSE)=0,"",VLOOKUP($A140,'FE - Flow 8 - UBL'!$A140:$P1034,11,FALSE))</f>
        <v/>
      </c>
      <c r="L140" s="46" t="str">
        <f>IF(VLOOKUP($A140,'FE - Flow 8 - UBL'!$A140:$P1034,12,FALSE)=0,"",VLOOKUP($A140,'FE - Flow 8 - UBL'!$A140:$P1034,12,FALSE))</f>
        <v/>
      </c>
      <c r="M140" s="47" t="str">
        <f>IF(VLOOKUP($A140,'FE - Flow 8 - UBL'!$A140:$P1034,13,FALSE)=0,"",VLOOKUP($A140,'FE - Flow 8 - UBL'!$A140:$P1034,13,FALSE))</f>
        <v/>
      </c>
      <c r="N140" s="47" t="str">
        <f>IF(VLOOKUP($A140,'FE - Flow 8 - UBL'!$A140:$P1034,14,FALSE)=0,"",VLOOKUP($A140,'FE - Flow 8 - UBL'!$A140:$P1034,14,FALSE))</f>
        <v/>
      </c>
      <c r="O140" s="48" t="str">
        <f>IF(VLOOKUP($A140,'FE - Flow 8 - UBL'!$A140:$P1034,15,FALSE)=0,"",VLOOKUP($A140,'FE - Flow 8 - UBL'!$A140:$P1034,15,FALSE))</f>
        <v/>
      </c>
      <c r="P140" s="48" t="str">
        <f>IF(VLOOKUP($A140,'FE - Flow 8 - UBL'!$A140:$P1034,16,FALSE)=0,"",VLOOKUP($A140,'FE - Flow 8 - UBL'!$A140:$P1034,16,FALSE))</f>
        <v/>
      </c>
      <c r="Q140" s="48" t="str">
        <f>IF(VLOOKUP($A140,'FE - Flow 8 - UBL'!$A140:$Q1034,17,FALSE)=0,"",VLOOKUP($A140,'FE - Flow 8 - UBL'!$A140:$Q1034,17,FALSE))</f>
        <v/>
      </c>
      <c r="R140" s="47" t="str">
        <f>IF(VLOOKUP($A140,'FE - Flow 8 - UBL'!$A140:$S1034,18,FALSE)=0,"",VLOOKUP($A140,'FE - Flow 8 - UBL'!$A140:$S1034,18,FALSE))</f>
        <v/>
      </c>
    </row>
    <row r="141" spans="1:18" ht="30" customHeight="1" x14ac:dyDescent="0.25">
      <c r="A141" s="81" t="s">
        <v>471</v>
      </c>
      <c r="B141" s="41" t="s">
        <v>42</v>
      </c>
      <c r="C141" s="89"/>
      <c r="D141" s="90"/>
      <c r="E141" s="63" t="s">
        <v>472</v>
      </c>
      <c r="F141" s="61"/>
      <c r="G141" s="351" t="s">
        <v>3459</v>
      </c>
      <c r="H141" s="352"/>
      <c r="I141" s="45" t="str">
        <f>IF(VLOOKUP($A141,'FE - Flow 8 - UBL'!$A141:$P1035,9,FALSE)=0,"",VLOOKUP($A141,'FE - Flow 8 - UBL'!$A141:$P1035,9,FALSE))</f>
        <v>TEXT</v>
      </c>
      <c r="J141" s="45">
        <f>IF(VLOOKUP($A141,'FE - Flow 8 - UBL'!$A141:$P1035,10,FALSE)=0,"",VLOOKUP($A141,'FE - Flow 8 - UBL'!$A141:$P1035,10,FALSE))</f>
        <v>50</v>
      </c>
      <c r="K141" s="45" t="str">
        <f>IF(VLOOKUP($A141,'FE - Flow 8 - UBL'!$A141:$P1035,11,FALSE)=0,"",VLOOKUP($A141,'FE - Flow 8 - UBL'!$A141:$P1035,11,FALSE))</f>
        <v/>
      </c>
      <c r="L141" s="46" t="str">
        <f>IF(VLOOKUP($A141,'FE - Flow 8 - UBL'!$A141:$P1035,12,FALSE)=0,"",VLOOKUP($A141,'FE - Flow 8 - UBL'!$A141:$P1035,12,FALSE))</f>
        <v/>
      </c>
      <c r="M141" s="47" t="str">
        <f>IF(VLOOKUP($A141,'FE - Flow 8 - UBL'!$A141:$P1035,13,FALSE)=0,"",VLOOKUP($A141,'FE - Flow 8 - UBL'!$A141:$P1035,13,FALSE))</f>
        <v/>
      </c>
      <c r="N141" s="47" t="str">
        <f>IF(VLOOKUP($A141,'FE - Flow 8 - UBL'!$A141:$P1035,14,FALSE)=0,"",VLOOKUP($A141,'FE - Flow 8 - UBL'!$A141:$P1035,14,FALSE))</f>
        <v/>
      </c>
      <c r="O141" s="48" t="str">
        <f>IF(VLOOKUP($A141,'FE - Flow 8 - UBL'!$A141:$P1035,15,FALSE)=0,"",VLOOKUP($A141,'FE - Flow 8 - UBL'!$A141:$P1035,15,FALSE))</f>
        <v/>
      </c>
      <c r="P141" s="48" t="str">
        <f>IF(VLOOKUP($A141,'FE - Flow 8 - UBL'!$A141:$P1035,16,FALSE)=0,"",VLOOKUP($A141,'FE - Flow 8 - UBL'!$A141:$P1035,16,FALSE))</f>
        <v/>
      </c>
      <c r="Q141" s="48" t="str">
        <f>IF(VLOOKUP($A141,'FE - Flow 8 - UBL'!$A141:$Q1035,17,FALSE)=0,"",VLOOKUP($A141,'FE - Flow 8 - UBL'!$A141:$Q1035,17,FALSE))</f>
        <v/>
      </c>
      <c r="R141" s="47" t="str">
        <f>IF(VLOOKUP($A141,'FE - Flow 8 - UBL'!$A141:$S1035,18,FALSE)=0,"",VLOOKUP($A141,'FE - Flow 8 - UBL'!$A141:$S1035,18,FALSE))</f>
        <v/>
      </c>
    </row>
    <row r="142" spans="1:18" ht="30" customHeight="1" x14ac:dyDescent="0.25">
      <c r="A142" s="40" t="s">
        <v>473</v>
      </c>
      <c r="B142" s="41" t="s">
        <v>42</v>
      </c>
      <c r="C142" s="91" t="s">
        <v>474</v>
      </c>
      <c r="D142" s="42"/>
      <c r="E142" s="50"/>
      <c r="F142" s="92"/>
      <c r="G142" s="351" t="s">
        <v>3460</v>
      </c>
      <c r="H142" s="352"/>
      <c r="I142" s="45" t="str">
        <f>IF(VLOOKUP($A142,'FE - Flow 8 - UBL'!$A142:$P1036,9,FALSE)=0,"",VLOOKUP($A142,'FE - Flow 8 - UBL'!$A142:$P1036,9,FALSE))</f>
        <v/>
      </c>
      <c r="J142" s="45" t="str">
        <f>IF(VLOOKUP($A142,'FE - Flow 8 - UBL'!$A142:$P1036,10,FALSE)=0,"",VLOOKUP($A142,'FE - Flow 8 - UBL'!$A142:$P1036,10,FALSE))</f>
        <v/>
      </c>
      <c r="K142" s="45" t="str">
        <f>IF(VLOOKUP($A142,'FE - Flow 8 - UBL'!$A142:$P1036,11,FALSE)=0,"",VLOOKUP($A142,'FE - Flow 8 - UBL'!$A142:$P1036,11,FALSE))</f>
        <v/>
      </c>
      <c r="L142" s="46" t="str">
        <f>IF(VLOOKUP($A142,'FE - Flow 8 - UBL'!$A142:$P1036,12,FALSE)=0,"",VLOOKUP($A142,'FE - Flow 8 - UBL'!$A142:$P1036,12,FALSE))</f>
        <v/>
      </c>
      <c r="M142" s="47" t="str">
        <f>IF(VLOOKUP($A142,'FE - Flow 8 - UBL'!$A142:$P1036,13,FALSE)=0,"",VLOOKUP($A142,'FE - Flow 8 - UBL'!$A142:$P1036,13,FALSE))</f>
        <v>Set of business terms providing information about the Beneficiary, i.e. the entity that receives the payment.</v>
      </c>
      <c r="N142" s="47" t="str">
        <f>IF(VLOOKUP($A142,'FE - Flow 8 - UBL'!$A142:$P1036,14,FALSE)=0,"",VLOOKUP($A142,'FE - Flow 8 - UBL'!$A142:$P1036,14,FALSE))</f>
        <v>The beneficiary’s role may be fulfilled by a party other than the seller, e.g. a factoring service.</v>
      </c>
      <c r="O142" s="48" t="str">
        <f>IF(VLOOKUP($A142,'FE - Flow 8 - UBL'!$A142:$P1036,15,FALSE)=0,"",VLOOKUP($A142,'FE - Flow 8 - UBL'!$A142:$P1036,15,FALSE))</f>
        <v/>
      </c>
      <c r="P142" s="48" t="str">
        <f>IF(VLOOKUP($A142,'FE - Flow 8 - UBL'!$A142:$P1036,16,FALSE)=0,"",VLOOKUP($A142,'FE - Flow 8 - UBL'!$A142:$P1036,16,FALSE))</f>
        <v/>
      </c>
      <c r="Q142" s="48" t="str">
        <f>IF(VLOOKUP($A142,'FE - Flow 8 - UBL'!$A142:$Q1036,17,FALSE)=0,"",VLOOKUP($A142,'FE - Flow 8 - UBL'!$A142:$Q1036,17,FALSE))</f>
        <v/>
      </c>
      <c r="R142" s="47" t="str">
        <f>IF(VLOOKUP($A142,'FE - Flow 8 - UBL'!$A142:$S1036,18,FALSE)=0,"",VLOOKUP($A142,'FE - Flow 8 - UBL'!$A142:$S1036,18,FALSE))</f>
        <v/>
      </c>
    </row>
    <row r="143" spans="1:18" ht="30" customHeight="1" x14ac:dyDescent="0.25">
      <c r="A143" s="51" t="s">
        <v>478</v>
      </c>
      <c r="B143" s="41" t="s">
        <v>13</v>
      </c>
      <c r="C143" s="56"/>
      <c r="D143" s="93" t="s">
        <v>479</v>
      </c>
      <c r="E143" s="94"/>
      <c r="F143" s="95"/>
      <c r="G143" s="351" t="s">
        <v>3461</v>
      </c>
      <c r="H143" s="352"/>
      <c r="I143" s="45" t="str">
        <f>IF(VLOOKUP($A143,'FE - Flow 8 - UBL'!$A143:$P1037,9,FALSE)=0,"",VLOOKUP($A143,'FE - Flow 8 - UBL'!$A143:$P1037,9,FALSE))</f>
        <v>TEXT</v>
      </c>
      <c r="J143" s="45">
        <f>IF(VLOOKUP($A143,'FE - Flow 8 - UBL'!$A143:$P1037,10,FALSE)=0,"",VLOOKUP($A143,'FE - Flow 8 - UBL'!$A143:$P1037,10,FALSE))</f>
        <v>100</v>
      </c>
      <c r="K143" s="45" t="str">
        <f>IF(VLOOKUP($A143,'FE - Flow 8 - UBL'!$A143:$P1037,11,FALSE)=0,"",VLOOKUP($A143,'FE - Flow 8 - UBL'!$A143:$P1037,11,FALSE))</f>
        <v/>
      </c>
      <c r="L143" s="46" t="str">
        <f>IF(VLOOKUP($A143,'FE - Flow 8 - UBL'!$A143:$P1037,12,FALSE)=0,"",VLOOKUP($A143,'FE - Flow 8 - UBL'!$A143:$P1037,12,FALSE))</f>
        <v/>
      </c>
      <c r="M143" s="47" t="str">
        <f>IF(VLOOKUP($A143,'FE - Flow 8 - UBL'!$A143:$P1037,13,FALSE)=0,"",VLOOKUP($A143,'FE - Flow 8 - UBL'!$A143:$P1037,13,FALSE))</f>
        <v>The name of the Beneficiary.</v>
      </c>
      <c r="N143" s="47" t="str">
        <f>IF(VLOOKUP($A143,'FE - Flow 8 - UBL'!$A143:$P1037,14,FALSE)=0,"",VLOOKUP($A143,'FE - Flow 8 - UBL'!$A143:$P1037,14,FALSE))</f>
        <v>Must be used when the Beneficiary is other than the Seller. The beneficiary’s name may nevertheless be the same as the seller’s name.</v>
      </c>
      <c r="O143" s="48" t="str">
        <f>IF(VLOOKUP($A143,'FE - Flow 8 - UBL'!$A143:$P1037,15,FALSE)=0,"",VLOOKUP($A143,'FE - Flow 8 - UBL'!$A143:$P1037,15,FALSE))</f>
        <v/>
      </c>
      <c r="P143" s="48" t="str">
        <f>IF(VLOOKUP($A143,'FE - Flow 8 - UBL'!$A143:$P1037,16,FALSE)=0,"",VLOOKUP($A143,'FE - Flow 8 - UBL'!$A143:$P1037,16,FALSE))</f>
        <v/>
      </c>
      <c r="Q143" s="48" t="str">
        <f>IF(VLOOKUP($A143,'FE - Flow 8 - UBL'!$A143:$Q1037,17,FALSE)=0,"",VLOOKUP($A143,'FE - Flow 8 - UBL'!$A143:$Q1037,17,FALSE))</f>
        <v>BR-17</v>
      </c>
      <c r="R143" s="47" t="str">
        <f>IF(VLOOKUP($A143,'FE - Flow 8 - UBL'!$A143:$S1037,18,FALSE)=0,"",VLOOKUP($A143,'FE - Flow 8 - UBL'!$A143:$S1037,18,FALSE))</f>
        <v/>
      </c>
    </row>
    <row r="144" spans="1:18" ht="30" customHeight="1" x14ac:dyDescent="0.25">
      <c r="A144" s="51" t="s">
        <v>484</v>
      </c>
      <c r="B144" s="240" t="s">
        <v>42</v>
      </c>
      <c r="C144" s="54"/>
      <c r="D144" s="93" t="s">
        <v>485</v>
      </c>
      <c r="E144" s="94"/>
      <c r="F144" s="95"/>
      <c r="G144" s="351" t="s">
        <v>3462</v>
      </c>
      <c r="H144" s="352"/>
      <c r="I144" s="45" t="str">
        <f>IF(VLOOKUP($A144,'FE - Flow 8 - UBL'!$A144:$P1038,9,FALSE)=0,"",VLOOKUP($A144,'FE - Flow 8 - UBL'!$A144:$P1038,9,FALSE))</f>
        <v>CODE</v>
      </c>
      <c r="J144" s="45">
        <f>IF(VLOOKUP($A144,'FE - Flow 8 - UBL'!$A144:$P1038,10,FALSE)=0,"",VLOOKUP($A144,'FE - Flow 8 - UBL'!$A144:$P1038,10,FALSE))</f>
        <v>3</v>
      </c>
      <c r="K144" s="45" t="str">
        <f>IF(VLOOKUP($A144,'FE - Flow 8 - UBL'!$A144:$P1038,11,FALSE)=0,"",VLOOKUP($A144,'FE - Flow 8 - UBL'!$A144:$P1038,11,FALSE))</f>
        <v xml:space="preserve"> UNCL 3035</v>
      </c>
      <c r="L144" s="46" t="str">
        <f>IF(VLOOKUP($A144,'FE - Flow 8 - UBL'!$A144:$P1038,12,FALSE)=0,"",VLOOKUP($A144,'FE - Flow 8 - UBL'!$A144:$P1038,12,FALSE))</f>
        <v/>
      </c>
      <c r="M144" s="47" t="str">
        <f>IF(VLOOKUP($A144,'FE - Flow 8 - UBL'!$A144:$P1038,13,FALSE)=0,"",VLOOKUP($A144,'FE - Flow 8 - UBL'!$A144:$P1038,13,FALSE))</f>
        <v/>
      </c>
      <c r="N144" s="47" t="str">
        <f>IF(VLOOKUP($A144,'FE - Flow 8 - UBL'!$A144:$P1038,14,FALSE)=0,"",VLOOKUP($A144,'FE - Flow 8 - UBL'!$A144:$P1038,14,FALSE))</f>
        <v/>
      </c>
      <c r="O144" s="48" t="str">
        <f>IF(VLOOKUP($A144,'FE - Flow 8 - UBL'!$A144:$P1038,15,FALSE)=0,"",VLOOKUP($A144,'FE - Flow 8 - UBL'!$A144:$P1038,15,FALSE))</f>
        <v/>
      </c>
      <c r="P144" s="48" t="str">
        <f>IF(VLOOKUP($A144,'FE - Flow 8 - UBL'!$A144:$P1038,16,FALSE)=0,"",VLOOKUP($A144,'FE - Flow 8 - UBL'!$A144:$P1038,16,FALSE))</f>
        <v/>
      </c>
      <c r="Q144" s="48" t="str">
        <f>IF(VLOOKUP($A144,'FE - Flow 8 - UBL'!$A144:$Q1038,17,FALSE)=0,"",VLOOKUP($A144,'FE - Flow 8 - UBL'!$A144:$Q1038,17,FALSE))</f>
        <v/>
      </c>
      <c r="R144" s="47" t="str">
        <f>IF(VLOOKUP($A144,'FE - Flow 8 - UBL'!$A144:$S1038,18,FALSE)=0,"",VLOOKUP($A144,'FE - Flow 8 - UBL'!$A144:$S1038,18,FALSE))</f>
        <v/>
      </c>
    </row>
    <row r="145" spans="1:18" ht="30" customHeight="1" x14ac:dyDescent="0.25">
      <c r="A145" s="51" t="s">
        <v>487</v>
      </c>
      <c r="B145" s="240" t="s">
        <v>42</v>
      </c>
      <c r="C145" s="54"/>
      <c r="D145" s="80" t="s">
        <v>488</v>
      </c>
      <c r="E145" s="94"/>
      <c r="F145" s="95"/>
      <c r="G145" s="351" t="s">
        <v>3463</v>
      </c>
      <c r="H145" s="352"/>
      <c r="I145" s="45" t="str">
        <f>IF(VLOOKUP($A145,'FE - Flow 8 - UBL'!$A145:$P1039,9,FALSE)=0,"",VLOOKUP($A145,'FE - Flow 8 - UBL'!$A145:$P1039,9,FALSE))</f>
        <v>IDENTIFIER</v>
      </c>
      <c r="J145" s="45">
        <f>IF(VLOOKUP($A145,'FE - Flow 8 - UBL'!$A145:$P1039,10,FALSE)=0,"",VLOOKUP($A145,'FE - Flow 8 - UBL'!$A145:$P1039,10,FALSE))</f>
        <v>100</v>
      </c>
      <c r="K145" s="45" t="str">
        <f>IF(VLOOKUP($A145,'FE - Flow 8 - UBL'!$A145:$P1039,11,FALSE)=0,"",VLOOKUP($A145,'FE - Flow 8 - UBL'!$A145:$P1039,11,FALSE))</f>
        <v/>
      </c>
      <c r="L145" s="46" t="str">
        <f>IF(VLOOKUP($A145,'FE - Flow 8 - UBL'!$A145:$P1039,12,FALSE)=0,"",VLOOKUP($A145,'FE - Flow 8 - UBL'!$A145:$P1039,12,FALSE))</f>
        <v/>
      </c>
      <c r="M145" s="47" t="str">
        <f>IF(VLOOKUP($A145,'FE - Flow 8 - UBL'!$A145:$P1039,13,FALSE)=0,"",VLOOKUP($A145,'FE - Flow 8 - UBL'!$A145:$P1039,13,FALSE))</f>
        <v>Identification of the Beneficiary.</v>
      </c>
      <c r="N145" s="47" t="str">
        <f>IF(VLOOKUP($A145,'FE - Flow 8 - UBL'!$A145:$P1039,14,FALSE)=0,"",VLOOKUP($A145,'FE - Flow 8 - UBL'!$A145:$P1039,14,FALSE))</f>
        <v>If no scheme is specified, it should be known to the Buyer and the Seller, for example an identifier assigned by the buyer or seller by prior agreement: Name</v>
      </c>
      <c r="O145" s="48" t="str">
        <f>IF(VLOOKUP($A145,'FE - Flow 8 - UBL'!$A145:$P1039,15,FALSE)=0,"",VLOOKUP($A145,'FE - Flow 8 - UBL'!$A145:$P1039,15,FALSE))</f>
        <v>G1.08
G2.07
G1.74
G1.80</v>
      </c>
      <c r="P145" s="48" t="str">
        <f>IF(VLOOKUP($A145,'FE - Flow 8 - UBL'!$A145:$P1039,16,FALSE)=0,"",VLOOKUP($A145,'FE - Flow 8 - UBL'!$A145:$P1039,16,FALSE))</f>
        <v/>
      </c>
      <c r="Q145" s="48" t="str">
        <f>IF(VLOOKUP($A145,'FE - Flow 8 - UBL'!$A145:$Q1039,17,FALSE)=0,"",VLOOKUP($A145,'FE - Flow 8 - UBL'!$A145:$Q1039,17,FALSE))</f>
        <v/>
      </c>
      <c r="R145" s="47" t="str">
        <f>IF(VLOOKUP($A145,'FE - Flow 8 - UBL'!$A145:$S1039,18,FALSE)=0,"",VLOOKUP($A145,'FE - Flow 8 - UBL'!$A145:$S1039,18,FALSE))</f>
        <v/>
      </c>
    </row>
    <row r="146" spans="1:18" ht="30" customHeight="1" x14ac:dyDescent="0.25">
      <c r="A146" s="51" t="s">
        <v>492</v>
      </c>
      <c r="B146" s="240" t="s">
        <v>3069</v>
      </c>
      <c r="C146" s="54"/>
      <c r="D146" s="71"/>
      <c r="E146" s="211" t="s">
        <v>110</v>
      </c>
      <c r="F146" s="212"/>
      <c r="G146" s="351" t="s">
        <v>3464</v>
      </c>
      <c r="H146" s="352"/>
      <c r="I146" s="45" t="str">
        <f>IF(VLOOKUP($A146,'FE - Flow 8 - UBL'!$A146:$P1040,9,FALSE)=0,"",VLOOKUP($A146,'FE - Flow 8 - UBL'!$A146:$P1040,9,FALSE))</f>
        <v>IDENTIFIER</v>
      </c>
      <c r="J146" s="45">
        <f>IF(VLOOKUP($A146,'FE - Flow 8 - UBL'!$A146:$P1040,10,FALSE)=0,"",VLOOKUP($A146,'FE - Flow 8 - UBL'!$A146:$P1040,10,FALSE))</f>
        <v>4</v>
      </c>
      <c r="K146" s="45" t="str">
        <f>IF(VLOOKUP($A146,'FE - Flow 8 - UBL'!$A146:$P1040,11,FALSE)=0,"",VLOOKUP($A146,'FE - Flow 8 - UBL'!$A146:$P1040,11,FALSE))</f>
        <v>ISO 6523 (ICD)</v>
      </c>
      <c r="L146" s="46" t="str">
        <f>IF(VLOOKUP($A146,'FE - Flow 8 - UBL'!$A146:$P1040,12,FALSE)=0,"",VLOOKUP($A146,'FE - Flow 8 - UBL'!$A146:$P1040,12,FALSE))</f>
        <v>Value = 0009 for a SIRET number</v>
      </c>
      <c r="M146" s="47" t="str">
        <f>IF(VLOOKUP($A146,'FE - Flow 8 - UBL'!$A146:$P1040,13,FALSE)=0,"",VLOOKUP($A146,'FE - Flow 8 - UBL'!$A146:$P1040,13,FALSE))</f>
        <v>Scheme identifier of the Beneficiary’s identifier</v>
      </c>
      <c r="N146" s="47" t="str">
        <f>IF(VLOOKUP($A146,'FE - Flow 8 - UBL'!$A146:$P1040,14,FALSE)=0,"",VLOOKUP($A146,'FE - Flow 8 - UBL'!$A146:$P1040,14,FALSE))</f>
        <v>If used, the scheme identifier must be selected from the list of entries published by the ISO 6523 maintenance agency.</v>
      </c>
      <c r="O146" s="48" t="str">
        <f>IF(VLOOKUP($A146,'FE - Flow 8 - UBL'!$A146:$P1040,15,FALSE)=0,"",VLOOKUP($A146,'FE - Flow 8 - UBL'!$A146:$P1040,15,FALSE))</f>
        <v/>
      </c>
      <c r="P146" s="48" t="str">
        <f>IF(VLOOKUP($A146,'FE - Flow 8 - UBL'!$A146:$P1040,16,FALSE)=0,"",VLOOKUP($A146,'FE - Flow 8 - UBL'!$A146:$P1040,16,FALSE))</f>
        <v/>
      </c>
      <c r="Q146" s="48" t="str">
        <f>IF(VLOOKUP($A146,'FE - Flow 8 - UBL'!$A146:$Q1040,17,FALSE)=0,"",VLOOKUP($A146,'FE - Flow 8 - UBL'!$A146:$Q1040,17,FALSE))</f>
        <v/>
      </c>
      <c r="R146" s="47" t="str">
        <f>IF(VLOOKUP($A146,'FE - Flow 8 - UBL'!$A146:$S1040,18,FALSE)=0,"",VLOOKUP($A146,'FE - Flow 8 - UBL'!$A146:$S1040,18,FALSE))</f>
        <v/>
      </c>
    </row>
    <row r="147" spans="1:18" ht="30" customHeight="1" x14ac:dyDescent="0.25">
      <c r="A147" s="51" t="s">
        <v>495</v>
      </c>
      <c r="B147" s="240" t="s">
        <v>42</v>
      </c>
      <c r="C147" s="54"/>
      <c r="D147" s="80" t="s">
        <v>496</v>
      </c>
      <c r="E147" s="94"/>
      <c r="F147" s="94"/>
      <c r="G147" s="351" t="s">
        <v>3464</v>
      </c>
      <c r="H147" s="352"/>
      <c r="I147" s="45" t="str">
        <f>IF(VLOOKUP($A147,'FE - Flow 8 - UBL'!$A147:$P1041,9,FALSE)=0,"",VLOOKUP($A147,'FE - Flow 8 - UBL'!$A147:$P1041,9,FALSE))</f>
        <v>IDENTIFIER</v>
      </c>
      <c r="J147" s="45">
        <f>IF(VLOOKUP($A147,'FE - Flow 8 - UBL'!$A147:$P1041,10,FALSE)=0,"",VLOOKUP($A147,'FE - Flow 8 - UBL'!$A147:$P1041,10,FALSE))</f>
        <v>9</v>
      </c>
      <c r="K147" s="45" t="str">
        <f>IF(VLOOKUP($A147,'FE - Flow 8 - UBL'!$A147:$P1041,11,FALSE)=0,"",VLOOKUP($A147,'FE - Flow 8 - UBL'!$A147:$P1041,11,FALSE))</f>
        <v/>
      </c>
      <c r="L147" s="46" t="str">
        <f>IF(VLOOKUP($A147,'FE - Flow 8 - UBL'!$A147:$P1041,12,FALSE)=0,"",VLOOKUP($A147,'FE - Flow 8 - UBL'!$A147:$P1041,12,FALSE))</f>
        <v/>
      </c>
      <c r="M147" s="47" t="str">
        <f>IF(VLOOKUP($A147,'FE - Flow 8 - UBL'!$A147:$P1041,13,FALSE)=0,"",VLOOKUP($A147,'FE - Flow 8 - UBL'!$A147:$P1041,13,FALSE))</f>
        <v>Identifier issued by an official registration body, which identifies the payee as a legal entity or a legal person.</v>
      </c>
      <c r="N147" s="47" t="str">
        <f>IF(VLOOKUP($A147,'FE - Flow 8 - UBL'!$A147:$P1041,14,FALSE)=0,"",VLOOKUP($A147,'FE - Flow 8 - UBL'!$A147:$P1041,14,FALSE))</f>
        <v>If no scheme is specified, it should be known to the buyer and seller, for example an identifier used exclusively in the applicable legal environment.</v>
      </c>
      <c r="O147" s="48" t="str">
        <f>IF(VLOOKUP($A147,'FE - Flow 8 - UBL'!$A147:$P1041,15,FALSE)=0,"",VLOOKUP($A147,'FE - Flow 8 - UBL'!$A147:$P1041,15,FALSE))</f>
        <v/>
      </c>
      <c r="P147" s="48" t="str">
        <f>IF(VLOOKUP($A147,'FE - Flow 8 - UBL'!$A147:$P1041,16,FALSE)=0,"",VLOOKUP($A147,'FE - Flow 8 - UBL'!$A147:$P1041,16,FALSE))</f>
        <v/>
      </c>
      <c r="Q147" s="48" t="str">
        <f>IF(VLOOKUP($A147,'FE - Flow 8 - UBL'!$A147:$Q1041,17,FALSE)=0,"",VLOOKUP($A147,'FE - Flow 8 - UBL'!$A147:$Q1041,17,FALSE))</f>
        <v/>
      </c>
      <c r="R147" s="47" t="str">
        <f>IF(VLOOKUP($A147,'FE - Flow 8 - UBL'!$A147:$S1041,18,FALSE)=0,"",VLOOKUP($A147,'FE - Flow 8 - UBL'!$A147:$S1041,18,FALSE))</f>
        <v/>
      </c>
    </row>
    <row r="148" spans="1:18" ht="30" customHeight="1" x14ac:dyDescent="0.25">
      <c r="A148" s="51" t="s">
        <v>499</v>
      </c>
      <c r="B148" s="48" t="s">
        <v>13</v>
      </c>
      <c r="C148" s="54"/>
      <c r="D148" s="71"/>
      <c r="E148" s="211" t="s">
        <v>110</v>
      </c>
      <c r="F148" s="235"/>
      <c r="G148" s="351" t="s">
        <v>3465</v>
      </c>
      <c r="H148" s="352"/>
      <c r="I148" s="45" t="str">
        <f>IF(VLOOKUP($A148,'FE - Flow 8 - UBL'!$A148:$P1042,9,FALSE)=0,"",VLOOKUP($A148,'FE - Flow 8 - UBL'!$A148:$P1042,9,FALSE))</f>
        <v>IDENTIFIER</v>
      </c>
      <c r="J148" s="45">
        <f>IF(VLOOKUP($A148,'FE - Flow 8 - UBL'!$A148:$P1042,10,FALSE)=0,"",VLOOKUP($A148,'FE - Flow 8 - UBL'!$A148:$P1042,10,FALSE))</f>
        <v>4</v>
      </c>
      <c r="K148" s="45" t="str">
        <f>IF(VLOOKUP($A148,'FE - Flow 8 - UBL'!$A148:$P1042,11,FALSE)=0,"",VLOOKUP($A148,'FE - Flow 8 - UBL'!$A148:$P1042,11,FALSE))</f>
        <v>ISO 6523 (ICD)</v>
      </c>
      <c r="L148" s="46" t="str">
        <f>IF(VLOOKUP($A148,'FE - Flow 8 - UBL'!$A148:$P1042,12,FALSE)=0,"",VLOOKUP($A148,'FE - Flow 8 - UBL'!$A148:$P1042,12,FALSE))</f>
        <v>Value = 0002 for a SIREN number</v>
      </c>
      <c r="M148" s="47" t="str">
        <f>IF(VLOOKUP($A148,'FE - Flow 8 - UBL'!$A148:$P1042,13,FALSE)=0,"",VLOOKUP($A148,'FE - Flow 8 - UBL'!$A148:$P1042,13,FALSE))</f>
        <v>Scheme identifier of beneficiary’s legal registration identifier</v>
      </c>
      <c r="N148" s="47" t="str">
        <f>IF(VLOOKUP($A148,'FE - Flow 8 - UBL'!$A148:$P1042,14,FALSE)=0,"",VLOOKUP($A148,'FE - Flow 8 - UBL'!$A148:$P1042,14,FALSE))</f>
        <v>If used, the scheme identifier must be selected from the list of entries published by the ISO 6523 maintenance agency.</v>
      </c>
      <c r="O148" s="48" t="str">
        <f>IF(VLOOKUP($A148,'FE - Flow 8 - UBL'!$A148:$P1042,15,FALSE)=0,"",VLOOKUP($A148,'FE - Flow 8 - UBL'!$A148:$P1042,15,FALSE))</f>
        <v/>
      </c>
      <c r="P148" s="48" t="str">
        <f>IF(VLOOKUP($A148,'FE - Flow 8 - UBL'!$A148:$P1042,16,FALSE)=0,"",VLOOKUP($A148,'FE - Flow 8 - UBL'!$A148:$P1042,16,FALSE))</f>
        <v/>
      </c>
      <c r="Q148" s="48" t="str">
        <f>IF(VLOOKUP($A148,'FE - Flow 8 - UBL'!$A148:$Q1042,17,FALSE)=0,"",VLOOKUP($A148,'FE - Flow 8 - UBL'!$A148:$Q1042,17,FALSE))</f>
        <v/>
      </c>
      <c r="R148" s="47" t="str">
        <f>IF(VLOOKUP($A148,'FE - Flow 8 - UBL'!$A148:$S1042,18,FALSE)=0,"",VLOOKUP($A148,'FE - Flow 8 - UBL'!$A148:$S1042,18,FALSE))</f>
        <v/>
      </c>
    </row>
    <row r="149" spans="1:18" ht="30" customHeight="1" x14ac:dyDescent="0.25">
      <c r="A149" s="51" t="s">
        <v>501</v>
      </c>
      <c r="B149" s="240" t="s">
        <v>42</v>
      </c>
      <c r="C149" s="54"/>
      <c r="D149" s="221" t="s">
        <v>502</v>
      </c>
      <c r="E149" s="216" t="s">
        <v>1913</v>
      </c>
      <c r="F149" s="217"/>
      <c r="G149" s="351" t="s">
        <v>3466</v>
      </c>
      <c r="H149" s="352"/>
      <c r="I149" s="45" t="str">
        <f>IF(VLOOKUP($A149,'FE - Flow 8 - UBL'!$A149:$P1043,9,FALSE)=0,"",VLOOKUP($A149,'FE - Flow 8 - UBL'!$A149:$P1043,9,FALSE))</f>
        <v>IDENTIFIER</v>
      </c>
      <c r="J149" s="45">
        <f>IF(VLOOKUP($A149,'FE - Flow 8 - UBL'!$A149:$P1043,10,FALSE)=0,"",VLOOKUP($A149,'FE - Flow 8 - UBL'!$A149:$P1043,10,FALSE))</f>
        <v>15</v>
      </c>
      <c r="K149" s="45" t="str">
        <f>IF(VLOOKUP($A149,'FE - Flow 8 - UBL'!$A149:$P1043,11,FALSE)=0,"",VLOOKUP($A149,'FE - Flow 8 - UBL'!$A149:$P1043,11,FALSE))</f>
        <v/>
      </c>
      <c r="L149" s="46" t="str">
        <f>IF(VLOOKUP($A149,'FE - Flow 8 - UBL'!$A149:$P1043,12,FALSE)=0,"",VLOOKUP($A149,'FE - Flow 8 - UBL'!$A149:$P1043,12,FALSE))</f>
        <v/>
      </c>
      <c r="M149" s="47" t="str">
        <f>IF(VLOOKUP($A149,'FE - Flow 8 - UBL'!$A149:$P1043,13,FALSE)=0,"",VLOOKUP($A149,'FE - Flow 8 - UBL'!$A149:$P1043,13,FALSE))</f>
        <v/>
      </c>
      <c r="N149" s="47" t="str">
        <f>IF(VLOOKUP($A149,'FE - Flow 8 - UBL'!$A149:$P1043,14,FALSE)=0,"",VLOOKUP($A149,'FE - Flow 8 - UBL'!$A149:$P1043,14,FALSE))</f>
        <v/>
      </c>
      <c r="O149" s="48" t="str">
        <f>IF(VLOOKUP($A149,'FE - Flow 8 - UBL'!$A149:$P1043,15,FALSE)=0,"",VLOOKUP($A149,'FE - Flow 8 - UBL'!$A149:$P1043,15,FALSE))</f>
        <v/>
      </c>
      <c r="P149" s="48" t="str">
        <f>IF(VLOOKUP($A149,'FE - Flow 8 - UBL'!$A149:$P1043,16,FALSE)=0,"",VLOOKUP($A149,'FE - Flow 8 - UBL'!$A149:$P1043,16,FALSE))</f>
        <v/>
      </c>
      <c r="Q149" s="48" t="str">
        <f>IF(VLOOKUP($A149,'FE - Flow 8 - UBL'!$A149:$Q1043,17,FALSE)=0,"",VLOOKUP($A149,'FE - Flow 8 - UBL'!$A149:$Q1043,17,FALSE))</f>
        <v/>
      </c>
      <c r="R149" s="47" t="str">
        <f>IF(VLOOKUP($A149,'FE - Flow 8 - UBL'!$A149:$S1043,18,FALSE)=0,"",VLOOKUP($A149,'FE - Flow 8 - UBL'!$A149:$S1043,18,FALSE))</f>
        <v/>
      </c>
    </row>
    <row r="150" spans="1:18" ht="30" customHeight="1" x14ac:dyDescent="0.25">
      <c r="A150" s="75" t="s">
        <v>504</v>
      </c>
      <c r="B150" s="240" t="s">
        <v>13</v>
      </c>
      <c r="C150" s="54"/>
      <c r="D150" s="71"/>
      <c r="E150" s="211" t="s">
        <v>505</v>
      </c>
      <c r="F150" s="212"/>
      <c r="G150" s="351" t="s">
        <v>3467</v>
      </c>
      <c r="H150" s="352"/>
      <c r="I150" s="45" t="str">
        <f>IF(VLOOKUP($A150,'FE - Flow 8 - UBL'!$A150:$P1044,9,FALSE)=0,"",VLOOKUP($A150,'FE - Flow 8 - UBL'!$A150:$P1044,9,FALSE))</f>
        <v>CODE</v>
      </c>
      <c r="J150" s="45">
        <f>IF(VLOOKUP($A150,'FE - Flow 8 - UBL'!$A150:$P1044,10,FALSE)=0,"",VLOOKUP($A150,'FE - Flow 8 - UBL'!$A150:$P1044,10,FALSE))</f>
        <v>3</v>
      </c>
      <c r="K150" s="45" t="str">
        <f>IF(VLOOKUP($A150,'FE - Flow 8 - UBL'!$A150:$P1044,11,FALSE)=0,"",VLOOKUP($A150,'FE - Flow 8 - UBL'!$A150:$P1044,11,FALSE))</f>
        <v>Value = VAT (UBL)
Value = VA (CII)</v>
      </c>
      <c r="L150" s="46" t="str">
        <f>IF(VLOOKUP($A150,'FE - Flow 8 - UBL'!$A150:$P1044,12,FALSE)=0,"",VLOOKUP($A150,'FE - Flow 8 - UBL'!$A150:$P1044,12,FALSE))</f>
        <v/>
      </c>
      <c r="M150" s="47" t="str">
        <f>IF(VLOOKUP($A150,'FE - Flow 8 - UBL'!$A150:$P1044,13,FALSE)=0,"",VLOOKUP($A150,'FE - Flow 8 - UBL'!$A150:$P1044,13,FALSE))</f>
        <v/>
      </c>
      <c r="N150" s="47" t="str">
        <f>IF(VLOOKUP($A150,'FE - Flow 8 - UBL'!$A150:$P1044,14,FALSE)=0,"",VLOOKUP($A150,'FE - Flow 8 - UBL'!$A150:$P1044,14,FALSE))</f>
        <v/>
      </c>
      <c r="O150" s="48" t="str">
        <f>IF(VLOOKUP($A150,'FE - Flow 8 - UBL'!$A150:$P1044,15,FALSE)=0,"",VLOOKUP($A150,'FE - Flow 8 - UBL'!$A150:$P1044,15,FALSE))</f>
        <v>G6.18</v>
      </c>
      <c r="P150" s="48" t="str">
        <f>IF(VLOOKUP($A150,'FE - Flow 8 - UBL'!$A150:$P1044,16,FALSE)=0,"",VLOOKUP($A150,'FE - Flow 8 - UBL'!$A150:$P1044,16,FALSE))</f>
        <v/>
      </c>
      <c r="Q150" s="48" t="str">
        <f>IF(VLOOKUP($A150,'FE - Flow 8 - UBL'!$A150:$Q1044,17,FALSE)=0,"",VLOOKUP($A150,'FE - Flow 8 - UBL'!$A150:$Q1044,17,FALSE))</f>
        <v/>
      </c>
      <c r="R150" s="47" t="str">
        <f>IF(VLOOKUP($A150,'FE - Flow 8 - UBL'!$A150:$S1044,18,FALSE)=0,"",VLOOKUP($A150,'FE - Flow 8 - UBL'!$A150:$S1044,18,FALSE))</f>
        <v/>
      </c>
    </row>
    <row r="151" spans="1:18" ht="30" customHeight="1" x14ac:dyDescent="0.25">
      <c r="A151" s="51" t="s">
        <v>507</v>
      </c>
      <c r="B151" s="240" t="s">
        <v>42</v>
      </c>
      <c r="C151" s="54"/>
      <c r="D151" s="221" t="s">
        <v>508</v>
      </c>
      <c r="E151" s="215"/>
      <c r="F151" s="215"/>
      <c r="G151" s="351" t="s">
        <v>3468</v>
      </c>
      <c r="H151" s="352"/>
      <c r="I151" s="45" t="str">
        <f>IF(VLOOKUP($A151,'FE - Flow 8 - UBL'!$A151:$P1045,9,FALSE)=0,"",VLOOKUP($A151,'FE - Flow 8 - UBL'!$A151:$P1045,9,FALSE))</f>
        <v>IDENTIFIER</v>
      </c>
      <c r="J151" s="45">
        <f>IF(VLOOKUP($A151,'FE - Flow 8 - UBL'!$A151:$P1045,10,FALSE)=0,"",VLOOKUP($A151,'FE - Flow 8 - UBL'!$A151:$P1045,10,FALSE))</f>
        <v>50</v>
      </c>
      <c r="K151" s="45" t="str">
        <f>IF(VLOOKUP($A151,'FE - Flow 8 - UBL'!$A151:$P1045,11,FALSE)=0,"",VLOOKUP($A151,'FE - Flow 8 - UBL'!$A151:$P1045,11,FALSE))</f>
        <v/>
      </c>
      <c r="L151" s="46" t="str">
        <f>IF(VLOOKUP($A151,'FE - Flow 8 - UBL'!$A151:$P1045,12,FALSE)=0,"",VLOOKUP($A151,'FE - Flow 8 - UBL'!$A151:$P1045,12,FALSE))</f>
        <v/>
      </c>
      <c r="M151" s="47" t="str">
        <f>IF(VLOOKUP($A151,'FE - Flow 8 - UBL'!$A151:$P1045,13,FALSE)=0,"",VLOOKUP($A151,'FE - Flow 8 - UBL'!$A151:$P1045,13,FALSE))</f>
        <v/>
      </c>
      <c r="N151" s="47" t="str">
        <f>IF(VLOOKUP($A151,'FE - Flow 8 - UBL'!$A151:$P1045,14,FALSE)=0,"",VLOOKUP($A151,'FE - Flow 8 - UBL'!$A151:$P1045,14,FALSE))</f>
        <v/>
      </c>
      <c r="O151" s="48" t="str">
        <f>IF(VLOOKUP($A151,'FE - Flow 8 - UBL'!$A151:$P1045,15,FALSE)=0,"",VLOOKUP($A151,'FE - Flow 8 - UBL'!$A151:$P1045,15,FALSE))</f>
        <v/>
      </c>
      <c r="P151" s="48" t="str">
        <f>IF(VLOOKUP($A151,'FE - Flow 8 - UBL'!$A151:$P1045,16,FALSE)=0,"",VLOOKUP($A151,'FE - Flow 8 - UBL'!$A151:$P1045,16,FALSE))</f>
        <v/>
      </c>
      <c r="Q151" s="48" t="str">
        <f>IF(VLOOKUP($A151,'FE - Flow 8 - UBL'!$A151:$Q1045,17,FALSE)=0,"",VLOOKUP($A151,'FE - Flow 8 - UBL'!$A151:$Q1045,17,FALSE))</f>
        <v/>
      </c>
      <c r="R151" s="47" t="str">
        <f>IF(VLOOKUP($A151,'FE - Flow 8 - UBL'!$A151:$S1045,18,FALSE)=0,"",VLOOKUP($A151,'FE - Flow 8 - UBL'!$A151:$S1045,18,FALSE))</f>
        <v/>
      </c>
    </row>
    <row r="152" spans="1:18" ht="60" customHeight="1" x14ac:dyDescent="0.25">
      <c r="A152" s="75" t="s">
        <v>510</v>
      </c>
      <c r="B152" s="240" t="s">
        <v>13</v>
      </c>
      <c r="C152" s="54"/>
      <c r="D152" s="77"/>
      <c r="E152" s="231" t="s">
        <v>511</v>
      </c>
      <c r="F152" s="232"/>
      <c r="G152" s="351" t="s">
        <v>3469</v>
      </c>
      <c r="H152" s="352"/>
      <c r="I152" s="45" t="str">
        <f>IF(VLOOKUP($A152,'FE - Flow 8 - UBL'!$A152:$P1046,9,FALSE)=0,"",VLOOKUP($A152,'FE - Flow 8 - UBL'!$A152:$P1046,9,FALSE))</f>
        <v>IDENTIFIER</v>
      </c>
      <c r="J152" s="45">
        <f>IF(VLOOKUP($A152,'FE - Flow 8 - UBL'!$A152:$P1046,10,FALSE)=0,"",VLOOKUP($A152,'FE - Flow 8 - UBL'!$A152:$P1046,10,FALSE))</f>
        <v>4</v>
      </c>
      <c r="K152" s="45" t="str">
        <f>IF(VLOOKUP($A152,'FE - Flow 8 - UBL'!$A152:$P1046,11,FALSE)=0,"",VLOOKUP($A152,'FE - Flow 8 - UBL'!$A152:$P1046,11,FALSE))</f>
        <v xml:space="preserve">EN16931 Codelists
ISO6523 (ICD) </v>
      </c>
      <c r="L152" s="46" t="str">
        <f>IF(VLOOKUP($A152,'FE - Flow 8 - UBL'!$A152:$P1046,12,FALSE)=0,"",VLOOKUP($A152,'FE - Flow 8 - UBL'!$A152:$P1046,12,FALSE))</f>
        <v/>
      </c>
      <c r="M152" s="47" t="str">
        <f>IF(VLOOKUP($A152,'FE - Flow 8 - UBL'!$A152:$P1046,13,FALSE)=0,"",VLOOKUP($A152,'FE - Flow 8 - UBL'!$A152:$P1046,13,FALSE))</f>
        <v/>
      </c>
      <c r="N152" s="47" t="str">
        <f>IF(VLOOKUP($A152,'FE - Flow 8 - UBL'!$A152:$P1046,14,FALSE)=0,"",VLOOKUP($A152,'FE - Flow 8 - UBL'!$A152:$P1046,14,FALSE))</f>
        <v/>
      </c>
      <c r="O152" s="48" t="str">
        <f>IF(VLOOKUP($A152,'FE - Flow 8 - UBL'!$A152:$P1046,15,FALSE)=0,"",VLOOKUP($A152,'FE - Flow 8 - UBL'!$A152:$P1046,15,FALSE))</f>
        <v>G6.19</v>
      </c>
      <c r="P152" s="48" t="str">
        <f>IF(VLOOKUP($A152,'FE - Flow 8 - UBL'!$A152:$P1046,16,FALSE)=0,"",VLOOKUP($A152,'FE - Flow 8 - UBL'!$A152:$P1046,16,FALSE))</f>
        <v/>
      </c>
      <c r="Q152" s="48" t="str">
        <f>IF(VLOOKUP($A152,'FE - Flow 8 - UBL'!$A152:$Q1046,17,FALSE)=0,"",VLOOKUP($A152,'FE - Flow 8 - UBL'!$A152:$Q1046,17,FALSE))</f>
        <v/>
      </c>
      <c r="R152" s="47" t="str">
        <f>IF(VLOOKUP($A152,'FE - Flow 8 - UBL'!$A152:$S1046,18,FALSE)=0,"",VLOOKUP($A152,'FE - Flow 8 - UBL'!$A152:$S1046,18,FALSE))</f>
        <v/>
      </c>
    </row>
    <row r="153" spans="1:18" ht="30" customHeight="1" x14ac:dyDescent="0.25">
      <c r="A153" s="51" t="s">
        <v>513</v>
      </c>
      <c r="B153" s="240" t="s">
        <v>42</v>
      </c>
      <c r="C153" s="54"/>
      <c r="D153" s="221" t="s">
        <v>514</v>
      </c>
      <c r="E153" s="96"/>
      <c r="F153" s="96"/>
      <c r="G153" s="351" t="s">
        <v>3470</v>
      </c>
      <c r="H153" s="352"/>
      <c r="I153" s="45" t="str">
        <f>IF(VLOOKUP($A153,'FE - Flow 8 - UBL'!$A153:$P1047,9,FALSE)=0,"",VLOOKUP($A153,'FE - Flow 8 - UBL'!$A153:$P1047,9,FALSE))</f>
        <v/>
      </c>
      <c r="J153" s="45" t="str">
        <f>IF(VLOOKUP($A153,'FE - Flow 8 - UBL'!$A153:$P1047,10,FALSE)=0,"",VLOOKUP($A153,'FE - Flow 8 - UBL'!$A153:$P1047,10,FALSE))</f>
        <v/>
      </c>
      <c r="K153" s="45" t="str">
        <f>IF(VLOOKUP($A153,'FE - Flow 8 - UBL'!$A153:$P1047,11,FALSE)=0,"",VLOOKUP($A153,'FE - Flow 8 - UBL'!$A153:$P1047,11,FALSE))</f>
        <v/>
      </c>
      <c r="L153" s="46" t="str">
        <f>IF(VLOOKUP($A153,'FE - Flow 8 - UBL'!$A153:$P1047,12,FALSE)=0,"",VLOOKUP($A153,'FE - Flow 8 - UBL'!$A153:$P1047,12,FALSE))</f>
        <v/>
      </c>
      <c r="M153" s="47" t="str">
        <f>IF(VLOOKUP($A153,'FE - Flow 8 - UBL'!$A153:$P1047,13,FALSE)=0,"",VLOOKUP($A153,'FE - Flow 8 - UBL'!$A153:$P1047,13,FALSE))</f>
        <v/>
      </c>
      <c r="N153" s="47" t="str">
        <f>IF(VLOOKUP($A153,'FE - Flow 8 - UBL'!$A153:$P1047,14,FALSE)=0,"",VLOOKUP($A153,'FE - Flow 8 - UBL'!$A153:$P1047,14,FALSE))</f>
        <v/>
      </c>
      <c r="O153" s="48" t="str">
        <f>IF(VLOOKUP($A153,'FE - Flow 8 - UBL'!$A153:$P1047,15,FALSE)=0,"",VLOOKUP($A153,'FE - Flow 8 - UBL'!$A153:$P1047,15,FALSE))</f>
        <v/>
      </c>
      <c r="P153" s="48" t="str">
        <f>IF(VLOOKUP($A153,'FE - Flow 8 - UBL'!$A153:$P1047,16,FALSE)=0,"",VLOOKUP($A153,'FE - Flow 8 - UBL'!$A153:$P1047,16,FALSE))</f>
        <v/>
      </c>
      <c r="Q153" s="48" t="str">
        <f>IF(VLOOKUP($A153,'FE - Flow 8 - UBL'!$A153:$Q1047,17,FALSE)=0,"",VLOOKUP($A153,'FE - Flow 8 - UBL'!$A153:$Q1047,17,FALSE))</f>
        <v/>
      </c>
      <c r="R153" s="47" t="str">
        <f>IF(VLOOKUP($A153,'FE - Flow 8 - UBL'!$A153:$S1047,18,FALSE)=0,"",VLOOKUP($A153,'FE - Flow 8 - UBL'!$A153:$S1047,18,FALSE))</f>
        <v/>
      </c>
    </row>
    <row r="154" spans="1:18" ht="96.75" customHeight="1" x14ac:dyDescent="0.25">
      <c r="A154" s="75" t="s">
        <v>516</v>
      </c>
      <c r="B154" s="240" t="s">
        <v>42</v>
      </c>
      <c r="C154" s="54"/>
      <c r="D154" s="58"/>
      <c r="E154" s="211" t="s">
        <v>517</v>
      </c>
      <c r="F154" s="212"/>
      <c r="G154" s="351" t="s">
        <v>3471</v>
      </c>
      <c r="H154" s="352"/>
      <c r="I154" s="45" t="str">
        <f>IF(VLOOKUP($A154,'FE - Flow 8 - UBL'!$A154:$P1048,9,FALSE)=0,"",VLOOKUP($A154,'FE - Flow 8 - UBL'!$A154:$P1048,9,FALSE))</f>
        <v>TEXT</v>
      </c>
      <c r="J154" s="45">
        <f>IF(VLOOKUP($A154,'FE - Flow 8 - UBL'!$A154:$P1048,10,FALSE)=0,"",VLOOKUP($A154,'FE - Flow 8 - UBL'!$A154:$P1048,10,FALSE))</f>
        <v>255</v>
      </c>
      <c r="K154" s="45" t="str">
        <f>IF(VLOOKUP($A154,'FE - Flow 8 - UBL'!$A154:$P1048,11,FALSE)=0,"",VLOOKUP($A154,'FE - Flow 8 - UBL'!$A154:$P1048,11,FALSE))</f>
        <v/>
      </c>
      <c r="L154" s="46" t="str">
        <f>IF(VLOOKUP($A154,'FE - Flow 8 - UBL'!$A154:$P1048,12,FALSE)=0,"",VLOOKUP($A154,'FE - Flow 8 - UBL'!$A154:$P1048,12,FALSE))</f>
        <v/>
      </c>
      <c r="M154" s="47" t="str">
        <f>IF(VLOOKUP($A154,'FE - Flow 8 - UBL'!$A154:$P1048,13,FALSE)=0,"",VLOOKUP($A154,'FE - Flow 8 - UBL'!$A154:$P1048,13,FALSE))</f>
        <v>Main line of an address.</v>
      </c>
      <c r="N154" s="47" t="str">
        <f>IF(VLOOKUP($A154,'FE - Flow 8 - UBL'!$A154:$P1048,14,FALSE)=0,"",VLOOKUP($A154,'FE - Flow 8 - UBL'!$A154:$P1048,14,FALSE))</f>
        <v>Usually the street name and number or the post box.</v>
      </c>
      <c r="O154" s="48" t="str">
        <f>IF(VLOOKUP($A154,'FE - Flow 8 - UBL'!$A154:$P1048,15,FALSE)=0,"",VLOOKUP($A154,'FE - Flow 8 - UBL'!$A154:$P1048,15,FALSE))</f>
        <v/>
      </c>
      <c r="P154" s="48" t="str">
        <f>IF(VLOOKUP($A154,'FE - Flow 8 - UBL'!$A154:$P1048,16,FALSE)=0,"",VLOOKUP($A154,'FE - Flow 8 - UBL'!$A154:$P1048,16,FALSE))</f>
        <v/>
      </c>
      <c r="Q154" s="48" t="str">
        <f>IF(VLOOKUP($A154,'FE - Flow 8 - UBL'!$A154:$Q1048,17,FALSE)=0,"",VLOOKUP($A154,'FE - Flow 8 - UBL'!$A154:$Q1048,17,FALSE))</f>
        <v/>
      </c>
      <c r="R154" s="47" t="str">
        <f>IF(VLOOKUP($A154,'FE - Flow 8 - UBL'!$A154:$S1048,18,FALSE)=0,"",VLOOKUP($A154,'FE - Flow 8 - UBL'!$A154:$S1048,18,FALSE))</f>
        <v/>
      </c>
    </row>
    <row r="155" spans="1:18" ht="40.5" customHeight="1" x14ac:dyDescent="0.25">
      <c r="A155" s="75" t="s">
        <v>519</v>
      </c>
      <c r="B155" s="240" t="s">
        <v>42</v>
      </c>
      <c r="C155" s="54"/>
      <c r="D155" s="58"/>
      <c r="E155" s="211" t="s">
        <v>520</v>
      </c>
      <c r="F155" s="212"/>
      <c r="G155" s="351" t="s">
        <v>3472</v>
      </c>
      <c r="H155" s="352"/>
      <c r="I155" s="45" t="str">
        <f>IF(VLOOKUP($A155,'FE - Flow 8 - UBL'!$A155:$P1049,9,FALSE)=0,"",VLOOKUP($A155,'FE - Flow 8 - UBL'!$A155:$P1049,9,FALSE))</f>
        <v>TEXT</v>
      </c>
      <c r="J155" s="45">
        <f>IF(VLOOKUP($A155,'FE - Flow 8 - UBL'!$A155:$P1049,10,FALSE)=0,"",VLOOKUP($A155,'FE - Flow 8 - UBL'!$A155:$P1049,10,FALSE))</f>
        <v>255</v>
      </c>
      <c r="K155" s="45" t="str">
        <f>IF(VLOOKUP($A155,'FE - Flow 8 - UBL'!$A155:$P1049,11,FALSE)=0,"",VLOOKUP($A155,'FE - Flow 8 - UBL'!$A155:$P1049,11,FALSE))</f>
        <v/>
      </c>
      <c r="L155" s="46" t="str">
        <f>IF(VLOOKUP($A155,'FE - Flow 8 - UBL'!$A155:$P1049,12,FALSE)=0,"",VLOOKUP($A155,'FE - Flow 8 - UBL'!$A155:$P1049,12,FALSE))</f>
        <v/>
      </c>
      <c r="M155" s="47" t="str">
        <f>IF(VLOOKUP($A155,'FE - Flow 8 - UBL'!$A155:$P1049,13,FALSE)=0,"",VLOOKUP($A155,'FE - Flow 8 - UBL'!$A155:$P1049,13,FALSE))</f>
        <v>An additional address line that can be used to provide details and complete the main line.</v>
      </c>
      <c r="N155" s="47" t="str">
        <f>IF(VLOOKUP($A155,'FE - Flow 8 - UBL'!$A155:$P1049,14,FALSE)=0,"",VLOOKUP($A155,'FE - Flow 8 - UBL'!$A155:$P1049,14,FALSE))</f>
        <v/>
      </c>
      <c r="O155" s="48" t="str">
        <f>IF(VLOOKUP($A155,'FE - Flow 8 - UBL'!$A155:$P1049,15,FALSE)=0,"",VLOOKUP($A155,'FE - Flow 8 - UBL'!$A155:$P1049,15,FALSE))</f>
        <v/>
      </c>
      <c r="P155" s="48" t="str">
        <f>IF(VLOOKUP($A155,'FE - Flow 8 - UBL'!$A155:$P1049,16,FALSE)=0,"",VLOOKUP($A155,'FE - Flow 8 - UBL'!$A155:$P1049,16,FALSE))</f>
        <v/>
      </c>
      <c r="Q155" s="48" t="str">
        <f>IF(VLOOKUP($A155,'FE - Flow 8 - UBL'!$A155:$Q1049,17,FALSE)=0,"",VLOOKUP($A155,'FE - Flow 8 - UBL'!$A155:$Q1049,17,FALSE))</f>
        <v/>
      </c>
      <c r="R155" s="47" t="str">
        <f>IF(VLOOKUP($A155,'FE - Flow 8 - UBL'!$A155:$S1049,18,FALSE)=0,"",VLOOKUP($A155,'FE - Flow 8 - UBL'!$A155:$S1049,18,FALSE))</f>
        <v/>
      </c>
    </row>
    <row r="156" spans="1:18" ht="40.5" customHeight="1" x14ac:dyDescent="0.25">
      <c r="A156" s="75" t="s">
        <v>522</v>
      </c>
      <c r="B156" s="240" t="s">
        <v>42</v>
      </c>
      <c r="C156" s="54"/>
      <c r="D156" s="58"/>
      <c r="E156" s="211" t="s">
        <v>523</v>
      </c>
      <c r="F156" s="212"/>
      <c r="G156" s="351" t="s">
        <v>3473</v>
      </c>
      <c r="H156" s="352"/>
      <c r="I156" s="45" t="str">
        <f>IF(VLOOKUP($A156,'FE - Flow 8 - UBL'!$A156:$P1050,9,FALSE)=0,"",VLOOKUP($A156,'FE - Flow 8 - UBL'!$A156:$P1050,9,FALSE))</f>
        <v>TEXT</v>
      </c>
      <c r="J156" s="45">
        <f>IF(VLOOKUP($A156,'FE - Flow 8 - UBL'!$A156:$P1050,10,FALSE)=0,"",VLOOKUP($A156,'FE - Flow 8 - UBL'!$A156:$P1050,10,FALSE))</f>
        <v>255</v>
      </c>
      <c r="K156" s="45" t="str">
        <f>IF(VLOOKUP($A156,'FE - Flow 8 - UBL'!$A156:$P1050,11,FALSE)=0,"",VLOOKUP($A156,'FE - Flow 8 - UBL'!$A156:$P1050,11,FALSE))</f>
        <v/>
      </c>
      <c r="L156" s="46" t="str">
        <f>IF(VLOOKUP($A156,'FE - Flow 8 - UBL'!$A156:$P1050,12,FALSE)=0,"",VLOOKUP($A156,'FE - Flow 8 - UBL'!$A156:$P1050,12,FALSE))</f>
        <v/>
      </c>
      <c r="M156" s="47" t="str">
        <f>IF(VLOOKUP($A156,'FE - Flow 8 - UBL'!$A156:$P1050,13,FALSE)=0,"",VLOOKUP($A156,'FE - Flow 8 - UBL'!$A156:$P1050,13,FALSE))</f>
        <v>An additional address line that can be used to provide details and complete the main line.</v>
      </c>
      <c r="N156" s="47" t="str">
        <f>IF(VLOOKUP($A156,'FE - Flow 8 - UBL'!$A156:$P1050,14,FALSE)=0,"",VLOOKUP($A156,'FE - Flow 8 - UBL'!$A156:$P1050,14,FALSE))</f>
        <v/>
      </c>
      <c r="O156" s="48" t="str">
        <f>IF(VLOOKUP($A156,'FE - Flow 8 - UBL'!$A156:$P1050,15,FALSE)=0,"",VLOOKUP($A156,'FE - Flow 8 - UBL'!$A156:$P1050,15,FALSE))</f>
        <v/>
      </c>
      <c r="P156" s="48" t="str">
        <f>IF(VLOOKUP($A156,'FE - Flow 8 - UBL'!$A156:$P1050,16,FALSE)=0,"",VLOOKUP($A156,'FE - Flow 8 - UBL'!$A156:$P1050,16,FALSE))</f>
        <v/>
      </c>
      <c r="Q156" s="48" t="str">
        <f>IF(VLOOKUP($A156,'FE - Flow 8 - UBL'!$A156:$Q1050,17,FALSE)=0,"",VLOOKUP($A156,'FE - Flow 8 - UBL'!$A156:$Q1050,17,FALSE))</f>
        <v/>
      </c>
      <c r="R156" s="47" t="str">
        <f>IF(VLOOKUP($A156,'FE - Flow 8 - UBL'!$A156:$S1050,18,FALSE)=0,"",VLOOKUP($A156,'FE - Flow 8 - UBL'!$A156:$S1050,18,FALSE))</f>
        <v/>
      </c>
    </row>
    <row r="157" spans="1:18" ht="60" customHeight="1" x14ac:dyDescent="0.25">
      <c r="A157" s="75" t="s">
        <v>525</v>
      </c>
      <c r="B157" s="240" t="s">
        <v>42</v>
      </c>
      <c r="C157" s="54"/>
      <c r="D157" s="58"/>
      <c r="E157" s="211" t="s">
        <v>526</v>
      </c>
      <c r="F157" s="212"/>
      <c r="G157" s="351" t="s">
        <v>3474</v>
      </c>
      <c r="H157" s="352"/>
      <c r="I157" s="45" t="str">
        <f>IF(VLOOKUP($A157,'FE - Flow 8 - UBL'!$A157:$P1051,9,FALSE)=0,"",VLOOKUP($A157,'FE - Flow 8 - UBL'!$A157:$P1051,9,FALSE))</f>
        <v>TEXT</v>
      </c>
      <c r="J157" s="45">
        <f>IF(VLOOKUP($A157,'FE - Flow 8 - UBL'!$A157:$P1051,10,FALSE)=0,"",VLOOKUP($A157,'FE - Flow 8 - UBL'!$A157:$P1051,10,FALSE))</f>
        <v>255</v>
      </c>
      <c r="K157" s="45" t="str">
        <f>IF(VLOOKUP($A157,'FE - Flow 8 - UBL'!$A157:$P1051,11,FALSE)=0,"",VLOOKUP($A157,'FE - Flow 8 - UBL'!$A157:$P1051,11,FALSE))</f>
        <v/>
      </c>
      <c r="L157" s="46" t="str">
        <f>IF(VLOOKUP($A157,'FE - Flow 8 - UBL'!$A157:$P1051,12,FALSE)=0,"",VLOOKUP($A157,'FE - Flow 8 - UBL'!$A157:$P1051,12,FALSE))</f>
        <v/>
      </c>
      <c r="M157" s="47" t="str">
        <f>IF(VLOOKUP($A157,'FE - Flow 8 - UBL'!$A157:$P1051,13,FALSE)=0,"",VLOOKUP($A157,'FE - Flow 8 - UBL'!$A157:$P1051,13,FALSE))</f>
        <v>Usual name of the town, city or village in which the Seller’s address is located.</v>
      </c>
      <c r="N157" s="47" t="str">
        <f>IF(VLOOKUP($A157,'FE - Flow 8 - UBL'!$A157:$P1051,14,FALSE)=0,"",VLOOKUP($A157,'FE - Flow 8 - UBL'!$A157:$P1051,14,FALSE))</f>
        <v/>
      </c>
      <c r="O157" s="48" t="str">
        <f>IF(VLOOKUP($A157,'FE - Flow 8 - UBL'!$A157:$P1051,15,FALSE)=0,"",VLOOKUP($A157,'FE - Flow 8 - UBL'!$A157:$P1051,15,FALSE))</f>
        <v/>
      </c>
      <c r="P157" s="48" t="str">
        <f>IF(VLOOKUP($A157,'FE - Flow 8 - UBL'!$A157:$P1051,16,FALSE)=0,"",VLOOKUP($A157,'FE - Flow 8 - UBL'!$A157:$P1051,16,FALSE))</f>
        <v/>
      </c>
      <c r="Q157" s="48" t="str">
        <f>IF(VLOOKUP($A157,'FE - Flow 8 - UBL'!$A157:$Q1051,17,FALSE)=0,"",VLOOKUP($A157,'FE - Flow 8 - UBL'!$A157:$Q1051,17,FALSE))</f>
        <v/>
      </c>
      <c r="R157" s="47" t="str">
        <f>IF(VLOOKUP($A157,'FE - Flow 8 - UBL'!$A157:$S1051,18,FALSE)=0,"",VLOOKUP($A157,'FE - Flow 8 - UBL'!$A157:$S1051,18,FALSE))</f>
        <v/>
      </c>
    </row>
    <row r="158" spans="1:18" ht="28.5" customHeight="1" x14ac:dyDescent="0.25">
      <c r="A158" s="75" t="s">
        <v>528</v>
      </c>
      <c r="B158" s="240" t="s">
        <v>42</v>
      </c>
      <c r="C158" s="54"/>
      <c r="D158" s="58"/>
      <c r="E158" s="211" t="s">
        <v>529</v>
      </c>
      <c r="F158" s="212"/>
      <c r="G158" s="351" t="s">
        <v>3475</v>
      </c>
      <c r="H158" s="352"/>
      <c r="I158" s="45" t="str">
        <f>IF(VLOOKUP($A158,'FE - Flow 8 - UBL'!$A158:$P1052,9,FALSE)=0,"",VLOOKUP($A158,'FE - Flow 8 - UBL'!$A158:$P1052,9,FALSE))</f>
        <v>TEXT</v>
      </c>
      <c r="J158" s="45">
        <f>IF(VLOOKUP($A158,'FE - Flow 8 - UBL'!$A158:$P1052,10,FALSE)=0,"",VLOOKUP($A158,'FE - Flow 8 - UBL'!$A158:$P1052,10,FALSE))</f>
        <v>10</v>
      </c>
      <c r="K158" s="45" t="str">
        <f>IF(VLOOKUP($A158,'FE - Flow 8 - UBL'!$A158:$P1052,11,FALSE)=0,"",VLOOKUP($A158,'FE - Flow 8 - UBL'!$A158:$P1052,11,FALSE))</f>
        <v/>
      </c>
      <c r="L158" s="46" t="str">
        <f>IF(VLOOKUP($A158,'FE - Flow 8 - UBL'!$A158:$P1052,12,FALSE)=0,"",VLOOKUP($A158,'FE - Flow 8 - UBL'!$A158:$P1052,12,FALSE))</f>
        <v/>
      </c>
      <c r="M158" s="47" t="str">
        <f>IF(VLOOKUP($A158,'FE - Flow 8 - UBL'!$A158:$P1052,13,FALSE)=0,"",VLOOKUP($A158,'FE - Flow 8 - UBL'!$A158:$P1052,13,FALSE))</f>
        <v>Identifier of an addressable group of properties, in compliance with the relevant postal service.</v>
      </c>
      <c r="N158" s="47" t="str">
        <f>IF(VLOOKUP($A158,'FE - Flow 8 - UBL'!$A158:$P1052,14,FALSE)=0,"",VLOOKUP($A158,'FE - Flow 8 - UBL'!$A158:$P1052,14,FALSE))</f>
        <v>E.g. postcode or postal routing number.</v>
      </c>
      <c r="O158" s="48" t="str">
        <f>IF(VLOOKUP($A158,'FE - Flow 8 - UBL'!$A158:$P1052,15,FALSE)=0,"",VLOOKUP($A158,'FE - Flow 8 - UBL'!$A158:$P1052,15,FALSE))</f>
        <v/>
      </c>
      <c r="P158" s="48" t="str">
        <f>IF(VLOOKUP($A158,'FE - Flow 8 - UBL'!$A158:$P1052,16,FALSE)=0,"",VLOOKUP($A158,'FE - Flow 8 - UBL'!$A158:$P1052,16,FALSE))</f>
        <v/>
      </c>
      <c r="Q158" s="48" t="str">
        <f>IF(VLOOKUP($A158,'FE - Flow 8 - UBL'!$A158:$Q1052,17,FALSE)=0,"",VLOOKUP($A158,'FE - Flow 8 - UBL'!$A158:$Q1052,17,FALSE))</f>
        <v/>
      </c>
      <c r="R158" s="47" t="str">
        <f>IF(VLOOKUP($A158,'FE - Flow 8 - UBL'!$A158:$S1052,18,FALSE)=0,"",VLOOKUP($A158,'FE - Flow 8 - UBL'!$A158:$S1052,18,FALSE))</f>
        <v/>
      </c>
    </row>
    <row r="159" spans="1:18" ht="28.5" customHeight="1" x14ac:dyDescent="0.25">
      <c r="A159" s="75" t="s">
        <v>531</v>
      </c>
      <c r="B159" s="240" t="s">
        <v>42</v>
      </c>
      <c r="C159" s="54"/>
      <c r="D159" s="58"/>
      <c r="E159" s="211" t="s">
        <v>532</v>
      </c>
      <c r="F159" s="212"/>
      <c r="G159" s="351" t="s">
        <v>3476</v>
      </c>
      <c r="H159" s="352"/>
      <c r="I159" s="45" t="str">
        <f>IF(VLOOKUP($A159,'FE - Flow 8 - UBL'!$A159:$P1053,9,FALSE)=0,"",VLOOKUP($A159,'FE - Flow 8 - UBL'!$A159:$P1053,9,FALSE))</f>
        <v>TEXT</v>
      </c>
      <c r="J159" s="45">
        <f>IF(VLOOKUP($A159,'FE - Flow 8 - UBL'!$A159:$P1053,10,FALSE)=0,"",VLOOKUP($A159,'FE - Flow 8 - UBL'!$A159:$P1053,10,FALSE))</f>
        <v>255</v>
      </c>
      <c r="K159" s="45" t="str">
        <f>IF(VLOOKUP($A159,'FE - Flow 8 - UBL'!$A159:$P1053,11,FALSE)=0,"",VLOOKUP($A159,'FE - Flow 8 - UBL'!$A159:$P1053,11,FALSE))</f>
        <v/>
      </c>
      <c r="L159" s="46" t="str">
        <f>IF(VLOOKUP($A159,'FE - Flow 8 - UBL'!$A159:$P1053,12,FALSE)=0,"",VLOOKUP($A159,'FE - Flow 8 - UBL'!$A159:$P1053,12,FALSE))</f>
        <v/>
      </c>
      <c r="M159" s="47" t="str">
        <f>IF(VLOOKUP($A159,'FE - Flow 8 - UBL'!$A159:$P1053,13,FALSE)=0,"",VLOOKUP($A159,'FE - Flow 8 - UBL'!$A159:$P1053,13,FALSE))</f>
        <v>Subdivision of a country.</v>
      </c>
      <c r="N159" s="47" t="str">
        <f>IF(VLOOKUP($A159,'FE - Flow 8 - UBL'!$A159:$P1053,14,FALSE)=0,"",VLOOKUP($A159,'FE - Flow 8 - UBL'!$A159:$P1053,14,FALSE))</f>
        <v>E.g. region, county, state, province, etc.</v>
      </c>
      <c r="O159" s="48" t="str">
        <f>IF(VLOOKUP($A159,'FE - Flow 8 - UBL'!$A159:$P1053,15,FALSE)=0,"",VLOOKUP($A159,'FE - Flow 8 - UBL'!$A159:$P1053,15,FALSE))</f>
        <v/>
      </c>
      <c r="P159" s="48" t="str">
        <f>IF(VLOOKUP($A159,'FE - Flow 8 - UBL'!$A159:$P1053,16,FALSE)=0,"",VLOOKUP($A159,'FE - Flow 8 - UBL'!$A159:$P1053,16,FALSE))</f>
        <v/>
      </c>
      <c r="Q159" s="48" t="str">
        <f>IF(VLOOKUP($A159,'FE - Flow 8 - UBL'!$A159:$Q1053,17,FALSE)=0,"",VLOOKUP($A159,'FE - Flow 8 - UBL'!$A159:$Q1053,17,FALSE))</f>
        <v/>
      </c>
      <c r="R159" s="47" t="str">
        <f>IF(VLOOKUP($A159,'FE - Flow 8 - UBL'!$A159:$S1053,18,FALSE)=0,"",VLOOKUP($A159,'FE - Flow 8 - UBL'!$A159:$S1053,18,FALSE))</f>
        <v/>
      </c>
    </row>
    <row r="160" spans="1:18" ht="28.5" customHeight="1" x14ac:dyDescent="0.25">
      <c r="A160" s="75" t="s">
        <v>534</v>
      </c>
      <c r="B160" s="240" t="s">
        <v>13</v>
      </c>
      <c r="C160" s="54"/>
      <c r="D160" s="71"/>
      <c r="E160" s="211" t="s">
        <v>535</v>
      </c>
      <c r="F160" s="212"/>
      <c r="G160" s="351" t="s">
        <v>3477</v>
      </c>
      <c r="H160" s="352"/>
      <c r="I160" s="45" t="str">
        <f>IF(VLOOKUP($A160,'FE - Flow 8 - UBL'!$A160:$P1054,9,FALSE)=0,"",VLOOKUP($A160,'FE - Flow 8 - UBL'!$A160:$P1054,9,FALSE))</f>
        <v>CODE</v>
      </c>
      <c r="J160" s="45">
        <f>IF(VLOOKUP($A160,'FE - Flow 8 - UBL'!$A160:$P1054,10,FALSE)=0,"",VLOOKUP($A160,'FE - Flow 8 - UBL'!$A160:$P1054,10,FALSE))</f>
        <v>2</v>
      </c>
      <c r="K160" s="45" t="str">
        <f>IF(VLOOKUP($A160,'FE - Flow 8 - UBL'!$A160:$P1054,11,FALSE)=0,"",VLOOKUP($A160,'FE - Flow 8 - UBL'!$A160:$P1054,11,FALSE))</f>
        <v>ISO 3166</v>
      </c>
      <c r="L160" s="46" t="str">
        <f>IF(VLOOKUP($A160,'FE - Flow 8 - UBL'!$A160:$P1054,12,FALSE)=0,"",VLOOKUP($A160,'FE - Flow 8 - UBL'!$A160:$P1054,12,FALSE))</f>
        <v/>
      </c>
      <c r="M160" s="47" t="str">
        <f>IF(VLOOKUP($A160,'FE - Flow 8 - UBL'!$A160:$P1054,13,FALSE)=0,"",VLOOKUP($A160,'FE - Flow 8 - UBL'!$A160:$P1054,13,FALSE))</f>
        <v>Country identification code.</v>
      </c>
      <c r="N160" s="47" t="str">
        <f>IF(VLOOKUP($A160,'FE - Flow 8 - UBL'!$A160:$P1054,14,FALSE)=0,"",VLOOKUP($A160,'FE - Flow 8 - UBL'!$A160:$P1054,14,FALSE))</f>
        <v>Valid country lists are registered with the Maintenance Agency for standard ISO 3166-1 “Codes for the representation of names of countries and their subdivisions”. Use of the alpha-2 representation is recommended.</v>
      </c>
      <c r="O160" s="48" t="str">
        <f>IF(VLOOKUP($A160,'FE - Flow 8 - UBL'!$A160:$P1054,15,FALSE)=0,"",VLOOKUP($A160,'FE - Flow 8 - UBL'!$A160:$P1054,15,FALSE))</f>
        <v>G2.01</v>
      </c>
      <c r="P160" s="48" t="str">
        <f>IF(VLOOKUP($A160,'FE - Flow 8 - UBL'!$A160:$P1054,16,FALSE)=0,"",VLOOKUP($A160,'FE - Flow 8 - UBL'!$A160:$P1054,16,FALSE))</f>
        <v/>
      </c>
      <c r="Q160" s="48" t="str">
        <f>IF(VLOOKUP($A160,'FE - Flow 8 - UBL'!$A160:$Q1054,17,FALSE)=0,"",VLOOKUP($A160,'FE - Flow 8 - UBL'!$A160:$Q1054,17,FALSE))</f>
        <v/>
      </c>
      <c r="R160" s="47" t="str">
        <f>IF(VLOOKUP($A160,'FE - Flow 8 - UBL'!$A160:$S1054,18,FALSE)=0,"",VLOOKUP($A160,'FE - Flow 8 - UBL'!$A160:$S1054,18,FALSE))</f>
        <v/>
      </c>
    </row>
    <row r="161" spans="1:18" ht="28.5" customHeight="1" x14ac:dyDescent="0.25">
      <c r="A161" s="51" t="s">
        <v>537</v>
      </c>
      <c r="B161" s="240" t="s">
        <v>42</v>
      </c>
      <c r="C161" s="54"/>
      <c r="D161" s="221" t="s">
        <v>538</v>
      </c>
      <c r="E161" s="97"/>
      <c r="F161" s="97"/>
      <c r="G161" s="351" t="s">
        <v>3478</v>
      </c>
      <c r="H161" s="352"/>
      <c r="I161" s="45" t="str">
        <f>IF(VLOOKUP($A161,'FE - Flow 8 - UBL'!$A161:$P1055,9,FALSE)=0,"",VLOOKUP($A161,'FE - Flow 8 - UBL'!$A161:$P1055,9,FALSE))</f>
        <v/>
      </c>
      <c r="J161" s="45" t="str">
        <f>IF(VLOOKUP($A161,'FE - Flow 8 - UBL'!$A161:$P1055,10,FALSE)=0,"",VLOOKUP($A161,'FE - Flow 8 - UBL'!$A161:$P1055,10,FALSE))</f>
        <v/>
      </c>
      <c r="K161" s="45" t="str">
        <f>IF(VLOOKUP($A161,'FE - Flow 8 - UBL'!$A161:$P1055,11,FALSE)=0,"",VLOOKUP($A161,'FE - Flow 8 - UBL'!$A161:$P1055,11,FALSE))</f>
        <v/>
      </c>
      <c r="L161" s="46" t="str">
        <f>IF(VLOOKUP($A161,'FE - Flow 8 - UBL'!$A161:$P1055,12,FALSE)=0,"",VLOOKUP($A161,'FE - Flow 8 - UBL'!$A161:$P1055,12,FALSE))</f>
        <v/>
      </c>
      <c r="M161" s="47" t="str">
        <f>IF(VLOOKUP($A161,'FE - Flow 8 - UBL'!$A161:$P1055,13,FALSE)=0,"",VLOOKUP($A161,'FE - Flow 8 - UBL'!$A161:$P1055,13,FALSE))</f>
        <v/>
      </c>
      <c r="N161" s="47" t="str">
        <f>IF(VLOOKUP($A161,'FE - Flow 8 - UBL'!$A161:$P1055,14,FALSE)=0,"",VLOOKUP($A161,'FE - Flow 8 - UBL'!$A161:$P1055,14,FALSE))</f>
        <v/>
      </c>
      <c r="O161" s="48" t="str">
        <f>IF(VLOOKUP($A161,'FE - Flow 8 - UBL'!$A161:$P1055,15,FALSE)=0,"",VLOOKUP($A161,'FE - Flow 8 - UBL'!$A161:$P1055,15,FALSE))</f>
        <v/>
      </c>
      <c r="P161" s="48" t="str">
        <f>IF(VLOOKUP($A161,'FE - Flow 8 - UBL'!$A161:$P1055,16,FALSE)=0,"",VLOOKUP($A161,'FE - Flow 8 - UBL'!$A161:$P1055,16,FALSE))</f>
        <v/>
      </c>
      <c r="Q161" s="48" t="str">
        <f>IF(VLOOKUP($A161,'FE - Flow 8 - UBL'!$A161:$Q1055,17,FALSE)=0,"",VLOOKUP($A161,'FE - Flow 8 - UBL'!$A161:$Q1055,17,FALSE))</f>
        <v/>
      </c>
      <c r="R161" s="47" t="str">
        <f>IF(VLOOKUP($A161,'FE - Flow 8 - UBL'!$A161:$S1055,18,FALSE)=0,"",VLOOKUP($A161,'FE - Flow 8 - UBL'!$A161:$S1055,18,FALSE))</f>
        <v/>
      </c>
    </row>
    <row r="162" spans="1:18" ht="28.5" customHeight="1" x14ac:dyDescent="0.25">
      <c r="A162" s="75" t="s">
        <v>540</v>
      </c>
      <c r="B162" s="240" t="s">
        <v>42</v>
      </c>
      <c r="C162" s="54"/>
      <c r="D162" s="58"/>
      <c r="E162" s="211" t="s">
        <v>541</v>
      </c>
      <c r="F162" s="212"/>
      <c r="G162" s="351" t="s">
        <v>3479</v>
      </c>
      <c r="H162" s="352"/>
      <c r="I162" s="45" t="str">
        <f>IF(VLOOKUP($A162,'FE - Flow 8 - UBL'!$A162:$P1056,9,FALSE)=0,"",VLOOKUP($A162,'FE - Flow 8 - UBL'!$A162:$P1056,9,FALSE))</f>
        <v>TEXT</v>
      </c>
      <c r="J162" s="45">
        <f>IF(VLOOKUP($A162,'FE - Flow 8 - UBL'!$A162:$P1056,10,FALSE)=0,"",VLOOKUP($A162,'FE - Flow 8 - UBL'!$A162:$P1056,10,FALSE))</f>
        <v>99</v>
      </c>
      <c r="K162" s="45" t="str">
        <f>IF(VLOOKUP($A162,'FE - Flow 8 - UBL'!$A162:$P1056,11,FALSE)=0,"",VLOOKUP($A162,'FE - Flow 8 - UBL'!$A162:$P1056,11,FALSE))</f>
        <v/>
      </c>
      <c r="L162" s="46" t="str">
        <f>IF(VLOOKUP($A162,'FE - Flow 8 - UBL'!$A162:$P1056,12,FALSE)=0,"",VLOOKUP($A162,'FE - Flow 8 - UBL'!$A162:$P1056,12,FALSE))</f>
        <v/>
      </c>
      <c r="M162" s="47" t="str">
        <f>IF(VLOOKUP($A162,'FE - Flow 8 - UBL'!$A162:$P1056,13,FALSE)=0,"",VLOOKUP($A162,'FE - Flow 8 - UBL'!$A162:$P1056,13,FALSE))</f>
        <v>Point of contact for a legal entity or legal person.</v>
      </c>
      <c r="N162" s="47" t="str">
        <f>IF(VLOOKUP($A162,'FE - Flow 8 - UBL'!$A162:$P1056,14,FALSE)=0,"",VLOOKUP($A162,'FE - Flow 8 - UBL'!$A162:$P1056,14,FALSE))</f>
        <v>E.g. a person’s name or identification of a contact, department or office: PERSON</v>
      </c>
      <c r="O162" s="48" t="str">
        <f>IF(VLOOKUP($A162,'FE - Flow 8 - UBL'!$A162:$P1056,15,FALSE)=0,"",VLOOKUP($A162,'FE - Flow 8 - UBL'!$A162:$P1056,15,FALSE))</f>
        <v/>
      </c>
      <c r="P162" s="48" t="str">
        <f>IF(VLOOKUP($A162,'FE - Flow 8 - UBL'!$A162:$P1056,16,FALSE)=0,"",VLOOKUP($A162,'FE - Flow 8 - UBL'!$A162:$P1056,16,FALSE))</f>
        <v/>
      </c>
      <c r="Q162" s="48" t="str">
        <f>IF(VLOOKUP($A162,'FE - Flow 8 - UBL'!$A162:$Q1056,17,FALSE)=0,"",VLOOKUP($A162,'FE - Flow 8 - UBL'!$A162:$Q1056,17,FALSE))</f>
        <v/>
      </c>
      <c r="R162" s="47" t="str">
        <f>IF(VLOOKUP($A162,'FE - Flow 8 - UBL'!$A162:$S1056,18,FALSE)=0,"",VLOOKUP($A162,'FE - Flow 8 - UBL'!$A162:$S1056,18,FALSE))</f>
        <v/>
      </c>
    </row>
    <row r="163" spans="1:18" ht="28.5" customHeight="1" x14ac:dyDescent="0.25">
      <c r="A163" s="75" t="s">
        <v>543</v>
      </c>
      <c r="B163" s="240" t="s">
        <v>42</v>
      </c>
      <c r="C163" s="54"/>
      <c r="D163" s="62"/>
      <c r="E163" s="211" t="s">
        <v>544</v>
      </c>
      <c r="F163" s="212"/>
      <c r="G163" s="351" t="s">
        <v>3480</v>
      </c>
      <c r="H163" s="352"/>
      <c r="I163" s="45" t="str">
        <f>IF(VLOOKUP($A163,'FE - Flow 8 - UBL'!$A163:$P1057,9,FALSE)=0,"",VLOOKUP($A163,'FE - Flow 8 - UBL'!$A163:$P1057,9,FALSE))</f>
        <v>TEXT</v>
      </c>
      <c r="J163" s="45">
        <f>IF(VLOOKUP($A163,'FE - Flow 8 - UBL'!$A163:$P1057,10,FALSE)=0,"",VLOOKUP($A163,'FE - Flow 8 - UBL'!$A163:$P1057,10,FALSE))</f>
        <v>15</v>
      </c>
      <c r="K163" s="45" t="str">
        <f>IF(VLOOKUP($A163,'FE - Flow 8 - UBL'!$A163:$P1057,11,FALSE)=0,"",VLOOKUP($A163,'FE - Flow 8 - UBL'!$A163:$P1057,11,FALSE))</f>
        <v/>
      </c>
      <c r="L163" s="46" t="str">
        <f>IF(VLOOKUP($A163,'FE - Flow 8 - UBL'!$A163:$P1057,12,FALSE)=0,"",VLOOKUP($A163,'FE - Flow 8 - UBL'!$A163:$P1057,12,FALSE))</f>
        <v/>
      </c>
      <c r="M163" s="47" t="str">
        <f>IF(VLOOKUP($A163,'FE - Flow 8 - UBL'!$A163:$P1057,13,FALSE)=0,"",VLOOKUP($A163,'FE - Flow 8 - UBL'!$A163:$P1057,13,FALSE))</f>
        <v>Phone number of the point of contact.</v>
      </c>
      <c r="N163" s="47" t="str">
        <f>IF(VLOOKUP($A163,'FE - Flow 8 - UBL'!$A163:$P1057,14,FALSE)=0,"",VLOOKUP($A163,'FE - Flow 8 - UBL'!$A163:$P1057,14,FALSE))</f>
        <v/>
      </c>
      <c r="O163" s="48" t="str">
        <f>IF(VLOOKUP($A163,'FE - Flow 8 - UBL'!$A163:$P1057,15,FALSE)=0,"",VLOOKUP($A163,'FE - Flow 8 - UBL'!$A163:$P1057,15,FALSE))</f>
        <v/>
      </c>
      <c r="P163" s="48" t="str">
        <f>IF(VLOOKUP($A163,'FE - Flow 8 - UBL'!$A163:$P1057,16,FALSE)=0,"",VLOOKUP($A163,'FE - Flow 8 - UBL'!$A163:$P1057,16,FALSE))</f>
        <v/>
      </c>
      <c r="Q163" s="48" t="str">
        <f>IF(VLOOKUP($A163,'FE - Flow 8 - UBL'!$A163:$Q1057,17,FALSE)=0,"",VLOOKUP($A163,'FE - Flow 8 - UBL'!$A163:$Q1057,17,FALSE))</f>
        <v/>
      </c>
      <c r="R163" s="47" t="str">
        <f>IF(VLOOKUP($A163,'FE - Flow 8 - UBL'!$A163:$S1057,18,FALSE)=0,"",VLOOKUP($A163,'FE - Flow 8 - UBL'!$A163:$S1057,18,FALSE))</f>
        <v/>
      </c>
    </row>
    <row r="164" spans="1:18" ht="28.5" customHeight="1" x14ac:dyDescent="0.25">
      <c r="A164" s="75" t="s">
        <v>546</v>
      </c>
      <c r="B164" s="240" t="s">
        <v>42</v>
      </c>
      <c r="C164" s="54"/>
      <c r="D164" s="62"/>
      <c r="E164" s="226" t="s">
        <v>547</v>
      </c>
      <c r="F164" s="227"/>
      <c r="G164" s="351" t="s">
        <v>3481</v>
      </c>
      <c r="H164" s="352"/>
      <c r="I164" s="45" t="str">
        <f>IF(VLOOKUP($A164,'FE - Flow 8 - UBL'!$A164:$P1058,9,FALSE)=0,"",VLOOKUP($A164,'FE - Flow 8 - UBL'!$A164:$P1058,9,FALSE))</f>
        <v>TEXT</v>
      </c>
      <c r="J164" s="45">
        <f>IF(VLOOKUP($A164,'FE - Flow 8 - UBL'!$A164:$P1058,10,FALSE)=0,"",VLOOKUP($A164,'FE - Flow 8 - UBL'!$A164:$P1058,10,FALSE))</f>
        <v>50</v>
      </c>
      <c r="K164" s="45" t="str">
        <f>IF(VLOOKUP($A164,'FE - Flow 8 - UBL'!$A164:$P1058,11,FALSE)=0,"",VLOOKUP($A164,'FE - Flow 8 - UBL'!$A164:$P1058,11,FALSE))</f>
        <v/>
      </c>
      <c r="L164" s="46" t="str">
        <f>IF(VLOOKUP($A164,'FE - Flow 8 - UBL'!$A164:$P1058,12,FALSE)=0,"",VLOOKUP($A164,'FE - Flow 8 - UBL'!$A164:$P1058,12,FALSE))</f>
        <v/>
      </c>
      <c r="M164" s="47" t="str">
        <f>IF(VLOOKUP($A164,'FE - Flow 8 - UBL'!$A164:$P1058,13,FALSE)=0,"",VLOOKUP($A164,'FE - Flow 8 - UBL'!$A164:$P1058,13,FALSE))</f>
        <v>Email address of the point of contact.</v>
      </c>
      <c r="N164" s="47" t="str">
        <f>IF(VLOOKUP($A164,'FE - Flow 8 - UBL'!$A164:$P1058,14,FALSE)=0,"",VLOOKUP($A164,'FE - Flow 8 - UBL'!$A164:$P1058,14,FALSE))</f>
        <v/>
      </c>
      <c r="O164" s="48" t="str">
        <f>IF(VLOOKUP($A164,'FE - Flow 8 - UBL'!$A164:$P1058,15,FALSE)=0,"",VLOOKUP($A164,'FE - Flow 8 - UBL'!$A164:$P1058,15,FALSE))</f>
        <v/>
      </c>
      <c r="P164" s="48" t="str">
        <f>IF(VLOOKUP($A164,'FE - Flow 8 - UBL'!$A164:$P1058,16,FALSE)=0,"",VLOOKUP($A164,'FE - Flow 8 - UBL'!$A164:$P1058,16,FALSE))</f>
        <v/>
      </c>
      <c r="Q164" s="48" t="str">
        <f>IF(VLOOKUP($A164,'FE - Flow 8 - UBL'!$A164:$Q1058,17,FALSE)=0,"",VLOOKUP($A164,'FE - Flow 8 - UBL'!$A164:$Q1058,17,FALSE))</f>
        <v/>
      </c>
      <c r="R164" s="47" t="str">
        <f>IF(VLOOKUP($A164,'FE - Flow 8 - UBL'!$A164:$S1058,18,FALSE)=0,"",VLOOKUP($A164,'FE - Flow 8 - UBL'!$A164:$S1058,18,FALSE))</f>
        <v/>
      </c>
    </row>
    <row r="165" spans="1:18" ht="28.5" customHeight="1" x14ac:dyDescent="0.25">
      <c r="A165" s="40" t="s">
        <v>549</v>
      </c>
      <c r="B165" s="240" t="s">
        <v>42</v>
      </c>
      <c r="C165" s="50" t="s">
        <v>550</v>
      </c>
      <c r="D165" s="91"/>
      <c r="E165" s="42"/>
      <c r="F165" s="50"/>
      <c r="G165" s="351" t="s">
        <v>3482</v>
      </c>
      <c r="H165" s="352"/>
      <c r="I165" s="45" t="str">
        <f>IF(VLOOKUP($A165,'FE - Flow 8 - UBL'!$A165:$P1059,9,FALSE)=0,"",VLOOKUP($A165,'FE - Flow 8 - UBL'!$A165:$P1059,9,FALSE))</f>
        <v/>
      </c>
      <c r="J165" s="45" t="str">
        <f>IF(VLOOKUP($A165,'FE - Flow 8 - UBL'!$A165:$P1059,10,FALSE)=0,"",VLOOKUP($A165,'FE - Flow 8 - UBL'!$A165:$P1059,10,FALSE))</f>
        <v/>
      </c>
      <c r="K165" s="45" t="str">
        <f>IF(VLOOKUP($A165,'FE - Flow 8 - UBL'!$A165:$P1059,11,FALSE)=0,"",VLOOKUP($A165,'FE - Flow 8 - UBL'!$A165:$P1059,11,FALSE))</f>
        <v/>
      </c>
      <c r="L165" s="46" t="str">
        <f>IF(VLOOKUP($A165,'FE - Flow 8 - UBL'!$A165:$P1059,12,FALSE)=0,"",VLOOKUP($A165,'FE - Flow 8 - UBL'!$A165:$P1059,12,FALSE))</f>
        <v/>
      </c>
      <c r="M165" s="47" t="str">
        <f>IF(VLOOKUP($A165,'FE - Flow 8 - UBL'!$A165:$P1059,13,FALSE)=0,"",VLOOKUP($A165,'FE - Flow 8 - UBL'!$A165:$P1059,13,FALSE))</f>
        <v>Set of business terms providing details of the entity that will pay the invoice.
Change in the standard required for the addition of this block as well as the related data</v>
      </c>
      <c r="N165" s="47" t="str">
        <f>IF(VLOOKUP($A165,'FE - Flow 8 - UBL'!$A165:$P1059,14,FALSE)=0,"",VLOOKUP($A165,'FE - Flow 8 - UBL'!$A165:$P1059,14,FALSE))</f>
        <v>Extension of the standard for B2B</v>
      </c>
      <c r="O165" s="48" t="str">
        <f>IF(VLOOKUP($A165,'FE - Flow 8 - UBL'!$A165:$P1059,15,FALSE)=0,"",VLOOKUP($A165,'FE - Flow 8 - UBL'!$A165:$P1059,15,FALSE))</f>
        <v/>
      </c>
      <c r="P165" s="48" t="str">
        <f>IF(VLOOKUP($A165,'FE - Flow 8 - UBL'!$A165:$P1059,16,FALSE)=0,"",VLOOKUP($A165,'FE - Flow 8 - UBL'!$A165:$P1059,16,FALSE))</f>
        <v/>
      </c>
      <c r="Q165" s="48" t="str">
        <f>IF(VLOOKUP($A165,'FE - Flow 8 - UBL'!$A165:$Q1059,17,FALSE)=0,"",VLOOKUP($A165,'FE - Flow 8 - UBL'!$A165:$Q1059,17,FALSE))</f>
        <v/>
      </c>
      <c r="R165" s="47" t="str">
        <f>IF(VLOOKUP($A165,'FE - Flow 8 - UBL'!$A165:$S1059,18,FALSE)=0,"",VLOOKUP($A165,'FE - Flow 8 - UBL'!$A165:$S1059,18,FALSE))</f>
        <v/>
      </c>
    </row>
    <row r="166" spans="1:18" ht="28.5" customHeight="1" x14ac:dyDescent="0.25">
      <c r="A166" s="51" t="s">
        <v>554</v>
      </c>
      <c r="B166" s="240" t="s">
        <v>13</v>
      </c>
      <c r="C166" s="76"/>
      <c r="D166" s="93" t="s">
        <v>555</v>
      </c>
      <c r="E166" s="94"/>
      <c r="F166" s="95"/>
      <c r="G166" s="351" t="s">
        <v>3483</v>
      </c>
      <c r="H166" s="352"/>
      <c r="I166" s="45" t="str">
        <f>IF(VLOOKUP($A166,'FE - Flow 8 - UBL'!$A166:$P1060,9,FALSE)=0,"",VLOOKUP($A166,'FE - Flow 8 - UBL'!$A166:$P1060,9,FALSE))</f>
        <v>TEXT</v>
      </c>
      <c r="J166" s="45">
        <f>IF(VLOOKUP($A166,'FE - Flow 8 - UBL'!$A166:$P1060,10,FALSE)=0,"",VLOOKUP($A166,'FE - Flow 8 - UBL'!$A166:$P1060,10,FALSE))</f>
        <v>99</v>
      </c>
      <c r="K166" s="45" t="str">
        <f>IF(VLOOKUP($A166,'FE - Flow 8 - UBL'!$A166:$P1060,11,FALSE)=0,"",VLOOKUP($A166,'FE - Flow 8 - UBL'!$A166:$P1060,11,FALSE))</f>
        <v/>
      </c>
      <c r="L166" s="46" t="str">
        <f>IF(VLOOKUP($A166,'FE - Flow 8 - UBL'!$A166:$P1060,12,FALSE)=0,"",VLOOKUP($A166,'FE - Flow 8 - UBL'!$A166:$P1060,12,FALSE))</f>
        <v/>
      </c>
      <c r="M166" s="47" t="str">
        <f>IF(VLOOKUP($A166,'FE - Flow 8 - UBL'!$A166:$P1060,13,FALSE)=0,"",VLOOKUP($A166,'FE - Flow 8 - UBL'!$A166:$P1060,13,FALSE))</f>
        <v>Full name of payer</v>
      </c>
      <c r="N166" s="47" t="str">
        <f>IF(VLOOKUP($A166,'FE - Flow 8 - UBL'!$A166:$P1060,14,FALSE)=0,"",VLOOKUP($A166,'FE - Flow 8 - UBL'!$A166:$P1060,14,FALSE))</f>
        <v xml:space="preserve"> </v>
      </c>
      <c r="O166" s="48" t="str">
        <f>IF(VLOOKUP($A166,'FE - Flow 8 - UBL'!$A166:$P1060,15,FALSE)=0,"",VLOOKUP($A166,'FE - Flow 8 - UBL'!$A166:$P1060,15,FALSE))</f>
        <v/>
      </c>
      <c r="P166" s="48" t="str">
        <f>IF(VLOOKUP($A166,'FE - Flow 8 - UBL'!$A166:$P1060,16,FALSE)=0,"",VLOOKUP($A166,'FE - Flow 8 - UBL'!$A166:$P1060,16,FALSE))</f>
        <v/>
      </c>
      <c r="Q166" s="48" t="str">
        <f>IF(VLOOKUP($A166,'FE - Flow 8 - UBL'!$A166:$Q1060,17,FALSE)=0,"",VLOOKUP($A166,'FE - Flow 8 - UBL'!$A166:$Q1060,17,FALSE))</f>
        <v/>
      </c>
      <c r="R166" s="47" t="str">
        <f>IF(VLOOKUP($A166,'FE - Flow 8 - UBL'!$A166:$S1060,18,FALSE)=0,"",VLOOKUP($A166,'FE - Flow 8 - UBL'!$A166:$S1060,18,FALSE))</f>
        <v/>
      </c>
    </row>
    <row r="167" spans="1:18" ht="28.5" customHeight="1" x14ac:dyDescent="0.25">
      <c r="A167" s="51" t="s">
        <v>558</v>
      </c>
      <c r="B167" s="240" t="s">
        <v>42</v>
      </c>
      <c r="C167" s="76"/>
      <c r="D167" s="93" t="s">
        <v>559</v>
      </c>
      <c r="E167" s="94"/>
      <c r="F167" s="95"/>
      <c r="G167" s="351" t="s">
        <v>3484</v>
      </c>
      <c r="H167" s="352"/>
      <c r="I167" s="45" t="str">
        <f>IF(VLOOKUP($A167,'FE - Flow 8 - UBL'!$A167:$P1061,9,FALSE)=0,"",VLOOKUP($A167,'FE - Flow 8 - UBL'!$A167:$P1061,9,FALSE))</f>
        <v>CODE</v>
      </c>
      <c r="J167" s="45">
        <f>IF(VLOOKUP($A167,'FE - Flow 8 - UBL'!$A167:$P1061,10,FALSE)=0,"",VLOOKUP($A167,'FE - Flow 8 - UBL'!$A167:$P1061,10,FALSE))</f>
        <v>3</v>
      </c>
      <c r="K167" s="45" t="str">
        <f>IF(VLOOKUP($A167,'FE - Flow 8 - UBL'!$A167:$P1061,11,FALSE)=0,"",VLOOKUP($A167,'FE - Flow 8 - UBL'!$A167:$P1061,11,FALSE))</f>
        <v>UNCL 3035</v>
      </c>
      <c r="L167" s="46" t="str">
        <f>IF(VLOOKUP($A167,'FE - Flow 8 - UBL'!$A167:$P1061,12,FALSE)=0,"",VLOOKUP($A167,'FE - Flow 8 - UBL'!$A167:$P1061,12,FALSE))</f>
        <v/>
      </c>
      <c r="M167" s="47" t="str">
        <f>IF(VLOOKUP($A167,'FE - Flow 8 - UBL'!$A167:$P1061,13,FALSE)=0,"",VLOOKUP($A167,'FE - Flow 8 - UBL'!$A167:$P1061,13,FALSE))</f>
        <v/>
      </c>
      <c r="N167" s="47" t="str">
        <f>IF(VLOOKUP($A167,'FE - Flow 8 - UBL'!$A167:$P1061,14,FALSE)=0,"",VLOOKUP($A167,'FE - Flow 8 - UBL'!$A167:$P1061,14,FALSE))</f>
        <v>To be chosen from the UNCL 3035 list</v>
      </c>
      <c r="O167" s="48" t="str">
        <f>IF(VLOOKUP($A167,'FE - Flow 8 - UBL'!$A167:$P1061,15,FALSE)=0,"",VLOOKUP($A167,'FE - Flow 8 - UBL'!$A167:$P1061,15,FALSE))</f>
        <v/>
      </c>
      <c r="P167" s="48" t="str">
        <f>IF(VLOOKUP($A167,'FE - Flow 8 - UBL'!$A167:$P1061,16,FALSE)=0,"",VLOOKUP($A167,'FE - Flow 8 - UBL'!$A167:$P1061,16,FALSE))</f>
        <v/>
      </c>
      <c r="Q167" s="48" t="str">
        <f>IF(VLOOKUP($A167,'FE - Flow 8 - UBL'!$A167:$Q1061,17,FALSE)=0,"",VLOOKUP($A167,'FE - Flow 8 - UBL'!$A167:$Q1061,17,FALSE))</f>
        <v/>
      </c>
      <c r="R167" s="47" t="str">
        <f>IF(VLOOKUP($A167,'FE - Flow 8 - UBL'!$A167:$S1061,18,FALSE)=0,"",VLOOKUP($A167,'FE - Flow 8 - UBL'!$A167:$S1061,18,FALSE))</f>
        <v/>
      </c>
    </row>
    <row r="168" spans="1:18" ht="28.5" customHeight="1" x14ac:dyDescent="0.25">
      <c r="A168" s="51" t="s">
        <v>561</v>
      </c>
      <c r="B168" s="240" t="s">
        <v>42</v>
      </c>
      <c r="C168" s="76"/>
      <c r="D168" s="93" t="s">
        <v>562</v>
      </c>
      <c r="E168" s="94"/>
      <c r="F168" s="95"/>
      <c r="G168" s="351" t="s">
        <v>3485</v>
      </c>
      <c r="H168" s="352"/>
      <c r="I168" s="45" t="str">
        <f>IF(VLOOKUP($A168,'FE - Flow 8 - UBL'!$A168:$P1062,9,FALSE)=0,"",VLOOKUP($A168,'FE - Flow 8 - UBL'!$A168:$P1062,9,FALSE))</f>
        <v>TEXT</v>
      </c>
      <c r="J168" s="45">
        <f>IF(VLOOKUP($A168,'FE - Flow 8 - UBL'!$A168:$P1062,10,FALSE)=0,"",VLOOKUP($A168,'FE - Flow 8 - UBL'!$A168:$P1062,10,FALSE))</f>
        <v>99</v>
      </c>
      <c r="K168" s="45" t="str">
        <f>IF(VLOOKUP($A168,'FE - Flow 8 - UBL'!$A168:$P1062,11,FALSE)=0,"",VLOOKUP($A168,'FE - Flow 8 - UBL'!$A168:$P1062,11,FALSE))</f>
        <v/>
      </c>
      <c r="L168" s="46" t="str">
        <f>IF(VLOOKUP($A168,'FE - Flow 8 - UBL'!$A168:$P1062,12,FALSE)=0,"",VLOOKUP($A168,'FE - Flow 8 - UBL'!$A168:$P1062,12,FALSE))</f>
        <v/>
      </c>
      <c r="M168" s="47" t="str">
        <f>IF(VLOOKUP($A168,'FE - Flow 8 - UBL'!$A168:$P1062,13,FALSE)=0,"",VLOOKUP($A168,'FE - Flow 8 - UBL'!$A168:$P1062,13,FALSE))</f>
        <v>The name by which the payer is known, other than the payer’s company name (also called business name).</v>
      </c>
      <c r="N168" s="47" t="str">
        <f>IF(VLOOKUP($A168,'FE - Flow 8 - UBL'!$A168:$P1062,14,FALSE)=0,"",VLOOKUP($A168,'FE - Flow 8 - UBL'!$A168:$P1062,14,FALSE))</f>
        <v>It can be used if it differs from the payer’s company name.</v>
      </c>
      <c r="O168" s="48" t="str">
        <f>IF(VLOOKUP($A168,'FE - Flow 8 - UBL'!$A168:$P1062,15,FALSE)=0,"",VLOOKUP($A168,'FE - Flow 8 - UBL'!$A168:$P1062,15,FALSE))</f>
        <v/>
      </c>
      <c r="P168" s="48" t="str">
        <f>IF(VLOOKUP($A168,'FE - Flow 8 - UBL'!$A168:$P1062,16,FALSE)=0,"",VLOOKUP($A168,'FE - Flow 8 - UBL'!$A168:$P1062,16,FALSE))</f>
        <v/>
      </c>
      <c r="Q168" s="48" t="str">
        <f>IF(VLOOKUP($A168,'FE - Flow 8 - UBL'!$A168:$Q1062,17,FALSE)=0,"",VLOOKUP($A168,'FE - Flow 8 - UBL'!$A168:$Q1062,17,FALSE))</f>
        <v/>
      </c>
      <c r="R168" s="47" t="str">
        <f>IF(VLOOKUP($A168,'FE - Flow 8 - UBL'!$A168:$S1062,18,FALSE)=0,"",VLOOKUP($A168,'FE - Flow 8 - UBL'!$A168:$S1062,18,FALSE))</f>
        <v/>
      </c>
    </row>
    <row r="169" spans="1:18" ht="28.5" customHeight="1" x14ac:dyDescent="0.25">
      <c r="A169" s="51" t="s">
        <v>566</v>
      </c>
      <c r="B169" s="240" t="s">
        <v>1729</v>
      </c>
      <c r="C169" s="76"/>
      <c r="D169" s="80" t="s">
        <v>567</v>
      </c>
      <c r="E169" s="94"/>
      <c r="F169" s="95"/>
      <c r="G169" s="351" t="s">
        <v>3486</v>
      </c>
      <c r="H169" s="352"/>
      <c r="I169" s="45" t="str">
        <f>IF(VLOOKUP($A169,'FE - Flow 8 - UBL'!$A169:$P1063,9,FALSE)=0,"",VLOOKUP($A169,'FE - Flow 8 - UBL'!$A169:$P1063,9,FALSE))</f>
        <v>IDENTIFIER</v>
      </c>
      <c r="J169" s="45">
        <f>IF(VLOOKUP($A169,'FE - Flow 8 - UBL'!$A169:$P1063,10,FALSE)=0,"",VLOOKUP($A169,'FE - Flow 8 - UBL'!$A169:$P1063,10,FALSE))</f>
        <v>100</v>
      </c>
      <c r="K169" s="45" t="str">
        <f>IF(VLOOKUP($A169,'FE - Flow 8 - UBL'!$A169:$P1063,11,FALSE)=0,"",VLOOKUP($A169,'FE - Flow 8 - UBL'!$A169:$P1063,11,FALSE))</f>
        <v/>
      </c>
      <c r="L169" s="46" t="str">
        <f>IF(VLOOKUP($A169,'FE - Flow 8 - UBL'!$A169:$P1063,12,FALSE)=0,"",VLOOKUP($A169,'FE - Flow 8 - UBL'!$A169:$P1063,12,FALSE))</f>
        <v/>
      </c>
      <c r="M169" s="47" t="str">
        <f>IF(VLOOKUP($A169,'FE - Flow 8 - UBL'!$A169:$P1063,13,FALSE)=0,"",VLOOKUP($A169,'FE - Flow 8 - UBL'!$A169:$P1063,13,FALSE))</f>
        <v>Identification of the payer.</v>
      </c>
      <c r="N169" s="47" t="str">
        <f>IF(VLOOKUP($A169,'FE - Flow 8 - UBL'!$A169:$P1063,14,FALSE)=0,"",VLOOKUP($A169,'FE - Flow 8 - UBL'!$A169:$P1063,14,FALSE))</f>
        <v/>
      </c>
      <c r="O169" s="48" t="str">
        <f>IF(VLOOKUP($A169,'FE - Flow 8 - UBL'!$A169:$P1063,15,FALSE)=0,"",VLOOKUP($A169,'FE - Flow 8 - UBL'!$A169:$P1063,15,FALSE))</f>
        <v>G1.74
G1.80</v>
      </c>
      <c r="P169" s="48" t="str">
        <f>IF(VLOOKUP($A169,'FE - Flow 8 - UBL'!$A169:$P1063,16,FALSE)=0,"",VLOOKUP($A169,'FE - Flow 8 - UBL'!$A169:$P1063,16,FALSE))</f>
        <v/>
      </c>
      <c r="Q169" s="48" t="str">
        <f>IF(VLOOKUP($A169,'FE - Flow 8 - UBL'!$A169:$Q1063,17,FALSE)=0,"",VLOOKUP($A169,'FE - Flow 8 - UBL'!$A169:$Q1063,17,FALSE))</f>
        <v/>
      </c>
      <c r="R169" s="47" t="str">
        <f>IF(VLOOKUP($A169,'FE - Flow 8 - UBL'!$A169:$S1063,18,FALSE)=0,"",VLOOKUP($A169,'FE - Flow 8 - UBL'!$A169:$S1063,18,FALSE))</f>
        <v/>
      </c>
    </row>
    <row r="170" spans="1:18" ht="28.5" customHeight="1" x14ac:dyDescent="0.25">
      <c r="A170" s="75" t="s">
        <v>570</v>
      </c>
      <c r="B170" s="240" t="s">
        <v>3069</v>
      </c>
      <c r="C170" s="76"/>
      <c r="D170" s="71"/>
      <c r="E170" s="211" t="s">
        <v>110</v>
      </c>
      <c r="F170" s="212"/>
      <c r="G170" s="351" t="s">
        <v>3487</v>
      </c>
      <c r="H170" s="352"/>
      <c r="I170" s="45" t="str">
        <f>IF(VLOOKUP($A170,'FE - Flow 8 - UBL'!$A170:$P1064,9,FALSE)=0,"",VLOOKUP($A170,'FE - Flow 8 - UBL'!$A170:$P1064,9,FALSE))</f>
        <v>IDENTIFIER</v>
      </c>
      <c r="J170" s="45">
        <f>IF(VLOOKUP($A170,'FE - Flow 8 - UBL'!$A170:$P1064,10,FALSE)=0,"",VLOOKUP($A170,'FE - Flow 8 - UBL'!$A170:$P1064,10,FALSE))</f>
        <v>4</v>
      </c>
      <c r="K170" s="45" t="str">
        <f>IF(VLOOKUP($A170,'FE - Flow 8 - UBL'!$A170:$P1064,11,FALSE)=0,"",VLOOKUP($A170,'FE - Flow 8 - UBL'!$A170:$P1064,11,FALSE))</f>
        <v>ISO6523 (ICD)</v>
      </c>
      <c r="L170" s="46" t="str">
        <f>IF(VLOOKUP($A170,'FE - Flow 8 - UBL'!$A170:$P1064,12,FALSE)=0,"",VLOOKUP($A170,'FE - Flow 8 - UBL'!$A170:$P1064,12,FALSE))</f>
        <v>Value = 0009 for a SIRET number</v>
      </c>
      <c r="M170" s="47" t="str">
        <f>IF(VLOOKUP($A170,'FE - Flow 8 - UBL'!$A170:$P1064,13,FALSE)=0,"",VLOOKUP($A170,'FE - Flow 8 - UBL'!$A170:$P1064,13,FALSE))</f>
        <v/>
      </c>
      <c r="N170" s="47" t="str">
        <f>IF(VLOOKUP($A170,'FE - Flow 8 - UBL'!$A170:$P1064,14,FALSE)=0,"",VLOOKUP($A170,'FE - Flow 8 - UBL'!$A170:$P1064,14,FALSE))</f>
        <v/>
      </c>
      <c r="O170" s="48" t="str">
        <f>IF(VLOOKUP($A170,'FE - Flow 8 - UBL'!$A170:$P1064,15,FALSE)=0,"",VLOOKUP($A170,'FE - Flow 8 - UBL'!$A170:$P1064,15,FALSE))</f>
        <v/>
      </c>
      <c r="P170" s="48" t="str">
        <f>IF(VLOOKUP($A170,'FE - Flow 8 - UBL'!$A170:$P1064,16,FALSE)=0,"",VLOOKUP($A170,'FE - Flow 8 - UBL'!$A170:$P1064,16,FALSE))</f>
        <v/>
      </c>
      <c r="Q170" s="48" t="str">
        <f>IF(VLOOKUP($A170,'FE - Flow 8 - UBL'!$A170:$Q1064,17,FALSE)=0,"",VLOOKUP($A170,'FE - Flow 8 - UBL'!$A170:$Q1064,17,FALSE))</f>
        <v/>
      </c>
      <c r="R170" s="47" t="str">
        <f>IF(VLOOKUP($A170,'FE - Flow 8 - UBL'!$A170:$S1064,18,FALSE)=0,"",VLOOKUP($A170,'FE - Flow 8 - UBL'!$A170:$S1064,18,FALSE))</f>
        <v/>
      </c>
    </row>
    <row r="171" spans="1:18" ht="28.5" customHeight="1" x14ac:dyDescent="0.25">
      <c r="A171" s="51" t="s">
        <v>572</v>
      </c>
      <c r="B171" s="240" t="s">
        <v>42</v>
      </c>
      <c r="C171" s="54"/>
      <c r="D171" s="80" t="s">
        <v>182</v>
      </c>
      <c r="E171" s="94"/>
      <c r="F171" s="95"/>
      <c r="G171" s="351" t="s">
        <v>3488</v>
      </c>
      <c r="H171" s="352"/>
      <c r="I171" s="45" t="str">
        <f>IF(VLOOKUP($A171,'FE - Flow 8 - UBL'!$A171:$P1065,9,FALSE)=0,"",VLOOKUP($A171,'FE - Flow 8 - UBL'!$A171:$P1065,9,FALSE))</f>
        <v>IDENTIFIER</v>
      </c>
      <c r="J171" s="45">
        <f>IF(VLOOKUP($A171,'FE - Flow 8 - UBL'!$A171:$P1065,10,FALSE)=0,"",VLOOKUP($A171,'FE - Flow 8 - UBL'!$A171:$P1065,10,FALSE))</f>
        <v>9</v>
      </c>
      <c r="K171" s="45" t="str">
        <f>IF(VLOOKUP($A171,'FE - Flow 8 - UBL'!$A171:$P1065,11,FALSE)=0,"",VLOOKUP($A171,'FE - Flow 8 - UBL'!$A171:$P1065,11,FALSE))</f>
        <v/>
      </c>
      <c r="L171" s="46" t="str">
        <f>IF(VLOOKUP($A171,'FE - Flow 8 - UBL'!$A171:$P1065,12,FALSE)=0,"",VLOOKUP($A171,'FE - Flow 8 - UBL'!$A171:$P1065,12,FALSE))</f>
        <v/>
      </c>
      <c r="M171" s="47" t="str">
        <f>IF(VLOOKUP($A171,'FE - Flow 8 - UBL'!$A171:$P1065,13,FALSE)=0,"",VLOOKUP($A171,'FE - Flow 8 - UBL'!$A171:$P1065,13,FALSE))</f>
        <v>An identifier issued by an official registration body, identifying the payer as a legal entity or a legal person.</v>
      </c>
      <c r="N171" s="47" t="str">
        <f>IF(VLOOKUP($A171,'FE - Flow 8 - UBL'!$A171:$P1065,14,FALSE)=0,"",VLOOKUP($A171,'FE - Flow 8 - UBL'!$A171:$P1065,14,FALSE))</f>
        <v>If no identification scheme is specified, it should be known to the Buyer and Seller.</v>
      </c>
      <c r="O171" s="48" t="str">
        <f>IF(VLOOKUP($A171,'FE - Flow 8 - UBL'!$A171:$P1065,15,FALSE)=0,"",VLOOKUP($A171,'FE - Flow 8 - UBL'!$A171:$P1065,15,FALSE))</f>
        <v>G1.75</v>
      </c>
      <c r="P171" s="48" t="str">
        <f>IF(VLOOKUP($A171,'FE - Flow 8 - UBL'!$A171:$P1065,16,FALSE)=0,"",VLOOKUP($A171,'FE - Flow 8 - UBL'!$A171:$P1065,16,FALSE))</f>
        <v/>
      </c>
      <c r="Q171" s="48" t="str">
        <f>IF(VLOOKUP($A171,'FE - Flow 8 - UBL'!$A171:$Q1065,17,FALSE)=0,"",VLOOKUP($A171,'FE - Flow 8 - UBL'!$A171:$Q1065,17,FALSE))</f>
        <v/>
      </c>
      <c r="R171" s="47" t="str">
        <f>IF(VLOOKUP($A171,'FE - Flow 8 - UBL'!$A171:$S1065,18,FALSE)=0,"",VLOOKUP($A171,'FE - Flow 8 - UBL'!$A171:$S1065,18,FALSE))</f>
        <v/>
      </c>
    </row>
    <row r="172" spans="1:18" ht="28.5" customHeight="1" x14ac:dyDescent="0.25">
      <c r="A172" s="75" t="s">
        <v>576</v>
      </c>
      <c r="B172" s="240" t="s">
        <v>13</v>
      </c>
      <c r="C172" s="76"/>
      <c r="D172" s="71"/>
      <c r="E172" s="211" t="s">
        <v>110</v>
      </c>
      <c r="F172" s="212"/>
      <c r="G172" s="351" t="s">
        <v>3489</v>
      </c>
      <c r="H172" s="352"/>
      <c r="I172" s="45" t="str">
        <f>IF(VLOOKUP($A172,'FE - Flow 8 - UBL'!$A172:$P1066,9,FALSE)=0,"",VLOOKUP($A172,'FE - Flow 8 - UBL'!$A172:$P1066,9,FALSE))</f>
        <v>IDENTIFIER</v>
      </c>
      <c r="J172" s="45">
        <f>IF(VLOOKUP($A172,'FE - Flow 8 - UBL'!$A172:$P1066,10,FALSE)=0,"",VLOOKUP($A172,'FE - Flow 8 - UBL'!$A172:$P1066,10,FALSE))</f>
        <v>4</v>
      </c>
      <c r="K172" s="45" t="str">
        <f>IF(VLOOKUP($A172,'FE - Flow 8 - UBL'!$A172:$P1066,11,FALSE)=0,"",VLOOKUP($A172,'FE - Flow 8 - UBL'!$A172:$P1066,11,FALSE))</f>
        <v>ISO6523 (ICD)</v>
      </c>
      <c r="L172" s="46" t="str">
        <f>IF(VLOOKUP($A172,'FE - Flow 8 - UBL'!$A172:$P1066,12,FALSE)=0,"",VLOOKUP($A172,'FE - Flow 8 - UBL'!$A172:$P1066,12,FALSE))</f>
        <v>Value = 0002 for a SIREN number</v>
      </c>
      <c r="M172" s="47" t="str">
        <f>IF(VLOOKUP($A172,'FE - Flow 8 - UBL'!$A172:$P1066,13,FALSE)=0,"",VLOOKUP($A172,'FE - Flow 8 - UBL'!$A172:$P1066,13,FALSE))</f>
        <v/>
      </c>
      <c r="N172" s="47" t="str">
        <f>IF(VLOOKUP($A172,'FE - Flow 8 - UBL'!$A172:$P1066,14,FALSE)=0,"",VLOOKUP($A172,'FE - Flow 8 - UBL'!$A172:$P1066,14,FALSE))</f>
        <v/>
      </c>
      <c r="O172" s="48" t="str">
        <f>IF(VLOOKUP($A172,'FE - Flow 8 - UBL'!$A172:$P1066,15,FALSE)=0,"",VLOOKUP($A172,'FE - Flow 8 - UBL'!$A172:$P1066,15,FALSE))</f>
        <v/>
      </c>
      <c r="P172" s="48" t="str">
        <f>IF(VLOOKUP($A172,'FE - Flow 8 - UBL'!$A172:$P1066,16,FALSE)=0,"",VLOOKUP($A172,'FE - Flow 8 - UBL'!$A172:$P1066,16,FALSE))</f>
        <v/>
      </c>
      <c r="Q172" s="48" t="str">
        <f>IF(VLOOKUP($A172,'FE - Flow 8 - UBL'!$A172:$Q1066,17,FALSE)=0,"",VLOOKUP($A172,'FE - Flow 8 - UBL'!$A172:$Q1066,17,FALSE))</f>
        <v/>
      </c>
      <c r="R172" s="47" t="str">
        <f>IF(VLOOKUP($A172,'FE - Flow 8 - UBL'!$A172:$S1066,18,FALSE)=0,"",VLOOKUP($A172,'FE - Flow 8 - UBL'!$A172:$S1066,18,FALSE))</f>
        <v/>
      </c>
    </row>
    <row r="173" spans="1:18" ht="28.5" customHeight="1" x14ac:dyDescent="0.25">
      <c r="A173" s="51" t="s">
        <v>578</v>
      </c>
      <c r="B173" s="240" t="s">
        <v>42</v>
      </c>
      <c r="C173" s="76"/>
      <c r="D173" s="221" t="s">
        <v>579</v>
      </c>
      <c r="E173" s="216"/>
      <c r="F173" s="216"/>
      <c r="G173" s="351" t="s">
        <v>3490</v>
      </c>
      <c r="H173" s="352"/>
      <c r="I173" s="45" t="str">
        <f>IF(VLOOKUP($A173,'FE - Flow 8 - UBL'!$A173:$P1067,9,FALSE)=0,"",VLOOKUP($A173,'FE - Flow 8 - UBL'!$A173:$P1067,9,FALSE))</f>
        <v>IDENTIFIER</v>
      </c>
      <c r="J173" s="45">
        <f>IF(VLOOKUP($A173,'FE - Flow 8 - UBL'!$A173:$P1067,10,FALSE)=0,"",VLOOKUP($A173,'FE - Flow 8 - UBL'!$A173:$P1067,10,FALSE))</f>
        <v>15</v>
      </c>
      <c r="K173" s="45" t="str">
        <f>IF(VLOOKUP($A173,'FE - Flow 8 - UBL'!$A173:$P1067,11,FALSE)=0,"",VLOOKUP($A173,'FE - Flow 8 - UBL'!$A173:$P1067,11,FALSE))</f>
        <v/>
      </c>
      <c r="L173" s="46" t="str">
        <f>IF(VLOOKUP($A173,'FE - Flow 8 - UBL'!$A173:$P1067,12,FALSE)=0,"",VLOOKUP($A173,'FE - Flow 8 - UBL'!$A173:$P1067,12,FALSE))</f>
        <v/>
      </c>
      <c r="M173" s="47" t="str">
        <f>IF(VLOOKUP($A173,'FE - Flow 8 - UBL'!$A173:$P1067,13,FALSE)=0,"",VLOOKUP($A173,'FE - Flow 8 - UBL'!$A173:$P1067,13,FALSE))</f>
        <v>Payer’s VAT identifier (also designated payer’s VAT identification number).</v>
      </c>
      <c r="N173" s="47" t="str">
        <f>IF(VLOOKUP($A173,'FE - Flow 8 - UBL'!$A173:$P1067,14,FALSE)=0,"",VLOOKUP($A173,'FE - Flow 8 - UBL'!$A173:$P1067,14,FALSE))</f>
        <v>According to Article 215 of Council Directive 2006/112/EC [2], the individual VAT identification number takes a prefix in accordance with ISO 3166-1 alpha-2 identifying the Member State that assigned the number. Nevertheless, Greece may use the prefix “EL”.</v>
      </c>
      <c r="O173" s="48" t="str">
        <f>IF(VLOOKUP($A173,'FE - Flow 8 - UBL'!$A173:$P1067,15,FALSE)=0,"",VLOOKUP($A173,'FE - Flow 8 - UBL'!$A173:$P1067,15,FALSE))</f>
        <v>G6.17</v>
      </c>
      <c r="P173" s="48" t="str">
        <f>IF(VLOOKUP($A173,'FE - Flow 8 - UBL'!$A173:$P1067,16,FALSE)=0,"",VLOOKUP($A173,'FE - Flow 8 - UBL'!$A173:$P1067,16,FALSE))</f>
        <v/>
      </c>
      <c r="Q173" s="48" t="str">
        <f>IF(VLOOKUP($A173,'FE - Flow 8 - UBL'!$A173:$Q1067,17,FALSE)=0,"",VLOOKUP($A173,'FE - Flow 8 - UBL'!$A173:$Q1067,17,FALSE))</f>
        <v/>
      </c>
      <c r="R173" s="47" t="str">
        <f>IF(VLOOKUP($A173,'FE - Flow 8 - UBL'!$A173:$S1067,18,FALSE)=0,"",VLOOKUP($A173,'FE - Flow 8 - UBL'!$A173:$S1067,18,FALSE))</f>
        <v/>
      </c>
    </row>
    <row r="174" spans="1:18" ht="28.5" customHeight="1" x14ac:dyDescent="0.25">
      <c r="A174" s="75" t="s">
        <v>582</v>
      </c>
      <c r="B174" s="240" t="s">
        <v>13</v>
      </c>
      <c r="C174" s="76"/>
      <c r="D174" s="71"/>
      <c r="E174" s="211" t="s">
        <v>583</v>
      </c>
      <c r="F174" s="212"/>
      <c r="G174" s="351" t="s">
        <v>3491</v>
      </c>
      <c r="H174" s="352"/>
      <c r="I174" s="45" t="str">
        <f>IF(VLOOKUP($A174,'FE - Flow 8 - UBL'!$A174:$P1068,9,FALSE)=0,"",VLOOKUP($A174,'FE - Flow 8 - UBL'!$A174:$P1068,9,FALSE))</f>
        <v>CODE</v>
      </c>
      <c r="J174" s="45">
        <f>IF(VLOOKUP($A174,'FE - Flow 8 - UBL'!$A174:$P1068,10,FALSE)=0,"",VLOOKUP($A174,'FE - Flow 8 - UBL'!$A174:$P1068,10,FALSE))</f>
        <v>3</v>
      </c>
      <c r="K174" s="45" t="str">
        <f>IF(VLOOKUP($A174,'FE - Flow 8 - UBL'!$A174:$P1068,11,FALSE)=0,"",VLOOKUP($A174,'FE - Flow 8 - UBL'!$A174:$P1068,11,FALSE))</f>
        <v>Value = VAT (UBL)
Value = VA (CII)</v>
      </c>
      <c r="L174" s="46" t="str">
        <f>IF(VLOOKUP($A174,'FE - Flow 8 - UBL'!$A174:$P1068,12,FALSE)=0,"",VLOOKUP($A174,'FE - Flow 8 - UBL'!$A174:$P1068,12,FALSE))</f>
        <v/>
      </c>
      <c r="M174" s="47" t="str">
        <f>IF(VLOOKUP($A174,'FE - Flow 8 - UBL'!$A174:$P1068,13,FALSE)=0,"",VLOOKUP($A174,'FE - Flow 8 - UBL'!$A174:$P1068,13,FALSE))</f>
        <v/>
      </c>
      <c r="N174" s="47" t="str">
        <f>IF(VLOOKUP($A174,'FE - Flow 8 - UBL'!$A174:$P1068,14,FALSE)=0,"",VLOOKUP($A174,'FE - Flow 8 - UBL'!$A174:$P1068,14,FALSE))</f>
        <v/>
      </c>
      <c r="O174" s="48" t="str">
        <f>IF(VLOOKUP($A174,'FE - Flow 8 - UBL'!$A174:$P1068,15,FALSE)=0,"",VLOOKUP($A174,'FE - Flow 8 - UBL'!$A174:$P1068,15,FALSE))</f>
        <v/>
      </c>
      <c r="P174" s="48" t="str">
        <f>IF(VLOOKUP($A174,'FE - Flow 8 - UBL'!$A174:$P1068,16,FALSE)=0,"",VLOOKUP($A174,'FE - Flow 8 - UBL'!$A174:$P1068,16,FALSE))</f>
        <v/>
      </c>
      <c r="Q174" s="48" t="str">
        <f>IF(VLOOKUP($A174,'FE - Flow 8 - UBL'!$A174:$Q1068,17,FALSE)=0,"",VLOOKUP($A174,'FE - Flow 8 - UBL'!$A174:$Q1068,17,FALSE))</f>
        <v/>
      </c>
      <c r="R174" s="47" t="str">
        <f>IF(VLOOKUP($A174,'FE - Flow 8 - UBL'!$A174:$S1068,18,FALSE)=0,"",VLOOKUP($A174,'FE - Flow 8 - UBL'!$A174:$S1068,18,FALSE))</f>
        <v/>
      </c>
    </row>
    <row r="175" spans="1:18" ht="28.5" customHeight="1" x14ac:dyDescent="0.25">
      <c r="A175" s="98" t="s">
        <v>585</v>
      </c>
      <c r="B175" s="240" t="s">
        <v>42</v>
      </c>
      <c r="C175" s="76"/>
      <c r="D175" s="221" t="s">
        <v>586</v>
      </c>
      <c r="E175" s="215"/>
      <c r="F175" s="217"/>
      <c r="G175" s="351" t="s">
        <v>3492</v>
      </c>
      <c r="H175" s="352"/>
      <c r="I175" s="45" t="str">
        <f>IF(VLOOKUP($A175,'FE - Flow 8 - UBL'!$A175:$P1069,9,FALSE)=0,"",VLOOKUP($A175,'FE - Flow 8 - UBL'!$A175:$P1069,9,FALSE))</f>
        <v>IDENTIFIER</v>
      </c>
      <c r="J175" s="45">
        <f>IF(VLOOKUP($A175,'FE - Flow 8 - UBL'!$A175:$P1069,10,FALSE)=0,"",VLOOKUP($A175,'FE - Flow 8 - UBL'!$A175:$P1069,10,FALSE))</f>
        <v>50</v>
      </c>
      <c r="K175" s="45" t="str">
        <f>IF(VLOOKUP($A175,'FE - Flow 8 - UBL'!$A175:$P1069,11,FALSE)=0,"",VLOOKUP($A175,'FE - Flow 8 - UBL'!$A175:$P1069,11,FALSE))</f>
        <v/>
      </c>
      <c r="L175" s="46" t="str">
        <f>IF(VLOOKUP($A175,'FE - Flow 8 - UBL'!$A175:$P1069,12,FALSE)=0,"",VLOOKUP($A175,'FE - Flow 8 - UBL'!$A175:$P1069,12,FALSE))</f>
        <v/>
      </c>
      <c r="M175" s="47" t="str">
        <f>IF(VLOOKUP($A175,'FE - Flow 8 - UBL'!$A175:$P1069,13,FALSE)=0,"",VLOOKUP($A175,'FE - Flow 8 - UBL'!$A175:$P1069,13,FALSE))</f>
        <v>Identifies the payer’s electronic address to which a sales document can be transmitted.</v>
      </c>
      <c r="N175" s="47" t="str">
        <f>IF(VLOOKUP($A175,'FE - Flow 8 - UBL'!$A175:$P1069,14,FALSE)=0,"",VLOOKUP($A175,'FE - Flow 8 - UBL'!$A175:$P1069,14,FALSE))</f>
        <v/>
      </c>
      <c r="O175" s="48" t="str">
        <f>IF(VLOOKUP($A175,'FE - Flow 8 - UBL'!$A175:$P1069,15,FALSE)=0,"",VLOOKUP($A175,'FE - Flow 8 - UBL'!$A175:$P1069,15,FALSE))</f>
        <v/>
      </c>
      <c r="P175" s="48" t="str">
        <f>IF(VLOOKUP($A175,'FE - Flow 8 - UBL'!$A175:$P1069,16,FALSE)=0,"",VLOOKUP($A175,'FE - Flow 8 - UBL'!$A175:$P1069,16,FALSE))</f>
        <v/>
      </c>
      <c r="Q175" s="48" t="str">
        <f>IF(VLOOKUP($A175,'FE - Flow 8 - UBL'!$A175:$Q1069,17,FALSE)=0,"",VLOOKUP($A175,'FE - Flow 8 - UBL'!$A175:$Q1069,17,FALSE))</f>
        <v/>
      </c>
      <c r="R175" s="47" t="str">
        <f>IF(VLOOKUP($A175,'FE - Flow 8 - UBL'!$A175:$S1069,18,FALSE)=0,"",VLOOKUP($A175,'FE - Flow 8 - UBL'!$A175:$S1069,18,FALSE))</f>
        <v/>
      </c>
    </row>
    <row r="176" spans="1:18" ht="28.5" customHeight="1" x14ac:dyDescent="0.25">
      <c r="A176" s="75" t="s">
        <v>589</v>
      </c>
      <c r="B176" s="240" t="s">
        <v>13</v>
      </c>
      <c r="C176" s="76"/>
      <c r="D176" s="71"/>
      <c r="E176" s="211" t="s">
        <v>590</v>
      </c>
      <c r="F176" s="212"/>
      <c r="G176" s="351" t="s">
        <v>3493</v>
      </c>
      <c r="H176" s="352"/>
      <c r="I176" s="45" t="str">
        <f>IF(VLOOKUP($A176,'FE - Flow 8 - UBL'!$A176:$P1070,9,FALSE)=0,"",VLOOKUP($A176,'FE - Flow 8 - UBL'!$A176:$P1070,9,FALSE))</f>
        <v>IDENTIFIER</v>
      </c>
      <c r="J176" s="45">
        <f>IF(VLOOKUP($A176,'FE - Flow 8 - UBL'!$A176:$P1070,10,FALSE)=0,"",VLOOKUP($A176,'FE - Flow 8 - UBL'!$A176:$P1070,10,FALSE))</f>
        <v>4</v>
      </c>
      <c r="K176" s="45" t="str">
        <f>IF(VLOOKUP($A176,'FE - Flow 8 - UBL'!$A176:$P1070,11,FALSE)=0,"",VLOOKUP($A176,'FE - Flow 8 - UBL'!$A176:$P1070,11,FALSE))</f>
        <v>Value = VAT (UBL)
Value = VA (CII)
ISO6523 (ICD)</v>
      </c>
      <c r="L176" s="46" t="str">
        <f>IF(VLOOKUP($A176,'FE - Flow 8 - UBL'!$A176:$P1070,12,FALSE)=0,"",VLOOKUP($A176,'FE - Flow 8 - UBL'!$A176:$P1070,12,FALSE))</f>
        <v/>
      </c>
      <c r="M176" s="47" t="str">
        <f>IF(VLOOKUP($A176,'FE - Flow 8 - UBL'!$A176:$P1070,13,FALSE)=0,"",VLOOKUP($A176,'FE - Flow 8 - UBL'!$A176:$P1070,13,FALSE))</f>
        <v/>
      </c>
      <c r="N176" s="47" t="str">
        <f>IF(VLOOKUP($A176,'FE - Flow 8 - UBL'!$A176:$P1070,14,FALSE)=0,"",VLOOKUP($A176,'FE - Flow 8 - UBL'!$A176:$P1070,14,FALSE))</f>
        <v/>
      </c>
      <c r="O176" s="48" t="str">
        <f>IF(VLOOKUP($A176,'FE - Flow 8 - UBL'!$A176:$P1070,15,FALSE)=0,"",VLOOKUP($A176,'FE - Flow 8 - UBL'!$A176:$P1070,15,FALSE))</f>
        <v>G6.19</v>
      </c>
      <c r="P176" s="48" t="str">
        <f>IF(VLOOKUP($A176,'FE - Flow 8 - UBL'!$A176:$P1070,16,FALSE)=0,"",VLOOKUP($A176,'FE - Flow 8 - UBL'!$A176:$P1070,16,FALSE))</f>
        <v/>
      </c>
      <c r="Q176" s="48" t="str">
        <f>IF(VLOOKUP($A176,'FE - Flow 8 - UBL'!$A176:$Q1070,17,FALSE)=0,"",VLOOKUP($A176,'FE - Flow 8 - UBL'!$A176:$Q1070,17,FALSE))</f>
        <v/>
      </c>
      <c r="R176" s="47" t="str">
        <f>IF(VLOOKUP($A176,'FE - Flow 8 - UBL'!$A176:$S1070,18,FALSE)=0,"",VLOOKUP($A176,'FE - Flow 8 - UBL'!$A176:$S1070,18,FALSE))</f>
        <v/>
      </c>
    </row>
    <row r="177" spans="1:18" ht="28.5" customHeight="1" x14ac:dyDescent="0.25">
      <c r="A177" s="98" t="s">
        <v>592</v>
      </c>
      <c r="B177" s="240">
        <v>0.1</v>
      </c>
      <c r="C177" s="76"/>
      <c r="D177" s="221" t="s">
        <v>593</v>
      </c>
      <c r="E177" s="216"/>
      <c r="F177" s="216"/>
      <c r="G177" s="351" t="s">
        <v>3494</v>
      </c>
      <c r="H177" s="352"/>
      <c r="I177" s="45" t="str">
        <f>IF(VLOOKUP($A177,'FE - Flow 8 - UBL'!$A177:$P1071,9,FALSE)=0,"",VLOOKUP($A177,'FE - Flow 8 - UBL'!$A177:$P1071,9,FALSE))</f>
        <v/>
      </c>
      <c r="J177" s="45" t="str">
        <f>IF(VLOOKUP($A177,'FE - Flow 8 - UBL'!$A177:$P1071,10,FALSE)=0,"",VLOOKUP($A177,'FE - Flow 8 - UBL'!$A177:$P1071,10,FALSE))</f>
        <v/>
      </c>
      <c r="K177" s="45" t="str">
        <f>IF(VLOOKUP($A177,'FE - Flow 8 - UBL'!$A177:$P1071,11,FALSE)=0,"",VLOOKUP($A177,'FE - Flow 8 - UBL'!$A177:$P1071,11,FALSE))</f>
        <v/>
      </c>
      <c r="L177" s="46" t="str">
        <f>IF(VLOOKUP($A177,'FE - Flow 8 - UBL'!$A177:$P1071,12,FALSE)=0,"",VLOOKUP($A177,'FE - Flow 8 - UBL'!$A177:$P1071,12,FALSE))</f>
        <v/>
      </c>
      <c r="M177" s="47" t="str">
        <f>IF(VLOOKUP($A177,'FE - Flow 8 - UBL'!$A177:$P1071,13,FALSE)=0,"",VLOOKUP($A177,'FE - Flow 8 - UBL'!$A177:$P1071,13,FALSE))</f>
        <v/>
      </c>
      <c r="N177" s="47" t="str">
        <f>IF(VLOOKUP($A177,'FE - Flow 8 - UBL'!$A177:$P1071,14,FALSE)=0,"",VLOOKUP($A177,'FE - Flow 8 - UBL'!$A177:$P1071,14,FALSE))</f>
        <v/>
      </c>
      <c r="O177" s="48" t="str">
        <f>IF(VLOOKUP($A177,'FE - Flow 8 - UBL'!$A177:$P1071,15,FALSE)=0,"",VLOOKUP($A177,'FE - Flow 8 - UBL'!$A177:$P1071,15,FALSE))</f>
        <v/>
      </c>
      <c r="P177" s="48" t="str">
        <f>IF(VLOOKUP($A177,'FE - Flow 8 - UBL'!$A177:$P1071,16,FALSE)=0,"",VLOOKUP($A177,'FE - Flow 8 - UBL'!$A177:$P1071,16,FALSE))</f>
        <v/>
      </c>
      <c r="Q177" s="48" t="str">
        <f>IF(VLOOKUP($A177,'FE - Flow 8 - UBL'!$A177:$Q1071,17,FALSE)=0,"",VLOOKUP($A177,'FE - Flow 8 - UBL'!$A177:$Q1071,17,FALSE))</f>
        <v/>
      </c>
      <c r="R177" s="47" t="str">
        <f>IF(VLOOKUP($A177,'FE - Flow 8 - UBL'!$A177:$S1071,18,FALSE)=0,"",VLOOKUP($A177,'FE - Flow 8 - UBL'!$A177:$S1071,18,FALSE))</f>
        <v/>
      </c>
    </row>
    <row r="178" spans="1:18" ht="85.5" customHeight="1" x14ac:dyDescent="0.25">
      <c r="A178" s="75" t="s">
        <v>595</v>
      </c>
      <c r="B178" s="240" t="s">
        <v>42</v>
      </c>
      <c r="C178" s="76"/>
      <c r="D178" s="58"/>
      <c r="E178" s="211" t="s">
        <v>596</v>
      </c>
      <c r="F178" s="212"/>
      <c r="G178" s="351" t="s">
        <v>3495</v>
      </c>
      <c r="H178" s="352"/>
      <c r="I178" s="45" t="str">
        <f>IF(VLOOKUP($A178,'FE - Flow 8 - UBL'!$A178:$P1072,9,FALSE)=0,"",VLOOKUP($A178,'FE - Flow 8 - UBL'!$A178:$P1072,9,FALSE))</f>
        <v>TEXT</v>
      </c>
      <c r="J178" s="45">
        <f>IF(VLOOKUP($A178,'FE - Flow 8 - UBL'!$A178:$P1072,10,FALSE)=0,"",VLOOKUP($A178,'FE - Flow 8 - UBL'!$A178:$P1072,10,FALSE))</f>
        <v>255</v>
      </c>
      <c r="K178" s="45" t="str">
        <f>IF(VLOOKUP($A178,'FE - Flow 8 - UBL'!$A178:$P1072,11,FALSE)=0,"",VLOOKUP($A178,'FE - Flow 8 - UBL'!$A178:$P1072,11,FALSE))</f>
        <v/>
      </c>
      <c r="L178" s="46" t="str">
        <f>IF(VLOOKUP($A178,'FE - Flow 8 - UBL'!$A178:$P1072,12,FALSE)=0,"",VLOOKUP($A178,'FE - Flow 8 - UBL'!$A178:$P1072,12,FALSE))</f>
        <v/>
      </c>
      <c r="M178" s="47" t="str">
        <f>IF(VLOOKUP($A178,'FE - Flow 8 - UBL'!$A178:$P1072,13,FALSE)=0,"",VLOOKUP($A178,'FE - Flow 8 - UBL'!$A178:$P1072,13,FALSE))</f>
        <v>Main line of an address.</v>
      </c>
      <c r="N178" s="47" t="str">
        <f>IF(VLOOKUP($A178,'FE - Flow 8 - UBL'!$A178:$P1072,14,FALSE)=0,"",VLOOKUP($A178,'FE - Flow 8 - UBL'!$A178:$P1072,14,FALSE))</f>
        <v>Usually the street name and number or the post box.</v>
      </c>
      <c r="O178" s="48" t="str">
        <f>IF(VLOOKUP($A178,'FE - Flow 8 - UBL'!$A178:$P1072,15,FALSE)=0,"",VLOOKUP($A178,'FE - Flow 8 - UBL'!$A178:$P1072,15,FALSE))</f>
        <v/>
      </c>
      <c r="P178" s="48" t="str">
        <f>IF(VLOOKUP($A178,'FE - Flow 8 - UBL'!$A178:$P1072,16,FALSE)=0,"",VLOOKUP($A178,'FE - Flow 8 - UBL'!$A178:$P1072,16,FALSE))</f>
        <v/>
      </c>
      <c r="Q178" s="48" t="str">
        <f>IF(VLOOKUP($A178,'FE - Flow 8 - UBL'!$A178:$Q1072,17,FALSE)=0,"",VLOOKUP($A178,'FE - Flow 8 - UBL'!$A178:$Q1072,17,FALSE))</f>
        <v/>
      </c>
      <c r="R178" s="47" t="str">
        <f>IF(VLOOKUP($A178,'FE - Flow 8 - UBL'!$A178:$S1072,18,FALSE)=0,"",VLOOKUP($A178,'FE - Flow 8 - UBL'!$A178:$S1072,18,FALSE))</f>
        <v/>
      </c>
    </row>
    <row r="179" spans="1:18" ht="54" customHeight="1" x14ac:dyDescent="0.25">
      <c r="A179" s="75" t="s">
        <v>598</v>
      </c>
      <c r="B179" s="240" t="s">
        <v>42</v>
      </c>
      <c r="C179" s="76"/>
      <c r="D179" s="58"/>
      <c r="E179" s="211" t="s">
        <v>599</v>
      </c>
      <c r="F179" s="212"/>
      <c r="G179" s="351" t="s">
        <v>3496</v>
      </c>
      <c r="H179" s="352"/>
      <c r="I179" s="45" t="str">
        <f>IF(VLOOKUP($A179,'FE - Flow 8 - UBL'!$A179:$P1073,9,FALSE)=0,"",VLOOKUP($A179,'FE - Flow 8 - UBL'!$A179:$P1073,9,FALSE))</f>
        <v>TEXT</v>
      </c>
      <c r="J179" s="45">
        <f>IF(VLOOKUP($A179,'FE - Flow 8 - UBL'!$A179:$P1073,10,FALSE)=0,"",VLOOKUP($A179,'FE - Flow 8 - UBL'!$A179:$P1073,10,FALSE))</f>
        <v>255</v>
      </c>
      <c r="K179" s="45" t="str">
        <f>IF(VLOOKUP($A179,'FE - Flow 8 - UBL'!$A179:$P1073,11,FALSE)=0,"",VLOOKUP($A179,'FE - Flow 8 - UBL'!$A179:$P1073,11,FALSE))</f>
        <v/>
      </c>
      <c r="L179" s="46" t="str">
        <f>IF(VLOOKUP($A179,'FE - Flow 8 - UBL'!$A179:$P1073,12,FALSE)=0,"",VLOOKUP($A179,'FE - Flow 8 - UBL'!$A179:$P1073,12,FALSE))</f>
        <v/>
      </c>
      <c r="M179" s="47" t="str">
        <f>IF(VLOOKUP($A179,'FE - Flow 8 - UBL'!$A179:$P1073,13,FALSE)=0,"",VLOOKUP($A179,'FE - Flow 8 - UBL'!$A179:$P1073,13,FALSE))</f>
        <v>An additional address line that can be used to provide details and complete the main line.</v>
      </c>
      <c r="N179" s="47" t="str">
        <f>IF(VLOOKUP($A179,'FE - Flow 8 - UBL'!$A179:$P1073,14,FALSE)=0,"",VLOOKUP($A179,'FE - Flow 8 - UBL'!$A179:$P1073,14,FALSE))</f>
        <v/>
      </c>
      <c r="O179" s="48" t="str">
        <f>IF(VLOOKUP($A179,'FE - Flow 8 - UBL'!$A179:$P1073,15,FALSE)=0,"",VLOOKUP($A179,'FE - Flow 8 - UBL'!$A179:$P1073,15,FALSE))</f>
        <v/>
      </c>
      <c r="P179" s="48" t="str">
        <f>IF(VLOOKUP($A179,'FE - Flow 8 - UBL'!$A179:$P1073,16,FALSE)=0,"",VLOOKUP($A179,'FE - Flow 8 - UBL'!$A179:$P1073,16,FALSE))</f>
        <v/>
      </c>
      <c r="Q179" s="48" t="str">
        <f>IF(VLOOKUP($A179,'FE - Flow 8 - UBL'!$A179:$Q1073,17,FALSE)=0,"",VLOOKUP($A179,'FE - Flow 8 - UBL'!$A179:$Q1073,17,FALSE))</f>
        <v/>
      </c>
      <c r="R179" s="47" t="str">
        <f>IF(VLOOKUP($A179,'FE - Flow 8 - UBL'!$A179:$S1073,18,FALSE)=0,"",VLOOKUP($A179,'FE - Flow 8 - UBL'!$A179:$S1073,18,FALSE))</f>
        <v/>
      </c>
    </row>
    <row r="180" spans="1:18" ht="53.25" customHeight="1" x14ac:dyDescent="0.25">
      <c r="A180" s="75" t="s">
        <v>601</v>
      </c>
      <c r="B180" s="240" t="s">
        <v>42</v>
      </c>
      <c r="C180" s="76"/>
      <c r="D180" s="58"/>
      <c r="E180" s="211" t="s">
        <v>602</v>
      </c>
      <c r="F180" s="212"/>
      <c r="G180" s="351" t="s">
        <v>3497</v>
      </c>
      <c r="H180" s="352"/>
      <c r="I180" s="45" t="str">
        <f>IF(VLOOKUP($A180,'FE - Flow 8 - UBL'!$A180:$P1074,9,FALSE)=0,"",VLOOKUP($A180,'FE - Flow 8 - UBL'!$A180:$P1074,9,FALSE))</f>
        <v>TEXT</v>
      </c>
      <c r="J180" s="45">
        <f>IF(VLOOKUP($A180,'FE - Flow 8 - UBL'!$A180:$P1074,10,FALSE)=0,"",VLOOKUP($A180,'FE - Flow 8 - UBL'!$A180:$P1074,10,FALSE))</f>
        <v>255</v>
      </c>
      <c r="K180" s="45" t="str">
        <f>IF(VLOOKUP($A180,'FE - Flow 8 - UBL'!$A180:$P1074,11,FALSE)=0,"",VLOOKUP($A180,'FE - Flow 8 - UBL'!$A180:$P1074,11,FALSE))</f>
        <v/>
      </c>
      <c r="L180" s="46" t="str">
        <f>IF(VLOOKUP($A180,'FE - Flow 8 - UBL'!$A180:$P1074,12,FALSE)=0,"",VLOOKUP($A180,'FE - Flow 8 - UBL'!$A180:$P1074,12,FALSE))</f>
        <v/>
      </c>
      <c r="M180" s="47" t="str">
        <f>IF(VLOOKUP($A180,'FE - Flow 8 - UBL'!$A180:$P1074,13,FALSE)=0,"",VLOOKUP($A180,'FE - Flow 8 - UBL'!$A180:$P1074,13,FALSE))</f>
        <v>An additional address line that can be used to provide details and complete the main line.</v>
      </c>
      <c r="N180" s="47" t="str">
        <f>IF(VLOOKUP($A180,'FE - Flow 8 - UBL'!$A180:$P1074,14,FALSE)=0,"",VLOOKUP($A180,'FE - Flow 8 - UBL'!$A180:$P1074,14,FALSE))</f>
        <v/>
      </c>
      <c r="O180" s="48" t="str">
        <f>IF(VLOOKUP($A180,'FE - Flow 8 - UBL'!$A180:$P1074,15,FALSE)=0,"",VLOOKUP($A180,'FE - Flow 8 - UBL'!$A180:$P1074,15,FALSE))</f>
        <v/>
      </c>
      <c r="P180" s="48" t="str">
        <f>IF(VLOOKUP($A180,'FE - Flow 8 - UBL'!$A180:$P1074,16,FALSE)=0,"",VLOOKUP($A180,'FE - Flow 8 - UBL'!$A180:$P1074,16,FALSE))</f>
        <v/>
      </c>
      <c r="Q180" s="48" t="str">
        <f>IF(VLOOKUP($A180,'FE - Flow 8 - UBL'!$A180:$Q1074,17,FALSE)=0,"",VLOOKUP($A180,'FE - Flow 8 - UBL'!$A180:$Q1074,17,FALSE))</f>
        <v/>
      </c>
      <c r="R180" s="47" t="str">
        <f>IF(VLOOKUP($A180,'FE - Flow 8 - UBL'!$A180:$S1074,18,FALSE)=0,"",VLOOKUP($A180,'FE - Flow 8 - UBL'!$A180:$S1074,18,FALSE))</f>
        <v/>
      </c>
    </row>
    <row r="181" spans="1:18" ht="52.5" customHeight="1" x14ac:dyDescent="0.25">
      <c r="A181" s="75" t="s">
        <v>604</v>
      </c>
      <c r="B181" s="240" t="s">
        <v>42</v>
      </c>
      <c r="C181" s="76"/>
      <c r="D181" s="58"/>
      <c r="E181" s="211" t="s">
        <v>605</v>
      </c>
      <c r="F181" s="212"/>
      <c r="G181" s="351" t="s">
        <v>3498</v>
      </c>
      <c r="H181" s="352"/>
      <c r="I181" s="45" t="str">
        <f>IF(VLOOKUP($A181,'FE - Flow 8 - UBL'!$A181:$P1075,9,FALSE)=0,"",VLOOKUP($A181,'FE - Flow 8 - UBL'!$A181:$P1075,9,FALSE))</f>
        <v>TEXT</v>
      </c>
      <c r="J181" s="45">
        <f>IF(VLOOKUP($A181,'FE - Flow 8 - UBL'!$A181:$P1075,10,FALSE)=0,"",VLOOKUP($A181,'FE - Flow 8 - UBL'!$A181:$P1075,10,FALSE))</f>
        <v>255</v>
      </c>
      <c r="K181" s="45" t="str">
        <f>IF(VLOOKUP($A181,'FE - Flow 8 - UBL'!$A181:$P1075,11,FALSE)=0,"",VLOOKUP($A181,'FE - Flow 8 - UBL'!$A181:$P1075,11,FALSE))</f>
        <v/>
      </c>
      <c r="L181" s="46" t="str">
        <f>IF(VLOOKUP($A181,'FE - Flow 8 - UBL'!$A181:$P1075,12,FALSE)=0,"",VLOOKUP($A181,'FE - Flow 8 - UBL'!$A181:$P1075,12,FALSE))</f>
        <v/>
      </c>
      <c r="M181" s="47" t="str">
        <f>IF(VLOOKUP($A181,'FE - Flow 8 - UBL'!$A181:$P1075,13,FALSE)=0,"",VLOOKUP($A181,'FE - Flow 8 - UBL'!$A181:$P1075,13,FALSE))</f>
        <v>Usual name of the city, town or village in which the payer’s address is located.</v>
      </c>
      <c r="N181" s="47" t="str">
        <f>IF(VLOOKUP($A181,'FE - Flow 8 - UBL'!$A181:$P1075,14,FALSE)=0,"",VLOOKUP($A181,'FE - Flow 8 - UBL'!$A181:$P1075,14,FALSE))</f>
        <v/>
      </c>
      <c r="O181" s="48" t="str">
        <f>IF(VLOOKUP($A181,'FE - Flow 8 - UBL'!$A181:$P1075,15,FALSE)=0,"",VLOOKUP($A181,'FE - Flow 8 - UBL'!$A181:$P1075,15,FALSE))</f>
        <v/>
      </c>
      <c r="P181" s="48" t="str">
        <f>IF(VLOOKUP($A181,'FE - Flow 8 - UBL'!$A181:$P1075,16,FALSE)=0,"",VLOOKUP($A181,'FE - Flow 8 - UBL'!$A181:$P1075,16,FALSE))</f>
        <v/>
      </c>
      <c r="Q181" s="48" t="str">
        <f>IF(VLOOKUP($A181,'FE - Flow 8 - UBL'!$A181:$Q1075,17,FALSE)=0,"",VLOOKUP($A181,'FE - Flow 8 - UBL'!$A181:$Q1075,17,FALSE))</f>
        <v/>
      </c>
      <c r="R181" s="47" t="str">
        <f>IF(VLOOKUP($A181,'FE - Flow 8 - UBL'!$A181:$S1075,18,FALSE)=0,"",VLOOKUP($A181,'FE - Flow 8 - UBL'!$A181:$S1075,18,FALSE))</f>
        <v/>
      </c>
    </row>
    <row r="182" spans="1:18" ht="28.5" customHeight="1" x14ac:dyDescent="0.25">
      <c r="A182" s="75" t="s">
        <v>607</v>
      </c>
      <c r="B182" s="240" t="s">
        <v>42</v>
      </c>
      <c r="C182" s="76"/>
      <c r="D182" s="58"/>
      <c r="E182" s="211" t="s">
        <v>608</v>
      </c>
      <c r="F182" s="212"/>
      <c r="G182" s="351" t="s">
        <v>3499</v>
      </c>
      <c r="H182" s="352"/>
      <c r="I182" s="45" t="str">
        <f>IF(VLOOKUP($A182,'FE - Flow 8 - UBL'!$A182:$P1076,9,FALSE)=0,"",VLOOKUP($A182,'FE - Flow 8 - UBL'!$A182:$P1076,9,FALSE))</f>
        <v>TEXT</v>
      </c>
      <c r="J182" s="45">
        <f>IF(VLOOKUP($A182,'FE - Flow 8 - UBL'!$A182:$P1076,10,FALSE)=0,"",VLOOKUP($A182,'FE - Flow 8 - UBL'!$A182:$P1076,10,FALSE))</f>
        <v>10</v>
      </c>
      <c r="K182" s="45" t="str">
        <f>IF(VLOOKUP($A182,'FE - Flow 8 - UBL'!$A182:$P1076,11,FALSE)=0,"",VLOOKUP($A182,'FE - Flow 8 - UBL'!$A182:$P1076,11,FALSE))</f>
        <v/>
      </c>
      <c r="L182" s="46" t="str">
        <f>IF(VLOOKUP($A182,'FE - Flow 8 - UBL'!$A182:$P1076,12,FALSE)=0,"",VLOOKUP($A182,'FE - Flow 8 - UBL'!$A182:$P1076,12,FALSE))</f>
        <v/>
      </c>
      <c r="M182" s="47" t="str">
        <f>IF(VLOOKUP($A182,'FE - Flow 8 - UBL'!$A182:$P1076,13,FALSE)=0,"",VLOOKUP($A182,'FE - Flow 8 - UBL'!$A182:$P1076,13,FALSE))</f>
        <v>Identifier of an addressable group of properties, in compliance with the relevant postal service.</v>
      </c>
      <c r="N182" s="47" t="str">
        <f>IF(VLOOKUP($A182,'FE - Flow 8 - UBL'!$A182:$P1076,14,FALSE)=0,"",VLOOKUP($A182,'FE - Flow 8 - UBL'!$A182:$P1076,14,FALSE))</f>
        <v>E.g. postcode or postal routing number.</v>
      </c>
      <c r="O182" s="48" t="str">
        <f>IF(VLOOKUP($A182,'FE - Flow 8 - UBL'!$A182:$P1076,15,FALSE)=0,"",VLOOKUP($A182,'FE - Flow 8 - UBL'!$A182:$P1076,15,FALSE))</f>
        <v/>
      </c>
      <c r="P182" s="48" t="str">
        <f>IF(VLOOKUP($A182,'FE - Flow 8 - UBL'!$A182:$P1076,16,FALSE)=0,"",VLOOKUP($A182,'FE - Flow 8 - UBL'!$A182:$P1076,16,FALSE))</f>
        <v/>
      </c>
      <c r="Q182" s="48" t="str">
        <f>IF(VLOOKUP($A182,'FE - Flow 8 - UBL'!$A182:$Q1076,17,FALSE)=0,"",VLOOKUP($A182,'FE - Flow 8 - UBL'!$A182:$Q1076,17,FALSE))</f>
        <v/>
      </c>
      <c r="R182" s="47" t="str">
        <f>IF(VLOOKUP($A182,'FE - Flow 8 - UBL'!$A182:$S1076,18,FALSE)=0,"",VLOOKUP($A182,'FE - Flow 8 - UBL'!$A182:$S1076,18,FALSE))</f>
        <v/>
      </c>
    </row>
    <row r="183" spans="1:18" ht="28.5" customHeight="1" x14ac:dyDescent="0.25">
      <c r="A183" s="75" t="s">
        <v>610</v>
      </c>
      <c r="B183" s="240" t="s">
        <v>42</v>
      </c>
      <c r="C183" s="76"/>
      <c r="D183" s="58"/>
      <c r="E183" s="211" t="s">
        <v>611</v>
      </c>
      <c r="F183" s="212"/>
      <c r="G183" s="351" t="s">
        <v>3500</v>
      </c>
      <c r="H183" s="352"/>
      <c r="I183" s="45" t="str">
        <f>IF(VLOOKUP($A183,'FE - Flow 8 - UBL'!$A183:$P1077,9,FALSE)=0,"",VLOOKUP($A183,'FE - Flow 8 - UBL'!$A183:$P1077,9,FALSE))</f>
        <v>TEXT</v>
      </c>
      <c r="J183" s="45">
        <f>IF(VLOOKUP($A183,'FE - Flow 8 - UBL'!$A183:$P1077,10,FALSE)=0,"",VLOOKUP($A183,'FE - Flow 8 - UBL'!$A183:$P1077,10,FALSE))</f>
        <v>255</v>
      </c>
      <c r="K183" s="45" t="str">
        <f>IF(VLOOKUP($A183,'FE - Flow 8 - UBL'!$A183:$P1077,11,FALSE)=0,"",VLOOKUP($A183,'FE - Flow 8 - UBL'!$A183:$P1077,11,FALSE))</f>
        <v/>
      </c>
      <c r="L183" s="46" t="str">
        <f>IF(VLOOKUP($A183,'FE - Flow 8 - UBL'!$A183:$P1077,12,FALSE)=0,"",VLOOKUP($A183,'FE - Flow 8 - UBL'!$A183:$P1077,12,FALSE))</f>
        <v/>
      </c>
      <c r="M183" s="47" t="str">
        <f>IF(VLOOKUP($A183,'FE - Flow 8 - UBL'!$A183:$P1077,13,FALSE)=0,"",VLOOKUP($A183,'FE - Flow 8 - UBL'!$A183:$P1077,13,FALSE))</f>
        <v>Subdivision of a country.</v>
      </c>
      <c r="N183" s="47" t="str">
        <f>IF(VLOOKUP($A183,'FE - Flow 8 - UBL'!$A183:$P1077,14,FALSE)=0,"",VLOOKUP($A183,'FE - Flow 8 - UBL'!$A183:$P1077,14,FALSE))</f>
        <v>E.g. region, county, state, province, etc.</v>
      </c>
      <c r="O183" s="48" t="str">
        <f>IF(VLOOKUP($A183,'FE - Flow 8 - UBL'!$A183:$P1077,15,FALSE)=0,"",VLOOKUP($A183,'FE - Flow 8 - UBL'!$A183:$P1077,15,FALSE))</f>
        <v/>
      </c>
      <c r="P183" s="48" t="str">
        <f>IF(VLOOKUP($A183,'FE - Flow 8 - UBL'!$A183:$P1077,16,FALSE)=0,"",VLOOKUP($A183,'FE - Flow 8 - UBL'!$A183:$P1077,16,FALSE))</f>
        <v/>
      </c>
      <c r="Q183" s="48" t="str">
        <f>IF(VLOOKUP($A183,'FE - Flow 8 - UBL'!$A183:$Q1077,17,FALSE)=0,"",VLOOKUP($A183,'FE - Flow 8 - UBL'!$A183:$Q1077,17,FALSE))</f>
        <v/>
      </c>
      <c r="R183" s="47" t="str">
        <f>IF(VLOOKUP($A183,'FE - Flow 8 - UBL'!$A183:$S1077,18,FALSE)=0,"",VLOOKUP($A183,'FE - Flow 8 - UBL'!$A183:$S1077,18,FALSE))</f>
        <v/>
      </c>
    </row>
    <row r="184" spans="1:18" ht="28.5" customHeight="1" x14ac:dyDescent="0.25">
      <c r="A184" s="75" t="s">
        <v>613</v>
      </c>
      <c r="B184" s="240" t="s">
        <v>13</v>
      </c>
      <c r="C184" s="76"/>
      <c r="D184" s="99"/>
      <c r="E184" s="211" t="s">
        <v>614</v>
      </c>
      <c r="F184" s="212"/>
      <c r="G184" s="351" t="s">
        <v>3501</v>
      </c>
      <c r="H184" s="352"/>
      <c r="I184" s="45" t="str">
        <f>IF(VLOOKUP($A184,'FE - Flow 8 - UBL'!$A184:$P1078,9,FALSE)=0,"",VLOOKUP($A184,'FE - Flow 8 - UBL'!$A184:$P1078,9,FALSE))</f>
        <v>CODE</v>
      </c>
      <c r="J184" s="45">
        <f>IF(VLOOKUP($A184,'FE - Flow 8 - UBL'!$A184:$P1078,10,FALSE)=0,"",VLOOKUP($A184,'FE - Flow 8 - UBL'!$A184:$P1078,10,FALSE))</f>
        <v>2</v>
      </c>
      <c r="K184" s="45" t="str">
        <f>IF(VLOOKUP($A184,'FE - Flow 8 - UBL'!$A184:$P1078,11,FALSE)=0,"",VLOOKUP($A184,'FE - Flow 8 - UBL'!$A184:$P1078,11,FALSE))</f>
        <v>ISO 3166</v>
      </c>
      <c r="L184" s="46" t="str">
        <f>IF(VLOOKUP($A184,'FE - Flow 8 - UBL'!$A184:$P1078,12,FALSE)=0,"",VLOOKUP($A184,'FE - Flow 8 - UBL'!$A184:$P1078,12,FALSE))</f>
        <v/>
      </c>
      <c r="M184" s="47" t="str">
        <f>IF(VLOOKUP($A184,'FE - Flow 8 - UBL'!$A184:$P1078,13,FALSE)=0,"",VLOOKUP($A184,'FE - Flow 8 - UBL'!$A184:$P1078,13,FALSE))</f>
        <v>Country identification code.</v>
      </c>
      <c r="N184" s="47" t="str">
        <f>IF(VLOOKUP($A184,'FE - Flow 8 - UBL'!$A184:$P1078,14,FALSE)=0,"",VLOOKUP($A184,'FE - Flow 8 - UBL'!$A184:$P1078,14,FALSE))</f>
        <v>Valid country lists are registered with the Maintenance Agency for standard ISO 3166-1 “Codes for the representation of names of countries and their subdivisions”. Use of the alpha-2 representation is recommended.</v>
      </c>
      <c r="O184" s="48" t="str">
        <f>IF(VLOOKUP($A184,'FE - Flow 8 - UBL'!$A184:$P1078,15,FALSE)=0,"",VLOOKUP($A184,'FE - Flow 8 - UBL'!$A184:$P1078,15,FALSE))</f>
        <v>G2.01</v>
      </c>
      <c r="P184" s="48" t="str">
        <f>IF(VLOOKUP($A184,'FE - Flow 8 - UBL'!$A184:$P1078,16,FALSE)=0,"",VLOOKUP($A184,'FE - Flow 8 - UBL'!$A184:$P1078,16,FALSE))</f>
        <v/>
      </c>
      <c r="Q184" s="48" t="str">
        <f>IF(VLOOKUP($A184,'FE - Flow 8 - UBL'!$A184:$Q1078,17,FALSE)=0,"",VLOOKUP($A184,'FE - Flow 8 - UBL'!$A184:$Q1078,17,FALSE))</f>
        <v/>
      </c>
      <c r="R184" s="47" t="str">
        <f>IF(VLOOKUP($A184,'FE - Flow 8 - UBL'!$A184:$S1078,18,FALSE)=0,"",VLOOKUP($A184,'FE - Flow 8 - UBL'!$A184:$S1078,18,FALSE))</f>
        <v/>
      </c>
    </row>
    <row r="185" spans="1:18" ht="28.5" customHeight="1" x14ac:dyDescent="0.25">
      <c r="A185" s="98" t="s">
        <v>616</v>
      </c>
      <c r="B185" s="240" t="s">
        <v>42</v>
      </c>
      <c r="C185" s="76"/>
      <c r="D185" s="221" t="s">
        <v>617</v>
      </c>
      <c r="E185" s="216"/>
      <c r="F185" s="216"/>
      <c r="G185" s="351" t="s">
        <v>3502</v>
      </c>
      <c r="H185" s="352"/>
      <c r="I185" s="45" t="str">
        <f>IF(VLOOKUP($A185,'FE - Flow 8 - UBL'!$A185:$P1079,9,FALSE)=0,"",VLOOKUP($A185,'FE - Flow 8 - UBL'!$A185:$P1079,9,FALSE))</f>
        <v/>
      </c>
      <c r="J185" s="45" t="str">
        <f>IF(VLOOKUP($A185,'FE - Flow 8 - UBL'!$A185:$P1079,10,FALSE)=0,"",VLOOKUP($A185,'FE - Flow 8 - UBL'!$A185:$P1079,10,FALSE))</f>
        <v/>
      </c>
      <c r="K185" s="45" t="str">
        <f>IF(VLOOKUP($A185,'FE - Flow 8 - UBL'!$A185:$P1079,11,FALSE)=0,"",VLOOKUP($A185,'FE - Flow 8 - UBL'!$A185:$P1079,11,FALSE))</f>
        <v/>
      </c>
      <c r="L185" s="46" t="str">
        <f>IF(VLOOKUP($A185,'FE - Flow 8 - UBL'!$A185:$P1079,12,FALSE)=0,"",VLOOKUP($A185,'FE - Flow 8 - UBL'!$A185:$P1079,12,FALSE))</f>
        <v/>
      </c>
      <c r="M185" s="47" t="str">
        <f>IF(VLOOKUP($A185,'FE - Flow 8 - UBL'!$A185:$P1079,13,FALSE)=0,"",VLOOKUP($A185,'FE - Flow 8 - UBL'!$A185:$P1079,13,FALSE))</f>
        <v/>
      </c>
      <c r="N185" s="47" t="str">
        <f>IF(VLOOKUP($A185,'FE - Flow 8 - UBL'!$A185:$P1079,14,FALSE)=0,"",VLOOKUP($A185,'FE - Flow 8 - UBL'!$A185:$P1079,14,FALSE))</f>
        <v/>
      </c>
      <c r="O185" s="48" t="str">
        <f>IF(VLOOKUP($A185,'FE - Flow 8 - UBL'!$A185:$P1079,15,FALSE)=0,"",VLOOKUP($A185,'FE - Flow 8 - UBL'!$A185:$P1079,15,FALSE))</f>
        <v/>
      </c>
      <c r="P185" s="48" t="str">
        <f>IF(VLOOKUP($A185,'FE - Flow 8 - UBL'!$A185:$P1079,16,FALSE)=0,"",VLOOKUP($A185,'FE - Flow 8 - UBL'!$A185:$P1079,16,FALSE))</f>
        <v/>
      </c>
      <c r="Q185" s="48" t="str">
        <f>IF(VLOOKUP($A185,'FE - Flow 8 - UBL'!$A185:$Q1079,17,FALSE)=0,"",VLOOKUP($A185,'FE - Flow 8 - UBL'!$A185:$Q1079,17,FALSE))</f>
        <v/>
      </c>
      <c r="R185" s="47" t="str">
        <f>IF(VLOOKUP($A185,'FE - Flow 8 - UBL'!$A185:$S1079,18,FALSE)=0,"",VLOOKUP($A185,'FE - Flow 8 - UBL'!$A185:$S1079,18,FALSE))</f>
        <v/>
      </c>
    </row>
    <row r="186" spans="1:18" ht="28.5" customHeight="1" x14ac:dyDescent="0.25">
      <c r="A186" s="75" t="s">
        <v>619</v>
      </c>
      <c r="B186" s="240" t="s">
        <v>42</v>
      </c>
      <c r="C186" s="76"/>
      <c r="D186" s="58"/>
      <c r="E186" s="211" t="s">
        <v>620</v>
      </c>
      <c r="F186" s="212"/>
      <c r="G186" s="351" t="s">
        <v>3503</v>
      </c>
      <c r="H186" s="352"/>
      <c r="I186" s="45" t="str">
        <f>IF(VLOOKUP($A186,'FE - Flow 8 - UBL'!$A186:$P1080,9,FALSE)=0,"",VLOOKUP($A186,'FE - Flow 8 - UBL'!$A186:$P1080,9,FALSE))</f>
        <v>TEXT</v>
      </c>
      <c r="J186" s="45">
        <f>IF(VLOOKUP($A186,'FE - Flow 8 - UBL'!$A186:$P1080,10,FALSE)=0,"",VLOOKUP($A186,'FE - Flow 8 - UBL'!$A186:$P1080,10,FALSE))</f>
        <v>100</v>
      </c>
      <c r="K186" s="45" t="str">
        <f>IF(VLOOKUP($A186,'FE - Flow 8 - UBL'!$A186:$P1080,11,FALSE)=0,"",VLOOKUP($A186,'FE - Flow 8 - UBL'!$A186:$P1080,11,FALSE))</f>
        <v/>
      </c>
      <c r="L186" s="46" t="str">
        <f>IF(VLOOKUP($A186,'FE - Flow 8 - UBL'!$A186:$P1080,12,FALSE)=0,"",VLOOKUP($A186,'FE - Flow 8 - UBL'!$A186:$P1080,12,FALSE))</f>
        <v/>
      </c>
      <c r="M186" s="47" t="str">
        <f>IF(VLOOKUP($A186,'FE - Flow 8 - UBL'!$A186:$P1080,13,FALSE)=0,"",VLOOKUP($A186,'FE - Flow 8 - UBL'!$A186:$P1080,13,FALSE))</f>
        <v>Point of contact for a legal entity or legal person.</v>
      </c>
      <c r="N186" s="47" t="str">
        <f>IF(VLOOKUP($A186,'FE - Flow 8 - UBL'!$A186:$P1080,14,FALSE)=0,"",VLOOKUP($A186,'FE - Flow 8 - UBL'!$A186:$P1080,14,FALSE))</f>
        <v>E.g. a person's name or identification of a contact, department or office:</v>
      </c>
      <c r="O186" s="48" t="str">
        <f>IF(VLOOKUP($A186,'FE - Flow 8 - UBL'!$A186:$P1080,15,FALSE)=0,"",VLOOKUP($A186,'FE - Flow 8 - UBL'!$A186:$P1080,15,FALSE))</f>
        <v/>
      </c>
      <c r="P186" s="48" t="str">
        <f>IF(VLOOKUP($A186,'FE - Flow 8 - UBL'!$A186:$P1080,16,FALSE)=0,"",VLOOKUP($A186,'FE - Flow 8 - UBL'!$A186:$P1080,16,FALSE))</f>
        <v/>
      </c>
      <c r="Q186" s="48" t="str">
        <f>IF(VLOOKUP($A186,'FE - Flow 8 - UBL'!$A186:$Q1080,17,FALSE)=0,"",VLOOKUP($A186,'FE - Flow 8 - UBL'!$A186:$Q1080,17,FALSE))</f>
        <v/>
      </c>
      <c r="R186" s="47" t="str">
        <f>IF(VLOOKUP($A186,'FE - Flow 8 - UBL'!$A186:$S1080,18,FALSE)=0,"",VLOOKUP($A186,'FE - Flow 8 - UBL'!$A186:$S1080,18,FALSE))</f>
        <v/>
      </c>
    </row>
    <row r="187" spans="1:18" ht="28.5" customHeight="1" x14ac:dyDescent="0.25">
      <c r="A187" s="75" t="s">
        <v>622</v>
      </c>
      <c r="B187" s="240" t="s">
        <v>42</v>
      </c>
      <c r="C187" s="76"/>
      <c r="D187" s="58"/>
      <c r="E187" s="211" t="s">
        <v>623</v>
      </c>
      <c r="F187" s="212"/>
      <c r="G187" s="351" t="s">
        <v>3504</v>
      </c>
      <c r="H187" s="352"/>
      <c r="I187" s="45" t="str">
        <f>IF(VLOOKUP($A187,'FE - Flow 8 - UBL'!$A187:$P1081,9,FALSE)=0,"",VLOOKUP($A187,'FE - Flow 8 - UBL'!$A187:$P1081,9,FALSE))</f>
        <v>TEXT</v>
      </c>
      <c r="J187" s="45">
        <f>IF(VLOOKUP($A187,'FE - Flow 8 - UBL'!$A187:$P1081,10,FALSE)=0,"",VLOOKUP($A187,'FE - Flow 8 - UBL'!$A187:$P1081,10,FALSE))</f>
        <v>15</v>
      </c>
      <c r="K187" s="45" t="str">
        <f>IF(VLOOKUP($A187,'FE - Flow 8 - UBL'!$A187:$P1081,11,FALSE)=0,"",VLOOKUP($A187,'FE - Flow 8 - UBL'!$A187:$P1081,11,FALSE))</f>
        <v/>
      </c>
      <c r="L187" s="46" t="str">
        <f>IF(VLOOKUP($A187,'FE - Flow 8 - UBL'!$A187:$P1081,12,FALSE)=0,"",VLOOKUP($A187,'FE - Flow 8 - UBL'!$A187:$P1081,12,FALSE))</f>
        <v/>
      </c>
      <c r="M187" s="47" t="str">
        <f>IF(VLOOKUP($A187,'FE - Flow 8 - UBL'!$A187:$P1081,13,FALSE)=0,"",VLOOKUP($A187,'FE - Flow 8 - UBL'!$A187:$P1081,13,FALSE))</f>
        <v>Phone number of the point of contact.</v>
      </c>
      <c r="N187" s="47" t="str">
        <f>IF(VLOOKUP($A187,'FE - Flow 8 - UBL'!$A187:$P1081,14,FALSE)=0,"",VLOOKUP($A187,'FE - Flow 8 - UBL'!$A187:$P1081,14,FALSE))</f>
        <v/>
      </c>
      <c r="O187" s="48" t="str">
        <f>IF(VLOOKUP($A187,'FE - Flow 8 - UBL'!$A187:$P1081,15,FALSE)=0,"",VLOOKUP($A187,'FE - Flow 8 - UBL'!$A187:$P1081,15,FALSE))</f>
        <v/>
      </c>
      <c r="P187" s="48" t="str">
        <f>IF(VLOOKUP($A187,'FE - Flow 8 - UBL'!$A187:$P1081,16,FALSE)=0,"",VLOOKUP($A187,'FE - Flow 8 - UBL'!$A187:$P1081,16,FALSE))</f>
        <v/>
      </c>
      <c r="Q187" s="48" t="str">
        <f>IF(VLOOKUP($A187,'FE - Flow 8 - UBL'!$A187:$Q1081,17,FALSE)=0,"",VLOOKUP($A187,'FE - Flow 8 - UBL'!$A187:$Q1081,17,FALSE))</f>
        <v/>
      </c>
      <c r="R187" s="47" t="str">
        <f>IF(VLOOKUP($A187,'FE - Flow 8 - UBL'!$A187:$S1081,18,FALSE)=0,"",VLOOKUP($A187,'FE - Flow 8 - UBL'!$A187:$S1081,18,FALSE))</f>
        <v/>
      </c>
    </row>
    <row r="188" spans="1:18" ht="28.5" customHeight="1" x14ac:dyDescent="0.25">
      <c r="A188" s="75" t="s">
        <v>625</v>
      </c>
      <c r="B188" s="240" t="s">
        <v>42</v>
      </c>
      <c r="C188" s="54"/>
      <c r="D188" s="99"/>
      <c r="E188" s="226" t="s">
        <v>626</v>
      </c>
      <c r="F188" s="227"/>
      <c r="G188" s="351" t="s">
        <v>3505</v>
      </c>
      <c r="H188" s="352"/>
      <c r="I188" s="45" t="str">
        <f>IF(VLOOKUP($A188,'FE - Flow 8 - UBL'!$A188:$P1082,9,FALSE)=0,"",VLOOKUP($A188,'FE - Flow 8 - UBL'!$A188:$P1082,9,FALSE))</f>
        <v>TEXT</v>
      </c>
      <c r="J188" s="45">
        <f>IF(VLOOKUP($A188,'FE - Flow 8 - UBL'!$A188:$P1082,10,FALSE)=0,"",VLOOKUP($A188,'FE - Flow 8 - UBL'!$A188:$P1082,10,FALSE))</f>
        <v>50</v>
      </c>
      <c r="K188" s="45" t="str">
        <f>IF(VLOOKUP($A188,'FE - Flow 8 - UBL'!$A188:$P1082,11,FALSE)=0,"",VLOOKUP($A188,'FE - Flow 8 - UBL'!$A188:$P1082,11,FALSE))</f>
        <v/>
      </c>
      <c r="L188" s="46" t="str">
        <f>IF(VLOOKUP($A188,'FE - Flow 8 - UBL'!$A188:$P1082,12,FALSE)=0,"",VLOOKUP($A188,'FE - Flow 8 - UBL'!$A188:$P1082,12,FALSE))</f>
        <v/>
      </c>
      <c r="M188" s="47" t="str">
        <f>IF(VLOOKUP($A188,'FE - Flow 8 - UBL'!$A188:$P1082,13,FALSE)=0,"",VLOOKUP($A188,'FE - Flow 8 - UBL'!$A188:$P1082,13,FALSE))</f>
        <v>Email address of the point of contact.</v>
      </c>
      <c r="N188" s="47" t="str">
        <f>IF(VLOOKUP($A188,'FE - Flow 8 - UBL'!$A188:$P1082,14,FALSE)=0,"",VLOOKUP($A188,'FE - Flow 8 - UBL'!$A188:$P1082,14,FALSE))</f>
        <v/>
      </c>
      <c r="O188" s="48" t="str">
        <f>IF(VLOOKUP($A188,'FE - Flow 8 - UBL'!$A188:$P1082,15,FALSE)=0,"",VLOOKUP($A188,'FE - Flow 8 - UBL'!$A188:$P1082,15,FALSE))</f>
        <v/>
      </c>
      <c r="P188" s="48" t="str">
        <f>IF(VLOOKUP($A188,'FE - Flow 8 - UBL'!$A188:$P1082,16,FALSE)=0,"",VLOOKUP($A188,'FE - Flow 8 - UBL'!$A188:$P1082,16,FALSE))</f>
        <v/>
      </c>
      <c r="Q188" s="48" t="str">
        <f>IF(VLOOKUP($A188,'FE - Flow 8 - UBL'!$A188:$Q1082,17,FALSE)=0,"",VLOOKUP($A188,'FE - Flow 8 - UBL'!$A188:$Q1082,17,FALSE))</f>
        <v/>
      </c>
      <c r="R188" s="47" t="str">
        <f>IF(VLOOKUP($A188,'FE - Flow 8 - UBL'!$A188:$S1082,18,FALSE)=0,"",VLOOKUP($A188,'FE - Flow 8 - UBL'!$A188:$S1082,18,FALSE))</f>
        <v/>
      </c>
    </row>
    <row r="189" spans="1:18" ht="28.5" customHeight="1" x14ac:dyDescent="0.25">
      <c r="A189" s="40" t="s">
        <v>628</v>
      </c>
      <c r="B189" s="240" t="s">
        <v>42</v>
      </c>
      <c r="C189" s="228" t="s">
        <v>629</v>
      </c>
      <c r="D189" s="229"/>
      <c r="E189" s="229"/>
      <c r="F189" s="230"/>
      <c r="G189" s="351" t="s">
        <v>3506</v>
      </c>
      <c r="H189" s="352"/>
      <c r="I189" s="45" t="str">
        <f>IF(VLOOKUP($A189,'FE - Flow 8 - UBL'!$A189:$P1083,9,FALSE)=0,"",VLOOKUP($A189,'FE - Flow 8 - UBL'!$A189:$P1083,9,FALSE))</f>
        <v/>
      </c>
      <c r="J189" s="45" t="str">
        <f>IF(VLOOKUP($A189,'FE - Flow 8 - UBL'!$A189:$P1083,10,FALSE)=0,"",VLOOKUP($A189,'FE - Flow 8 - UBL'!$A189:$P1083,10,FALSE))</f>
        <v/>
      </c>
      <c r="K189" s="45" t="str">
        <f>IF(VLOOKUP($A189,'FE - Flow 8 - UBL'!$A189:$P1083,11,FALSE)=0,"",VLOOKUP($A189,'FE - Flow 8 - UBL'!$A189:$P1083,11,FALSE))</f>
        <v/>
      </c>
      <c r="L189" s="46" t="str">
        <f>IF(VLOOKUP($A189,'FE - Flow 8 - UBL'!$A189:$P1083,12,FALSE)=0,"",VLOOKUP($A189,'FE - Flow 8 - UBL'!$A189:$P1083,12,FALSE))</f>
        <v/>
      </c>
      <c r="M189" s="47" t="str">
        <f>IF(VLOOKUP($A189,'FE - Flow 8 - UBL'!$A189:$P1083,13,FALSE)=0,"",VLOOKUP($A189,'FE - Flow 8 - UBL'!$A189:$P1083,13,FALSE))</f>
        <v>Information on the entity that has to perform a validation (owner of the purchase order, authorized representative, private project manager)
This block is specific to B2G</v>
      </c>
      <c r="N189" s="47" t="str">
        <f>IF(VLOOKUP($A189,'FE - Flow 8 - UBL'!$A189:$P1083,14,FALSE)=0,"",VLOOKUP($A189,'FE - Flow 8 - UBL'!$A189:$P1083,14,FALSE))</f>
        <v>B2B extension of the standard so that a third party can validate the invoice before it reaches "SUBMITTED" status</v>
      </c>
      <c r="O189" s="48" t="str">
        <f>IF(VLOOKUP($A189,'FE - Flow 8 - UBL'!$A189:$P1083,15,FALSE)=0,"",VLOOKUP($A189,'FE - Flow 8 - UBL'!$A189:$P1083,15,FALSE))</f>
        <v/>
      </c>
      <c r="P189" s="48" t="str">
        <f>IF(VLOOKUP($A189,'FE - Flow 8 - UBL'!$A189:$P1083,16,FALSE)=0,"",VLOOKUP($A189,'FE - Flow 8 - UBL'!$A189:$P1083,16,FALSE))</f>
        <v/>
      </c>
      <c r="Q189" s="48" t="str">
        <f>IF(VLOOKUP($A189,'FE - Flow 8 - UBL'!$A189:$Q1083,17,FALSE)=0,"",VLOOKUP($A189,'FE - Flow 8 - UBL'!$A189:$Q1083,17,FALSE))</f>
        <v/>
      </c>
      <c r="R189" s="47" t="str">
        <f>IF(VLOOKUP($A189,'FE - Flow 8 - UBL'!$A189:$S1083,18,FALSE)=0,"",VLOOKUP($A189,'FE - Flow 8 - UBL'!$A189:$S1083,18,FALSE))</f>
        <v/>
      </c>
    </row>
    <row r="190" spans="1:18" ht="28.5" customHeight="1" x14ac:dyDescent="0.25">
      <c r="A190" s="51" t="s">
        <v>631</v>
      </c>
      <c r="B190" s="240" t="s">
        <v>13</v>
      </c>
      <c r="C190" s="54"/>
      <c r="D190" s="215" t="s">
        <v>632</v>
      </c>
      <c r="E190" s="216"/>
      <c r="F190" s="217"/>
      <c r="G190" s="351" t="s">
        <v>3507</v>
      </c>
      <c r="H190" s="352"/>
      <c r="I190" s="45" t="str">
        <f>IF(VLOOKUP($A190,'FE - Flow 8 - UBL'!$A190:$P1084,9,FALSE)=0,"",VLOOKUP($A190,'FE - Flow 8 - UBL'!$A190:$P1084,9,FALSE))</f>
        <v>TEXT</v>
      </c>
      <c r="J190" s="45">
        <f>IF(VLOOKUP($A190,'FE - Flow 8 - UBL'!$A190:$P1084,10,FALSE)=0,"",VLOOKUP($A190,'FE - Flow 8 - UBL'!$A190:$P1084,10,FALSE))</f>
        <v>99</v>
      </c>
      <c r="K190" s="45" t="str">
        <f>IF(VLOOKUP($A190,'FE - Flow 8 - UBL'!$A190:$P1084,11,FALSE)=0,"",VLOOKUP($A190,'FE - Flow 8 - UBL'!$A190:$P1084,11,FALSE))</f>
        <v/>
      </c>
      <c r="L190" s="46" t="str">
        <f>IF(VLOOKUP($A190,'FE - Flow 8 - UBL'!$A190:$P1084,12,FALSE)=0,"",VLOOKUP($A190,'FE - Flow 8 - UBL'!$A190:$P1084,12,FALSE))</f>
        <v/>
      </c>
      <c r="M190" s="47" t="str">
        <f>IF(VLOOKUP($A190,'FE - Flow 8 - UBL'!$A190:$P1084,13,FALSE)=0,"",VLOOKUP($A190,'FE - Flow 8 - UBL'!$A190:$P1084,13,FALSE))</f>
        <v>The full official name under which the validator is registered in the national register of legal entities or as a taxable entity, or conducting business as an individual or group of individuals.</v>
      </c>
      <c r="N190" s="47" t="str">
        <f>IF(VLOOKUP($A190,'FE - Flow 8 - UBL'!$A190:$P1084,14,FALSE)=0,"",VLOOKUP($A190,'FE - Flow 8 - UBL'!$A190:$P1084,14,FALSE))</f>
        <v/>
      </c>
      <c r="O190" s="48" t="str">
        <f>IF(VLOOKUP($A190,'FE - Flow 8 - UBL'!$A190:$P1084,15,FALSE)=0,"",VLOOKUP($A190,'FE - Flow 8 - UBL'!$A190:$P1084,15,FALSE))</f>
        <v/>
      </c>
      <c r="P190" s="48" t="str">
        <f>IF(VLOOKUP($A190,'FE - Flow 8 - UBL'!$A190:$P1084,16,FALSE)=0,"",VLOOKUP($A190,'FE - Flow 8 - UBL'!$A190:$P1084,16,FALSE))</f>
        <v/>
      </c>
      <c r="Q190" s="48" t="str">
        <f>IF(VLOOKUP($A190,'FE - Flow 8 - UBL'!$A190:$Q1084,17,FALSE)=0,"",VLOOKUP($A190,'FE - Flow 8 - UBL'!$A190:$Q1084,17,FALSE))</f>
        <v/>
      </c>
      <c r="R190" s="47" t="str">
        <f>IF(VLOOKUP($A190,'FE - Flow 8 - UBL'!$A190:$S1084,18,FALSE)=0,"",VLOOKUP($A190,'FE - Flow 8 - UBL'!$A190:$S1084,18,FALSE))</f>
        <v/>
      </c>
    </row>
    <row r="191" spans="1:18" ht="28.5" customHeight="1" x14ac:dyDescent="0.25">
      <c r="A191" s="51" t="s">
        <v>635</v>
      </c>
      <c r="B191" s="240" t="s">
        <v>42</v>
      </c>
      <c r="C191" s="54"/>
      <c r="D191" s="215" t="s">
        <v>636</v>
      </c>
      <c r="E191" s="216"/>
      <c r="F191" s="217"/>
      <c r="G191" s="351" t="s">
        <v>3508</v>
      </c>
      <c r="H191" s="352"/>
      <c r="I191" s="45" t="str">
        <f>IF(VLOOKUP($A191,'FE - Flow 8 - UBL'!$A191:$P1085,9,FALSE)=0,"",VLOOKUP($A191,'FE - Flow 8 - UBL'!$A191:$P1085,9,FALSE))</f>
        <v>CODE</v>
      </c>
      <c r="J191" s="45">
        <f>IF(VLOOKUP($A191,'FE - Flow 8 - UBL'!$A191:$P1085,10,FALSE)=0,"",VLOOKUP($A191,'FE - Flow 8 - UBL'!$A191:$P1085,10,FALSE))</f>
        <v>3</v>
      </c>
      <c r="K191" s="45" t="str">
        <f>IF(VLOOKUP($A191,'FE - Flow 8 - UBL'!$A191:$P1085,11,FALSE)=0,"",VLOOKUP($A191,'FE - Flow 8 - UBL'!$A191:$P1085,11,FALSE))</f>
        <v>UNCL 3035</v>
      </c>
      <c r="L191" s="46" t="str">
        <f>IF(VLOOKUP($A191,'FE - Flow 8 - UBL'!$A191:$P1085,12,FALSE)=0,"",VLOOKUP($A191,'FE - Flow 8 - UBL'!$A191:$P1085,12,FALSE))</f>
        <v/>
      </c>
      <c r="M191" s="47" t="str">
        <f>IF(VLOOKUP($A191,'FE - Flow 8 - UBL'!$A191:$P1085,13,FALSE)=0,"",VLOOKUP($A191,'FE - Flow 8 - UBL'!$A191:$P1085,13,FALSE))</f>
        <v/>
      </c>
      <c r="N191" s="47" t="str">
        <f>IF(VLOOKUP($A191,'FE - Flow 8 - UBL'!$A191:$P1085,14,FALSE)=0,"",VLOOKUP($A191,'FE - Flow 8 - UBL'!$A191:$P1085,14,FALSE))</f>
        <v>To be chosen from the UNCL 3035 list</v>
      </c>
      <c r="O191" s="48" t="str">
        <f>IF(VLOOKUP($A191,'FE - Flow 8 - UBL'!$A191:$P1085,15,FALSE)=0,"",VLOOKUP($A191,'FE - Flow 8 - UBL'!$A191:$P1085,15,FALSE))</f>
        <v/>
      </c>
      <c r="P191" s="48" t="str">
        <f>IF(VLOOKUP($A191,'FE - Flow 8 - UBL'!$A191:$P1085,16,FALSE)=0,"",VLOOKUP($A191,'FE - Flow 8 - UBL'!$A191:$P1085,16,FALSE))</f>
        <v/>
      </c>
      <c r="Q191" s="48" t="str">
        <f>IF(VLOOKUP($A191,'FE - Flow 8 - UBL'!$A191:$Q1085,17,FALSE)=0,"",VLOOKUP($A191,'FE - Flow 8 - UBL'!$A191:$Q1085,17,FALSE))</f>
        <v/>
      </c>
      <c r="R191" s="47" t="str">
        <f>IF(VLOOKUP($A191,'FE - Flow 8 - UBL'!$A191:$S1085,18,FALSE)=0,"",VLOOKUP($A191,'FE - Flow 8 - UBL'!$A191:$S1085,18,FALSE))</f>
        <v/>
      </c>
    </row>
    <row r="192" spans="1:18" ht="28.5" customHeight="1" x14ac:dyDescent="0.25">
      <c r="A192" s="51" t="s">
        <v>638</v>
      </c>
      <c r="B192" s="240" t="s">
        <v>42</v>
      </c>
      <c r="C192" s="54"/>
      <c r="D192" s="215" t="s">
        <v>639</v>
      </c>
      <c r="E192" s="216"/>
      <c r="F192" s="217"/>
      <c r="G192" s="351" t="s">
        <v>3507</v>
      </c>
      <c r="H192" s="352"/>
      <c r="I192" s="45" t="str">
        <f>IF(VLOOKUP($A192,'FE - Flow 8 - UBL'!$A192:$P1086,9,FALSE)=0,"",VLOOKUP($A192,'FE - Flow 8 - UBL'!$A192:$P1086,9,FALSE))</f>
        <v>TEXT</v>
      </c>
      <c r="J192" s="45">
        <f>IF(VLOOKUP($A192,'FE - Flow 8 - UBL'!$A192:$P1086,10,FALSE)=0,"",VLOOKUP($A192,'FE - Flow 8 - UBL'!$A192:$P1086,10,FALSE))</f>
        <v>99</v>
      </c>
      <c r="K192" s="45" t="str">
        <f>IF(VLOOKUP($A192,'FE - Flow 8 - UBL'!$A192:$P1086,11,FALSE)=0,"",VLOOKUP($A192,'FE - Flow 8 - UBL'!$A192:$P1086,11,FALSE))</f>
        <v/>
      </c>
      <c r="L192" s="46" t="str">
        <f>IF(VLOOKUP($A192,'FE - Flow 8 - UBL'!$A192:$P1086,12,FALSE)=0,"",VLOOKUP($A192,'FE - Flow 8 - UBL'!$A192:$P1086,12,FALSE))</f>
        <v/>
      </c>
      <c r="M192" s="47" t="str">
        <f>IF(VLOOKUP($A192,'FE - Flow 8 - UBL'!$A192:$P1086,13,FALSE)=0,"",VLOOKUP($A192,'FE - Flow 8 - UBL'!$A192:$P1086,13,FALSE))</f>
        <v>Name by which the seller’s agent is known, other than the company name of the seller's agent (also known as business name).</v>
      </c>
      <c r="N192" s="47" t="str">
        <f>IF(VLOOKUP($A192,'FE - Flow 8 - UBL'!$A192:$P1086,14,FALSE)=0,"",VLOOKUP($A192,'FE - Flow 8 - UBL'!$A192:$P1086,14,FALSE))</f>
        <v>It can be used if it differs from the seller agent’s company name</v>
      </c>
      <c r="O192" s="48" t="str">
        <f>IF(VLOOKUP($A192,'FE - Flow 8 - UBL'!$A192:$P1086,15,FALSE)=0,"",VLOOKUP($A192,'FE - Flow 8 - UBL'!$A192:$P1086,15,FALSE))</f>
        <v/>
      </c>
      <c r="P192" s="48" t="str">
        <f>IF(VLOOKUP($A192,'FE - Flow 8 - UBL'!$A192:$P1086,16,FALSE)=0,"",VLOOKUP($A192,'FE - Flow 8 - UBL'!$A192:$P1086,16,FALSE))</f>
        <v/>
      </c>
      <c r="Q192" s="48" t="str">
        <f>IF(VLOOKUP($A192,'FE - Flow 8 - UBL'!$A192:$Q1086,17,FALSE)=0,"",VLOOKUP($A192,'FE - Flow 8 - UBL'!$A192:$Q1086,17,FALSE))</f>
        <v/>
      </c>
      <c r="R192" s="47" t="str">
        <f>IF(VLOOKUP($A192,'FE - Flow 8 - UBL'!$A192:$S1086,18,FALSE)=0,"",VLOOKUP($A192,'FE - Flow 8 - UBL'!$A192:$S1086,18,FALSE))</f>
        <v/>
      </c>
    </row>
    <row r="193" spans="1:18" ht="28.5" customHeight="1" x14ac:dyDescent="0.25">
      <c r="A193" s="51" t="s">
        <v>643</v>
      </c>
      <c r="B193" s="240" t="s">
        <v>1729</v>
      </c>
      <c r="C193" s="54"/>
      <c r="D193" s="221" t="s">
        <v>644</v>
      </c>
      <c r="E193" s="216"/>
      <c r="F193" s="217"/>
      <c r="G193" s="351" t="s">
        <v>3509</v>
      </c>
      <c r="H193" s="352"/>
      <c r="I193" s="45" t="str">
        <f>IF(VLOOKUP($A193,'FE - Flow 8 - UBL'!$A193:$P1087,9,FALSE)=0,"",VLOOKUP($A193,'FE - Flow 8 - UBL'!$A193:$P1087,9,FALSE))</f>
        <v>IDENTIFIER</v>
      </c>
      <c r="J193" s="45">
        <f>IF(VLOOKUP($A193,'FE - Flow 8 - UBL'!$A193:$P1087,10,FALSE)=0,"",VLOOKUP($A193,'FE - Flow 8 - UBL'!$A193:$P1087,10,FALSE))</f>
        <v>100</v>
      </c>
      <c r="K193" s="45" t="str">
        <f>IF(VLOOKUP($A193,'FE - Flow 8 - UBL'!$A193:$P1087,11,FALSE)=0,"",VLOOKUP($A193,'FE - Flow 8 - UBL'!$A193:$P1087,11,FALSE))</f>
        <v/>
      </c>
      <c r="L193" s="46" t="str">
        <f>IF(VLOOKUP($A193,'FE - Flow 8 - UBL'!$A193:$P1087,12,FALSE)=0,"",VLOOKUP($A193,'FE - Flow 8 - UBL'!$A193:$P1087,12,FALSE))</f>
        <v/>
      </c>
      <c r="M193" s="47" t="str">
        <f>IF(VLOOKUP($A193,'FE - Flow 8 - UBL'!$A193:$P1087,13,FALSE)=0,"",VLOOKUP($A193,'FE - Flow 8 - UBL'!$A193:$P1087,13,FALSE))</f>
        <v>Seller Agent identification</v>
      </c>
      <c r="N193" s="47" t="str">
        <f>IF(VLOOKUP($A193,'FE - Flow 8 - UBL'!$A193:$P1087,14,FALSE)=0,"",VLOOKUP($A193,'FE - Flow 8 - UBL'!$A193:$P1087,14,FALSE))</f>
        <v/>
      </c>
      <c r="O193" s="48" t="str">
        <f>IF(VLOOKUP($A193,'FE - Flow 8 - UBL'!$A193:$P1087,15,FALSE)=0,"",VLOOKUP($A193,'FE - Flow 8 - UBL'!$A193:$P1087,15,FALSE))</f>
        <v>G1.74
G1.80</v>
      </c>
      <c r="P193" s="48" t="str">
        <f>IF(VLOOKUP($A193,'FE - Flow 8 - UBL'!$A193:$P1087,16,FALSE)=0,"",VLOOKUP($A193,'FE - Flow 8 - UBL'!$A193:$P1087,16,FALSE))</f>
        <v/>
      </c>
      <c r="Q193" s="48" t="str">
        <f>IF(VLOOKUP($A193,'FE - Flow 8 - UBL'!$A193:$Q1087,17,FALSE)=0,"",VLOOKUP($A193,'FE - Flow 8 - UBL'!$A193:$Q1087,17,FALSE))</f>
        <v/>
      </c>
      <c r="R193" s="47" t="str">
        <f>IF(VLOOKUP($A193,'FE - Flow 8 - UBL'!$A193:$S1087,18,FALSE)=0,"",VLOOKUP($A193,'FE - Flow 8 - UBL'!$A193:$S1087,18,FALSE))</f>
        <v/>
      </c>
    </row>
    <row r="194" spans="1:18" ht="28.5" customHeight="1" x14ac:dyDescent="0.25">
      <c r="A194" s="57" t="s">
        <v>647</v>
      </c>
      <c r="B194" s="240" t="s">
        <v>42</v>
      </c>
      <c r="C194" s="54"/>
      <c r="D194" s="77"/>
      <c r="E194" s="211" t="s">
        <v>648</v>
      </c>
      <c r="F194" s="212"/>
      <c r="G194" s="351" t="s">
        <v>3510</v>
      </c>
      <c r="H194" s="352"/>
      <c r="I194" s="45" t="str">
        <f>IF(VLOOKUP($A194,'FE - Flow 8 - UBL'!$A194:$P1088,9,FALSE)=0,"",VLOOKUP($A194,'FE - Flow 8 - UBL'!$A194:$P1088,9,FALSE))</f>
        <v>IDENTIFIER</v>
      </c>
      <c r="J194" s="45">
        <f>IF(VLOOKUP($A194,'FE - Flow 8 - UBL'!$A194:$P1088,10,FALSE)=0,"",VLOOKUP($A194,'FE - Flow 8 - UBL'!$A194:$P1088,10,FALSE))</f>
        <v>4</v>
      </c>
      <c r="K194" s="45" t="str">
        <f>IF(VLOOKUP($A194,'FE - Flow 8 - UBL'!$A194:$P1088,11,FALSE)=0,"",VLOOKUP($A194,'FE - Flow 8 - UBL'!$A194:$P1088,11,FALSE))</f>
        <v>ISO6523 (ICD)</v>
      </c>
      <c r="L194" s="46" t="str">
        <f>IF(VLOOKUP($A194,'FE - Flow 8 - UBL'!$A194:$P1088,12,FALSE)=0,"",VLOOKUP($A194,'FE - Flow 8 - UBL'!$A194:$P1088,12,FALSE))</f>
        <v>Value = 0009 for a SIRET number</v>
      </c>
      <c r="M194" s="47" t="str">
        <f>IF(VLOOKUP($A194,'FE - Flow 8 - UBL'!$A194:$P1088,13,FALSE)=0,"",VLOOKUP($A194,'FE - Flow 8 - UBL'!$A194:$P1088,13,FALSE))</f>
        <v/>
      </c>
      <c r="N194" s="47" t="str">
        <f>IF(VLOOKUP($A194,'FE - Flow 8 - UBL'!$A194:$P1088,14,FALSE)=0,"",VLOOKUP($A194,'FE - Flow 8 - UBL'!$A194:$P1088,14,FALSE))</f>
        <v/>
      </c>
      <c r="O194" s="48" t="str">
        <f>IF(VLOOKUP($A194,'FE - Flow 8 - UBL'!$A194:$P1088,15,FALSE)=0,"",VLOOKUP($A194,'FE - Flow 8 - UBL'!$A194:$P1088,15,FALSE))</f>
        <v/>
      </c>
      <c r="P194" s="48" t="str">
        <f>IF(VLOOKUP($A194,'FE - Flow 8 - UBL'!$A194:$P1088,16,FALSE)=0,"",VLOOKUP($A194,'FE - Flow 8 - UBL'!$A194:$P1088,16,FALSE))</f>
        <v/>
      </c>
      <c r="Q194" s="48" t="str">
        <f>IF(VLOOKUP($A194,'FE - Flow 8 - UBL'!$A194:$Q1088,17,FALSE)=0,"",VLOOKUP($A194,'FE - Flow 8 - UBL'!$A194:$Q1088,17,FALSE))</f>
        <v/>
      </c>
      <c r="R194" s="47" t="str">
        <f>IF(VLOOKUP($A194,'FE - Flow 8 - UBL'!$A194:$S1088,18,FALSE)=0,"",VLOOKUP($A194,'FE - Flow 8 - UBL'!$A194:$S1088,18,FALSE))</f>
        <v/>
      </c>
    </row>
    <row r="195" spans="1:18" ht="28.5" customHeight="1" x14ac:dyDescent="0.25">
      <c r="A195" s="51" t="s">
        <v>650</v>
      </c>
      <c r="B195" s="240" t="s">
        <v>42</v>
      </c>
      <c r="C195" s="54"/>
      <c r="D195" s="221" t="s">
        <v>651</v>
      </c>
      <c r="E195" s="216"/>
      <c r="F195" s="217"/>
      <c r="G195" s="351" t="s">
        <v>3511</v>
      </c>
      <c r="H195" s="352"/>
      <c r="I195" s="45" t="str">
        <f>IF(VLOOKUP($A195,'FE - Flow 8 - UBL'!$A195:$P1089,9,FALSE)=0,"",VLOOKUP($A195,'FE - Flow 8 - UBL'!$A195:$P1089,9,FALSE))</f>
        <v>IDENTIFIER</v>
      </c>
      <c r="J195" s="45">
        <f>IF(VLOOKUP($A195,'FE - Flow 8 - UBL'!$A195:$P1089,10,FALSE)=0,"",VLOOKUP($A195,'FE - Flow 8 - UBL'!$A195:$P1089,10,FALSE))</f>
        <v>9</v>
      </c>
      <c r="K195" s="45" t="str">
        <f>IF(VLOOKUP($A195,'FE - Flow 8 - UBL'!$A195:$P1089,11,FALSE)=0,"",VLOOKUP($A195,'FE - Flow 8 - UBL'!$A195:$P1089,11,FALSE))</f>
        <v/>
      </c>
      <c r="L195" s="46" t="str">
        <f>IF(VLOOKUP($A195,'FE - Flow 8 - UBL'!$A195:$P1089,12,FALSE)=0,"",VLOOKUP($A195,'FE - Flow 8 - UBL'!$A195:$P1089,12,FALSE))</f>
        <v/>
      </c>
      <c r="M195" s="47" t="str">
        <f>IF(VLOOKUP($A195,'FE - Flow 8 - UBL'!$A195:$P1089,13,FALSE)=0,"",VLOOKUP($A195,'FE - Flow 8 - UBL'!$A195:$P1089,13,FALSE))</f>
        <v>Identifier issued by an official registration body, which identifies the Seller Agent as a legal entity or a legal person.</v>
      </c>
      <c r="N195" s="47" t="str">
        <f>IF(VLOOKUP($A195,'FE - Flow 8 - UBL'!$A195:$P1089,14,FALSE)=0,"",VLOOKUP($A195,'FE - Flow 8 - UBL'!$A195:$P1089,14,FALSE))</f>
        <v>If no identification scheme is specified, it should be known to the Buyer and Seller.</v>
      </c>
      <c r="O195" s="48" t="str">
        <f>IF(VLOOKUP($A195,'FE - Flow 8 - UBL'!$A195:$P1089,15,FALSE)=0,"",VLOOKUP($A195,'FE - Flow 8 - UBL'!$A195:$P1089,15,FALSE))</f>
        <v>G1.75
G1.81</v>
      </c>
      <c r="P195" s="48" t="str">
        <f>IF(VLOOKUP($A195,'FE - Flow 8 - UBL'!$A195:$P1089,16,FALSE)=0,"",VLOOKUP($A195,'FE - Flow 8 - UBL'!$A195:$P1089,16,FALSE))</f>
        <v/>
      </c>
      <c r="Q195" s="48" t="str">
        <f>IF(VLOOKUP($A195,'FE - Flow 8 - UBL'!$A195:$Q1089,17,FALSE)=0,"",VLOOKUP($A195,'FE - Flow 8 - UBL'!$A195:$Q1089,17,FALSE))</f>
        <v/>
      </c>
      <c r="R195" s="47" t="str">
        <f>IF(VLOOKUP($A195,'FE - Flow 8 - UBL'!$A195:$S1089,18,FALSE)=0,"",VLOOKUP($A195,'FE - Flow 8 - UBL'!$A195:$S1089,18,FALSE))</f>
        <v/>
      </c>
    </row>
    <row r="196" spans="1:18" ht="28.5" customHeight="1" x14ac:dyDescent="0.25">
      <c r="A196" s="57" t="s">
        <v>654</v>
      </c>
      <c r="B196" s="240" t="s">
        <v>13</v>
      </c>
      <c r="C196" s="54"/>
      <c r="D196" s="77"/>
      <c r="E196" s="211" t="s">
        <v>110</v>
      </c>
      <c r="F196" s="212"/>
      <c r="G196" s="351" t="s">
        <v>3512</v>
      </c>
      <c r="H196" s="352"/>
      <c r="I196" s="45" t="str">
        <f>IF(VLOOKUP($A196,'FE - Flow 8 - UBL'!$A196:$P1090,9,FALSE)=0,"",VLOOKUP($A196,'FE - Flow 8 - UBL'!$A196:$P1090,9,FALSE))</f>
        <v>IDENTIFIER</v>
      </c>
      <c r="J196" s="45">
        <f>IF(VLOOKUP($A196,'FE - Flow 8 - UBL'!$A196:$P1090,10,FALSE)=0,"",VLOOKUP($A196,'FE - Flow 8 - UBL'!$A196:$P1090,10,FALSE))</f>
        <v>4</v>
      </c>
      <c r="K196" s="45" t="str">
        <f>IF(VLOOKUP($A196,'FE - Flow 8 - UBL'!$A196:$P1090,11,FALSE)=0,"",VLOOKUP($A196,'FE - Flow 8 - UBL'!$A196:$P1090,11,FALSE))</f>
        <v>ISO6523 (ICD)</v>
      </c>
      <c r="L196" s="46" t="str">
        <f>IF(VLOOKUP($A196,'FE - Flow 8 - UBL'!$A196:$P1090,12,FALSE)=0,"",VLOOKUP($A196,'FE - Flow 8 - UBL'!$A196:$P1090,12,FALSE))</f>
        <v>Value = 0002 for a SIREN number</v>
      </c>
      <c r="M196" s="47" t="str">
        <f>IF(VLOOKUP($A196,'FE - Flow 8 - UBL'!$A196:$P1090,13,FALSE)=0,"",VLOOKUP($A196,'FE - Flow 8 - UBL'!$A196:$P1090,13,FALSE))</f>
        <v/>
      </c>
      <c r="N196" s="47" t="str">
        <f>IF(VLOOKUP($A196,'FE - Flow 8 - UBL'!$A196:$P1090,14,FALSE)=0,"",VLOOKUP($A196,'FE - Flow 8 - UBL'!$A196:$P1090,14,FALSE))</f>
        <v/>
      </c>
      <c r="O196" s="48" t="str">
        <f>IF(VLOOKUP($A196,'FE - Flow 8 - UBL'!$A196:$P1090,15,FALSE)=0,"",VLOOKUP($A196,'FE - Flow 8 - UBL'!$A196:$P1090,15,FALSE))</f>
        <v/>
      </c>
      <c r="P196" s="48" t="str">
        <f>IF(VLOOKUP($A196,'FE - Flow 8 - UBL'!$A196:$P1090,16,FALSE)=0,"",VLOOKUP($A196,'FE - Flow 8 - UBL'!$A196:$P1090,16,FALSE))</f>
        <v/>
      </c>
      <c r="Q196" s="48" t="str">
        <f>IF(VLOOKUP($A196,'FE - Flow 8 - UBL'!$A196:$Q1090,17,FALSE)=0,"",VLOOKUP($A196,'FE - Flow 8 - UBL'!$A196:$Q1090,17,FALSE))</f>
        <v/>
      </c>
      <c r="R196" s="47" t="str">
        <f>IF(VLOOKUP($A196,'FE - Flow 8 - UBL'!$A196:$S1090,18,FALSE)=0,"",VLOOKUP($A196,'FE - Flow 8 - UBL'!$A196:$S1090,18,FALSE))</f>
        <v/>
      </c>
    </row>
    <row r="197" spans="1:18" ht="28.5" customHeight="1" x14ac:dyDescent="0.25">
      <c r="A197" s="51" t="s">
        <v>656</v>
      </c>
      <c r="B197" s="240" t="s">
        <v>42</v>
      </c>
      <c r="C197" s="54"/>
      <c r="D197" s="221" t="s">
        <v>657</v>
      </c>
      <c r="E197" s="216"/>
      <c r="F197" s="217"/>
      <c r="G197" s="351" t="s">
        <v>3513</v>
      </c>
      <c r="H197" s="352"/>
      <c r="I197" s="45" t="str">
        <f>IF(VLOOKUP($A197,'FE - Flow 8 - UBL'!$A197:$P1091,9,FALSE)=0,"",VLOOKUP($A197,'FE - Flow 8 - UBL'!$A197:$P1091,9,FALSE))</f>
        <v>IDENTIFIER</v>
      </c>
      <c r="J197" s="45">
        <f>IF(VLOOKUP($A197,'FE - Flow 8 - UBL'!$A197:$P1091,10,FALSE)=0,"",VLOOKUP($A197,'FE - Flow 8 - UBL'!$A197:$P1091,10,FALSE))</f>
        <v>15</v>
      </c>
      <c r="K197" s="45" t="str">
        <f>IF(VLOOKUP($A197,'FE - Flow 8 - UBL'!$A197:$P1091,11,FALSE)=0,"",VLOOKUP($A197,'FE - Flow 8 - UBL'!$A197:$P1091,11,FALSE))</f>
        <v/>
      </c>
      <c r="L197" s="46" t="str">
        <f>IF(VLOOKUP($A197,'FE - Flow 8 - UBL'!$A197:$P1091,12,FALSE)=0,"",VLOOKUP($A197,'FE - Flow 8 - UBL'!$A197:$P1091,12,FALSE))</f>
        <v/>
      </c>
      <c r="M197" s="47" t="str">
        <f>IF(VLOOKUP($A197,'FE - Flow 8 - UBL'!$A197:$P1091,13,FALSE)=0,"",VLOOKUP($A197,'FE - Flow 8 - UBL'!$A197:$P1091,13,FALSE))</f>
        <v>Seller Agent's VAT identifier (also called validator's VAT identification number).</v>
      </c>
      <c r="N197" s="47" t="str">
        <f>IF(VLOOKUP($A197,'FE - Flow 8 - UBL'!$A197:$P1091,14,FALSE)=0,"",VLOOKUP($A197,'FE - Flow 8 - UBL'!$A197:$P1091,14,FALSE))</f>
        <v>According to Article 215 of Council Directive 2006/112/EC [2], the individual VAT identification number takes a prefix in accordance with ISO 3166-1 alpha-2 identifying the Member State that assigned the number. Nevertheless, Greece may use the prefix “EL”.</v>
      </c>
      <c r="O197" s="48" t="str">
        <f>IF(VLOOKUP($A197,'FE - Flow 8 - UBL'!$A197:$P1091,15,FALSE)=0,"",VLOOKUP($A197,'FE - Flow 8 - UBL'!$A197:$P1091,15,FALSE))</f>
        <v>G6.17</v>
      </c>
      <c r="P197" s="48" t="str">
        <f>IF(VLOOKUP($A197,'FE - Flow 8 - UBL'!$A197:$P1091,16,FALSE)=0,"",VLOOKUP($A197,'FE - Flow 8 - UBL'!$A197:$P1091,16,FALSE))</f>
        <v/>
      </c>
      <c r="Q197" s="48" t="str">
        <f>IF(VLOOKUP($A197,'FE - Flow 8 - UBL'!$A197:$Q1091,17,FALSE)=0,"",VLOOKUP($A197,'FE - Flow 8 - UBL'!$A197:$Q1091,17,FALSE))</f>
        <v/>
      </c>
      <c r="R197" s="47" t="str">
        <f>IF(VLOOKUP($A197,'FE - Flow 8 - UBL'!$A197:$S1091,18,FALSE)=0,"",VLOOKUP($A197,'FE - Flow 8 - UBL'!$A197:$S1091,18,FALSE))</f>
        <v/>
      </c>
    </row>
    <row r="198" spans="1:18" ht="28.5" customHeight="1" x14ac:dyDescent="0.25">
      <c r="A198" s="57" t="s">
        <v>660</v>
      </c>
      <c r="B198" s="240" t="s">
        <v>13</v>
      </c>
      <c r="C198" s="54"/>
      <c r="D198" s="77"/>
      <c r="E198" s="211" t="s">
        <v>661</v>
      </c>
      <c r="F198" s="212"/>
      <c r="G198" s="351" t="s">
        <v>3514</v>
      </c>
      <c r="H198" s="352"/>
      <c r="I198" s="45" t="str">
        <f>IF(VLOOKUP($A198,'FE - Flow 8 - UBL'!$A198:$P1092,9,FALSE)=0,"",VLOOKUP($A198,'FE - Flow 8 - UBL'!$A198:$P1092,9,FALSE))</f>
        <v>CODE</v>
      </c>
      <c r="J198" s="45">
        <f>IF(VLOOKUP($A198,'FE - Flow 8 - UBL'!$A198:$P1092,10,FALSE)=0,"",VLOOKUP($A198,'FE - Flow 8 - UBL'!$A198:$P1092,10,FALSE))</f>
        <v>3</v>
      </c>
      <c r="K198" s="45" t="str">
        <f>IF(VLOOKUP($A198,'FE - Flow 8 - UBL'!$A198:$P1092,11,FALSE)=0,"",VLOOKUP($A198,'FE - Flow 8 - UBL'!$A198:$P1092,11,FALSE))</f>
        <v>Value = VAT (UBL)
Value = VA (CII)</v>
      </c>
      <c r="L198" s="46" t="str">
        <f>IF(VLOOKUP($A198,'FE - Flow 8 - UBL'!$A198:$P1092,12,FALSE)=0,"",VLOOKUP($A198,'FE - Flow 8 - UBL'!$A198:$P1092,12,FALSE))</f>
        <v/>
      </c>
      <c r="M198" s="47" t="str">
        <f>IF(VLOOKUP($A198,'FE - Flow 8 - UBL'!$A198:$P1092,13,FALSE)=0,"",VLOOKUP($A198,'FE - Flow 8 - UBL'!$A198:$P1092,13,FALSE))</f>
        <v/>
      </c>
      <c r="N198" s="47" t="str">
        <f>IF(VLOOKUP($A198,'FE - Flow 8 - UBL'!$A198:$P1092,14,FALSE)=0,"",VLOOKUP($A198,'FE - Flow 8 - UBL'!$A198:$P1092,14,FALSE))</f>
        <v/>
      </c>
      <c r="O198" s="48" t="str">
        <f>IF(VLOOKUP($A198,'FE - Flow 8 - UBL'!$A198:$P1092,15,FALSE)=0,"",VLOOKUP($A198,'FE - Flow 8 - UBL'!$A198:$P1092,15,FALSE))</f>
        <v/>
      </c>
      <c r="P198" s="48" t="str">
        <f>IF(VLOOKUP($A198,'FE - Flow 8 - UBL'!$A198:$P1092,16,FALSE)=0,"",VLOOKUP($A198,'FE - Flow 8 - UBL'!$A198:$P1092,16,FALSE))</f>
        <v/>
      </c>
      <c r="Q198" s="48" t="str">
        <f>IF(VLOOKUP($A198,'FE - Flow 8 - UBL'!$A198:$Q1092,17,FALSE)=0,"",VLOOKUP($A198,'FE - Flow 8 - UBL'!$A198:$Q1092,17,FALSE))</f>
        <v/>
      </c>
      <c r="R198" s="47" t="str">
        <f>IF(VLOOKUP($A198,'FE - Flow 8 - UBL'!$A198:$S1092,18,FALSE)=0,"",VLOOKUP($A198,'FE - Flow 8 - UBL'!$A198:$S1092,18,FALSE))</f>
        <v/>
      </c>
    </row>
    <row r="199" spans="1:18" ht="28.5" customHeight="1" x14ac:dyDescent="0.25">
      <c r="A199" s="51" t="s">
        <v>663</v>
      </c>
      <c r="B199" s="240" t="s">
        <v>42</v>
      </c>
      <c r="C199" s="54"/>
      <c r="D199" s="221" t="s">
        <v>664</v>
      </c>
      <c r="E199" s="216"/>
      <c r="F199" s="217"/>
      <c r="G199" s="351" t="s">
        <v>3515</v>
      </c>
      <c r="H199" s="352"/>
      <c r="I199" s="45" t="str">
        <f>IF(VLOOKUP($A199,'FE - Flow 8 - UBL'!$A199:$P1093,9,FALSE)=0,"",VLOOKUP($A199,'FE - Flow 8 - UBL'!$A199:$P1093,9,FALSE))</f>
        <v>IDENTIFIER</v>
      </c>
      <c r="J199" s="45">
        <f>IF(VLOOKUP($A199,'FE - Flow 8 - UBL'!$A199:$P1093,10,FALSE)=0,"",VLOOKUP($A199,'FE - Flow 8 - UBL'!$A199:$P1093,10,FALSE))</f>
        <v>50</v>
      </c>
      <c r="K199" s="45" t="str">
        <f>IF(VLOOKUP($A199,'FE - Flow 8 - UBL'!$A199:$P1093,11,FALSE)=0,"",VLOOKUP($A199,'FE - Flow 8 - UBL'!$A199:$P1093,11,FALSE))</f>
        <v/>
      </c>
      <c r="L199" s="46" t="str">
        <f>IF(VLOOKUP($A199,'FE - Flow 8 - UBL'!$A199:$P1093,12,FALSE)=0,"",VLOOKUP($A199,'FE - Flow 8 - UBL'!$A199:$P1093,12,FALSE))</f>
        <v/>
      </c>
      <c r="M199" s="47" t="str">
        <f>IF(VLOOKUP($A199,'FE - Flow 8 - UBL'!$A199:$P1093,13,FALSE)=0,"",VLOOKUP($A199,'FE - Flow 8 - UBL'!$A199:$P1093,13,FALSE))</f>
        <v>Identifies the validator’s electronic address to which a sales document can be transmitted.</v>
      </c>
      <c r="N199" s="47" t="str">
        <f>IF(VLOOKUP($A199,'FE - Flow 8 - UBL'!$A199:$P1093,14,FALSE)=0,"",VLOOKUP($A199,'FE - Flow 8 - UBL'!$A199:$P1093,14,FALSE))</f>
        <v/>
      </c>
      <c r="O199" s="48" t="str">
        <f>IF(VLOOKUP($A199,'FE - Flow 8 - UBL'!$A199:$P1093,15,FALSE)=0,"",VLOOKUP($A199,'FE - Flow 8 - UBL'!$A199:$P1093,15,FALSE))</f>
        <v/>
      </c>
      <c r="P199" s="48" t="str">
        <f>IF(VLOOKUP($A199,'FE - Flow 8 - UBL'!$A199:$P1093,16,FALSE)=0,"",VLOOKUP($A199,'FE - Flow 8 - UBL'!$A199:$P1093,16,FALSE))</f>
        <v/>
      </c>
      <c r="Q199" s="48" t="str">
        <f>IF(VLOOKUP($A199,'FE - Flow 8 - UBL'!$A199:$Q1093,17,FALSE)=0,"",VLOOKUP($A199,'FE - Flow 8 - UBL'!$A199:$Q1093,17,FALSE))</f>
        <v/>
      </c>
      <c r="R199" s="47" t="str">
        <f>IF(VLOOKUP($A199,'FE - Flow 8 - UBL'!$A199:$S1093,18,FALSE)=0,"",VLOOKUP($A199,'FE - Flow 8 - UBL'!$A199:$S1093,18,FALSE))</f>
        <v/>
      </c>
    </row>
    <row r="200" spans="1:18" ht="28.5" customHeight="1" x14ac:dyDescent="0.25">
      <c r="A200" s="57" t="s">
        <v>666</v>
      </c>
      <c r="B200" s="240" t="s">
        <v>13</v>
      </c>
      <c r="C200" s="54"/>
      <c r="D200" s="71"/>
      <c r="E200" s="211" t="s">
        <v>667</v>
      </c>
      <c r="F200" s="212"/>
      <c r="G200" s="351" t="s">
        <v>3516</v>
      </c>
      <c r="H200" s="352"/>
      <c r="I200" s="45" t="str">
        <f>IF(VLOOKUP($A200,'FE - Flow 8 - UBL'!$A200:$P1094,9,FALSE)=0,"",VLOOKUP($A200,'FE - Flow 8 - UBL'!$A200:$P1094,9,FALSE))</f>
        <v>IDENTIFIER</v>
      </c>
      <c r="J200" s="45">
        <f>IF(VLOOKUP($A200,'FE - Flow 8 - UBL'!$A200:$P1094,10,FALSE)=0,"",VLOOKUP($A200,'FE - Flow 8 - UBL'!$A200:$P1094,10,FALSE))</f>
        <v>4</v>
      </c>
      <c r="K200" s="45" t="str">
        <f>IF(VLOOKUP($A200,'FE - Flow 8 - UBL'!$A200:$P1094,11,FALSE)=0,"",VLOOKUP($A200,'FE - Flow 8 - UBL'!$A200:$P1094,11,FALSE))</f>
        <v xml:space="preserve">ISO6523 (ICD) </v>
      </c>
      <c r="L200" s="46" t="str">
        <f>IF(VLOOKUP($A200,'FE - Flow 8 - UBL'!$A200:$P1094,12,FALSE)=0,"",VLOOKUP($A200,'FE - Flow 8 - UBL'!$A200:$P1094,12,FALSE))</f>
        <v/>
      </c>
      <c r="M200" s="47" t="str">
        <f>IF(VLOOKUP($A200,'FE - Flow 8 - UBL'!$A200:$P1094,13,FALSE)=0,"",VLOOKUP($A200,'FE - Flow 8 - UBL'!$A200:$P1094,13,FALSE))</f>
        <v/>
      </c>
      <c r="N200" s="47" t="str">
        <f>IF(VLOOKUP($A200,'FE - Flow 8 - UBL'!$A200:$P1094,14,FALSE)=0,"",VLOOKUP($A200,'FE - Flow 8 - UBL'!$A200:$P1094,14,FALSE))</f>
        <v/>
      </c>
      <c r="O200" s="48" t="str">
        <f>IF(VLOOKUP($A200,'FE - Flow 8 - UBL'!$A200:$P1094,15,FALSE)=0,"",VLOOKUP($A200,'FE - Flow 8 - UBL'!$A200:$P1094,15,FALSE))</f>
        <v>G6.19</v>
      </c>
      <c r="P200" s="48" t="str">
        <f>IF(VLOOKUP($A200,'FE - Flow 8 - UBL'!$A200:$P1094,16,FALSE)=0,"",VLOOKUP($A200,'FE - Flow 8 - UBL'!$A200:$P1094,16,FALSE))</f>
        <v/>
      </c>
      <c r="Q200" s="48" t="str">
        <f>IF(VLOOKUP($A200,'FE - Flow 8 - UBL'!$A200:$Q1094,17,FALSE)=0,"",VLOOKUP($A200,'FE - Flow 8 - UBL'!$A200:$Q1094,17,FALSE))</f>
        <v/>
      </c>
      <c r="R200" s="47" t="str">
        <f>IF(VLOOKUP($A200,'FE - Flow 8 - UBL'!$A200:$S1094,18,FALSE)=0,"",VLOOKUP($A200,'FE - Flow 8 - UBL'!$A200:$S1094,18,FALSE))</f>
        <v/>
      </c>
    </row>
    <row r="201" spans="1:18" ht="28.5" customHeight="1" x14ac:dyDescent="0.25">
      <c r="A201" s="51" t="s">
        <v>669</v>
      </c>
      <c r="B201" s="240" t="s">
        <v>42</v>
      </c>
      <c r="C201" s="54"/>
      <c r="D201" s="100" t="s">
        <v>670</v>
      </c>
      <c r="E201" s="50"/>
      <c r="F201" s="92"/>
      <c r="G201" s="351" t="s">
        <v>3517</v>
      </c>
      <c r="H201" s="352"/>
      <c r="I201" s="45" t="str">
        <f>IF(VLOOKUP($A201,'FE - Flow 8 - UBL'!$A201:$P1095,9,FALSE)=0,"",VLOOKUP($A201,'FE - Flow 8 - UBL'!$A201:$P1095,9,FALSE))</f>
        <v/>
      </c>
      <c r="J201" s="45" t="str">
        <f>IF(VLOOKUP($A201,'FE - Flow 8 - UBL'!$A201:$P1095,10,FALSE)=0,"",VLOOKUP($A201,'FE - Flow 8 - UBL'!$A201:$P1095,10,FALSE))</f>
        <v/>
      </c>
      <c r="K201" s="45" t="str">
        <f>IF(VLOOKUP($A201,'FE - Flow 8 - UBL'!$A201:$P1095,11,FALSE)=0,"",VLOOKUP($A201,'FE - Flow 8 - UBL'!$A201:$P1095,11,FALSE))</f>
        <v/>
      </c>
      <c r="L201" s="46" t="str">
        <f>IF(VLOOKUP($A201,'FE - Flow 8 - UBL'!$A201:$P1095,12,FALSE)=0,"",VLOOKUP($A201,'FE - Flow 8 - UBL'!$A201:$P1095,12,FALSE))</f>
        <v/>
      </c>
      <c r="M201" s="47" t="str">
        <f>IF(VLOOKUP($A201,'FE - Flow 8 - UBL'!$A201:$P1095,13,FALSE)=0,"",VLOOKUP($A201,'FE - Flow 8 - UBL'!$A201:$P1095,13,FALSE))</f>
        <v/>
      </c>
      <c r="N201" s="47" t="str">
        <f>IF(VLOOKUP($A201,'FE - Flow 8 - UBL'!$A201:$P1095,14,FALSE)=0,"",VLOOKUP($A201,'FE - Flow 8 - UBL'!$A201:$P1095,14,FALSE))</f>
        <v/>
      </c>
      <c r="O201" s="48" t="str">
        <f>IF(VLOOKUP($A201,'FE - Flow 8 - UBL'!$A201:$P1095,15,FALSE)=0,"",VLOOKUP($A201,'FE - Flow 8 - UBL'!$A201:$P1095,15,FALSE))</f>
        <v/>
      </c>
      <c r="P201" s="48" t="str">
        <f>IF(VLOOKUP($A201,'FE - Flow 8 - UBL'!$A201:$P1095,16,FALSE)=0,"",VLOOKUP($A201,'FE - Flow 8 - UBL'!$A201:$P1095,16,FALSE))</f>
        <v/>
      </c>
      <c r="Q201" s="48" t="str">
        <f>IF(VLOOKUP($A201,'FE - Flow 8 - UBL'!$A201:$Q1095,17,FALSE)=0,"",VLOOKUP($A201,'FE - Flow 8 - UBL'!$A201:$Q1095,17,FALSE))</f>
        <v/>
      </c>
      <c r="R201" s="47" t="str">
        <f>IF(VLOOKUP($A201,'FE - Flow 8 - UBL'!$A201:$S1095,18,FALSE)=0,"",VLOOKUP($A201,'FE - Flow 8 - UBL'!$A201:$S1095,18,FALSE))</f>
        <v/>
      </c>
    </row>
    <row r="202" spans="1:18" ht="97.5" customHeight="1" x14ac:dyDescent="0.25">
      <c r="A202" s="57" t="s">
        <v>672</v>
      </c>
      <c r="B202" s="240" t="s">
        <v>42</v>
      </c>
      <c r="C202" s="54"/>
      <c r="D202" s="52"/>
      <c r="E202" s="211" t="s">
        <v>673</v>
      </c>
      <c r="F202" s="212"/>
      <c r="G202" s="351" t="s">
        <v>3518</v>
      </c>
      <c r="H202" s="352"/>
      <c r="I202" s="45" t="str">
        <f>IF(VLOOKUP($A202,'FE - Flow 8 - UBL'!$A202:$P1096,9,FALSE)=0,"",VLOOKUP($A202,'FE - Flow 8 - UBL'!$A202:$P1096,9,FALSE))</f>
        <v>TEXT</v>
      </c>
      <c r="J202" s="45">
        <f>IF(VLOOKUP($A202,'FE - Flow 8 - UBL'!$A202:$P1096,10,FALSE)=0,"",VLOOKUP($A202,'FE - Flow 8 - UBL'!$A202:$P1096,10,FALSE))</f>
        <v>255</v>
      </c>
      <c r="K202" s="45" t="str">
        <f>IF(VLOOKUP($A202,'FE - Flow 8 - UBL'!$A202:$P1096,11,FALSE)=0,"",VLOOKUP($A202,'FE - Flow 8 - UBL'!$A202:$P1096,11,FALSE))</f>
        <v/>
      </c>
      <c r="L202" s="46" t="str">
        <f>IF(VLOOKUP($A202,'FE - Flow 8 - UBL'!$A202:$P1096,12,FALSE)=0,"",VLOOKUP($A202,'FE - Flow 8 - UBL'!$A202:$P1096,12,FALSE))</f>
        <v/>
      </c>
      <c r="M202" s="47" t="str">
        <f>IF(VLOOKUP($A202,'FE - Flow 8 - UBL'!$A202:$P1096,13,FALSE)=0,"",VLOOKUP($A202,'FE - Flow 8 - UBL'!$A202:$P1096,13,FALSE))</f>
        <v>Main line of an address.</v>
      </c>
      <c r="N202" s="47" t="str">
        <f>IF(VLOOKUP($A202,'FE - Flow 8 - UBL'!$A202:$P1096,14,FALSE)=0,"",VLOOKUP($A202,'FE - Flow 8 - UBL'!$A202:$P1096,14,FALSE))</f>
        <v>Usually the street name and number or the post box.</v>
      </c>
      <c r="O202" s="48" t="str">
        <f>IF(VLOOKUP($A202,'FE - Flow 8 - UBL'!$A202:$P1096,15,FALSE)=0,"",VLOOKUP($A202,'FE - Flow 8 - UBL'!$A202:$P1096,15,FALSE))</f>
        <v/>
      </c>
      <c r="P202" s="48" t="str">
        <f>IF(VLOOKUP($A202,'FE - Flow 8 - UBL'!$A202:$P1096,16,FALSE)=0,"",VLOOKUP($A202,'FE - Flow 8 - UBL'!$A202:$P1096,16,FALSE))</f>
        <v/>
      </c>
      <c r="Q202" s="48" t="str">
        <f>IF(VLOOKUP($A202,'FE - Flow 8 - UBL'!$A202:$Q1096,17,FALSE)=0,"",VLOOKUP($A202,'FE - Flow 8 - UBL'!$A202:$Q1096,17,FALSE))</f>
        <v/>
      </c>
      <c r="R202" s="47" t="str">
        <f>IF(VLOOKUP($A202,'FE - Flow 8 - UBL'!$A202:$S1096,18,FALSE)=0,"",VLOOKUP($A202,'FE - Flow 8 - UBL'!$A202:$S1096,18,FALSE))</f>
        <v/>
      </c>
    </row>
    <row r="203" spans="1:18" ht="42.75" customHeight="1" x14ac:dyDescent="0.25">
      <c r="A203" s="57" t="s">
        <v>675</v>
      </c>
      <c r="B203" s="240" t="s">
        <v>42</v>
      </c>
      <c r="C203" s="54"/>
      <c r="D203" s="52"/>
      <c r="E203" s="211" t="s">
        <v>676</v>
      </c>
      <c r="F203" s="212"/>
      <c r="G203" s="351" t="s">
        <v>3519</v>
      </c>
      <c r="H203" s="352"/>
      <c r="I203" s="45" t="str">
        <f>IF(VLOOKUP($A203,'FE - Flow 8 - UBL'!$A203:$P1097,9,FALSE)=0,"",VLOOKUP($A203,'FE - Flow 8 - UBL'!$A203:$P1097,9,FALSE))</f>
        <v>TEXT</v>
      </c>
      <c r="J203" s="45">
        <f>IF(VLOOKUP($A203,'FE - Flow 8 - UBL'!$A203:$P1097,10,FALSE)=0,"",VLOOKUP($A203,'FE - Flow 8 - UBL'!$A203:$P1097,10,FALSE))</f>
        <v>255</v>
      </c>
      <c r="K203" s="45" t="str">
        <f>IF(VLOOKUP($A203,'FE - Flow 8 - UBL'!$A203:$P1097,11,FALSE)=0,"",VLOOKUP($A203,'FE - Flow 8 - UBL'!$A203:$P1097,11,FALSE))</f>
        <v/>
      </c>
      <c r="L203" s="46" t="str">
        <f>IF(VLOOKUP($A203,'FE - Flow 8 - UBL'!$A203:$P1097,12,FALSE)=0,"",VLOOKUP($A203,'FE - Flow 8 - UBL'!$A203:$P1097,12,FALSE))</f>
        <v/>
      </c>
      <c r="M203" s="47" t="str">
        <f>IF(VLOOKUP($A203,'FE - Flow 8 - UBL'!$A203:$P1097,13,FALSE)=0,"",VLOOKUP($A203,'FE - Flow 8 - UBL'!$A203:$P1097,13,FALSE))</f>
        <v>An additional address line that can be used to provide details and complete the main line.</v>
      </c>
      <c r="N203" s="47" t="str">
        <f>IF(VLOOKUP($A203,'FE - Flow 8 - UBL'!$A203:$P1097,14,FALSE)=0,"",VLOOKUP($A203,'FE - Flow 8 - UBL'!$A203:$P1097,14,FALSE))</f>
        <v/>
      </c>
      <c r="O203" s="48" t="str">
        <f>IF(VLOOKUP($A203,'FE - Flow 8 - UBL'!$A203:$P1097,15,FALSE)=0,"",VLOOKUP($A203,'FE - Flow 8 - UBL'!$A203:$P1097,15,FALSE))</f>
        <v/>
      </c>
      <c r="P203" s="48" t="str">
        <f>IF(VLOOKUP($A203,'FE - Flow 8 - UBL'!$A203:$P1097,16,FALSE)=0,"",VLOOKUP($A203,'FE - Flow 8 - UBL'!$A203:$P1097,16,FALSE))</f>
        <v/>
      </c>
      <c r="Q203" s="48" t="str">
        <f>IF(VLOOKUP($A203,'FE - Flow 8 - UBL'!$A203:$Q1097,17,FALSE)=0,"",VLOOKUP($A203,'FE - Flow 8 - UBL'!$A203:$Q1097,17,FALSE))</f>
        <v/>
      </c>
      <c r="R203" s="47" t="str">
        <f>IF(VLOOKUP($A203,'FE - Flow 8 - UBL'!$A203:$S1097,18,FALSE)=0,"",VLOOKUP($A203,'FE - Flow 8 - UBL'!$A203:$S1097,18,FALSE))</f>
        <v/>
      </c>
    </row>
    <row r="204" spans="1:18" ht="45.75" customHeight="1" x14ac:dyDescent="0.25">
      <c r="A204" s="57" t="s">
        <v>678</v>
      </c>
      <c r="B204" s="240" t="s">
        <v>42</v>
      </c>
      <c r="C204" s="54"/>
      <c r="D204" s="52"/>
      <c r="E204" s="211" t="s">
        <v>679</v>
      </c>
      <c r="F204" s="212"/>
      <c r="G204" s="351" t="s">
        <v>3520</v>
      </c>
      <c r="H204" s="352"/>
      <c r="I204" s="45" t="str">
        <f>IF(VLOOKUP($A204,'FE - Flow 8 - UBL'!$A204:$P1098,9,FALSE)=0,"",VLOOKUP($A204,'FE - Flow 8 - UBL'!$A204:$P1098,9,FALSE))</f>
        <v>TEXT</v>
      </c>
      <c r="J204" s="45">
        <f>IF(VLOOKUP($A204,'FE - Flow 8 - UBL'!$A204:$P1098,10,FALSE)=0,"",VLOOKUP($A204,'FE - Flow 8 - UBL'!$A204:$P1098,10,FALSE))</f>
        <v>255</v>
      </c>
      <c r="K204" s="45" t="str">
        <f>IF(VLOOKUP($A204,'FE - Flow 8 - UBL'!$A204:$P1098,11,FALSE)=0,"",VLOOKUP($A204,'FE - Flow 8 - UBL'!$A204:$P1098,11,FALSE))</f>
        <v/>
      </c>
      <c r="L204" s="46" t="str">
        <f>IF(VLOOKUP($A204,'FE - Flow 8 - UBL'!$A204:$P1098,12,FALSE)=0,"",VLOOKUP($A204,'FE - Flow 8 - UBL'!$A204:$P1098,12,FALSE))</f>
        <v/>
      </c>
      <c r="M204" s="47" t="str">
        <f>IF(VLOOKUP($A204,'FE - Flow 8 - UBL'!$A204:$P1098,13,FALSE)=0,"",VLOOKUP($A204,'FE - Flow 8 - UBL'!$A204:$P1098,13,FALSE))</f>
        <v>An additional address line that can be used to provide details and complete the main line.</v>
      </c>
      <c r="N204" s="47" t="str">
        <f>IF(VLOOKUP($A204,'FE - Flow 8 - UBL'!$A204:$P1098,14,FALSE)=0,"",VLOOKUP($A204,'FE - Flow 8 - UBL'!$A204:$P1098,14,FALSE))</f>
        <v/>
      </c>
      <c r="O204" s="48" t="str">
        <f>IF(VLOOKUP($A204,'FE - Flow 8 - UBL'!$A204:$P1098,15,FALSE)=0,"",VLOOKUP($A204,'FE - Flow 8 - UBL'!$A204:$P1098,15,FALSE))</f>
        <v/>
      </c>
      <c r="P204" s="48" t="str">
        <f>IF(VLOOKUP($A204,'FE - Flow 8 - UBL'!$A204:$P1098,16,FALSE)=0,"",VLOOKUP($A204,'FE - Flow 8 - UBL'!$A204:$P1098,16,FALSE))</f>
        <v/>
      </c>
      <c r="Q204" s="48" t="str">
        <f>IF(VLOOKUP($A204,'FE - Flow 8 - UBL'!$A204:$Q1098,17,FALSE)=0,"",VLOOKUP($A204,'FE - Flow 8 - UBL'!$A204:$Q1098,17,FALSE))</f>
        <v/>
      </c>
      <c r="R204" s="47" t="str">
        <f>IF(VLOOKUP($A204,'FE - Flow 8 - UBL'!$A204:$S1098,18,FALSE)=0,"",VLOOKUP($A204,'FE - Flow 8 - UBL'!$A204:$S1098,18,FALSE))</f>
        <v/>
      </c>
    </row>
    <row r="205" spans="1:18" ht="30" customHeight="1" x14ac:dyDescent="0.25">
      <c r="A205" s="57" t="s">
        <v>681</v>
      </c>
      <c r="B205" s="240" t="s">
        <v>42</v>
      </c>
      <c r="C205" s="54"/>
      <c r="D205" s="52"/>
      <c r="E205" s="211" t="s">
        <v>682</v>
      </c>
      <c r="F205" s="212"/>
      <c r="G205" s="351" t="s">
        <v>3521</v>
      </c>
      <c r="H205" s="352"/>
      <c r="I205" s="45" t="str">
        <f>IF(VLOOKUP($A205,'FE - Flow 8 - UBL'!$A205:$P1099,9,FALSE)=0,"",VLOOKUP($A205,'FE - Flow 8 - UBL'!$A205:$P1099,9,FALSE))</f>
        <v>TEXT</v>
      </c>
      <c r="J205" s="45">
        <f>IF(VLOOKUP($A205,'FE - Flow 8 - UBL'!$A205:$P1099,10,FALSE)=0,"",VLOOKUP($A205,'FE - Flow 8 - UBL'!$A205:$P1099,10,FALSE))</f>
        <v>255</v>
      </c>
      <c r="K205" s="45" t="str">
        <f>IF(VLOOKUP($A205,'FE - Flow 8 - UBL'!$A205:$P1099,11,FALSE)=0,"",VLOOKUP($A205,'FE - Flow 8 - UBL'!$A205:$P1099,11,FALSE))</f>
        <v/>
      </c>
      <c r="L205" s="46" t="str">
        <f>IF(VLOOKUP($A205,'FE - Flow 8 - UBL'!$A205:$P1099,12,FALSE)=0,"",VLOOKUP($A205,'FE - Flow 8 - UBL'!$A205:$P1099,12,FALSE))</f>
        <v/>
      </c>
      <c r="M205" s="47" t="str">
        <f>IF(VLOOKUP($A205,'FE - Flow 8 - UBL'!$A205:$P1099,13,FALSE)=0,"",VLOOKUP($A205,'FE - Flow 8 - UBL'!$A205:$P1099,13,FALSE))</f>
        <v>Usual name of the city, town or village in which the payer’s address is located.</v>
      </c>
      <c r="N205" s="47" t="str">
        <f>IF(VLOOKUP($A205,'FE - Flow 8 - UBL'!$A205:$P1099,14,FALSE)=0,"",VLOOKUP($A205,'FE - Flow 8 - UBL'!$A205:$P1099,14,FALSE))</f>
        <v/>
      </c>
      <c r="O205" s="48" t="str">
        <f>IF(VLOOKUP($A205,'FE - Flow 8 - UBL'!$A205:$P1099,15,FALSE)=0,"",VLOOKUP($A205,'FE - Flow 8 - UBL'!$A205:$P1099,15,FALSE))</f>
        <v/>
      </c>
      <c r="P205" s="48" t="str">
        <f>IF(VLOOKUP($A205,'FE - Flow 8 - UBL'!$A205:$P1099,16,FALSE)=0,"",VLOOKUP($A205,'FE - Flow 8 - UBL'!$A205:$P1099,16,FALSE))</f>
        <v/>
      </c>
      <c r="Q205" s="48" t="str">
        <f>IF(VLOOKUP($A205,'FE - Flow 8 - UBL'!$A205:$Q1099,17,FALSE)=0,"",VLOOKUP($A205,'FE - Flow 8 - UBL'!$A205:$Q1099,17,FALSE))</f>
        <v/>
      </c>
      <c r="R205" s="47" t="str">
        <f>IF(VLOOKUP($A205,'FE - Flow 8 - UBL'!$A205:$S1099,18,FALSE)=0,"",VLOOKUP($A205,'FE - Flow 8 - UBL'!$A205:$S1099,18,FALSE))</f>
        <v/>
      </c>
    </row>
    <row r="206" spans="1:18" ht="32.25" customHeight="1" x14ac:dyDescent="0.25">
      <c r="A206" s="57" t="s">
        <v>684</v>
      </c>
      <c r="B206" s="240" t="s">
        <v>42</v>
      </c>
      <c r="C206" s="54"/>
      <c r="D206" s="52"/>
      <c r="E206" s="211" t="s">
        <v>685</v>
      </c>
      <c r="F206" s="212"/>
      <c r="G206" s="351" t="s">
        <v>3522</v>
      </c>
      <c r="H206" s="352"/>
      <c r="I206" s="45" t="str">
        <f>IF(VLOOKUP($A206,'FE - Flow 8 - UBL'!$A206:$P1100,9,FALSE)=0,"",VLOOKUP($A206,'FE - Flow 8 - UBL'!$A206:$P1100,9,FALSE))</f>
        <v>TEXT</v>
      </c>
      <c r="J206" s="45">
        <f>IF(VLOOKUP($A206,'FE - Flow 8 - UBL'!$A206:$P1100,10,FALSE)=0,"",VLOOKUP($A206,'FE - Flow 8 - UBL'!$A206:$P1100,10,FALSE))</f>
        <v>10</v>
      </c>
      <c r="K206" s="45" t="str">
        <f>IF(VLOOKUP($A206,'FE - Flow 8 - UBL'!$A206:$P1100,11,FALSE)=0,"",VLOOKUP($A206,'FE - Flow 8 - UBL'!$A206:$P1100,11,FALSE))</f>
        <v/>
      </c>
      <c r="L206" s="46" t="str">
        <f>IF(VLOOKUP($A206,'FE - Flow 8 - UBL'!$A206:$P1100,12,FALSE)=0,"",VLOOKUP($A206,'FE - Flow 8 - UBL'!$A206:$P1100,12,FALSE))</f>
        <v/>
      </c>
      <c r="M206" s="47" t="str">
        <f>IF(VLOOKUP($A206,'FE - Flow 8 - UBL'!$A206:$P1100,13,FALSE)=0,"",VLOOKUP($A206,'FE - Flow 8 - UBL'!$A206:$P1100,13,FALSE))</f>
        <v>Identifier of an addressable group of properties, in compliance with the relevant postal service.</v>
      </c>
      <c r="N206" s="47" t="str">
        <f>IF(VLOOKUP($A206,'FE - Flow 8 - UBL'!$A206:$P1100,14,FALSE)=0,"",VLOOKUP($A206,'FE - Flow 8 - UBL'!$A206:$P1100,14,FALSE))</f>
        <v>E.g. postcode or postal routing number.</v>
      </c>
      <c r="O206" s="48" t="str">
        <f>IF(VLOOKUP($A206,'FE - Flow 8 - UBL'!$A206:$P1100,15,FALSE)=0,"",VLOOKUP($A206,'FE - Flow 8 - UBL'!$A206:$P1100,15,FALSE))</f>
        <v/>
      </c>
      <c r="P206" s="48" t="str">
        <f>IF(VLOOKUP($A206,'FE - Flow 8 - UBL'!$A206:$P1100,16,FALSE)=0,"",VLOOKUP($A206,'FE - Flow 8 - UBL'!$A206:$P1100,16,FALSE))</f>
        <v/>
      </c>
      <c r="Q206" s="48" t="str">
        <f>IF(VLOOKUP($A206,'FE - Flow 8 - UBL'!$A206:$Q1100,17,FALSE)=0,"",VLOOKUP($A206,'FE - Flow 8 - UBL'!$A206:$Q1100,17,FALSE))</f>
        <v/>
      </c>
      <c r="R206" s="47" t="str">
        <f>IF(VLOOKUP($A206,'FE - Flow 8 - UBL'!$A206:$S1100,18,FALSE)=0,"",VLOOKUP($A206,'FE - Flow 8 - UBL'!$A206:$S1100,18,FALSE))</f>
        <v/>
      </c>
    </row>
    <row r="207" spans="1:18" ht="32.25" customHeight="1" x14ac:dyDescent="0.25">
      <c r="A207" s="57" t="s">
        <v>687</v>
      </c>
      <c r="B207" s="240" t="s">
        <v>42</v>
      </c>
      <c r="C207" s="54"/>
      <c r="D207" s="52"/>
      <c r="E207" s="211" t="s">
        <v>688</v>
      </c>
      <c r="F207" s="212"/>
      <c r="G207" s="351" t="s">
        <v>3523</v>
      </c>
      <c r="H207" s="352"/>
      <c r="I207" s="45" t="str">
        <f>IF(VLOOKUP($A207,'FE - Flow 8 - UBL'!$A207:$P1101,9,FALSE)=0,"",VLOOKUP($A207,'FE - Flow 8 - UBL'!$A207:$P1101,9,FALSE))</f>
        <v>TEXT</v>
      </c>
      <c r="J207" s="45">
        <f>IF(VLOOKUP($A207,'FE - Flow 8 - UBL'!$A207:$P1101,10,FALSE)=0,"",VLOOKUP($A207,'FE - Flow 8 - UBL'!$A207:$P1101,10,FALSE))</f>
        <v>255</v>
      </c>
      <c r="K207" s="45" t="str">
        <f>IF(VLOOKUP($A207,'FE - Flow 8 - UBL'!$A207:$P1101,11,FALSE)=0,"",VLOOKUP($A207,'FE - Flow 8 - UBL'!$A207:$P1101,11,FALSE))</f>
        <v/>
      </c>
      <c r="L207" s="46" t="str">
        <f>IF(VLOOKUP($A207,'FE - Flow 8 - UBL'!$A207:$P1101,12,FALSE)=0,"",VLOOKUP($A207,'FE - Flow 8 - UBL'!$A207:$P1101,12,FALSE))</f>
        <v/>
      </c>
      <c r="M207" s="47" t="str">
        <f>IF(VLOOKUP($A207,'FE - Flow 8 - UBL'!$A207:$P1101,13,FALSE)=0,"",VLOOKUP($A207,'FE - Flow 8 - UBL'!$A207:$P1101,13,FALSE))</f>
        <v>Subdivision of a country.</v>
      </c>
      <c r="N207" s="47" t="str">
        <f>IF(VLOOKUP($A207,'FE - Flow 8 - UBL'!$A207:$P1101,14,FALSE)=0,"",VLOOKUP($A207,'FE - Flow 8 - UBL'!$A207:$P1101,14,FALSE))</f>
        <v>E.g. region, county, state, province, etc.</v>
      </c>
      <c r="O207" s="48" t="str">
        <f>IF(VLOOKUP($A207,'FE - Flow 8 - UBL'!$A207:$P1101,15,FALSE)=0,"",VLOOKUP($A207,'FE - Flow 8 - UBL'!$A207:$P1101,15,FALSE))</f>
        <v/>
      </c>
      <c r="P207" s="48" t="str">
        <f>IF(VLOOKUP($A207,'FE - Flow 8 - UBL'!$A207:$P1101,16,FALSE)=0,"",VLOOKUP($A207,'FE - Flow 8 - UBL'!$A207:$P1101,16,FALSE))</f>
        <v/>
      </c>
      <c r="Q207" s="48" t="str">
        <f>IF(VLOOKUP($A207,'FE - Flow 8 - UBL'!$A207:$Q1101,17,FALSE)=0,"",VLOOKUP($A207,'FE - Flow 8 - UBL'!$A207:$Q1101,17,FALSE))</f>
        <v/>
      </c>
      <c r="R207" s="47" t="str">
        <f>IF(VLOOKUP($A207,'FE - Flow 8 - UBL'!$A207:$S1101,18,FALSE)=0,"",VLOOKUP($A207,'FE - Flow 8 - UBL'!$A207:$S1101,18,FALSE))</f>
        <v/>
      </c>
    </row>
    <row r="208" spans="1:18" ht="32.25" customHeight="1" x14ac:dyDescent="0.25">
      <c r="A208" s="57" t="s">
        <v>690</v>
      </c>
      <c r="B208" s="240" t="s">
        <v>42</v>
      </c>
      <c r="C208" s="54"/>
      <c r="D208" s="56"/>
      <c r="E208" s="211" t="s">
        <v>691</v>
      </c>
      <c r="F208" s="212"/>
      <c r="G208" s="351" t="s">
        <v>3524</v>
      </c>
      <c r="H208" s="352"/>
      <c r="I208" s="45" t="str">
        <f>IF(VLOOKUP($A208,'FE - Flow 8 - UBL'!$A208:$P1102,9,FALSE)=0,"",VLOOKUP($A208,'FE - Flow 8 - UBL'!$A208:$P1102,9,FALSE))</f>
        <v>CODE</v>
      </c>
      <c r="J208" s="45">
        <f>IF(VLOOKUP($A208,'FE - Flow 8 - UBL'!$A208:$P1102,10,FALSE)=0,"",VLOOKUP($A208,'FE - Flow 8 - UBL'!$A208:$P1102,10,FALSE))</f>
        <v>2</v>
      </c>
      <c r="K208" s="45" t="str">
        <f>IF(VLOOKUP($A208,'FE - Flow 8 - UBL'!$A208:$P1102,11,FALSE)=0,"",VLOOKUP($A208,'FE - Flow 8 - UBL'!$A208:$P1102,11,FALSE))</f>
        <v>ISO 3166</v>
      </c>
      <c r="L208" s="46" t="str">
        <f>IF(VLOOKUP($A208,'FE - Flow 8 - UBL'!$A208:$P1102,12,FALSE)=0,"",VLOOKUP($A208,'FE - Flow 8 - UBL'!$A208:$P1102,12,FALSE))</f>
        <v/>
      </c>
      <c r="M208" s="47" t="str">
        <f>IF(VLOOKUP($A208,'FE - Flow 8 - UBL'!$A208:$P1102,13,FALSE)=0,"",VLOOKUP($A208,'FE - Flow 8 - UBL'!$A208:$P1102,13,FALSE))</f>
        <v>Country identification code.</v>
      </c>
      <c r="N208" s="47" t="str">
        <f>IF(VLOOKUP($A208,'FE - Flow 8 - UBL'!$A208:$P1102,14,FALSE)=0,"",VLOOKUP($A208,'FE - Flow 8 - UBL'!$A208:$P1102,14,FALSE))</f>
        <v>Valid country lists are registered with the Maintenance Agency for standard ISO 3166-1 “Codes for the representation of names of countries and their subdivisions”. Use of the alpha-2 representation is recommended.</v>
      </c>
      <c r="O208" s="48" t="str">
        <f>IF(VLOOKUP($A208,'FE - Flow 8 - UBL'!$A208:$P1102,15,FALSE)=0,"",VLOOKUP($A208,'FE - Flow 8 - UBL'!$A208:$P1102,15,FALSE))</f>
        <v>G2.01</v>
      </c>
      <c r="P208" s="48" t="str">
        <f>IF(VLOOKUP($A208,'FE - Flow 8 - UBL'!$A208:$P1102,16,FALSE)=0,"",VLOOKUP($A208,'FE - Flow 8 - UBL'!$A208:$P1102,16,FALSE))</f>
        <v/>
      </c>
      <c r="Q208" s="48" t="str">
        <f>IF(VLOOKUP($A208,'FE - Flow 8 - UBL'!$A208:$Q1102,17,FALSE)=0,"",VLOOKUP($A208,'FE - Flow 8 - UBL'!$A208:$Q1102,17,FALSE))</f>
        <v/>
      </c>
      <c r="R208" s="47" t="str">
        <f>IF(VLOOKUP($A208,'FE - Flow 8 - UBL'!$A208:$S1102,18,FALSE)=0,"",VLOOKUP($A208,'FE - Flow 8 - UBL'!$A208:$S1102,18,FALSE))</f>
        <v/>
      </c>
    </row>
    <row r="209" spans="1:18" ht="32.25" customHeight="1" x14ac:dyDescent="0.25">
      <c r="A209" s="51" t="s">
        <v>693</v>
      </c>
      <c r="B209" s="240" t="s">
        <v>42</v>
      </c>
      <c r="C209" s="54"/>
      <c r="D209" s="100" t="s">
        <v>694</v>
      </c>
      <c r="E209" s="50"/>
      <c r="F209" s="92"/>
      <c r="G209" s="351" t="s">
        <v>3525</v>
      </c>
      <c r="H209" s="352"/>
      <c r="I209" s="45" t="str">
        <f>IF(VLOOKUP($A209,'FE - Flow 8 - UBL'!$A209:$P1103,9,FALSE)=0,"",VLOOKUP($A209,'FE - Flow 8 - UBL'!$A209:$P1103,9,FALSE))</f>
        <v/>
      </c>
      <c r="J209" s="45" t="str">
        <f>IF(VLOOKUP($A209,'FE - Flow 8 - UBL'!$A209:$P1103,10,FALSE)=0,"",VLOOKUP($A209,'FE - Flow 8 - UBL'!$A209:$P1103,10,FALSE))</f>
        <v/>
      </c>
      <c r="K209" s="45" t="str">
        <f>IF(VLOOKUP($A209,'FE - Flow 8 - UBL'!$A209:$P1103,11,FALSE)=0,"",VLOOKUP($A209,'FE - Flow 8 - UBL'!$A209:$P1103,11,FALSE))</f>
        <v/>
      </c>
      <c r="L209" s="46" t="str">
        <f>IF(VLOOKUP($A209,'FE - Flow 8 - UBL'!$A209:$P1103,12,FALSE)=0,"",VLOOKUP($A209,'FE - Flow 8 - UBL'!$A209:$P1103,12,FALSE))</f>
        <v/>
      </c>
      <c r="M209" s="47" t="str">
        <f>IF(VLOOKUP($A209,'FE - Flow 8 - UBL'!$A209:$P1103,13,FALSE)=0,"",VLOOKUP($A209,'FE - Flow 8 - UBL'!$A209:$P1103,13,FALSE))</f>
        <v/>
      </c>
      <c r="N209" s="47" t="str">
        <f>IF(VLOOKUP($A209,'FE - Flow 8 - UBL'!$A209:$P1103,14,FALSE)=0,"",VLOOKUP($A209,'FE - Flow 8 - UBL'!$A209:$P1103,14,FALSE))</f>
        <v/>
      </c>
      <c r="O209" s="48" t="str">
        <f>IF(VLOOKUP($A209,'FE - Flow 8 - UBL'!$A209:$P1103,15,FALSE)=0,"",VLOOKUP($A209,'FE - Flow 8 - UBL'!$A209:$P1103,15,FALSE))</f>
        <v/>
      </c>
      <c r="P209" s="48" t="str">
        <f>IF(VLOOKUP($A209,'FE - Flow 8 - UBL'!$A209:$P1103,16,FALSE)=0,"",VLOOKUP($A209,'FE - Flow 8 - UBL'!$A209:$P1103,16,FALSE))</f>
        <v/>
      </c>
      <c r="Q209" s="48" t="str">
        <f>IF(VLOOKUP($A209,'FE - Flow 8 - UBL'!$A209:$Q1103,17,FALSE)=0,"",VLOOKUP($A209,'FE - Flow 8 - UBL'!$A209:$Q1103,17,FALSE))</f>
        <v/>
      </c>
      <c r="R209" s="47" t="str">
        <f>IF(VLOOKUP($A209,'FE - Flow 8 - UBL'!$A209:$S1103,18,FALSE)=0,"",VLOOKUP($A209,'FE - Flow 8 - UBL'!$A209:$S1103,18,FALSE))</f>
        <v/>
      </c>
    </row>
    <row r="210" spans="1:18" ht="32.25" customHeight="1" x14ac:dyDescent="0.25">
      <c r="A210" s="57" t="s">
        <v>696</v>
      </c>
      <c r="B210" s="240" t="s">
        <v>42</v>
      </c>
      <c r="C210" s="54"/>
      <c r="D210" s="52"/>
      <c r="E210" s="211" t="s">
        <v>697</v>
      </c>
      <c r="F210" s="212"/>
      <c r="G210" s="351" t="s">
        <v>3526</v>
      </c>
      <c r="H210" s="352"/>
      <c r="I210" s="45" t="str">
        <f>IF(VLOOKUP($A210,'FE - Flow 8 - UBL'!$A210:$P1104,9,FALSE)=0,"",VLOOKUP($A210,'FE - Flow 8 - UBL'!$A210:$P1104,9,FALSE))</f>
        <v>TEXT</v>
      </c>
      <c r="J210" s="45">
        <f>IF(VLOOKUP($A210,'FE - Flow 8 - UBL'!$A210:$P1104,10,FALSE)=0,"",VLOOKUP($A210,'FE - Flow 8 - UBL'!$A210:$P1104,10,FALSE))</f>
        <v>100</v>
      </c>
      <c r="K210" s="45" t="str">
        <f>IF(VLOOKUP($A210,'FE - Flow 8 - UBL'!$A210:$P1104,11,FALSE)=0,"",VLOOKUP($A210,'FE - Flow 8 - UBL'!$A210:$P1104,11,FALSE))</f>
        <v/>
      </c>
      <c r="L210" s="46" t="str">
        <f>IF(VLOOKUP($A210,'FE - Flow 8 - UBL'!$A210:$P1104,12,FALSE)=0,"",VLOOKUP($A210,'FE - Flow 8 - UBL'!$A210:$P1104,12,FALSE))</f>
        <v/>
      </c>
      <c r="M210" s="47" t="str">
        <f>IF(VLOOKUP($A210,'FE - Flow 8 - UBL'!$A210:$P1104,13,FALSE)=0,"",VLOOKUP($A210,'FE - Flow 8 - UBL'!$A210:$P1104,13,FALSE))</f>
        <v>Point of contact for a legal entity or legal person.</v>
      </c>
      <c r="N210" s="47" t="str">
        <f>IF(VLOOKUP($A210,'FE - Flow 8 - UBL'!$A210:$P1104,14,FALSE)=0,"",VLOOKUP($A210,'FE - Flow 8 - UBL'!$A210:$P1104,14,FALSE))</f>
        <v>E.g. a person's name or identification of a contact, department or office</v>
      </c>
      <c r="O210" s="48" t="str">
        <f>IF(VLOOKUP($A210,'FE - Flow 8 - UBL'!$A210:$P1104,15,FALSE)=0,"",VLOOKUP($A210,'FE - Flow 8 - UBL'!$A210:$P1104,15,FALSE))</f>
        <v/>
      </c>
      <c r="P210" s="48" t="str">
        <f>IF(VLOOKUP($A210,'FE - Flow 8 - UBL'!$A210:$P1104,16,FALSE)=0,"",VLOOKUP($A210,'FE - Flow 8 - UBL'!$A210:$P1104,16,FALSE))</f>
        <v/>
      </c>
      <c r="Q210" s="48" t="str">
        <f>IF(VLOOKUP($A210,'FE - Flow 8 - UBL'!$A210:$Q1104,17,FALSE)=0,"",VLOOKUP($A210,'FE - Flow 8 - UBL'!$A210:$Q1104,17,FALSE))</f>
        <v/>
      </c>
      <c r="R210" s="47" t="str">
        <f>IF(VLOOKUP($A210,'FE - Flow 8 - UBL'!$A210:$S1104,18,FALSE)=0,"",VLOOKUP($A210,'FE - Flow 8 - UBL'!$A210:$S1104,18,FALSE))</f>
        <v/>
      </c>
    </row>
    <row r="211" spans="1:18" ht="32.25" customHeight="1" x14ac:dyDescent="0.25">
      <c r="A211" s="57" t="s">
        <v>699</v>
      </c>
      <c r="B211" s="240" t="s">
        <v>42</v>
      </c>
      <c r="C211" s="54"/>
      <c r="D211" s="52"/>
      <c r="E211" s="211" t="s">
        <v>700</v>
      </c>
      <c r="F211" s="212"/>
      <c r="G211" s="351" t="s">
        <v>3527</v>
      </c>
      <c r="H211" s="352"/>
      <c r="I211" s="45" t="str">
        <f>IF(VLOOKUP($A211,'FE - Flow 8 - UBL'!$A211:$P1105,9,FALSE)=0,"",VLOOKUP($A211,'FE - Flow 8 - UBL'!$A211:$P1105,9,FALSE))</f>
        <v>TEXT</v>
      </c>
      <c r="J211" s="45">
        <f>IF(VLOOKUP($A211,'FE - Flow 8 - UBL'!$A211:$P1105,10,FALSE)=0,"",VLOOKUP($A211,'FE - Flow 8 - UBL'!$A211:$P1105,10,FALSE))</f>
        <v>15</v>
      </c>
      <c r="K211" s="45" t="str">
        <f>IF(VLOOKUP($A211,'FE - Flow 8 - UBL'!$A211:$P1105,11,FALSE)=0,"",VLOOKUP($A211,'FE - Flow 8 - UBL'!$A211:$P1105,11,FALSE))</f>
        <v/>
      </c>
      <c r="L211" s="46" t="str">
        <f>IF(VLOOKUP($A211,'FE - Flow 8 - UBL'!$A211:$P1105,12,FALSE)=0,"",VLOOKUP($A211,'FE - Flow 8 - UBL'!$A211:$P1105,12,FALSE))</f>
        <v/>
      </c>
      <c r="M211" s="47" t="str">
        <f>IF(VLOOKUP($A211,'FE - Flow 8 - UBL'!$A211:$P1105,13,FALSE)=0,"",VLOOKUP($A211,'FE - Flow 8 - UBL'!$A211:$P1105,13,FALSE))</f>
        <v>Phone number of the point of contact.</v>
      </c>
      <c r="N211" s="47" t="str">
        <f>IF(VLOOKUP($A211,'FE - Flow 8 - UBL'!$A211:$P1105,14,FALSE)=0,"",VLOOKUP($A211,'FE - Flow 8 - UBL'!$A211:$P1105,14,FALSE))</f>
        <v/>
      </c>
      <c r="O211" s="48" t="str">
        <f>IF(VLOOKUP($A211,'FE - Flow 8 - UBL'!$A211:$P1105,15,FALSE)=0,"",VLOOKUP($A211,'FE - Flow 8 - UBL'!$A211:$P1105,15,FALSE))</f>
        <v/>
      </c>
      <c r="P211" s="48" t="str">
        <f>IF(VLOOKUP($A211,'FE - Flow 8 - UBL'!$A211:$P1105,16,FALSE)=0,"",VLOOKUP($A211,'FE - Flow 8 - UBL'!$A211:$P1105,16,FALSE))</f>
        <v/>
      </c>
      <c r="Q211" s="48" t="str">
        <f>IF(VLOOKUP($A211,'FE - Flow 8 - UBL'!$A211:$Q1105,17,FALSE)=0,"",VLOOKUP($A211,'FE - Flow 8 - UBL'!$A211:$Q1105,17,FALSE))</f>
        <v/>
      </c>
      <c r="R211" s="47" t="str">
        <f>IF(VLOOKUP($A211,'FE - Flow 8 - UBL'!$A211:$S1105,18,FALSE)=0,"",VLOOKUP($A211,'FE - Flow 8 - UBL'!$A211:$S1105,18,FALSE))</f>
        <v/>
      </c>
    </row>
    <row r="212" spans="1:18" ht="32.25" customHeight="1" x14ac:dyDescent="0.25">
      <c r="A212" s="57" t="s">
        <v>702</v>
      </c>
      <c r="B212" s="240" t="s">
        <v>42</v>
      </c>
      <c r="C212" s="54"/>
      <c r="D212" s="89"/>
      <c r="E212" s="211" t="s">
        <v>703</v>
      </c>
      <c r="F212" s="212"/>
      <c r="G212" s="351" t="s">
        <v>3528</v>
      </c>
      <c r="H212" s="352"/>
      <c r="I212" s="45" t="str">
        <f>IF(VLOOKUP($A212,'FE - Flow 8 - UBL'!$A212:$P1106,9,FALSE)=0,"",VLOOKUP($A212,'FE - Flow 8 - UBL'!$A212:$P1106,9,FALSE))</f>
        <v>TEXT</v>
      </c>
      <c r="J212" s="45">
        <f>IF(VLOOKUP($A212,'FE - Flow 8 - UBL'!$A212:$P1106,10,FALSE)=0,"",VLOOKUP($A212,'FE - Flow 8 - UBL'!$A212:$P1106,10,FALSE))</f>
        <v>50</v>
      </c>
      <c r="K212" s="45" t="str">
        <f>IF(VLOOKUP($A212,'FE - Flow 8 - UBL'!$A212:$P1106,11,FALSE)=0,"",VLOOKUP($A212,'FE - Flow 8 - UBL'!$A212:$P1106,11,FALSE))</f>
        <v/>
      </c>
      <c r="L212" s="46" t="str">
        <f>IF(VLOOKUP($A212,'FE - Flow 8 - UBL'!$A212:$P1106,12,FALSE)=0,"",VLOOKUP($A212,'FE - Flow 8 - UBL'!$A212:$P1106,12,FALSE))</f>
        <v/>
      </c>
      <c r="M212" s="47" t="str">
        <f>IF(VLOOKUP($A212,'FE - Flow 8 - UBL'!$A212:$P1106,13,FALSE)=0,"",VLOOKUP($A212,'FE - Flow 8 - UBL'!$A212:$P1106,13,FALSE))</f>
        <v>Email address of the point of contact.</v>
      </c>
      <c r="N212" s="47" t="str">
        <f>IF(VLOOKUP($A212,'FE - Flow 8 - UBL'!$A212:$P1106,14,FALSE)=0,"",VLOOKUP($A212,'FE - Flow 8 - UBL'!$A212:$P1106,14,FALSE))</f>
        <v/>
      </c>
      <c r="O212" s="48" t="str">
        <f>IF(VLOOKUP($A212,'FE - Flow 8 - UBL'!$A212:$P1106,15,FALSE)=0,"",VLOOKUP($A212,'FE - Flow 8 - UBL'!$A212:$P1106,15,FALSE))</f>
        <v/>
      </c>
      <c r="P212" s="48" t="str">
        <f>IF(VLOOKUP($A212,'FE - Flow 8 - UBL'!$A212:$P1106,16,FALSE)=0,"",VLOOKUP($A212,'FE - Flow 8 - UBL'!$A212:$P1106,16,FALSE))</f>
        <v/>
      </c>
      <c r="Q212" s="48" t="str">
        <f>IF(VLOOKUP($A212,'FE - Flow 8 - UBL'!$A212:$Q1106,17,FALSE)=0,"",VLOOKUP($A212,'FE - Flow 8 - UBL'!$A212:$Q1106,17,FALSE))</f>
        <v/>
      </c>
      <c r="R212" s="47" t="str">
        <f>IF(VLOOKUP($A212,'FE - Flow 8 - UBL'!$A212:$S1106,18,FALSE)=0,"",VLOOKUP($A212,'FE - Flow 8 - UBL'!$A212:$S1106,18,FALSE))</f>
        <v/>
      </c>
    </row>
    <row r="213" spans="1:18" ht="32.25" customHeight="1" x14ac:dyDescent="0.25">
      <c r="A213" s="40" t="s">
        <v>705</v>
      </c>
      <c r="B213" s="240" t="s">
        <v>42</v>
      </c>
      <c r="C213" s="50" t="s">
        <v>3280</v>
      </c>
      <c r="D213" s="50"/>
      <c r="E213" s="50"/>
      <c r="F213" s="50"/>
      <c r="G213" s="351" t="s">
        <v>3529</v>
      </c>
      <c r="H213" s="352"/>
      <c r="I213" s="45" t="str">
        <f>IF(VLOOKUP($A213,'FE - Flow 8 - UBL'!$A213:$P1107,9,FALSE)=0,"",VLOOKUP($A213,'FE - Flow 8 - UBL'!$A213:$P1107,9,FALSE))</f>
        <v/>
      </c>
      <c r="J213" s="45" t="str">
        <f>IF(VLOOKUP($A213,'FE - Flow 8 - UBL'!$A213:$P1107,10,FALSE)=0,"",VLOOKUP($A213,'FE - Flow 8 - UBL'!$A213:$P1107,10,FALSE))</f>
        <v/>
      </c>
      <c r="K213" s="45" t="str">
        <f>IF(VLOOKUP($A213,'FE - Flow 8 - UBL'!$A213:$P1107,11,FALSE)=0,"",VLOOKUP($A213,'FE - Flow 8 - UBL'!$A213:$P1107,11,FALSE))</f>
        <v/>
      </c>
      <c r="L213" s="46" t="str">
        <f>IF(VLOOKUP($A213,'FE - Flow 8 - UBL'!$A213:$P1107,12,FALSE)=0,"",VLOOKUP($A213,'FE - Flow 8 - UBL'!$A213:$P1107,12,FALSE))</f>
        <v/>
      </c>
      <c r="M213" s="47" t="str">
        <f>IF(VLOOKUP($A213,'FE - Flow 8 - UBL'!$A213:$P1107,13,FALSE)=0,"",VLOOKUP($A213,'FE - Flow 8 - UBL'!$A213:$P1107,13,FALSE))</f>
        <v>Information on the invoice recipient when other than the buyer</v>
      </c>
      <c r="N213" s="47" t="str">
        <f>IF(VLOOKUP($A213,'FE - Flow 8 - UBL'!$A213:$P1107,14,FALSE)=0,"",VLOOKUP($A213,'FE - Flow 8 - UBL'!$A213:$P1107,14,FALSE))</f>
        <v>Extension of the standard for B2B</v>
      </c>
      <c r="O213" s="48" t="str">
        <f>IF(VLOOKUP($A213,'FE - Flow 8 - UBL'!$A213:$P1107,15,FALSE)=0,"",VLOOKUP($A213,'FE - Flow 8 - UBL'!$A213:$P1107,15,FALSE))</f>
        <v/>
      </c>
      <c r="P213" s="48" t="str">
        <f>IF(VLOOKUP($A213,'FE - Flow 8 - UBL'!$A213:$P1107,16,FALSE)=0,"",VLOOKUP($A213,'FE - Flow 8 - UBL'!$A213:$P1107,16,FALSE))</f>
        <v/>
      </c>
      <c r="Q213" s="48" t="str">
        <f>IF(VLOOKUP($A213,'FE - Flow 8 - UBL'!$A213:$Q1107,17,FALSE)=0,"",VLOOKUP($A213,'FE - Flow 8 - UBL'!$A213:$Q1107,17,FALSE))</f>
        <v/>
      </c>
      <c r="R213" s="47" t="str">
        <f>IF(VLOOKUP($A213,'FE - Flow 8 - UBL'!$A213:$S1107,18,FALSE)=0,"",VLOOKUP($A213,'FE - Flow 8 - UBL'!$A213:$S1107,18,FALSE))</f>
        <v/>
      </c>
    </row>
    <row r="214" spans="1:18" ht="32.25" customHeight="1" x14ac:dyDescent="0.25">
      <c r="A214" s="51" t="s">
        <v>708</v>
      </c>
      <c r="B214" s="240" t="s">
        <v>13</v>
      </c>
      <c r="C214" s="76"/>
      <c r="D214" s="243" t="s">
        <v>3255</v>
      </c>
      <c r="E214" s="244"/>
      <c r="F214" s="245"/>
      <c r="G214" s="351" t="s">
        <v>3530</v>
      </c>
      <c r="H214" s="352"/>
      <c r="I214" s="45" t="str">
        <f>IF(VLOOKUP($A214,'FE - Flow 8 - UBL'!$A214:$P1108,9,FALSE)=0,"",VLOOKUP($A214,'FE - Flow 8 - UBL'!$A214:$P1108,9,FALSE))</f>
        <v>TEXT</v>
      </c>
      <c r="J214" s="45">
        <f>IF(VLOOKUP($A214,'FE - Flow 8 - UBL'!$A214:$P1108,10,FALSE)=0,"",VLOOKUP($A214,'FE - Flow 8 - UBL'!$A214:$P1108,10,FALSE))</f>
        <v>99</v>
      </c>
      <c r="K214" s="45" t="str">
        <f>IF(VLOOKUP($A214,'FE - Flow 8 - UBL'!$A214:$P1108,11,FALSE)=0,"",VLOOKUP($A214,'FE - Flow 8 - UBL'!$A214:$P1108,11,FALSE))</f>
        <v/>
      </c>
      <c r="L214" s="46" t="str">
        <f>IF(VLOOKUP($A214,'FE - Flow 8 - UBL'!$A214:$P1108,12,FALSE)=0,"",VLOOKUP($A214,'FE - Flow 8 - UBL'!$A214:$P1108,12,FALSE))</f>
        <v/>
      </c>
      <c r="M214" s="47" t="str">
        <f>IF(VLOOKUP($A214,'FE - Flow 8 - UBL'!$A214:$P1108,13,FALSE)=0,"",VLOOKUP($A214,'FE - Flow 8 - UBL'!$A214:$P1108,13,FALSE))</f>
        <v>Full name of payer</v>
      </c>
      <c r="N214" s="47" t="str">
        <f>IF(VLOOKUP($A214,'FE - Flow 8 - UBL'!$A214:$P1108,14,FALSE)=0,"",VLOOKUP($A214,'FE - Flow 8 - UBL'!$A214:$P1108,14,FALSE))</f>
        <v xml:space="preserve"> </v>
      </c>
      <c r="O214" s="48" t="str">
        <f>IF(VLOOKUP($A214,'FE - Flow 8 - UBL'!$A214:$P1108,15,FALSE)=0,"",VLOOKUP($A214,'FE - Flow 8 - UBL'!$A214:$P1108,15,FALSE))</f>
        <v/>
      </c>
      <c r="P214" s="48" t="str">
        <f>IF(VLOOKUP($A214,'FE - Flow 8 - UBL'!$A214:$P1108,16,FALSE)=0,"",VLOOKUP($A214,'FE - Flow 8 - UBL'!$A214:$P1108,16,FALSE))</f>
        <v/>
      </c>
      <c r="Q214" s="48" t="str">
        <f>IF(VLOOKUP($A214,'FE - Flow 8 - UBL'!$A214:$Q1108,17,FALSE)=0,"",VLOOKUP($A214,'FE - Flow 8 - UBL'!$A214:$Q1108,17,FALSE))</f>
        <v/>
      </c>
      <c r="R214" s="47" t="str">
        <f>IF(VLOOKUP($A214,'FE - Flow 8 - UBL'!$A214:$S1108,18,FALSE)=0,"",VLOOKUP($A214,'FE - Flow 8 - UBL'!$A214:$S1108,18,FALSE))</f>
        <v/>
      </c>
    </row>
    <row r="215" spans="1:18" ht="32.25" customHeight="1" x14ac:dyDescent="0.25">
      <c r="A215" s="51" t="s">
        <v>710</v>
      </c>
      <c r="B215" s="240" t="s">
        <v>42</v>
      </c>
      <c r="C215" s="76"/>
      <c r="D215" s="243" t="s">
        <v>3256</v>
      </c>
      <c r="E215" s="244"/>
      <c r="F215" s="245"/>
      <c r="G215" s="351" t="s">
        <v>3531</v>
      </c>
      <c r="H215" s="352"/>
      <c r="I215" s="45" t="str">
        <f>IF(VLOOKUP($A215,'FE - Flow 8 - UBL'!$A215:$P1109,9,FALSE)=0,"",VLOOKUP($A215,'FE - Flow 8 - UBL'!$A215:$P1109,9,FALSE))</f>
        <v>CODE</v>
      </c>
      <c r="J215" s="45">
        <f>IF(VLOOKUP($A215,'FE - Flow 8 - UBL'!$A215:$P1109,10,FALSE)=0,"",VLOOKUP($A215,'FE - Flow 8 - UBL'!$A215:$P1109,10,FALSE))</f>
        <v>3</v>
      </c>
      <c r="K215" s="45" t="str">
        <f>IF(VLOOKUP($A215,'FE - Flow 8 - UBL'!$A215:$P1109,11,FALSE)=0,"",VLOOKUP($A215,'FE - Flow 8 - UBL'!$A215:$P1109,11,FALSE))</f>
        <v>UNCL 3035</v>
      </c>
      <c r="L215" s="46" t="str">
        <f>IF(VLOOKUP($A215,'FE - Flow 8 - UBL'!$A215:$P1109,12,FALSE)=0,"",VLOOKUP($A215,'FE - Flow 8 - UBL'!$A215:$P1109,12,FALSE))</f>
        <v>Value = IV</v>
      </c>
      <c r="M215" s="47" t="str">
        <f>IF(VLOOKUP($A215,'FE - Flow 8 - UBL'!$A215:$P1109,13,FALSE)=0,"",VLOOKUP($A215,'FE - Flow 8 - UBL'!$A215:$P1109,13,FALSE))</f>
        <v/>
      </c>
      <c r="N215" s="47" t="str">
        <f>IF(VLOOKUP($A215,'FE - Flow 8 - UBL'!$A215:$P1109,14,FALSE)=0,"",VLOOKUP($A215,'FE - Flow 8 - UBL'!$A215:$P1109,14,FALSE))</f>
        <v/>
      </c>
      <c r="O215" s="48" t="str">
        <f>IF(VLOOKUP($A215,'FE - Flow 8 - UBL'!$A215:$P1109,15,FALSE)=0,"",VLOOKUP($A215,'FE - Flow 8 - UBL'!$A215:$P1109,15,FALSE))</f>
        <v/>
      </c>
      <c r="P215" s="48" t="str">
        <f>IF(VLOOKUP($A215,'FE - Flow 8 - UBL'!$A215:$P1109,16,FALSE)=0,"",VLOOKUP($A215,'FE - Flow 8 - UBL'!$A215:$P1109,16,FALSE))</f>
        <v/>
      </c>
      <c r="Q215" s="48" t="str">
        <f>IF(VLOOKUP($A215,'FE - Flow 8 - UBL'!$A215:$Q1109,17,FALSE)=0,"",VLOOKUP($A215,'FE - Flow 8 - UBL'!$A215:$Q1109,17,FALSE))</f>
        <v/>
      </c>
      <c r="R215" s="47" t="str">
        <f>IF(VLOOKUP($A215,'FE - Flow 8 - UBL'!$A215:$S1109,18,FALSE)=0,"",VLOOKUP($A215,'FE - Flow 8 - UBL'!$A215:$S1109,18,FALSE))</f>
        <v/>
      </c>
    </row>
    <row r="216" spans="1:18" ht="32.25" customHeight="1" x14ac:dyDescent="0.25">
      <c r="A216" s="51" t="s">
        <v>713</v>
      </c>
      <c r="B216" s="240" t="s">
        <v>42</v>
      </c>
      <c r="C216" s="76"/>
      <c r="D216" s="243" t="s">
        <v>3257</v>
      </c>
      <c r="E216" s="244"/>
      <c r="F216" s="245"/>
      <c r="G216" s="351" t="s">
        <v>3532</v>
      </c>
      <c r="H216" s="352"/>
      <c r="I216" s="45" t="str">
        <f>IF(VLOOKUP($A216,'FE - Flow 8 - UBL'!$A216:$P1110,9,FALSE)=0,"",VLOOKUP($A216,'FE - Flow 8 - UBL'!$A216:$P1110,9,FALSE))</f>
        <v>TEXT</v>
      </c>
      <c r="J216" s="45">
        <f>IF(VLOOKUP($A216,'FE - Flow 8 - UBL'!$A216:$P1110,10,FALSE)=0,"",VLOOKUP($A216,'FE - Flow 8 - UBL'!$A216:$P1110,10,FALSE))</f>
        <v>99</v>
      </c>
      <c r="K216" s="45" t="str">
        <f>IF(VLOOKUP($A216,'FE - Flow 8 - UBL'!$A216:$P1110,11,FALSE)=0,"",VLOOKUP($A216,'FE - Flow 8 - UBL'!$A216:$P1110,11,FALSE))</f>
        <v/>
      </c>
      <c r="L216" s="46" t="str">
        <f>IF(VLOOKUP($A216,'FE - Flow 8 - UBL'!$A216:$P1110,12,FALSE)=0,"",VLOOKUP($A216,'FE - Flow 8 - UBL'!$A216:$P1110,12,FALSE))</f>
        <v/>
      </c>
      <c r="M216" s="47" t="str">
        <f>IF(VLOOKUP($A216,'FE - Flow 8 - UBL'!$A216:$P1110,13,FALSE)=0,"",VLOOKUP($A216,'FE - Flow 8 - UBL'!$A216:$P1110,13,FALSE))</f>
        <v>The name by which the invoicee is known, other than its company name (also called business name).</v>
      </c>
      <c r="N216" s="47" t="str">
        <f>IF(VLOOKUP($A216,'FE - Flow 8 - UBL'!$A216:$P1110,14,FALSE)=0,"",VLOOKUP($A216,'FE - Flow 8 - UBL'!$A216:$P1110,14,FALSE))</f>
        <v>It can be used if it differs from the company name of the invoicee</v>
      </c>
      <c r="O216" s="48" t="str">
        <f>IF(VLOOKUP($A216,'FE - Flow 8 - UBL'!$A216:$P1110,15,FALSE)=0,"",VLOOKUP($A216,'FE - Flow 8 - UBL'!$A216:$P1110,15,FALSE))</f>
        <v/>
      </c>
      <c r="P216" s="48" t="str">
        <f>IF(VLOOKUP($A216,'FE - Flow 8 - UBL'!$A216:$P1110,16,FALSE)=0,"",VLOOKUP($A216,'FE - Flow 8 - UBL'!$A216:$P1110,16,FALSE))</f>
        <v/>
      </c>
      <c r="Q216" s="48" t="str">
        <f>IF(VLOOKUP($A216,'FE - Flow 8 - UBL'!$A216:$Q1110,17,FALSE)=0,"",VLOOKUP($A216,'FE - Flow 8 - UBL'!$A216:$Q1110,17,FALSE))</f>
        <v/>
      </c>
      <c r="R216" s="47" t="str">
        <f>IF(VLOOKUP($A216,'FE - Flow 8 - UBL'!$A216:$S1110,18,FALSE)=0,"",VLOOKUP($A216,'FE - Flow 8 - UBL'!$A216:$S1110,18,FALSE))</f>
        <v/>
      </c>
    </row>
    <row r="217" spans="1:18" ht="32.25" customHeight="1" x14ac:dyDescent="0.25">
      <c r="A217" s="275" t="s">
        <v>3167</v>
      </c>
      <c r="B217" s="240" t="s">
        <v>1729</v>
      </c>
      <c r="C217" s="76"/>
      <c r="D217" s="277" t="s">
        <v>3258</v>
      </c>
      <c r="E217" s="278"/>
      <c r="F217" s="279"/>
      <c r="G217" s="353" t="s">
        <v>3718</v>
      </c>
      <c r="H217" s="354"/>
      <c r="I217" s="45" t="str">
        <f>IF(VLOOKUP($A217,'FE - Flow 8 - UBL'!$A217:$P1111,9,FALSE)=0,"",VLOOKUP($A217,'FE - Flow 8 - UBL'!$A217:$P1111,9,FALSE))</f>
        <v>IDENTIFIER</v>
      </c>
      <c r="J217" s="45">
        <f>IF(VLOOKUP($A217,'FE - Flow 8 - UBL'!$A217:$P1111,10,FALSE)=0,"",VLOOKUP($A217,'FE - Flow 8 - UBL'!$A217:$P1111,10,FALSE))</f>
        <v>100</v>
      </c>
      <c r="K217" s="45" t="str">
        <f>IF(VLOOKUP($A217,'FE - Flow 8 - UBL'!$A217:$P1111,11,FALSE)=0,"",VLOOKUP($A217,'FE - Flow 8 - UBL'!$A217:$P1111,11,FALSE))</f>
        <v/>
      </c>
      <c r="L217" s="46" t="str">
        <f>IF(VLOOKUP($A217,'FE - Flow 8 - UBL'!$A217:$P1111,12,FALSE)=0,"",VLOOKUP($A217,'FE - Flow 8 - UBL'!$A217:$P1111,12,FALSE))</f>
        <v/>
      </c>
      <c r="M217" s="47" t="str">
        <f>IF(VLOOKUP($A217,'FE - Flow 8 - UBL'!$A217:$P1111,13,FALSE)=0,"",VLOOKUP($A217,'FE - Flow 8 - UBL'!$A217:$P1111,13,FALSE))</f>
        <v>Identification of the Buyer.</v>
      </c>
      <c r="N217" s="47" t="str">
        <f>IF(VLOOKUP($A217,'FE - Flow 8 - UBL'!$A217:$P1111,14,FALSE)=0,"",VLOOKUP($A217,'FE - Flow 8 - UBL'!$A217:$P1111,14,FALSE))</f>
        <v>If no identification scheme is specified, it should be known to the Buyer and the Seller, for example a buyer’s identifier assigned by the Seller by prior agreement.</v>
      </c>
      <c r="O217" s="48" t="str">
        <f>IF(VLOOKUP($A217,'FE - Flow 8 - UBL'!$A217:$P1111,15,FALSE)=0,"",VLOOKUP($A217,'FE - Flow 8 - UBL'!$A217:$P1111,15,FALSE))</f>
        <v/>
      </c>
      <c r="P217" s="48" t="str">
        <f>IF(VLOOKUP($A217,'FE - Flow 8 - UBL'!$A217:$P1111,16,FALSE)=0,"",VLOOKUP($A217,'FE - Flow 8 - UBL'!$A217:$P1111,16,FALSE))</f>
        <v/>
      </c>
      <c r="Q217" s="48" t="str">
        <f>IF(VLOOKUP($A217,'FE - Flow 8 - UBL'!$A217:$Q1111,17,FALSE)=0,"",VLOOKUP($A217,'FE - Flow 8 - UBL'!$A217:$Q1111,17,FALSE))</f>
        <v/>
      </c>
      <c r="R217" s="47" t="str">
        <f>IF(VLOOKUP($A217,'FE - Flow 8 - UBL'!$A217:$S1111,18,FALSE)=0,"",VLOOKUP($A217,'FE - Flow 8 - UBL'!$A217:$S1111,18,FALSE))</f>
        <v>A change in the cardinality of the standard must be requested</v>
      </c>
    </row>
    <row r="218" spans="1:18" ht="32.25" customHeight="1" x14ac:dyDescent="0.25">
      <c r="A218" s="276" t="s">
        <v>3173</v>
      </c>
      <c r="B218" s="264" t="s">
        <v>3067</v>
      </c>
      <c r="C218" s="156"/>
      <c r="D218" s="280"/>
      <c r="E218" s="284" t="s">
        <v>3259</v>
      </c>
      <c r="F218" s="285"/>
      <c r="G218" s="353" t="s">
        <v>3719</v>
      </c>
      <c r="H218" s="354"/>
      <c r="I218" s="45" t="str">
        <f>IF(VLOOKUP($A218,'FE - Flow 8 - UBL'!$A218:$P1112,9,FALSE)=0,"",VLOOKUP($A218,'FE - Flow 8 - UBL'!$A218:$P1112,9,FALSE))</f>
        <v>IDENTIFIER</v>
      </c>
      <c r="J218" s="45">
        <f>IF(VLOOKUP($A218,'FE - Flow 8 - UBL'!$A218:$P1112,10,FALSE)=0,"",VLOOKUP($A218,'FE - Flow 8 - UBL'!$A218:$P1112,10,FALSE))</f>
        <v>4</v>
      </c>
      <c r="K218" s="45" t="str">
        <f>IF(VLOOKUP($A218,'FE - Flow 8 - UBL'!$A218:$P1112,11,FALSE)=0,"",VLOOKUP($A218,'FE - Flow 8 - UBL'!$A218:$P1112,11,FALSE))</f>
        <v>ISO6523 (ICD)</v>
      </c>
      <c r="L218" s="46" t="str">
        <f>IF(VLOOKUP($A218,'FE - Flow 8 - UBL'!$A218:$P1112,12,FALSE)=0,"",VLOOKUP($A218,'FE - Flow 8 - UBL'!$A218:$P1112,12,FALSE))</f>
        <v/>
      </c>
      <c r="M218" s="47" t="str">
        <f>IF(VLOOKUP($A218,'FE - Flow 8 - UBL'!$A218:$P1112,13,FALSE)=0,"",VLOOKUP($A218,'FE - Flow 8 - UBL'!$A218:$P1112,13,FALSE))</f>
        <v>Scheme identifier of the buyer’s identifier</v>
      </c>
      <c r="N218" s="47" t="str">
        <f>IF(VLOOKUP($A218,'FE - Flow 8 - UBL'!$A218:$P1112,14,FALSE)=0,"",VLOOKUP($A218,'FE - Flow 8 - UBL'!$A218:$P1112,14,FALSE))</f>
        <v>If no identification scheme is specified, it should be known to the Buyer and the Seller, for example a buyer’s identifier assigned by the Seller by prior agreement.</v>
      </c>
      <c r="O218" s="48" t="str">
        <f>IF(VLOOKUP($A218,'FE - Flow 8 - UBL'!$A218:$P1112,15,FALSE)=0,"",VLOOKUP($A218,'FE - Flow 8 - UBL'!$A218:$P1112,15,FALSE))</f>
        <v/>
      </c>
      <c r="P218" s="48" t="str">
        <f>IF(VLOOKUP($A218,'FE - Flow 8 - UBL'!$A218:$P1112,16,FALSE)=0,"",VLOOKUP($A218,'FE - Flow 8 - UBL'!$A218:$P1112,16,FALSE))</f>
        <v/>
      </c>
      <c r="Q218" s="48" t="str">
        <f>IF(VLOOKUP($A218,'FE - Flow 8 - UBL'!$A218:$Q1112,17,FALSE)=0,"",VLOOKUP($A218,'FE - Flow 8 - UBL'!$A218:$Q1112,17,FALSE))</f>
        <v/>
      </c>
      <c r="R218" s="47" t="str">
        <f>IF(VLOOKUP($A218,'FE - Flow 8 - UBL'!$A218:$S1112,18,FALSE)=0,"",VLOOKUP($A218,'FE - Flow 8 - UBL'!$A218:$S1112,18,FALSE))</f>
        <v/>
      </c>
    </row>
    <row r="219" spans="1:18" ht="32.25" customHeight="1" x14ac:dyDescent="0.25">
      <c r="A219" s="262" t="s">
        <v>3176</v>
      </c>
      <c r="B219" s="264" t="s">
        <v>3081</v>
      </c>
      <c r="C219" s="156"/>
      <c r="D219" s="281" t="s">
        <v>3260</v>
      </c>
      <c r="E219" s="282"/>
      <c r="F219" s="269"/>
      <c r="G219" s="353" t="s">
        <v>3718</v>
      </c>
      <c r="H219" s="354"/>
      <c r="I219" s="45" t="str">
        <f>IF(VLOOKUP($A219,'FE - Flow 8 - UBL'!$A219:$P1113,9,FALSE)=0,"",VLOOKUP($A219,'FE - Flow 8 - UBL'!$A219:$P1113,9,FALSE))</f>
        <v>IDENTIFIER</v>
      </c>
      <c r="J219" s="45">
        <f>IF(VLOOKUP($A219,'FE - Flow 8 - UBL'!$A219:$P1113,10,FALSE)=0,"",VLOOKUP($A219,'FE - Flow 8 - UBL'!$A219:$P1113,10,FALSE))</f>
        <v>100</v>
      </c>
      <c r="K219" s="45" t="str">
        <f>IF(VLOOKUP($A219,'FE - Flow 8 - UBL'!$A219:$P1113,11,FALSE)=0,"",VLOOKUP($A219,'FE - Flow 8 - UBL'!$A219:$P1113,11,FALSE))</f>
        <v/>
      </c>
      <c r="L219" s="46" t="str">
        <f>IF(VLOOKUP($A219,'FE - Flow 8 - UBL'!$A219:$P1113,12,FALSE)=0,"",VLOOKUP($A219,'FE - Flow 8 - UBL'!$A219:$P1113,12,FALSE))</f>
        <v/>
      </c>
      <c r="M219" s="47" t="str">
        <f>IF(VLOOKUP($A219,'FE - Flow 8 - UBL'!$A219:$P1113,13,FALSE)=0,"",VLOOKUP($A219,'FE - Flow 8 - UBL'!$A219:$P1113,13,FALSE))</f>
        <v>Identification of the Buyer.</v>
      </c>
      <c r="N219" s="47" t="str">
        <f>IF(VLOOKUP($A219,'FE - Flow 8 - UBL'!$A219:$P1113,14,FALSE)=0,"",VLOOKUP($A219,'FE - Flow 8 - UBL'!$A219:$P1113,14,FALSE))</f>
        <v>If no identification scheme is specified, it should be known to the Buyer and the Seller, for example a buyer’s identifier assigned by the Seller by prior agreement.</v>
      </c>
      <c r="O219" s="48" t="str">
        <f>IF(VLOOKUP($A219,'FE - Flow 8 - UBL'!$A219:$P1113,15,FALSE)=0,"",VLOOKUP($A219,'FE - Flow 8 - UBL'!$A219:$P1113,15,FALSE))</f>
        <v>G1.74
G1.80</v>
      </c>
      <c r="P219" s="48" t="str">
        <f>IF(VLOOKUP($A219,'FE - Flow 8 - UBL'!$A219:$P1113,16,FALSE)=0,"",VLOOKUP($A219,'FE - Flow 8 - UBL'!$A219:$P1113,16,FALSE))</f>
        <v/>
      </c>
      <c r="Q219" s="48" t="str">
        <f>IF(VLOOKUP($A219,'FE - Flow 8 - UBL'!$A219:$Q1113,17,FALSE)=0,"",VLOOKUP($A219,'FE - Flow 8 - UBL'!$A219:$Q1113,17,FALSE))</f>
        <v/>
      </c>
      <c r="R219" s="47" t="str">
        <f>IF(VLOOKUP($A219,'FE - Flow 8 - UBL'!$A219:$S1113,18,FALSE)=0,"",VLOOKUP($A219,'FE - Flow 8 - UBL'!$A219:$S1113,18,FALSE))</f>
        <v/>
      </c>
    </row>
    <row r="220" spans="1:18" ht="32.25" customHeight="1" x14ac:dyDescent="0.25">
      <c r="A220" s="263" t="s">
        <v>3178</v>
      </c>
      <c r="B220" s="264" t="s">
        <v>3067</v>
      </c>
      <c r="C220" s="156"/>
      <c r="D220" s="280"/>
      <c r="E220" s="284" t="s">
        <v>3261</v>
      </c>
      <c r="F220" s="285"/>
      <c r="G220" s="353" t="s">
        <v>3719</v>
      </c>
      <c r="H220" s="354"/>
      <c r="I220" s="45" t="str">
        <f>IF(VLOOKUP($A220,'FE - Flow 8 - UBL'!$A220:$P1114,9,FALSE)=0,"",VLOOKUP($A220,'FE - Flow 8 - UBL'!$A220:$P1114,9,FALSE))</f>
        <v>IDENTIFIER</v>
      </c>
      <c r="J220" s="45">
        <f>IF(VLOOKUP($A220,'FE - Flow 8 - UBL'!$A220:$P1114,10,FALSE)=0,"",VLOOKUP($A220,'FE - Flow 8 - UBL'!$A220:$P1114,10,FALSE))</f>
        <v>4</v>
      </c>
      <c r="K220" s="45" t="str">
        <f>IF(VLOOKUP($A220,'FE - Flow 8 - UBL'!$A220:$P1114,11,FALSE)=0,"",VLOOKUP($A220,'FE - Flow 8 - UBL'!$A220:$P1114,11,FALSE))</f>
        <v>ISO6523 (ICD)</v>
      </c>
      <c r="L220" s="46" t="str">
        <f>IF(VLOOKUP($A220,'FE - Flow 8 - UBL'!$A220:$P1114,12,FALSE)=0,"",VLOOKUP($A220,'FE - Flow 8 - UBL'!$A220:$P1114,12,FALSE))</f>
        <v>Value = 0009 for a SIRET number</v>
      </c>
      <c r="M220" s="47" t="str">
        <f>IF(VLOOKUP($A220,'FE - Flow 8 - UBL'!$A220:$P1114,13,FALSE)=0,"",VLOOKUP($A220,'FE - Flow 8 - UBL'!$A220:$P1114,13,FALSE))</f>
        <v>Scheme identifier of the buyer’s identifier</v>
      </c>
      <c r="N220" s="47" t="str">
        <f>IF(VLOOKUP($A220,'FE - Flow 8 - UBL'!$A220:$P1114,14,FALSE)=0,"",VLOOKUP($A220,'FE - Flow 8 - UBL'!$A220:$P1114,14,FALSE))</f>
        <v>If no identification scheme is specified, it should be known to the Buyer and the Seller, for example a buyer’s identifier assigned by the Seller by prior agreement.</v>
      </c>
      <c r="O220" s="48" t="str">
        <f>IF(VLOOKUP($A220,'FE - Flow 8 - UBL'!$A220:$P1114,15,FALSE)=0,"",VLOOKUP($A220,'FE - Flow 8 - UBL'!$A220:$P1114,15,FALSE))</f>
        <v>G2.07</v>
      </c>
      <c r="P220" s="48" t="str">
        <f>IF(VLOOKUP($A220,'FE - Flow 8 - UBL'!$A220:$P1114,16,FALSE)=0,"",VLOOKUP($A220,'FE - Flow 8 - UBL'!$A220:$P1114,16,FALSE))</f>
        <v/>
      </c>
      <c r="Q220" s="48" t="str">
        <f>IF(VLOOKUP($A220,'FE - Flow 8 - UBL'!$A220:$Q1114,17,FALSE)=0,"",VLOOKUP($A220,'FE - Flow 8 - UBL'!$A220:$Q1114,17,FALSE))</f>
        <v/>
      </c>
      <c r="R220" s="47" t="str">
        <f>IF(VLOOKUP($A220,'FE - Flow 8 - UBL'!$A220:$S1114,18,FALSE)=0,"",VLOOKUP($A220,'FE - Flow 8 - UBL'!$A220:$S1114,18,FALSE))</f>
        <v/>
      </c>
    </row>
    <row r="221" spans="1:18" ht="32.25" customHeight="1" x14ac:dyDescent="0.25">
      <c r="A221" s="274" t="s">
        <v>3180</v>
      </c>
      <c r="B221" s="264" t="s">
        <v>3081</v>
      </c>
      <c r="C221" s="156"/>
      <c r="D221" s="283" t="s">
        <v>3262</v>
      </c>
      <c r="E221" s="282"/>
      <c r="F221" s="269"/>
      <c r="G221" s="353" t="s">
        <v>3718</v>
      </c>
      <c r="H221" s="354"/>
      <c r="I221" s="45" t="str">
        <f>IF(VLOOKUP($A221,'FE - Flow 8 - UBL'!$A221:$P1115,9,FALSE)=0,"",VLOOKUP($A221,'FE - Flow 8 - UBL'!$A221:$P1115,9,FALSE))</f>
        <v>IDENTIFIER</v>
      </c>
      <c r="J221" s="45">
        <f>IF(VLOOKUP($A221,'FE - Flow 8 - UBL'!$A221:$P1115,10,FALSE)=0,"",VLOOKUP($A221,'FE - Flow 8 - UBL'!$A221:$P1115,10,FALSE))</f>
        <v>100</v>
      </c>
      <c r="K221" s="45" t="str">
        <f>IF(VLOOKUP($A221,'FE - Flow 8 - UBL'!$A221:$P1115,11,FALSE)=0,"",VLOOKUP($A221,'FE - Flow 8 - UBL'!$A221:$P1115,11,FALSE))</f>
        <v/>
      </c>
      <c r="L221" s="46" t="str">
        <f>IF(VLOOKUP($A221,'FE - Flow 8 - UBL'!$A221:$P1115,12,FALSE)=0,"",VLOOKUP($A221,'FE - Flow 8 - UBL'!$A221:$P1115,12,FALSE))</f>
        <v/>
      </c>
      <c r="M221" s="47" t="str">
        <f>IF(VLOOKUP($A221,'FE - Flow 8 - UBL'!$A221:$P1115,13,FALSE)=0,"",VLOOKUP($A221,'FE - Flow 8 - UBL'!$A221:$P1115,13,FALSE))</f>
        <v>Identification of the Buyer.</v>
      </c>
      <c r="N221" s="47" t="str">
        <f>IF(VLOOKUP($A221,'FE - Flow 8 - UBL'!$A221:$P1115,14,FALSE)=0,"",VLOOKUP($A221,'FE - Flow 8 - UBL'!$A221:$P1115,14,FALSE))</f>
        <v>If no identification scheme is specified, it should be known to the Buyer and the Seller, for example a buyer’s identifier assigned by the Seller by prior agreement.</v>
      </c>
      <c r="O221" s="48" t="str">
        <f>IF(VLOOKUP($A221,'FE - Flow 8 - UBL'!$A221:$P1115,15,FALSE)=0,"",VLOOKUP($A221,'FE - Flow 8 - UBL'!$A221:$P1115,15,FALSE))</f>
        <v>G2.29</v>
      </c>
      <c r="P221" s="48" t="str">
        <f>IF(VLOOKUP($A221,'FE - Flow 8 - UBL'!$A221:$P1115,16,FALSE)=0,"",VLOOKUP($A221,'FE - Flow 8 - UBL'!$A221:$P1115,16,FALSE))</f>
        <v/>
      </c>
      <c r="Q221" s="48" t="str">
        <f>IF(VLOOKUP($A221,'FE - Flow 8 - UBL'!$A221:$Q1115,17,FALSE)=0,"",VLOOKUP($A221,'FE - Flow 8 - UBL'!$A221:$Q1115,17,FALSE))</f>
        <v/>
      </c>
      <c r="R221" s="47" t="str">
        <f>IF(VLOOKUP($A221,'FE - Flow 8 - UBL'!$A221:$S1115,18,FALSE)=0,"",VLOOKUP($A221,'FE - Flow 8 - UBL'!$A221:$S1115,18,FALSE))</f>
        <v/>
      </c>
    </row>
    <row r="222" spans="1:18" ht="32.25" customHeight="1" x14ac:dyDescent="0.25">
      <c r="A222" s="263" t="s">
        <v>3181</v>
      </c>
      <c r="B222" s="264" t="s">
        <v>3067</v>
      </c>
      <c r="C222" s="156"/>
      <c r="D222" s="283"/>
      <c r="E222" s="284" t="s">
        <v>3263</v>
      </c>
      <c r="F222" s="285"/>
      <c r="G222" s="353" t="s">
        <v>3719</v>
      </c>
      <c r="H222" s="354"/>
      <c r="I222" s="45" t="str">
        <f>IF(VLOOKUP($A222,'FE - Flow 8 - UBL'!$A222:$P1116,9,FALSE)=0,"",VLOOKUP($A222,'FE - Flow 8 - UBL'!$A222:$P1116,9,FALSE))</f>
        <v>IDENTIFIER</v>
      </c>
      <c r="J222" s="45">
        <f>IF(VLOOKUP($A222,'FE - Flow 8 - UBL'!$A222:$P1116,10,FALSE)=0,"",VLOOKUP($A222,'FE - Flow 8 - UBL'!$A222:$P1116,10,FALSE))</f>
        <v>4</v>
      </c>
      <c r="K222" s="45" t="str">
        <f>IF(VLOOKUP($A222,'FE - Flow 8 - UBL'!$A222:$P1116,11,FALSE)=0,"",VLOOKUP($A222,'FE - Flow 8 - UBL'!$A222:$P1116,11,FALSE))</f>
        <v xml:space="preserve"> ISO6523 (ICD) Value = 0224</v>
      </c>
      <c r="L222" s="46" t="str">
        <f>IF(VLOOKUP($A222,'FE - Flow 8 - UBL'!$A222:$P1116,12,FALSE)=0,"",VLOOKUP($A222,'FE - Flow 8 - UBL'!$A222:$P1116,12,FALSE))</f>
        <v/>
      </c>
      <c r="M222" s="47" t="str">
        <f>IF(VLOOKUP($A222,'FE - Flow 8 - UBL'!$A222:$P1116,13,FALSE)=0,"",VLOOKUP($A222,'FE - Flow 8 - UBL'!$A222:$P1116,13,FALSE))</f>
        <v>Scheme identifier of the buyer’s identifier</v>
      </c>
      <c r="N222" s="47" t="str">
        <f>IF(VLOOKUP($A222,'FE - Flow 8 - UBL'!$A222:$P1116,14,FALSE)=0,"",VLOOKUP($A222,'FE - Flow 8 - UBL'!$A222:$P1116,14,FALSE))</f>
        <v>If no identification scheme is specified, it should be known to the Buyer and the Seller, for example a buyer’s identifier assigned by the Seller by prior agreement.</v>
      </c>
      <c r="O222" s="48" t="str">
        <f>IF(VLOOKUP($A222,'FE - Flow 8 - UBL'!$A222:$P1116,15,FALSE)=0,"",VLOOKUP($A222,'FE - Flow 8 - UBL'!$A222:$P1116,15,FALSE))</f>
        <v/>
      </c>
      <c r="P222" s="48" t="str">
        <f>IF(VLOOKUP($A222,'FE - Flow 8 - UBL'!$A222:$P1116,16,FALSE)=0,"",VLOOKUP($A222,'FE - Flow 8 - UBL'!$A222:$P1116,16,FALSE))</f>
        <v/>
      </c>
      <c r="Q222" s="48" t="str">
        <f>IF(VLOOKUP($A222,'FE - Flow 8 - UBL'!$A222:$Q1116,17,FALSE)=0,"",VLOOKUP($A222,'FE - Flow 8 - UBL'!$A222:$Q1116,17,FALSE))</f>
        <v/>
      </c>
      <c r="R222" s="47" t="str">
        <f>IF(VLOOKUP($A222,'FE - Flow 8 - UBL'!$A222:$S1116,18,FALSE)=0,"",VLOOKUP($A222,'FE - Flow 8 - UBL'!$A222:$S1116,18,FALSE))</f>
        <v/>
      </c>
    </row>
    <row r="223" spans="1:18" ht="32.25" customHeight="1" x14ac:dyDescent="0.25">
      <c r="A223" s="51" t="s">
        <v>718</v>
      </c>
      <c r="B223" s="240" t="s">
        <v>42</v>
      </c>
      <c r="C223" s="76"/>
      <c r="D223" s="221" t="s">
        <v>182</v>
      </c>
      <c r="E223" s="224"/>
      <c r="F223" s="225"/>
      <c r="G223" s="351" t="s">
        <v>3533</v>
      </c>
      <c r="H223" s="352"/>
      <c r="I223" s="45" t="str">
        <f>IF(VLOOKUP($A223,'FE - Flow 8 - UBL'!$A223:$P1117,9,FALSE)=0,"",VLOOKUP($A223,'FE - Flow 8 - UBL'!$A223:$P1117,9,FALSE))</f>
        <v>IDENTIFIER</v>
      </c>
      <c r="J223" s="45">
        <f>IF(VLOOKUP($A223,'FE - Flow 8 - UBL'!$A223:$P1117,10,FALSE)=0,"",VLOOKUP($A223,'FE - Flow 8 - UBL'!$A223:$P1117,10,FALSE))</f>
        <v>9</v>
      </c>
      <c r="K223" s="45" t="str">
        <f>IF(VLOOKUP($A223,'FE - Flow 8 - UBL'!$A223:$P1117,11,FALSE)=0,"",VLOOKUP($A223,'FE - Flow 8 - UBL'!$A223:$P1117,11,FALSE))</f>
        <v/>
      </c>
      <c r="L223" s="46" t="str">
        <f>IF(VLOOKUP($A223,'FE - Flow 8 - UBL'!$A223:$P1117,12,FALSE)=0,"",VLOOKUP($A223,'FE - Flow 8 - UBL'!$A223:$P1117,12,FALSE))</f>
        <v/>
      </c>
      <c r="M223" s="47" t="str">
        <f>IF(VLOOKUP($A223,'FE - Flow 8 - UBL'!$A223:$P1117,13,FALSE)=0,"",VLOOKUP($A223,'FE - Flow 8 - UBL'!$A223:$P1117,13,FALSE))</f>
        <v>Identifier issued by an official registration body, which identifies the entity to which the invoice is addressed as a legal entity or legal person.</v>
      </c>
      <c r="N223" s="47" t="str">
        <f>IF(VLOOKUP($A223,'FE - Flow 8 - UBL'!$A223:$P1117,14,FALSE)=0,"",VLOOKUP($A223,'FE - Flow 8 - UBL'!$A223:$P1117,14,FALSE))</f>
        <v>If no identification scheme is specified, it should be known to the Buyer and Seller.</v>
      </c>
      <c r="O223" s="48" t="str">
        <f>IF(VLOOKUP($A223,'FE - Flow 8 - UBL'!$A223:$P1117,15,FALSE)=0,"",VLOOKUP($A223,'FE - Flow 8 - UBL'!$A223:$P1117,15,FALSE))</f>
        <v>G1.75</v>
      </c>
      <c r="P223" s="48" t="str">
        <f>IF(VLOOKUP($A223,'FE - Flow 8 - UBL'!$A223:$P1117,16,FALSE)=0,"",VLOOKUP($A223,'FE - Flow 8 - UBL'!$A223:$P1117,16,FALSE))</f>
        <v/>
      </c>
      <c r="Q223" s="48" t="str">
        <f>IF(VLOOKUP($A223,'FE - Flow 8 - UBL'!$A223:$Q1117,17,FALSE)=0,"",VLOOKUP($A223,'FE - Flow 8 - UBL'!$A223:$Q1117,17,FALSE))</f>
        <v/>
      </c>
      <c r="R223" s="47" t="str">
        <f>IF(VLOOKUP($A223,'FE - Flow 8 - UBL'!$A223:$S1117,18,FALSE)=0,"",VLOOKUP($A223,'FE - Flow 8 - UBL'!$A223:$S1117,18,FALSE))</f>
        <v/>
      </c>
    </row>
    <row r="224" spans="1:18" ht="32.25" customHeight="1" x14ac:dyDescent="0.25">
      <c r="A224" s="57" t="s">
        <v>721</v>
      </c>
      <c r="B224" s="240" t="s">
        <v>13</v>
      </c>
      <c r="C224" s="76"/>
      <c r="D224" s="77"/>
      <c r="E224" s="211" t="s">
        <v>110</v>
      </c>
      <c r="F224" s="212"/>
      <c r="G224" s="351" t="s">
        <v>3534</v>
      </c>
      <c r="H224" s="352"/>
      <c r="I224" s="45" t="str">
        <f>IF(VLOOKUP($A224,'FE - Flow 8 - UBL'!$A224:$P1118,9,FALSE)=0,"",VLOOKUP($A224,'FE - Flow 8 - UBL'!$A224:$P1118,9,FALSE))</f>
        <v>IDENTIFIER</v>
      </c>
      <c r="J224" s="45">
        <f>IF(VLOOKUP($A224,'FE - Flow 8 - UBL'!$A224:$P1118,10,FALSE)=0,"",VLOOKUP($A224,'FE - Flow 8 - UBL'!$A224:$P1118,10,FALSE))</f>
        <v>4</v>
      </c>
      <c r="K224" s="45" t="str">
        <f>IF(VLOOKUP($A224,'FE - Flow 8 - UBL'!$A224:$P1118,11,FALSE)=0,"",VLOOKUP($A224,'FE - Flow 8 - UBL'!$A224:$P1118,11,FALSE))</f>
        <v>ISO6523 (ICD)</v>
      </c>
      <c r="L224" s="46" t="str">
        <f>IF(VLOOKUP($A224,'FE - Flow 8 - UBL'!$A224:$P1118,12,FALSE)=0,"",VLOOKUP($A224,'FE - Flow 8 - UBL'!$A224:$P1118,12,FALSE))</f>
        <v>Value = 0002 for a SIREN number</v>
      </c>
      <c r="M224" s="47" t="str">
        <f>IF(VLOOKUP($A224,'FE - Flow 8 - UBL'!$A224:$P1118,13,FALSE)=0,"",VLOOKUP($A224,'FE - Flow 8 - UBL'!$A224:$P1118,13,FALSE))</f>
        <v/>
      </c>
      <c r="N224" s="47" t="str">
        <f>IF(VLOOKUP($A224,'FE - Flow 8 - UBL'!$A224:$P1118,14,FALSE)=0,"",VLOOKUP($A224,'FE - Flow 8 - UBL'!$A224:$P1118,14,FALSE))</f>
        <v/>
      </c>
      <c r="O224" s="48" t="str">
        <f>IF(VLOOKUP($A224,'FE - Flow 8 - UBL'!$A224:$P1118,15,FALSE)=0,"",VLOOKUP($A224,'FE - Flow 8 - UBL'!$A224:$P1118,15,FALSE))</f>
        <v/>
      </c>
      <c r="P224" s="48" t="str">
        <f>IF(VLOOKUP($A224,'FE - Flow 8 - UBL'!$A224:$P1118,16,FALSE)=0,"",VLOOKUP($A224,'FE - Flow 8 - UBL'!$A224:$P1118,16,FALSE))</f>
        <v/>
      </c>
      <c r="Q224" s="48" t="str">
        <f>IF(VLOOKUP($A224,'FE - Flow 8 - UBL'!$A224:$Q1118,17,FALSE)=0,"",VLOOKUP($A224,'FE - Flow 8 - UBL'!$A224:$Q1118,17,FALSE))</f>
        <v/>
      </c>
      <c r="R224" s="47" t="str">
        <f>IF(VLOOKUP($A224,'FE - Flow 8 - UBL'!$A224:$S1118,18,FALSE)=0,"",VLOOKUP($A224,'FE - Flow 8 - UBL'!$A224:$S1118,18,FALSE))</f>
        <v/>
      </c>
    </row>
    <row r="225" spans="1:18" ht="32.25" customHeight="1" x14ac:dyDescent="0.25">
      <c r="A225" s="51" t="s">
        <v>723</v>
      </c>
      <c r="B225" s="240" t="s">
        <v>42</v>
      </c>
      <c r="C225" s="76"/>
      <c r="D225" s="246" t="s">
        <v>3264</v>
      </c>
      <c r="E225" s="244" t="s">
        <v>3264</v>
      </c>
      <c r="F225" s="245"/>
      <c r="G225" s="351" t="s">
        <v>3535</v>
      </c>
      <c r="H225" s="352"/>
      <c r="I225" s="45" t="str">
        <f>IF(VLOOKUP($A225,'FE - Flow 8 - UBL'!$A225:$P1119,9,FALSE)=0,"",VLOOKUP($A225,'FE - Flow 8 - UBL'!$A225:$P1119,9,FALSE))</f>
        <v>IDENTIFIER</v>
      </c>
      <c r="J225" s="45">
        <f>IF(VLOOKUP($A225,'FE - Flow 8 - UBL'!$A225:$P1119,10,FALSE)=0,"",VLOOKUP($A225,'FE - Flow 8 - UBL'!$A225:$P1119,10,FALSE))</f>
        <v>15</v>
      </c>
      <c r="K225" s="45" t="str">
        <f>IF(VLOOKUP($A225,'FE - Flow 8 - UBL'!$A225:$P1119,11,FALSE)=0,"",VLOOKUP($A225,'FE - Flow 8 - UBL'!$A225:$P1119,11,FALSE))</f>
        <v/>
      </c>
      <c r="L225" s="46" t="str">
        <f>IF(VLOOKUP($A225,'FE - Flow 8 - UBL'!$A225:$P1119,12,FALSE)=0,"",VLOOKUP($A225,'FE - Flow 8 - UBL'!$A225:$P1119,12,FALSE))</f>
        <v>The VAT identifier is always prefixed with an "FR" in the context of electronic invoicing.</v>
      </c>
      <c r="M225" s="47" t="str">
        <f>IF(VLOOKUP($A225,'FE - Flow 8 - UBL'!$A225:$P1119,13,FALSE)=0,"",VLOOKUP($A225,'FE - Flow 8 - UBL'!$A225:$P1119,13,FALSE))</f>
        <v>The VAT identifier of the entity to which the invoice is sent (also called the VAT identification number of the entity to which the invoice is sent).</v>
      </c>
      <c r="N225" s="47" t="str">
        <f>IF(VLOOKUP($A225,'FE - Flow 8 - UBL'!$A225:$P1119,14,FALSE)=0,"",VLOOKUP($A225,'FE - Flow 8 - UBL'!$A225:$P1119,14,FALSE))</f>
        <v>According to Article 215 of Council Directive 2006/112/EC [2], the individual VAT identification number takes a prefix in accordance with ISO 3166-1 alpha-2 identifying the Member State that assigned the number. Nevertheless, Greece may use the prefix “EL”.</v>
      </c>
      <c r="O225" s="48" t="str">
        <f>IF(VLOOKUP($A225,'FE - Flow 8 - UBL'!$A225:$P1119,15,FALSE)=0,"",VLOOKUP($A225,'FE - Flow 8 - UBL'!$A225:$P1119,15,FALSE))</f>
        <v/>
      </c>
      <c r="P225" s="48" t="str">
        <f>IF(VLOOKUP($A225,'FE - Flow 8 - UBL'!$A225:$P1119,16,FALSE)=0,"",VLOOKUP($A225,'FE - Flow 8 - UBL'!$A225:$P1119,16,FALSE))</f>
        <v/>
      </c>
      <c r="Q225" s="48" t="str">
        <f>IF(VLOOKUP($A225,'FE - Flow 8 - UBL'!$A225:$Q1119,17,FALSE)=0,"",VLOOKUP($A225,'FE - Flow 8 - UBL'!$A225:$Q1119,17,FALSE))</f>
        <v/>
      </c>
      <c r="R225" s="47" t="str">
        <f>IF(VLOOKUP($A225,'FE - Flow 8 - UBL'!$A225:$S1119,18,FALSE)=0,"",VLOOKUP($A225,'FE - Flow 8 - UBL'!$A225:$S1119,18,FALSE))</f>
        <v/>
      </c>
    </row>
    <row r="226" spans="1:18" ht="72" customHeight="1" x14ac:dyDescent="0.25">
      <c r="A226" s="57" t="s">
        <v>725</v>
      </c>
      <c r="B226" s="240" t="s">
        <v>13</v>
      </c>
      <c r="C226" s="76"/>
      <c r="D226" s="247"/>
      <c r="E226" s="248" t="s">
        <v>3265</v>
      </c>
      <c r="F226" s="242"/>
      <c r="G226" s="351" t="s">
        <v>3536</v>
      </c>
      <c r="H226" s="352"/>
      <c r="I226" s="45" t="str">
        <f>IF(VLOOKUP($A226,'FE - Flow 8 - UBL'!$A226:$P1120,9,FALSE)=0,"",VLOOKUP($A226,'FE - Flow 8 - UBL'!$A226:$P1120,9,FALSE))</f>
        <v>CODE</v>
      </c>
      <c r="J226" s="45">
        <f>IF(VLOOKUP($A226,'FE - Flow 8 - UBL'!$A226:$P1120,10,FALSE)=0,"",VLOOKUP($A226,'FE - Flow 8 - UBL'!$A226:$P1120,10,FALSE))</f>
        <v>3</v>
      </c>
      <c r="K226" s="45" t="str">
        <f>IF(VLOOKUP($A226,'FE - Flow 8 - UBL'!$A226:$P1120,11,FALSE)=0,"",VLOOKUP($A226,'FE - Flow 8 - UBL'!$A226:$P1120,11,FALSE))</f>
        <v>Value = VAT (UBL)
Value = VA (CII)</v>
      </c>
      <c r="L226" s="46" t="str">
        <f>IF(VLOOKUP($A226,'FE - Flow 8 - UBL'!$A226:$P1120,12,FALSE)=0,"",VLOOKUP($A226,'FE - Flow 8 - UBL'!$A226:$P1120,12,FALSE))</f>
        <v/>
      </c>
      <c r="M226" s="47" t="str">
        <f>IF(VLOOKUP($A226,'FE - Flow 8 - UBL'!$A226:$P1120,13,FALSE)=0,"",VLOOKUP($A226,'FE - Flow 8 - UBL'!$A226:$P1120,13,FALSE))</f>
        <v/>
      </c>
      <c r="N226" s="47" t="str">
        <f>IF(VLOOKUP($A226,'FE - Flow 8 - UBL'!$A226:$P1120,14,FALSE)=0,"",VLOOKUP($A226,'FE - Flow 8 - UBL'!$A226:$P1120,14,FALSE))</f>
        <v/>
      </c>
      <c r="O226" s="48" t="str">
        <f>IF(VLOOKUP($A226,'FE - Flow 8 - UBL'!$A226:$P1120,15,FALSE)=0,"",VLOOKUP($A226,'FE - Flow 8 - UBL'!$A226:$P1120,15,FALSE))</f>
        <v/>
      </c>
      <c r="P226" s="48" t="str">
        <f>IF(VLOOKUP($A226,'FE - Flow 8 - UBL'!$A226:$P1120,16,FALSE)=0,"",VLOOKUP($A226,'FE - Flow 8 - UBL'!$A226:$P1120,16,FALSE))</f>
        <v/>
      </c>
      <c r="Q226" s="48" t="str">
        <f>IF(VLOOKUP($A226,'FE - Flow 8 - UBL'!$A226:$Q1120,17,FALSE)=0,"",VLOOKUP($A226,'FE - Flow 8 - UBL'!$A226:$Q1120,17,FALSE))</f>
        <v/>
      </c>
      <c r="R226" s="47" t="str">
        <f>IF(VLOOKUP($A226,'FE - Flow 8 - UBL'!$A226:$S1120,18,FALSE)=0,"",VLOOKUP($A226,'FE - Flow 8 - UBL'!$A226:$S1120,18,FALSE))</f>
        <v/>
      </c>
    </row>
    <row r="227" spans="1:18" ht="45.75" customHeight="1" x14ac:dyDescent="0.25">
      <c r="A227" s="51" t="s">
        <v>727</v>
      </c>
      <c r="B227" s="240" t="s">
        <v>42</v>
      </c>
      <c r="C227" s="76"/>
      <c r="D227" s="246" t="s">
        <v>3266</v>
      </c>
      <c r="E227" s="244"/>
      <c r="F227" s="245"/>
      <c r="G227" s="351" t="s">
        <v>3537</v>
      </c>
      <c r="H227" s="352"/>
      <c r="I227" s="45" t="str">
        <f>IF(VLOOKUP($A227,'FE - Flow 8 - UBL'!$A227:$P1121,9,FALSE)=0,"",VLOOKUP($A227,'FE - Flow 8 - UBL'!$A227:$P1121,9,FALSE))</f>
        <v>IDENTIFIER</v>
      </c>
      <c r="J227" s="45">
        <f>IF(VLOOKUP($A227,'FE - Flow 8 - UBL'!$A227:$P1121,10,FALSE)=0,"",VLOOKUP($A227,'FE - Flow 8 - UBL'!$A227:$P1121,10,FALSE))</f>
        <v>50</v>
      </c>
      <c r="K227" s="45" t="str">
        <f>IF(VLOOKUP($A227,'FE - Flow 8 - UBL'!$A227:$P1121,11,FALSE)=0,"",VLOOKUP($A227,'FE - Flow 8 - UBL'!$A227:$P1121,11,FALSE))</f>
        <v/>
      </c>
      <c r="L227" s="46" t="str">
        <f>IF(VLOOKUP($A227,'FE - Flow 8 - UBL'!$A227:$P1121,12,FALSE)=0,"",VLOOKUP($A227,'FE - Flow 8 - UBL'!$A227:$P1121,12,FALSE))</f>
        <v/>
      </c>
      <c r="M227" s="47" t="str">
        <f>IF(VLOOKUP($A227,'FE - Flow 8 - UBL'!$A227:$P1121,13,FALSE)=0,"",VLOOKUP($A227,'FE - Flow 8 - UBL'!$A227:$P1121,13,FALSE))</f>
        <v>Identifies the electronic address of the entity to which the invoice to which a sales document can be sent is addressed.</v>
      </c>
      <c r="N227" s="47" t="str">
        <f>IF(VLOOKUP($A227,'FE - Flow 8 - UBL'!$A227:$P1121,14,FALSE)=0,"",VLOOKUP($A227,'FE - Flow 8 - UBL'!$A227:$P1121,14,FALSE))</f>
        <v/>
      </c>
      <c r="O227" s="48" t="str">
        <f>IF(VLOOKUP($A227,'FE - Flow 8 - UBL'!$A227:$P1121,15,FALSE)=0,"",VLOOKUP($A227,'FE - Flow 8 - UBL'!$A227:$P1121,15,FALSE))</f>
        <v>G1.58</v>
      </c>
      <c r="P227" s="48" t="str">
        <f>IF(VLOOKUP($A227,'FE - Flow 8 - UBL'!$A227:$P1121,16,FALSE)=0,"",VLOOKUP($A227,'FE - Flow 8 - UBL'!$A227:$P1121,16,FALSE))</f>
        <v/>
      </c>
      <c r="Q227" s="48" t="str">
        <f>IF(VLOOKUP($A227,'FE - Flow 8 - UBL'!$A227:$Q1121,17,FALSE)=0,"",VLOOKUP($A227,'FE - Flow 8 - UBL'!$A227:$Q1121,17,FALSE))</f>
        <v/>
      </c>
      <c r="R227" s="47" t="str">
        <f>IF(VLOOKUP($A227,'FE - Flow 8 - UBL'!$A227:$S1121,18,FALSE)=0,"",VLOOKUP($A227,'FE - Flow 8 - UBL'!$A227:$S1121,18,FALSE))</f>
        <v/>
      </c>
    </row>
    <row r="228" spans="1:18" ht="45" customHeight="1" x14ac:dyDescent="0.25">
      <c r="A228" s="57" t="s">
        <v>729</v>
      </c>
      <c r="B228" s="240" t="s">
        <v>13</v>
      </c>
      <c r="C228" s="76"/>
      <c r="D228" s="249"/>
      <c r="E228" s="248" t="s">
        <v>3267</v>
      </c>
      <c r="F228" s="242"/>
      <c r="G228" s="351" t="s">
        <v>3538</v>
      </c>
      <c r="H228" s="352"/>
      <c r="I228" s="45" t="str">
        <f>IF(VLOOKUP($A228,'FE - Flow 8 - UBL'!$A228:$P1122,9,FALSE)=0,"",VLOOKUP($A228,'FE - Flow 8 - UBL'!$A228:$P1122,9,FALSE))</f>
        <v>IDENTIFIER</v>
      </c>
      <c r="J228" s="45">
        <f>IF(VLOOKUP($A228,'FE - Flow 8 - UBL'!$A228:$P1122,10,FALSE)=0,"",VLOOKUP($A228,'FE - Flow 8 - UBL'!$A228:$P1122,10,FALSE))</f>
        <v>4</v>
      </c>
      <c r="K228" s="45" t="str">
        <f>IF(VLOOKUP($A228,'FE - Flow 8 - UBL'!$A228:$P1122,11,FALSE)=0,"",VLOOKUP($A228,'FE - Flow 8 - UBL'!$A228:$P1122,11,FALSE))</f>
        <v xml:space="preserve">ISO6523 (ICD) </v>
      </c>
      <c r="L228" s="46" t="str">
        <f>IF(VLOOKUP($A228,'FE - Flow 8 - UBL'!$A228:$P1122,12,FALSE)=0,"",VLOOKUP($A228,'FE - Flow 8 - UBL'!$A228:$P1122,12,FALSE))</f>
        <v/>
      </c>
      <c r="M228" s="47" t="str">
        <f>IF(VLOOKUP($A228,'FE - Flow 8 - UBL'!$A228:$P1122,13,FALSE)=0,"",VLOOKUP($A228,'FE - Flow 8 - UBL'!$A228:$P1122,13,FALSE))</f>
        <v/>
      </c>
      <c r="N228" s="47" t="str">
        <f>IF(VLOOKUP($A228,'FE - Flow 8 - UBL'!$A228:$P1122,14,FALSE)=0,"",VLOOKUP($A228,'FE - Flow 8 - UBL'!$A228:$P1122,14,FALSE))</f>
        <v/>
      </c>
      <c r="O228" s="48" t="str">
        <f>IF(VLOOKUP($A228,'FE - Flow 8 - UBL'!$A228:$P1122,15,FALSE)=0,"",VLOOKUP($A228,'FE - Flow 8 - UBL'!$A228:$P1122,15,FALSE))</f>
        <v>G6.19</v>
      </c>
      <c r="P228" s="48" t="str">
        <f>IF(VLOOKUP($A228,'FE - Flow 8 - UBL'!$A228:$P1122,16,FALSE)=0,"",VLOOKUP($A228,'FE - Flow 8 - UBL'!$A228:$P1122,16,FALSE))</f>
        <v/>
      </c>
      <c r="Q228" s="48" t="str">
        <f>IF(VLOOKUP($A228,'FE - Flow 8 - UBL'!$A228:$Q1122,17,FALSE)=0,"",VLOOKUP($A228,'FE - Flow 8 - UBL'!$A228:$Q1122,17,FALSE))</f>
        <v/>
      </c>
      <c r="R228" s="47" t="str">
        <f>IF(VLOOKUP($A228,'FE - Flow 8 - UBL'!$A228:$S1122,18,FALSE)=0,"",VLOOKUP($A228,'FE - Flow 8 - UBL'!$A228:$S1122,18,FALSE))</f>
        <v/>
      </c>
    </row>
    <row r="229" spans="1:18" ht="45" customHeight="1" x14ac:dyDescent="0.25">
      <c r="A229" s="51" t="s">
        <v>731</v>
      </c>
      <c r="B229" s="240" t="s">
        <v>42</v>
      </c>
      <c r="C229" s="76"/>
      <c r="D229" s="246" t="s">
        <v>3268</v>
      </c>
      <c r="E229" s="250"/>
      <c r="F229" s="250"/>
      <c r="G229" s="351" t="s">
        <v>3539</v>
      </c>
      <c r="H229" s="352"/>
      <c r="I229" s="45" t="str">
        <f>IF(VLOOKUP($A229,'FE - Flow 8 - UBL'!$A229:$P1123,9,FALSE)=0,"",VLOOKUP($A229,'FE - Flow 8 - UBL'!$A229:$P1123,9,FALSE))</f>
        <v/>
      </c>
      <c r="J229" s="45" t="str">
        <f>IF(VLOOKUP($A229,'FE - Flow 8 - UBL'!$A229:$P1123,10,FALSE)=0,"",VLOOKUP($A229,'FE - Flow 8 - UBL'!$A229:$P1123,10,FALSE))</f>
        <v/>
      </c>
      <c r="K229" s="45" t="str">
        <f>IF(VLOOKUP($A229,'FE - Flow 8 - UBL'!$A229:$P1123,11,FALSE)=0,"",VLOOKUP($A229,'FE - Flow 8 - UBL'!$A229:$P1123,11,FALSE))</f>
        <v/>
      </c>
      <c r="L229" s="46" t="str">
        <f>IF(VLOOKUP($A229,'FE - Flow 8 - UBL'!$A229:$P1123,12,FALSE)=0,"",VLOOKUP($A229,'FE - Flow 8 - UBL'!$A229:$P1123,12,FALSE))</f>
        <v/>
      </c>
      <c r="M229" s="47" t="str">
        <f>IF(VLOOKUP($A229,'FE - Flow 8 - UBL'!$A229:$P1123,13,FALSE)=0,"",VLOOKUP($A229,'FE - Flow 8 - UBL'!$A229:$P1123,13,FALSE))</f>
        <v/>
      </c>
      <c r="N229" s="47" t="str">
        <f>IF(VLOOKUP($A229,'FE - Flow 8 - UBL'!$A229:$P1123,14,FALSE)=0,"",VLOOKUP($A229,'FE - Flow 8 - UBL'!$A229:$P1123,14,FALSE))</f>
        <v/>
      </c>
      <c r="O229" s="48" t="str">
        <f>IF(VLOOKUP($A229,'FE - Flow 8 - UBL'!$A229:$P1123,15,FALSE)=0,"",VLOOKUP($A229,'FE - Flow 8 - UBL'!$A229:$P1123,15,FALSE))</f>
        <v/>
      </c>
      <c r="P229" s="48" t="str">
        <f>IF(VLOOKUP($A229,'FE - Flow 8 - UBL'!$A229:$P1123,16,FALSE)=0,"",VLOOKUP($A229,'FE - Flow 8 - UBL'!$A229:$P1123,16,FALSE))</f>
        <v/>
      </c>
      <c r="Q229" s="48" t="str">
        <f>IF(VLOOKUP($A229,'FE - Flow 8 - UBL'!$A229:$Q1123,17,FALSE)=0,"",VLOOKUP($A229,'FE - Flow 8 - UBL'!$A229:$Q1123,17,FALSE))</f>
        <v/>
      </c>
      <c r="R229" s="47" t="str">
        <f>IF(VLOOKUP($A229,'FE - Flow 8 - UBL'!$A229:$S1123,18,FALSE)=0,"",VLOOKUP($A229,'FE - Flow 8 - UBL'!$A229:$S1123,18,FALSE))</f>
        <v/>
      </c>
    </row>
    <row r="230" spans="1:18" ht="35.25" customHeight="1" x14ac:dyDescent="0.25">
      <c r="A230" s="57" t="s">
        <v>733</v>
      </c>
      <c r="B230" s="240" t="s">
        <v>42</v>
      </c>
      <c r="C230" s="76"/>
      <c r="D230" s="58"/>
      <c r="E230" s="248" t="s">
        <v>3269</v>
      </c>
      <c r="F230" s="242"/>
      <c r="G230" s="351" t="s">
        <v>3540</v>
      </c>
      <c r="H230" s="352"/>
      <c r="I230" s="45" t="str">
        <f>IF(VLOOKUP($A230,'FE - Flow 8 - UBL'!$A230:$P1124,9,FALSE)=0,"",VLOOKUP($A230,'FE - Flow 8 - UBL'!$A230:$P1124,9,FALSE))</f>
        <v>TEXT</v>
      </c>
      <c r="J230" s="45">
        <f>IF(VLOOKUP($A230,'FE - Flow 8 - UBL'!$A230:$P1124,10,FALSE)=0,"",VLOOKUP($A230,'FE - Flow 8 - UBL'!$A230:$P1124,10,FALSE))</f>
        <v>255</v>
      </c>
      <c r="K230" s="45" t="str">
        <f>IF(VLOOKUP($A230,'FE - Flow 8 - UBL'!$A230:$P1124,11,FALSE)=0,"",VLOOKUP($A230,'FE - Flow 8 - UBL'!$A230:$P1124,11,FALSE))</f>
        <v/>
      </c>
      <c r="L230" s="46" t="str">
        <f>IF(VLOOKUP($A230,'FE - Flow 8 - UBL'!$A230:$P1124,12,FALSE)=0,"",VLOOKUP($A230,'FE - Flow 8 - UBL'!$A230:$P1124,12,FALSE))</f>
        <v/>
      </c>
      <c r="M230" s="47" t="str">
        <f>IF(VLOOKUP($A230,'FE - Flow 8 - UBL'!$A230:$P1124,13,FALSE)=0,"",VLOOKUP($A230,'FE - Flow 8 - UBL'!$A230:$P1124,13,FALSE))</f>
        <v>Main line of an address.</v>
      </c>
      <c r="N230" s="47" t="str">
        <f>IF(VLOOKUP($A230,'FE - Flow 8 - UBL'!$A230:$P1124,14,FALSE)=0,"",VLOOKUP($A230,'FE - Flow 8 - UBL'!$A230:$P1124,14,FALSE))</f>
        <v>Usually the street name and number or the post box.</v>
      </c>
      <c r="O230" s="48" t="str">
        <f>IF(VLOOKUP($A230,'FE - Flow 8 - UBL'!$A230:$P1124,15,FALSE)=0,"",VLOOKUP($A230,'FE - Flow 8 - UBL'!$A230:$P1124,15,FALSE))</f>
        <v/>
      </c>
      <c r="P230" s="48" t="str">
        <f>IF(VLOOKUP($A230,'FE - Flow 8 - UBL'!$A230:$P1124,16,FALSE)=0,"",VLOOKUP($A230,'FE - Flow 8 - UBL'!$A230:$P1124,16,FALSE))</f>
        <v/>
      </c>
      <c r="Q230" s="48" t="str">
        <f>IF(VLOOKUP($A230,'FE - Flow 8 - UBL'!$A230:$Q1124,17,FALSE)=0,"",VLOOKUP($A230,'FE - Flow 8 - UBL'!$A230:$Q1124,17,FALSE))</f>
        <v/>
      </c>
      <c r="R230" s="47" t="str">
        <f>IF(VLOOKUP($A230,'FE - Flow 8 - UBL'!$A230:$S1124,18,FALSE)=0,"",VLOOKUP($A230,'FE - Flow 8 - UBL'!$A230:$S1124,18,FALSE))</f>
        <v/>
      </c>
    </row>
    <row r="231" spans="1:18" ht="35.25" customHeight="1" x14ac:dyDescent="0.25">
      <c r="A231" s="57" t="s">
        <v>735</v>
      </c>
      <c r="B231" s="240" t="s">
        <v>42</v>
      </c>
      <c r="C231" s="76"/>
      <c r="D231" s="58"/>
      <c r="E231" s="248" t="s">
        <v>3270</v>
      </c>
      <c r="F231" s="242"/>
      <c r="G231" s="351" t="s">
        <v>3541</v>
      </c>
      <c r="H231" s="352"/>
      <c r="I231" s="45" t="str">
        <f>IF(VLOOKUP($A231,'FE - Flow 8 - UBL'!$A231:$P1125,9,FALSE)=0,"",VLOOKUP($A231,'FE - Flow 8 - UBL'!$A231:$P1125,9,FALSE))</f>
        <v>TEXT</v>
      </c>
      <c r="J231" s="45">
        <f>IF(VLOOKUP($A231,'FE - Flow 8 - UBL'!$A231:$P1125,10,FALSE)=0,"",VLOOKUP($A231,'FE - Flow 8 - UBL'!$A231:$P1125,10,FALSE))</f>
        <v>255</v>
      </c>
      <c r="K231" s="45" t="str">
        <f>IF(VLOOKUP($A231,'FE - Flow 8 - UBL'!$A231:$P1125,11,FALSE)=0,"",VLOOKUP($A231,'FE - Flow 8 - UBL'!$A231:$P1125,11,FALSE))</f>
        <v/>
      </c>
      <c r="L231" s="46" t="str">
        <f>IF(VLOOKUP($A231,'FE - Flow 8 - UBL'!$A231:$P1125,12,FALSE)=0,"",VLOOKUP($A231,'FE - Flow 8 - UBL'!$A231:$P1125,12,FALSE))</f>
        <v/>
      </c>
      <c r="M231" s="47" t="str">
        <f>IF(VLOOKUP($A231,'FE - Flow 8 - UBL'!$A231:$P1125,13,FALSE)=0,"",VLOOKUP($A231,'FE - Flow 8 - UBL'!$A231:$P1125,13,FALSE))</f>
        <v>An additional address line that can be used to provide details and complete the main line.</v>
      </c>
      <c r="N231" s="47" t="str">
        <f>IF(VLOOKUP($A231,'FE - Flow 8 - UBL'!$A231:$P1125,14,FALSE)=0,"",VLOOKUP($A231,'FE - Flow 8 - UBL'!$A231:$P1125,14,FALSE))</f>
        <v/>
      </c>
      <c r="O231" s="48" t="str">
        <f>IF(VLOOKUP($A231,'FE - Flow 8 - UBL'!$A231:$P1125,15,FALSE)=0,"",VLOOKUP($A231,'FE - Flow 8 - UBL'!$A231:$P1125,15,FALSE))</f>
        <v/>
      </c>
      <c r="P231" s="48" t="str">
        <f>IF(VLOOKUP($A231,'FE - Flow 8 - UBL'!$A231:$P1125,16,FALSE)=0,"",VLOOKUP($A231,'FE - Flow 8 - UBL'!$A231:$P1125,16,FALSE))</f>
        <v/>
      </c>
      <c r="Q231" s="48" t="str">
        <f>IF(VLOOKUP($A231,'FE - Flow 8 - UBL'!$A231:$Q1125,17,FALSE)=0,"",VLOOKUP($A231,'FE - Flow 8 - UBL'!$A231:$Q1125,17,FALSE))</f>
        <v/>
      </c>
      <c r="R231" s="47" t="str">
        <f>IF(VLOOKUP($A231,'FE - Flow 8 - UBL'!$A231:$S1125,18,FALSE)=0,"",VLOOKUP($A231,'FE - Flow 8 - UBL'!$A231:$S1125,18,FALSE))</f>
        <v/>
      </c>
    </row>
    <row r="232" spans="1:18" ht="35.25" customHeight="1" x14ac:dyDescent="0.25">
      <c r="A232" s="57" t="s">
        <v>737</v>
      </c>
      <c r="B232" s="240" t="s">
        <v>42</v>
      </c>
      <c r="C232" s="76"/>
      <c r="D232" s="58"/>
      <c r="E232" s="248" t="s">
        <v>3271</v>
      </c>
      <c r="F232" s="242"/>
      <c r="G232" s="351" t="s">
        <v>3542</v>
      </c>
      <c r="H232" s="352"/>
      <c r="I232" s="45" t="str">
        <f>IF(VLOOKUP($A232,'FE - Flow 8 - UBL'!$A232:$P1126,9,FALSE)=0,"",VLOOKUP($A232,'FE - Flow 8 - UBL'!$A232:$P1126,9,FALSE))</f>
        <v>TEXT</v>
      </c>
      <c r="J232" s="45">
        <f>IF(VLOOKUP($A232,'FE - Flow 8 - UBL'!$A232:$P1126,10,FALSE)=0,"",VLOOKUP($A232,'FE - Flow 8 - UBL'!$A232:$P1126,10,FALSE))</f>
        <v>255</v>
      </c>
      <c r="K232" s="45" t="str">
        <f>IF(VLOOKUP($A232,'FE - Flow 8 - UBL'!$A232:$P1126,11,FALSE)=0,"",VLOOKUP($A232,'FE - Flow 8 - UBL'!$A232:$P1126,11,FALSE))</f>
        <v/>
      </c>
      <c r="L232" s="46" t="str">
        <f>IF(VLOOKUP($A232,'FE - Flow 8 - UBL'!$A232:$P1126,12,FALSE)=0,"",VLOOKUP($A232,'FE - Flow 8 - UBL'!$A232:$P1126,12,FALSE))</f>
        <v/>
      </c>
      <c r="M232" s="47" t="str">
        <f>IF(VLOOKUP($A232,'FE - Flow 8 - UBL'!$A232:$P1126,13,FALSE)=0,"",VLOOKUP($A232,'FE - Flow 8 - UBL'!$A232:$P1126,13,FALSE))</f>
        <v>An additional address line that can be used to provide details and complete the main line.</v>
      </c>
      <c r="N232" s="47" t="str">
        <f>IF(VLOOKUP($A232,'FE - Flow 8 - UBL'!$A232:$P1126,14,FALSE)=0,"",VLOOKUP($A232,'FE - Flow 8 - UBL'!$A232:$P1126,14,FALSE))</f>
        <v/>
      </c>
      <c r="O232" s="48" t="str">
        <f>IF(VLOOKUP($A232,'FE - Flow 8 - UBL'!$A232:$P1126,15,FALSE)=0,"",VLOOKUP($A232,'FE - Flow 8 - UBL'!$A232:$P1126,15,FALSE))</f>
        <v/>
      </c>
      <c r="P232" s="48" t="str">
        <f>IF(VLOOKUP($A232,'FE - Flow 8 - UBL'!$A232:$P1126,16,FALSE)=0,"",VLOOKUP($A232,'FE - Flow 8 - UBL'!$A232:$P1126,16,FALSE))</f>
        <v/>
      </c>
      <c r="Q232" s="48" t="str">
        <f>IF(VLOOKUP($A232,'FE - Flow 8 - UBL'!$A232:$Q1126,17,FALSE)=0,"",VLOOKUP($A232,'FE - Flow 8 - UBL'!$A232:$Q1126,17,FALSE))</f>
        <v/>
      </c>
      <c r="R232" s="47" t="str">
        <f>IF(VLOOKUP($A232,'FE - Flow 8 - UBL'!$A232:$S1126,18,FALSE)=0,"",VLOOKUP($A232,'FE - Flow 8 - UBL'!$A232:$S1126,18,FALSE))</f>
        <v/>
      </c>
    </row>
    <row r="233" spans="1:18" ht="98.25" customHeight="1" x14ac:dyDescent="0.25">
      <c r="A233" s="57" t="s">
        <v>739</v>
      </c>
      <c r="B233" s="240" t="s">
        <v>42</v>
      </c>
      <c r="C233" s="76"/>
      <c r="D233" s="58"/>
      <c r="E233" s="248" t="s">
        <v>3272</v>
      </c>
      <c r="F233" s="242"/>
      <c r="G233" s="351" t="s">
        <v>3543</v>
      </c>
      <c r="H233" s="352"/>
      <c r="I233" s="45" t="str">
        <f>IF(VLOOKUP($A233,'FE - Flow 8 - UBL'!$A233:$P1127,9,FALSE)=0,"",VLOOKUP($A233,'FE - Flow 8 - UBL'!$A233:$P1127,9,FALSE))</f>
        <v>TEXT</v>
      </c>
      <c r="J233" s="45">
        <f>IF(VLOOKUP($A233,'FE - Flow 8 - UBL'!$A233:$P1127,10,FALSE)=0,"",VLOOKUP($A233,'FE - Flow 8 - UBL'!$A233:$P1127,10,FALSE))</f>
        <v>255</v>
      </c>
      <c r="K233" s="45" t="str">
        <f>IF(VLOOKUP($A233,'FE - Flow 8 - UBL'!$A233:$P1127,11,FALSE)=0,"",VLOOKUP($A233,'FE - Flow 8 - UBL'!$A233:$P1127,11,FALSE))</f>
        <v/>
      </c>
      <c r="L233" s="46" t="str">
        <f>IF(VLOOKUP($A233,'FE - Flow 8 - UBL'!$A233:$P1127,12,FALSE)=0,"",VLOOKUP($A233,'FE - Flow 8 - UBL'!$A233:$P1127,12,FALSE))</f>
        <v/>
      </c>
      <c r="M233" s="47" t="str">
        <f>IF(VLOOKUP($A233,'FE - Flow 8 - UBL'!$A233:$P1127,13,FALSE)=0,"",VLOOKUP($A233,'FE - Flow 8 - UBL'!$A233:$P1127,13,FALSE))</f>
        <v>Usual name of the city, town or village in which the payer’s address is located.</v>
      </c>
      <c r="N233" s="47" t="str">
        <f>IF(VLOOKUP($A233,'FE - Flow 8 - UBL'!$A233:$P1127,14,FALSE)=0,"",VLOOKUP($A233,'FE - Flow 8 - UBL'!$A233:$P1127,14,FALSE))</f>
        <v/>
      </c>
      <c r="O233" s="48" t="str">
        <f>IF(VLOOKUP($A233,'FE - Flow 8 - UBL'!$A233:$P1127,15,FALSE)=0,"",VLOOKUP($A233,'FE - Flow 8 - UBL'!$A233:$P1127,15,FALSE))</f>
        <v/>
      </c>
      <c r="P233" s="48" t="str">
        <f>IF(VLOOKUP($A233,'FE - Flow 8 - UBL'!$A233:$P1127,16,FALSE)=0,"",VLOOKUP($A233,'FE - Flow 8 - UBL'!$A233:$P1127,16,FALSE))</f>
        <v/>
      </c>
      <c r="Q233" s="48" t="str">
        <f>IF(VLOOKUP($A233,'FE - Flow 8 - UBL'!$A233:$Q1127,17,FALSE)=0,"",VLOOKUP($A233,'FE - Flow 8 - UBL'!$A233:$Q1127,17,FALSE))</f>
        <v/>
      </c>
      <c r="R233" s="47" t="str">
        <f>IF(VLOOKUP($A233,'FE - Flow 8 - UBL'!$A233:$S1127,18,FALSE)=0,"",VLOOKUP($A233,'FE - Flow 8 - UBL'!$A233:$S1127,18,FALSE))</f>
        <v/>
      </c>
    </row>
    <row r="234" spans="1:18" ht="35.25" customHeight="1" x14ac:dyDescent="0.25">
      <c r="A234" s="57" t="s">
        <v>740</v>
      </c>
      <c r="B234" s="240" t="s">
        <v>42</v>
      </c>
      <c r="C234" s="76"/>
      <c r="D234" s="58"/>
      <c r="E234" s="248" t="s">
        <v>3273</v>
      </c>
      <c r="F234" s="242"/>
      <c r="G234" s="351" t="s">
        <v>3544</v>
      </c>
      <c r="H234" s="352"/>
      <c r="I234" s="45" t="str">
        <f>IF(VLOOKUP($A234,'FE - Flow 8 - UBL'!$A234:$P1128,9,FALSE)=0,"",VLOOKUP($A234,'FE - Flow 8 - UBL'!$A234:$P1128,9,FALSE))</f>
        <v>TEXT</v>
      </c>
      <c r="J234" s="45">
        <f>IF(VLOOKUP($A234,'FE - Flow 8 - UBL'!$A234:$P1128,10,FALSE)=0,"",VLOOKUP($A234,'FE - Flow 8 - UBL'!$A234:$P1128,10,FALSE))</f>
        <v>10</v>
      </c>
      <c r="K234" s="45" t="str">
        <f>IF(VLOOKUP($A234,'FE - Flow 8 - UBL'!$A234:$P1128,11,FALSE)=0,"",VLOOKUP($A234,'FE - Flow 8 - UBL'!$A234:$P1128,11,FALSE))</f>
        <v/>
      </c>
      <c r="L234" s="46" t="str">
        <f>IF(VLOOKUP($A234,'FE - Flow 8 - UBL'!$A234:$P1128,12,FALSE)=0,"",VLOOKUP($A234,'FE - Flow 8 - UBL'!$A234:$P1128,12,FALSE))</f>
        <v/>
      </c>
      <c r="M234" s="47" t="str">
        <f>IF(VLOOKUP($A234,'FE - Flow 8 - UBL'!$A234:$P1128,13,FALSE)=0,"",VLOOKUP($A234,'FE - Flow 8 - UBL'!$A234:$P1128,13,FALSE))</f>
        <v>Identifier of an addressable group of properties, in compliance with the relevant postal service.</v>
      </c>
      <c r="N234" s="47" t="str">
        <f>IF(VLOOKUP($A234,'FE - Flow 8 - UBL'!$A234:$P1128,14,FALSE)=0,"",VLOOKUP($A234,'FE - Flow 8 - UBL'!$A234:$P1128,14,FALSE))</f>
        <v>E.g. postcode or postal routing number.</v>
      </c>
      <c r="O234" s="48" t="str">
        <f>IF(VLOOKUP($A234,'FE - Flow 8 - UBL'!$A234:$P1128,15,FALSE)=0,"",VLOOKUP($A234,'FE - Flow 8 - UBL'!$A234:$P1128,15,FALSE))</f>
        <v/>
      </c>
      <c r="P234" s="48" t="str">
        <f>IF(VLOOKUP($A234,'FE - Flow 8 - UBL'!$A234:$P1128,16,FALSE)=0,"",VLOOKUP($A234,'FE - Flow 8 - UBL'!$A234:$P1128,16,FALSE))</f>
        <v/>
      </c>
      <c r="Q234" s="48" t="str">
        <f>IF(VLOOKUP($A234,'FE - Flow 8 - UBL'!$A234:$Q1128,17,FALSE)=0,"",VLOOKUP($A234,'FE - Flow 8 - UBL'!$A234:$Q1128,17,FALSE))</f>
        <v/>
      </c>
      <c r="R234" s="47" t="str">
        <f>IF(VLOOKUP($A234,'FE - Flow 8 - UBL'!$A234:$S1128,18,FALSE)=0,"",VLOOKUP($A234,'FE - Flow 8 - UBL'!$A234:$S1128,18,FALSE))</f>
        <v/>
      </c>
    </row>
    <row r="235" spans="1:18" ht="35.25" customHeight="1" x14ac:dyDescent="0.25">
      <c r="A235" s="57" t="s">
        <v>741</v>
      </c>
      <c r="B235" s="240" t="s">
        <v>42</v>
      </c>
      <c r="C235" s="76"/>
      <c r="D235" s="58"/>
      <c r="E235" s="248" t="s">
        <v>3274</v>
      </c>
      <c r="F235" s="242"/>
      <c r="G235" s="351" t="s">
        <v>3545</v>
      </c>
      <c r="H235" s="352"/>
      <c r="I235" s="45" t="str">
        <f>IF(VLOOKUP($A235,'FE - Flow 8 - UBL'!$A235:$P1129,9,FALSE)=0,"",VLOOKUP($A235,'FE - Flow 8 - UBL'!$A235:$P1129,9,FALSE))</f>
        <v>TEXT</v>
      </c>
      <c r="J235" s="45">
        <f>IF(VLOOKUP($A235,'FE - Flow 8 - UBL'!$A235:$P1129,10,FALSE)=0,"",VLOOKUP($A235,'FE - Flow 8 - UBL'!$A235:$P1129,10,FALSE))</f>
        <v>255</v>
      </c>
      <c r="K235" s="45" t="str">
        <f>IF(VLOOKUP($A235,'FE - Flow 8 - UBL'!$A235:$P1129,11,FALSE)=0,"",VLOOKUP($A235,'FE - Flow 8 - UBL'!$A235:$P1129,11,FALSE))</f>
        <v/>
      </c>
      <c r="L235" s="46" t="str">
        <f>IF(VLOOKUP($A235,'FE - Flow 8 - UBL'!$A235:$P1129,12,FALSE)=0,"",VLOOKUP($A235,'FE - Flow 8 - UBL'!$A235:$P1129,12,FALSE))</f>
        <v/>
      </c>
      <c r="M235" s="47" t="str">
        <f>IF(VLOOKUP($A235,'FE - Flow 8 - UBL'!$A235:$P1129,13,FALSE)=0,"",VLOOKUP($A235,'FE - Flow 8 - UBL'!$A235:$P1129,13,FALSE))</f>
        <v>Subdivision of a country.</v>
      </c>
      <c r="N235" s="47" t="str">
        <f>IF(VLOOKUP($A235,'FE - Flow 8 - UBL'!$A235:$P1129,14,FALSE)=0,"",VLOOKUP($A235,'FE - Flow 8 - UBL'!$A235:$P1129,14,FALSE))</f>
        <v>E.g. region, county, state, province, etc.</v>
      </c>
      <c r="O235" s="48" t="str">
        <f>IF(VLOOKUP($A235,'FE - Flow 8 - UBL'!$A235:$P1129,15,FALSE)=0,"",VLOOKUP($A235,'FE - Flow 8 - UBL'!$A235:$P1129,15,FALSE))</f>
        <v/>
      </c>
      <c r="P235" s="48" t="str">
        <f>IF(VLOOKUP($A235,'FE - Flow 8 - UBL'!$A235:$P1129,16,FALSE)=0,"",VLOOKUP($A235,'FE - Flow 8 - UBL'!$A235:$P1129,16,FALSE))</f>
        <v/>
      </c>
      <c r="Q235" s="48" t="str">
        <f>IF(VLOOKUP($A235,'FE - Flow 8 - UBL'!$A235:$Q1129,17,FALSE)=0,"",VLOOKUP($A235,'FE - Flow 8 - UBL'!$A235:$Q1129,17,FALSE))</f>
        <v/>
      </c>
      <c r="R235" s="47" t="str">
        <f>IF(VLOOKUP($A235,'FE - Flow 8 - UBL'!$A235:$S1129,18,FALSE)=0,"",VLOOKUP($A235,'FE - Flow 8 - UBL'!$A235:$S1129,18,FALSE))</f>
        <v/>
      </c>
    </row>
    <row r="236" spans="1:18" ht="35.25" customHeight="1" x14ac:dyDescent="0.25">
      <c r="A236" s="57" t="s">
        <v>743</v>
      </c>
      <c r="B236" s="240" t="s">
        <v>3069</v>
      </c>
      <c r="C236" s="76"/>
      <c r="D236" s="71"/>
      <c r="E236" s="248" t="s">
        <v>3275</v>
      </c>
      <c r="F236" s="242"/>
      <c r="G236" s="351" t="s">
        <v>3546</v>
      </c>
      <c r="H236" s="352"/>
      <c r="I236" s="45" t="str">
        <f>IF(VLOOKUP($A236,'FE - Flow 8 - UBL'!$A236:$P1130,9,FALSE)=0,"",VLOOKUP($A236,'FE - Flow 8 - UBL'!$A236:$P1130,9,FALSE))</f>
        <v>CODE</v>
      </c>
      <c r="J236" s="45">
        <f>IF(VLOOKUP($A236,'FE - Flow 8 - UBL'!$A236:$P1130,10,FALSE)=0,"",VLOOKUP($A236,'FE - Flow 8 - UBL'!$A236:$P1130,10,FALSE))</f>
        <v>2</v>
      </c>
      <c r="K236" s="45" t="str">
        <f>IF(VLOOKUP($A236,'FE - Flow 8 - UBL'!$A236:$P1130,11,FALSE)=0,"",VLOOKUP($A236,'FE - Flow 8 - UBL'!$A236:$P1130,11,FALSE))</f>
        <v>ISO 3166</v>
      </c>
      <c r="L236" s="46" t="str">
        <f>IF(VLOOKUP($A236,'FE - Flow 8 - UBL'!$A236:$P1130,12,FALSE)=0,"",VLOOKUP($A236,'FE - Flow 8 - UBL'!$A236:$P1130,12,FALSE))</f>
        <v/>
      </c>
      <c r="M236" s="47" t="str">
        <f>IF(VLOOKUP($A236,'FE - Flow 8 - UBL'!$A236:$P1130,13,FALSE)=0,"",VLOOKUP($A236,'FE - Flow 8 - UBL'!$A236:$P1130,13,FALSE))</f>
        <v>Country identification code.</v>
      </c>
      <c r="N236" s="47" t="str">
        <f>IF(VLOOKUP($A236,'FE - Flow 8 - UBL'!$A236:$P1130,14,FALSE)=0,"",VLOOKUP($A236,'FE - Flow 8 - UBL'!$A236:$P1130,14,FALSE))</f>
        <v>Valid country lists are registered with the Maintenance Agency for standard ISO 3166-1 “Codes for the representation of names of countries and their subdivisions”. Use of the alpha-2 representation is recommended.</v>
      </c>
      <c r="O236" s="48" t="str">
        <f>IF(VLOOKUP($A236,'FE - Flow 8 - UBL'!$A236:$P1130,15,FALSE)=0,"",VLOOKUP($A236,'FE - Flow 8 - UBL'!$A236:$P1130,15,FALSE))</f>
        <v>G2.01</v>
      </c>
      <c r="P236" s="48" t="str">
        <f>IF(VLOOKUP($A236,'FE - Flow 8 - UBL'!$A236:$P1130,16,FALSE)=0,"",VLOOKUP($A236,'FE - Flow 8 - UBL'!$A236:$P1130,16,FALSE))</f>
        <v/>
      </c>
      <c r="Q236" s="48" t="str">
        <f>IF(VLOOKUP($A236,'FE - Flow 8 - UBL'!$A236:$Q1130,17,FALSE)=0,"",VLOOKUP($A236,'FE - Flow 8 - UBL'!$A236:$Q1130,17,FALSE))</f>
        <v/>
      </c>
      <c r="R236" s="47" t="str">
        <f>IF(VLOOKUP($A236,'FE - Flow 8 - UBL'!$A236:$S1130,18,FALSE)=0,"",VLOOKUP($A236,'FE - Flow 8 - UBL'!$A236:$S1130,18,FALSE))</f>
        <v/>
      </c>
    </row>
    <row r="237" spans="1:18" ht="35.25" customHeight="1" x14ac:dyDescent="0.25">
      <c r="A237" s="51" t="s">
        <v>745</v>
      </c>
      <c r="B237" s="240" t="s">
        <v>42</v>
      </c>
      <c r="C237" s="76"/>
      <c r="D237" s="246" t="s">
        <v>3276</v>
      </c>
      <c r="E237" s="252"/>
      <c r="F237" s="252"/>
      <c r="G237" s="351" t="s">
        <v>3547</v>
      </c>
      <c r="H237" s="352"/>
      <c r="I237" s="45" t="str">
        <f>IF(VLOOKUP($A237,'FE - Flow 8 - UBL'!$A237:$P1131,9,FALSE)=0,"",VLOOKUP($A237,'FE - Flow 8 - UBL'!$A237:$P1131,9,FALSE))</f>
        <v/>
      </c>
      <c r="J237" s="45" t="str">
        <f>IF(VLOOKUP($A237,'FE - Flow 8 - UBL'!$A237:$P1131,10,FALSE)=0,"",VLOOKUP($A237,'FE - Flow 8 - UBL'!$A237:$P1131,10,FALSE))</f>
        <v/>
      </c>
      <c r="K237" s="45" t="str">
        <f>IF(VLOOKUP($A237,'FE - Flow 8 - UBL'!$A237:$P1131,11,FALSE)=0,"",VLOOKUP($A237,'FE - Flow 8 - UBL'!$A237:$P1131,11,FALSE))</f>
        <v/>
      </c>
      <c r="L237" s="46" t="str">
        <f>IF(VLOOKUP($A237,'FE - Flow 8 - UBL'!$A237:$P1131,12,FALSE)=0,"",VLOOKUP($A237,'FE - Flow 8 - UBL'!$A237:$P1131,12,FALSE))</f>
        <v/>
      </c>
      <c r="M237" s="47" t="str">
        <f>IF(VLOOKUP($A237,'FE - Flow 8 - UBL'!$A237:$P1131,13,FALSE)=0,"",VLOOKUP($A237,'FE - Flow 8 - UBL'!$A237:$P1131,13,FALSE))</f>
        <v/>
      </c>
      <c r="N237" s="47" t="str">
        <f>IF(VLOOKUP($A237,'FE - Flow 8 - UBL'!$A237:$P1131,14,FALSE)=0,"",VLOOKUP($A237,'FE - Flow 8 - UBL'!$A237:$P1131,14,FALSE))</f>
        <v/>
      </c>
      <c r="O237" s="48" t="str">
        <f>IF(VLOOKUP($A237,'FE - Flow 8 - UBL'!$A237:$P1131,15,FALSE)=0,"",VLOOKUP($A237,'FE - Flow 8 - UBL'!$A237:$P1131,15,FALSE))</f>
        <v/>
      </c>
      <c r="P237" s="48" t="str">
        <f>IF(VLOOKUP($A237,'FE - Flow 8 - UBL'!$A237:$P1131,16,FALSE)=0,"",VLOOKUP($A237,'FE - Flow 8 - UBL'!$A237:$P1131,16,FALSE))</f>
        <v/>
      </c>
      <c r="Q237" s="48" t="str">
        <f>IF(VLOOKUP($A237,'FE - Flow 8 - UBL'!$A237:$Q1131,17,FALSE)=0,"",VLOOKUP($A237,'FE - Flow 8 - UBL'!$A237:$Q1131,17,FALSE))</f>
        <v/>
      </c>
      <c r="R237" s="47" t="str">
        <f>IF(VLOOKUP($A237,'FE - Flow 8 - UBL'!$A237:$S1131,18,FALSE)=0,"",VLOOKUP($A237,'FE - Flow 8 - UBL'!$A237:$S1131,18,FALSE))</f>
        <v/>
      </c>
    </row>
    <row r="238" spans="1:18" ht="35.25" customHeight="1" x14ac:dyDescent="0.25">
      <c r="A238" s="57" t="s">
        <v>747</v>
      </c>
      <c r="B238" s="240" t="s">
        <v>42</v>
      </c>
      <c r="C238" s="76"/>
      <c r="D238" s="251"/>
      <c r="E238" s="248" t="s">
        <v>3277</v>
      </c>
      <c r="F238" s="242"/>
      <c r="G238" s="351" t="s">
        <v>3548</v>
      </c>
      <c r="H238" s="352"/>
      <c r="I238" s="45" t="str">
        <f>IF(VLOOKUP($A238,'FE - Flow 8 - UBL'!$A238:$P1132,9,FALSE)=0,"",VLOOKUP($A238,'FE - Flow 8 - UBL'!$A238:$P1132,9,FALSE))</f>
        <v>TEXT</v>
      </c>
      <c r="J238" s="45">
        <f>IF(VLOOKUP($A238,'FE - Flow 8 - UBL'!$A238:$P1132,10,FALSE)=0,"",VLOOKUP($A238,'FE - Flow 8 - UBL'!$A238:$P1132,10,FALSE))</f>
        <v>100</v>
      </c>
      <c r="K238" s="45" t="str">
        <f>IF(VLOOKUP($A238,'FE - Flow 8 - UBL'!$A238:$P1132,11,FALSE)=0,"",VLOOKUP($A238,'FE - Flow 8 - UBL'!$A238:$P1132,11,FALSE))</f>
        <v/>
      </c>
      <c r="L238" s="46" t="str">
        <f>IF(VLOOKUP($A238,'FE - Flow 8 - UBL'!$A238:$P1132,12,FALSE)=0,"",VLOOKUP($A238,'FE - Flow 8 - UBL'!$A238:$P1132,12,FALSE))</f>
        <v/>
      </c>
      <c r="M238" s="47" t="str">
        <f>IF(VLOOKUP($A238,'FE - Flow 8 - UBL'!$A238:$P1132,13,FALSE)=0,"",VLOOKUP($A238,'FE - Flow 8 - UBL'!$A238:$P1132,13,FALSE))</f>
        <v>Point of contact for a legal entity or legal person.</v>
      </c>
      <c r="N238" s="47" t="str">
        <f>IF(VLOOKUP($A238,'FE - Flow 8 - UBL'!$A238:$P1132,14,FALSE)=0,"",VLOOKUP($A238,'FE - Flow 8 - UBL'!$A238:$P1132,14,FALSE))</f>
        <v>E.g. a person's name or identification of a contact, department or office</v>
      </c>
      <c r="O238" s="48" t="str">
        <f>IF(VLOOKUP($A238,'FE - Flow 8 - UBL'!$A238:$P1132,15,FALSE)=0,"",VLOOKUP($A238,'FE - Flow 8 - UBL'!$A238:$P1132,15,FALSE))</f>
        <v/>
      </c>
      <c r="P238" s="48" t="str">
        <f>IF(VLOOKUP($A238,'FE - Flow 8 - UBL'!$A238:$P1132,16,FALSE)=0,"",VLOOKUP($A238,'FE - Flow 8 - UBL'!$A238:$P1132,16,FALSE))</f>
        <v/>
      </c>
      <c r="Q238" s="48" t="str">
        <f>IF(VLOOKUP($A238,'FE - Flow 8 - UBL'!$A238:$Q1132,17,FALSE)=0,"",VLOOKUP($A238,'FE - Flow 8 - UBL'!$A238:$Q1132,17,FALSE))</f>
        <v/>
      </c>
      <c r="R238" s="47" t="str">
        <f>IF(VLOOKUP($A238,'FE - Flow 8 - UBL'!$A238:$S1132,18,FALSE)=0,"",VLOOKUP($A238,'FE - Flow 8 - UBL'!$A238:$S1132,18,FALSE))</f>
        <v/>
      </c>
    </row>
    <row r="239" spans="1:18" ht="35.25" customHeight="1" x14ac:dyDescent="0.25">
      <c r="A239" s="57" t="s">
        <v>749</v>
      </c>
      <c r="B239" s="240" t="s">
        <v>42</v>
      </c>
      <c r="C239" s="76"/>
      <c r="D239" s="253"/>
      <c r="E239" s="248" t="s">
        <v>3278</v>
      </c>
      <c r="F239" s="242"/>
      <c r="G239" s="351" t="s">
        <v>3549</v>
      </c>
      <c r="H239" s="352"/>
      <c r="I239" s="45" t="str">
        <f>IF(VLOOKUP($A239,'FE - Flow 8 - UBL'!$A239:$P1133,9,FALSE)=0,"",VLOOKUP($A239,'FE - Flow 8 - UBL'!$A239:$P1133,9,FALSE))</f>
        <v>TEXT</v>
      </c>
      <c r="J239" s="45">
        <f>IF(VLOOKUP($A239,'FE - Flow 8 - UBL'!$A239:$P1133,10,FALSE)=0,"",VLOOKUP($A239,'FE - Flow 8 - UBL'!$A239:$P1133,10,FALSE))</f>
        <v>15</v>
      </c>
      <c r="K239" s="45" t="str">
        <f>IF(VLOOKUP($A239,'FE - Flow 8 - UBL'!$A239:$P1133,11,FALSE)=0,"",VLOOKUP($A239,'FE - Flow 8 - UBL'!$A239:$P1133,11,FALSE))</f>
        <v/>
      </c>
      <c r="L239" s="46" t="str">
        <f>IF(VLOOKUP($A239,'FE - Flow 8 - UBL'!$A239:$P1133,12,FALSE)=0,"",VLOOKUP($A239,'FE - Flow 8 - UBL'!$A239:$P1133,12,FALSE))</f>
        <v/>
      </c>
      <c r="M239" s="47" t="str">
        <f>IF(VLOOKUP($A239,'FE - Flow 8 - UBL'!$A239:$P1133,13,FALSE)=0,"",VLOOKUP($A239,'FE - Flow 8 - UBL'!$A239:$P1133,13,FALSE))</f>
        <v>Phone number of the point of contact.</v>
      </c>
      <c r="N239" s="47" t="str">
        <f>IF(VLOOKUP($A239,'FE - Flow 8 - UBL'!$A239:$P1133,14,FALSE)=0,"",VLOOKUP($A239,'FE - Flow 8 - UBL'!$A239:$P1133,14,FALSE))</f>
        <v/>
      </c>
      <c r="O239" s="48" t="str">
        <f>IF(VLOOKUP($A239,'FE - Flow 8 - UBL'!$A239:$P1133,15,FALSE)=0,"",VLOOKUP($A239,'FE - Flow 8 - UBL'!$A239:$P1133,15,FALSE))</f>
        <v/>
      </c>
      <c r="P239" s="48" t="str">
        <f>IF(VLOOKUP($A239,'FE - Flow 8 - UBL'!$A239:$P1133,16,FALSE)=0,"",VLOOKUP($A239,'FE - Flow 8 - UBL'!$A239:$P1133,16,FALSE))</f>
        <v/>
      </c>
      <c r="Q239" s="48" t="str">
        <f>IF(VLOOKUP($A239,'FE - Flow 8 - UBL'!$A239:$Q1133,17,FALSE)=0,"",VLOOKUP($A239,'FE - Flow 8 - UBL'!$A239:$Q1133,17,FALSE))</f>
        <v/>
      </c>
      <c r="R239" s="47" t="str">
        <f>IF(VLOOKUP($A239,'FE - Flow 8 - UBL'!$A239:$S1133,18,FALSE)=0,"",VLOOKUP($A239,'FE - Flow 8 - UBL'!$A239:$S1133,18,FALSE))</f>
        <v/>
      </c>
    </row>
    <row r="240" spans="1:18" ht="35.25" customHeight="1" x14ac:dyDescent="0.25">
      <c r="A240" s="57" t="s">
        <v>751</v>
      </c>
      <c r="B240" s="240" t="s">
        <v>42</v>
      </c>
      <c r="C240" s="54"/>
      <c r="D240" s="251"/>
      <c r="E240" s="254" t="s">
        <v>3279</v>
      </c>
      <c r="F240" s="255"/>
      <c r="G240" s="351" t="s">
        <v>3550</v>
      </c>
      <c r="H240" s="352"/>
      <c r="I240" s="45" t="str">
        <f>IF(VLOOKUP($A240,'FE - Flow 8 - UBL'!$A240:$P1134,9,FALSE)=0,"",VLOOKUP($A240,'FE - Flow 8 - UBL'!$A240:$P1134,9,FALSE))</f>
        <v>TEXT</v>
      </c>
      <c r="J240" s="45">
        <f>IF(VLOOKUP($A240,'FE - Flow 8 - UBL'!$A240:$P1134,10,FALSE)=0,"",VLOOKUP($A240,'FE - Flow 8 - UBL'!$A240:$P1134,10,FALSE))</f>
        <v>50</v>
      </c>
      <c r="K240" s="45" t="str">
        <f>IF(VLOOKUP($A240,'FE - Flow 8 - UBL'!$A240:$P1134,11,FALSE)=0,"",VLOOKUP($A240,'FE - Flow 8 - UBL'!$A240:$P1134,11,FALSE))</f>
        <v/>
      </c>
      <c r="L240" s="46" t="str">
        <f>IF(VLOOKUP($A240,'FE - Flow 8 - UBL'!$A240:$P1134,12,FALSE)=0,"",VLOOKUP($A240,'FE - Flow 8 - UBL'!$A240:$P1134,12,FALSE))</f>
        <v/>
      </c>
      <c r="M240" s="47" t="str">
        <f>IF(VLOOKUP($A240,'FE - Flow 8 - UBL'!$A240:$P1134,13,FALSE)=0,"",VLOOKUP($A240,'FE - Flow 8 - UBL'!$A240:$P1134,13,FALSE))</f>
        <v>Email address of the point of contact.</v>
      </c>
      <c r="N240" s="47" t="str">
        <f>IF(VLOOKUP($A240,'FE - Flow 8 - UBL'!$A240:$P1134,14,FALSE)=0,"",VLOOKUP($A240,'FE - Flow 8 - UBL'!$A240:$P1134,14,FALSE))</f>
        <v/>
      </c>
      <c r="O240" s="48" t="str">
        <f>IF(VLOOKUP($A240,'FE - Flow 8 - UBL'!$A240:$P1134,15,FALSE)=0,"",VLOOKUP($A240,'FE - Flow 8 - UBL'!$A240:$P1134,15,FALSE))</f>
        <v/>
      </c>
      <c r="P240" s="48" t="str">
        <f>IF(VLOOKUP($A240,'FE - Flow 8 - UBL'!$A240:$P1134,16,FALSE)=0,"",VLOOKUP($A240,'FE - Flow 8 - UBL'!$A240:$P1134,16,FALSE))</f>
        <v/>
      </c>
      <c r="Q240" s="48" t="str">
        <f>IF(VLOOKUP($A240,'FE - Flow 8 - UBL'!$A240:$Q1134,17,FALSE)=0,"",VLOOKUP($A240,'FE - Flow 8 - UBL'!$A240:$Q1134,17,FALSE))</f>
        <v/>
      </c>
      <c r="R240" s="47" t="str">
        <f>IF(VLOOKUP($A240,'FE - Flow 8 - UBL'!$A240:$S1134,18,FALSE)=0,"",VLOOKUP($A240,'FE - Flow 8 - UBL'!$A240:$S1134,18,FALSE))</f>
        <v/>
      </c>
    </row>
    <row r="241" spans="1:18" ht="35.25" customHeight="1" x14ac:dyDescent="0.25">
      <c r="A241" s="40" t="s">
        <v>753</v>
      </c>
      <c r="B241" s="240" t="s">
        <v>42</v>
      </c>
      <c r="C241" s="50" t="s">
        <v>754</v>
      </c>
      <c r="D241" s="91"/>
      <c r="E241" s="101"/>
      <c r="F241" s="92"/>
      <c r="G241" s="351" t="s">
        <v>3551</v>
      </c>
      <c r="H241" s="352"/>
      <c r="I241" s="45" t="str">
        <f>IF(VLOOKUP($A241,'FE - Flow 8 - UBL'!$A241:$P1135,9,FALSE)=0,"",VLOOKUP($A241,'FE - Flow 8 - UBL'!$A241:$P1135,9,FALSE))</f>
        <v/>
      </c>
      <c r="J241" s="45" t="str">
        <f>IF(VLOOKUP($A241,'FE - Flow 8 - UBL'!$A241:$P1135,10,FALSE)=0,"",VLOOKUP($A241,'FE - Flow 8 - UBL'!$A241:$P1135,10,FALSE))</f>
        <v/>
      </c>
      <c r="K241" s="45" t="str">
        <f>IF(VLOOKUP($A241,'FE - Flow 8 - UBL'!$A241:$P1135,11,FALSE)=0,"",VLOOKUP($A241,'FE - Flow 8 - UBL'!$A241:$P1135,11,FALSE))</f>
        <v/>
      </c>
      <c r="L241" s="46" t="str">
        <f>IF(VLOOKUP($A241,'FE - Flow 8 - UBL'!$A241:$P1135,12,FALSE)=0,"",VLOOKUP($A241,'FE - Flow 8 - UBL'!$A241:$P1135,12,FALSE))</f>
        <v/>
      </c>
      <c r="M241" s="47" t="str">
        <f>IF(VLOOKUP($A241,'FE - Flow 8 - UBL'!$A241:$P1135,13,FALSE)=0,"",VLOOKUP($A241,'FE - Flow 8 - UBL'!$A241:$P1135,13,FALSE))</f>
        <v>Full name of third party invoicer</v>
      </c>
      <c r="N241" s="47" t="str">
        <f>IF(VLOOKUP($A241,'FE - Flow 8 - UBL'!$A241:$P1135,14,FALSE)=0,"",VLOOKUP($A241,'FE - Flow 8 - UBL'!$A241:$P1135,14,FALSE))</f>
        <v/>
      </c>
      <c r="O241" s="48" t="str">
        <f>IF(VLOOKUP($A241,'FE - Flow 8 - UBL'!$A241:$P1135,15,FALSE)=0,"",VLOOKUP($A241,'FE - Flow 8 - UBL'!$A241:$P1135,15,FALSE))</f>
        <v/>
      </c>
      <c r="P241" s="48" t="str">
        <f>IF(VLOOKUP($A241,'FE - Flow 8 - UBL'!$A241:$P1135,16,FALSE)=0,"",VLOOKUP($A241,'FE - Flow 8 - UBL'!$A241:$P1135,16,FALSE))</f>
        <v/>
      </c>
      <c r="Q241" s="48" t="str">
        <f>IF(VLOOKUP($A241,'FE - Flow 8 - UBL'!$A241:$Q1135,17,FALSE)=0,"",VLOOKUP($A241,'FE - Flow 8 - UBL'!$A241:$Q1135,17,FALSE))</f>
        <v/>
      </c>
      <c r="R241" s="47" t="str">
        <f>IF(VLOOKUP($A241,'FE - Flow 8 - UBL'!$A241:$S1135,18,FALSE)=0,"",VLOOKUP($A241,'FE - Flow 8 - UBL'!$A241:$S1135,18,FALSE))</f>
        <v/>
      </c>
    </row>
    <row r="242" spans="1:18" ht="35.25" customHeight="1" x14ac:dyDescent="0.25">
      <c r="A242" s="51" t="s">
        <v>757</v>
      </c>
      <c r="B242" s="240" t="s">
        <v>13</v>
      </c>
      <c r="C242" s="76"/>
      <c r="D242" s="215" t="s">
        <v>2329</v>
      </c>
      <c r="E242" s="216"/>
      <c r="F242" s="217"/>
      <c r="G242" s="351" t="s">
        <v>3552</v>
      </c>
      <c r="H242" s="352"/>
      <c r="I242" s="45" t="str">
        <f>IF(VLOOKUP($A242,'FE - Flow 8 - UBL'!$A242:$P1136,9,FALSE)=0,"",VLOOKUP($A242,'FE - Flow 8 - UBL'!$A242:$P1136,9,FALSE))</f>
        <v>TEXT</v>
      </c>
      <c r="J242" s="45">
        <f>IF(VLOOKUP($A242,'FE - Flow 8 - UBL'!$A242:$P1136,10,FALSE)=0,"",VLOOKUP($A242,'FE - Flow 8 - UBL'!$A242:$P1136,10,FALSE))</f>
        <v>99</v>
      </c>
      <c r="K242" s="45" t="str">
        <f>IF(VLOOKUP($A242,'FE - Flow 8 - UBL'!$A242:$P1136,11,FALSE)=0,"",VLOOKUP($A242,'FE - Flow 8 - UBL'!$A242:$P1136,11,FALSE))</f>
        <v/>
      </c>
      <c r="L242" s="46" t="str">
        <f>IF(VLOOKUP($A242,'FE - Flow 8 - UBL'!$A242:$P1136,12,FALSE)=0,"",VLOOKUP($A242,'FE - Flow 8 - UBL'!$A242:$P1136,12,FALSE))</f>
        <v/>
      </c>
      <c r="M242" s="47" t="str">
        <f>IF(VLOOKUP($A242,'FE - Flow 8 - UBL'!$A242:$P1136,13,FALSE)=0,"",VLOOKUP($A242,'FE - Flow 8 - UBL'!$A242:$P1136,13,FALSE))</f>
        <v/>
      </c>
      <c r="N242" s="47" t="str">
        <f>IF(VLOOKUP($A242,'FE - Flow 8 - UBL'!$A242:$P1136,14,FALSE)=0,"",VLOOKUP($A242,'FE - Flow 8 - UBL'!$A242:$P1136,14,FALSE))</f>
        <v xml:space="preserve"> </v>
      </c>
      <c r="O242" s="48" t="str">
        <f>IF(VLOOKUP($A242,'FE - Flow 8 - UBL'!$A242:$P1136,15,FALSE)=0,"",VLOOKUP($A242,'FE - Flow 8 - UBL'!$A242:$P1136,15,FALSE))</f>
        <v/>
      </c>
      <c r="P242" s="48" t="str">
        <f>IF(VLOOKUP($A242,'FE - Flow 8 - UBL'!$A242:$P1136,16,FALSE)=0,"",VLOOKUP($A242,'FE - Flow 8 - UBL'!$A242:$P1136,16,FALSE))</f>
        <v/>
      </c>
      <c r="Q242" s="48" t="str">
        <f>IF(VLOOKUP($A242,'FE - Flow 8 - UBL'!$A242:$Q1136,17,FALSE)=0,"",VLOOKUP($A242,'FE - Flow 8 - UBL'!$A242:$Q1136,17,FALSE))</f>
        <v/>
      </c>
      <c r="R242" s="47" t="str">
        <f>IF(VLOOKUP($A242,'FE - Flow 8 - UBL'!$A242:$S1136,18,FALSE)=0,"",VLOOKUP($A242,'FE - Flow 8 - UBL'!$A242:$S1136,18,FALSE))</f>
        <v/>
      </c>
    </row>
    <row r="243" spans="1:18" ht="35.25" customHeight="1" x14ac:dyDescent="0.25">
      <c r="A243" s="51" t="s">
        <v>759</v>
      </c>
      <c r="B243" s="240" t="s">
        <v>42</v>
      </c>
      <c r="C243" s="76"/>
      <c r="D243" s="215" t="s">
        <v>760</v>
      </c>
      <c r="E243" s="216"/>
      <c r="F243" s="217"/>
      <c r="G243" s="351" t="s">
        <v>3553</v>
      </c>
      <c r="H243" s="352"/>
      <c r="I243" s="45" t="str">
        <f>IF(VLOOKUP($A243,'FE - Flow 8 - UBL'!$A243:$P1137,9,FALSE)=0,"",VLOOKUP($A243,'FE - Flow 8 - UBL'!$A243:$P1137,9,FALSE))</f>
        <v>CODE</v>
      </c>
      <c r="J243" s="45">
        <f>IF(VLOOKUP($A243,'FE - Flow 8 - UBL'!$A243:$P1137,10,FALSE)=0,"",VLOOKUP($A243,'FE - Flow 8 - UBL'!$A243:$P1137,10,FALSE))</f>
        <v>3</v>
      </c>
      <c r="K243" s="45" t="str">
        <f>IF(VLOOKUP($A243,'FE - Flow 8 - UBL'!$A243:$P1137,11,FALSE)=0,"",VLOOKUP($A243,'FE - Flow 8 - UBL'!$A243:$P1137,11,FALSE))</f>
        <v>UNCL 3035</v>
      </c>
      <c r="L243" s="46" t="str">
        <f>IF(VLOOKUP($A243,'FE - Flow 8 - UBL'!$A243:$P1137,12,FALSE)=0,"",VLOOKUP($A243,'FE - Flow 8 - UBL'!$A243:$P1137,12,FALSE))</f>
        <v>Value = II</v>
      </c>
      <c r="M243" s="47" t="str">
        <f>IF(VLOOKUP($A243,'FE - Flow 8 - UBL'!$A243:$P1137,13,FALSE)=0,"",VLOOKUP($A243,'FE - Flow 8 - UBL'!$A243:$P1137,13,FALSE))</f>
        <v/>
      </c>
      <c r="N243" s="47" t="str">
        <f>IF(VLOOKUP($A243,'FE - Flow 8 - UBL'!$A243:$P1137,14,FALSE)=0,"",VLOOKUP($A243,'FE - Flow 8 - UBL'!$A243:$P1137,14,FALSE))</f>
        <v>To be chosen from the UNCL 3035 list</v>
      </c>
      <c r="O243" s="48" t="str">
        <f>IF(VLOOKUP($A243,'FE - Flow 8 - UBL'!$A243:$P1137,15,FALSE)=0,"",VLOOKUP($A243,'FE - Flow 8 - UBL'!$A243:$P1137,15,FALSE))</f>
        <v/>
      </c>
      <c r="P243" s="48" t="str">
        <f>IF(VLOOKUP($A243,'FE - Flow 8 - UBL'!$A243:$P1137,16,FALSE)=0,"",VLOOKUP($A243,'FE - Flow 8 - UBL'!$A243:$P1137,16,FALSE))</f>
        <v/>
      </c>
      <c r="Q243" s="48" t="str">
        <f>IF(VLOOKUP($A243,'FE - Flow 8 - UBL'!$A243:$Q1137,17,FALSE)=0,"",VLOOKUP($A243,'FE - Flow 8 - UBL'!$A243:$Q1137,17,FALSE))</f>
        <v/>
      </c>
      <c r="R243" s="47" t="str">
        <f>IF(VLOOKUP($A243,'FE - Flow 8 - UBL'!$A243:$S1137,18,FALSE)=0,"",VLOOKUP($A243,'FE - Flow 8 - UBL'!$A243:$S1137,18,FALSE))</f>
        <v/>
      </c>
    </row>
    <row r="244" spans="1:18" ht="35.25" customHeight="1" x14ac:dyDescent="0.25">
      <c r="A244" s="51" t="s">
        <v>763</v>
      </c>
      <c r="B244" s="240" t="s">
        <v>42</v>
      </c>
      <c r="C244" s="76"/>
      <c r="D244" s="215" t="s">
        <v>764</v>
      </c>
      <c r="E244" s="216"/>
      <c r="F244" s="217"/>
      <c r="G244" s="351" t="s">
        <v>3554</v>
      </c>
      <c r="H244" s="352"/>
      <c r="I244" s="45" t="str">
        <f>IF(VLOOKUP($A244,'FE - Flow 8 - UBL'!$A244:$P1138,9,FALSE)=0,"",VLOOKUP($A244,'FE - Flow 8 - UBL'!$A244:$P1138,9,FALSE))</f>
        <v>TEXT</v>
      </c>
      <c r="J244" s="45">
        <f>IF(VLOOKUP($A244,'FE - Flow 8 - UBL'!$A244:$P1138,10,FALSE)=0,"",VLOOKUP($A244,'FE - Flow 8 - UBL'!$A244:$P1138,10,FALSE))</f>
        <v>99</v>
      </c>
      <c r="K244" s="45" t="str">
        <f>IF(VLOOKUP($A244,'FE - Flow 8 - UBL'!$A244:$P1138,11,FALSE)=0,"",VLOOKUP($A244,'FE - Flow 8 - UBL'!$A244:$P1138,11,FALSE))</f>
        <v/>
      </c>
      <c r="L244" s="46" t="str">
        <f>IF(VLOOKUP($A244,'FE - Flow 8 - UBL'!$A244:$P1138,12,FALSE)=0,"",VLOOKUP($A244,'FE - Flow 8 - UBL'!$A244:$P1138,12,FALSE))</f>
        <v/>
      </c>
      <c r="M244" s="47" t="str">
        <f>IF(VLOOKUP($A244,'FE - Flow 8 - UBL'!$A244:$P1138,13,FALSE)=0,"",VLOOKUP($A244,'FE - Flow 8 - UBL'!$A244:$P1138,13,FALSE))</f>
        <v>The name by which the payer is known, other than the third-party invoicer’s company name (also called business name).</v>
      </c>
      <c r="N244" s="47" t="str">
        <f>IF(VLOOKUP($A244,'FE - Flow 8 - UBL'!$A244:$P1138,14,FALSE)=0,"",VLOOKUP($A244,'FE - Flow 8 - UBL'!$A244:$P1138,14,FALSE))</f>
        <v>It can be used if it differs from the third-party invoicer’s company name.</v>
      </c>
      <c r="O244" s="48" t="str">
        <f>IF(VLOOKUP($A244,'FE - Flow 8 - UBL'!$A244:$P1138,15,FALSE)=0,"",VLOOKUP($A244,'FE - Flow 8 - UBL'!$A244:$P1138,15,FALSE))</f>
        <v/>
      </c>
      <c r="P244" s="48" t="str">
        <f>IF(VLOOKUP($A244,'FE - Flow 8 - UBL'!$A244:$P1138,16,FALSE)=0,"",VLOOKUP($A244,'FE - Flow 8 - UBL'!$A244:$P1138,16,FALSE))</f>
        <v/>
      </c>
      <c r="Q244" s="48" t="str">
        <f>IF(VLOOKUP($A244,'FE - Flow 8 - UBL'!$A244:$Q1138,17,FALSE)=0,"",VLOOKUP($A244,'FE - Flow 8 - UBL'!$A244:$Q1138,17,FALSE))</f>
        <v/>
      </c>
      <c r="R244" s="47" t="str">
        <f>IF(VLOOKUP($A244,'FE - Flow 8 - UBL'!$A244:$S1138,18,FALSE)=0,"",VLOOKUP($A244,'FE - Flow 8 - UBL'!$A244:$S1138,18,FALSE))</f>
        <v/>
      </c>
    </row>
    <row r="245" spans="1:18" ht="35.25" customHeight="1" x14ac:dyDescent="0.25">
      <c r="A245" s="51" t="s">
        <v>768</v>
      </c>
      <c r="B245" s="240" t="s">
        <v>1729</v>
      </c>
      <c r="C245" s="76"/>
      <c r="D245" s="221" t="s">
        <v>769</v>
      </c>
      <c r="E245" s="216"/>
      <c r="F245" s="217"/>
      <c r="G245" s="351" t="s">
        <v>3555</v>
      </c>
      <c r="H245" s="352"/>
      <c r="I245" s="45" t="str">
        <f>IF(VLOOKUP($A245,'FE - Flow 8 - UBL'!$A245:$P1139,9,FALSE)=0,"",VLOOKUP($A245,'FE - Flow 8 - UBL'!$A245:$P1139,9,FALSE))</f>
        <v>IDENTIFIER</v>
      </c>
      <c r="J245" s="45">
        <f>IF(VLOOKUP($A245,'FE - Flow 8 - UBL'!$A245:$P1139,10,FALSE)=0,"",VLOOKUP($A245,'FE - Flow 8 - UBL'!$A245:$P1139,10,FALSE))</f>
        <v>100</v>
      </c>
      <c r="K245" s="45" t="str">
        <f>IF(VLOOKUP($A245,'FE - Flow 8 - UBL'!$A245:$P1139,11,FALSE)=0,"",VLOOKUP($A245,'FE - Flow 8 - UBL'!$A245:$P1139,11,FALSE))</f>
        <v/>
      </c>
      <c r="L245" s="46" t="str">
        <f>IF(VLOOKUP($A245,'FE - Flow 8 - UBL'!$A245:$P1139,12,FALSE)=0,"",VLOOKUP($A245,'FE - Flow 8 - UBL'!$A245:$P1139,12,FALSE))</f>
        <v/>
      </c>
      <c r="M245" s="47" t="str">
        <f>IF(VLOOKUP($A245,'FE - Flow 8 - UBL'!$A245:$P1139,13,FALSE)=0,"",VLOOKUP($A245,'FE - Flow 8 - UBL'!$A245:$P1139,13,FALSE))</f>
        <v xml:space="preserve">Identification of third-party invoicer </v>
      </c>
      <c r="N245" s="47" t="str">
        <f>IF(VLOOKUP($A245,'FE - Flow 8 - UBL'!$A245:$P1139,14,FALSE)=0,"",VLOOKUP($A245,'FE - Flow 8 - UBL'!$A245:$P1139,14,FALSE))</f>
        <v/>
      </c>
      <c r="O245" s="48" t="str">
        <f>IF(VLOOKUP($A245,'FE - Flow 8 - UBL'!$A245:$P1139,15,FALSE)=0,"",VLOOKUP($A245,'FE - Flow 8 - UBL'!$A245:$P1139,15,FALSE))</f>
        <v>G1.74
G1.80</v>
      </c>
      <c r="P245" s="48" t="str">
        <f>IF(VLOOKUP($A245,'FE - Flow 8 - UBL'!$A245:$P1139,16,FALSE)=0,"",VLOOKUP($A245,'FE - Flow 8 - UBL'!$A245:$P1139,16,FALSE))</f>
        <v/>
      </c>
      <c r="Q245" s="48" t="str">
        <f>IF(VLOOKUP($A245,'FE - Flow 8 - UBL'!$A245:$Q1139,17,FALSE)=0,"",VLOOKUP($A245,'FE - Flow 8 - UBL'!$A245:$Q1139,17,FALSE))</f>
        <v/>
      </c>
      <c r="R245" s="47" t="str">
        <f>IF(VLOOKUP($A245,'FE - Flow 8 - UBL'!$A245:$S1139,18,FALSE)=0,"",VLOOKUP($A245,'FE - Flow 8 - UBL'!$A245:$S1139,18,FALSE))</f>
        <v/>
      </c>
    </row>
    <row r="246" spans="1:18" ht="35.25" customHeight="1" x14ac:dyDescent="0.25">
      <c r="A246" s="57" t="s">
        <v>772</v>
      </c>
      <c r="B246" s="240" t="s">
        <v>13</v>
      </c>
      <c r="C246" s="76"/>
      <c r="D246" s="71"/>
      <c r="E246" s="211" t="s">
        <v>110</v>
      </c>
      <c r="F246" s="212"/>
      <c r="G246" s="351" t="s">
        <v>3556</v>
      </c>
      <c r="H246" s="352"/>
      <c r="I246" s="45" t="str">
        <f>IF(VLOOKUP($A246,'FE - Flow 8 - UBL'!$A246:$P1140,9,FALSE)=0,"",VLOOKUP($A246,'FE - Flow 8 - UBL'!$A246:$P1140,9,FALSE))</f>
        <v>IDENTIFIER</v>
      </c>
      <c r="J246" s="45">
        <f>IF(VLOOKUP($A246,'FE - Flow 8 - UBL'!$A246:$P1140,10,FALSE)=0,"",VLOOKUP($A246,'FE - Flow 8 - UBL'!$A246:$P1140,10,FALSE))</f>
        <v>4</v>
      </c>
      <c r="K246" s="45" t="str">
        <f>IF(VLOOKUP($A246,'FE - Flow 8 - UBL'!$A246:$P1140,11,FALSE)=0,"",VLOOKUP($A246,'FE - Flow 8 - UBL'!$A246:$P1140,11,FALSE))</f>
        <v>ISO6523 (ICD)</v>
      </c>
      <c r="L246" s="46" t="str">
        <f>IF(VLOOKUP($A246,'FE - Flow 8 - UBL'!$A246:$P1140,12,FALSE)=0,"",VLOOKUP($A246,'FE - Flow 8 - UBL'!$A246:$P1140,12,FALSE))</f>
        <v>Value = 0009 for a SIRET number</v>
      </c>
      <c r="M246" s="47" t="str">
        <f>IF(VLOOKUP($A246,'FE - Flow 8 - UBL'!$A246:$P1140,13,FALSE)=0,"",VLOOKUP($A246,'FE - Flow 8 - UBL'!$A246:$P1140,13,FALSE))</f>
        <v/>
      </c>
      <c r="N246" s="47" t="str">
        <f>IF(VLOOKUP($A246,'FE - Flow 8 - UBL'!$A246:$P1140,14,FALSE)=0,"",VLOOKUP($A246,'FE - Flow 8 - UBL'!$A246:$P1140,14,FALSE))</f>
        <v/>
      </c>
      <c r="O246" s="48" t="str">
        <f>IF(VLOOKUP($A246,'FE - Flow 8 - UBL'!$A246:$P1140,15,FALSE)=0,"",VLOOKUP($A246,'FE - Flow 8 - UBL'!$A246:$P1140,15,FALSE))</f>
        <v/>
      </c>
      <c r="P246" s="48" t="str">
        <f>IF(VLOOKUP($A246,'FE - Flow 8 - UBL'!$A246:$P1140,16,FALSE)=0,"",VLOOKUP($A246,'FE - Flow 8 - UBL'!$A246:$P1140,16,FALSE))</f>
        <v/>
      </c>
      <c r="Q246" s="48" t="str">
        <f>IF(VLOOKUP($A246,'FE - Flow 8 - UBL'!$A246:$Q1140,17,FALSE)=0,"",VLOOKUP($A246,'FE - Flow 8 - UBL'!$A246:$Q1140,17,FALSE))</f>
        <v/>
      </c>
      <c r="R246" s="47" t="str">
        <f>IF(VLOOKUP($A246,'FE - Flow 8 - UBL'!$A246:$S1140,18,FALSE)=0,"",VLOOKUP($A246,'FE - Flow 8 - UBL'!$A246:$S1140,18,FALSE))</f>
        <v/>
      </c>
    </row>
    <row r="247" spans="1:18" ht="35.25" customHeight="1" x14ac:dyDescent="0.25">
      <c r="A247" s="51" t="s">
        <v>774</v>
      </c>
      <c r="B247" s="240" t="s">
        <v>42</v>
      </c>
      <c r="C247" s="76"/>
      <c r="D247" s="221" t="s">
        <v>775</v>
      </c>
      <c r="E247" s="216"/>
      <c r="F247" s="217"/>
      <c r="G247" s="351" t="s">
        <v>3557</v>
      </c>
      <c r="H247" s="352"/>
      <c r="I247" s="45" t="str">
        <f>IF(VLOOKUP($A247,'FE - Flow 8 - UBL'!$A247:$P1141,9,FALSE)=0,"",VLOOKUP($A247,'FE - Flow 8 - UBL'!$A247:$P1141,9,FALSE))</f>
        <v>IDENTIFIER</v>
      </c>
      <c r="J247" s="45">
        <f>IF(VLOOKUP($A247,'FE - Flow 8 - UBL'!$A247:$P1141,10,FALSE)=0,"",VLOOKUP($A247,'FE - Flow 8 - UBL'!$A247:$P1141,10,FALSE))</f>
        <v>9</v>
      </c>
      <c r="K247" s="45" t="str">
        <f>IF(VLOOKUP($A247,'FE - Flow 8 - UBL'!$A247:$P1141,11,FALSE)=0,"",VLOOKUP($A247,'FE - Flow 8 - UBL'!$A247:$P1141,11,FALSE))</f>
        <v/>
      </c>
      <c r="L247" s="46" t="str">
        <f>IF(VLOOKUP($A247,'FE - Flow 8 - UBL'!$A247:$P1141,12,FALSE)=0,"",VLOOKUP($A247,'FE - Flow 8 - UBL'!$A247:$P1141,12,FALSE))</f>
        <v/>
      </c>
      <c r="M247" s="47" t="str">
        <f>IF(VLOOKUP($A247,'FE - Flow 8 - UBL'!$A247:$P1141,13,FALSE)=0,"",VLOOKUP($A247,'FE - Flow 8 - UBL'!$A247:$P1141,13,FALSE))</f>
        <v>Identifier issued by an official registration body, which identifies the third-party invoicer as a legal entity or a legal person.</v>
      </c>
      <c r="N247" s="47" t="str">
        <f>IF(VLOOKUP($A247,'FE - Flow 8 - UBL'!$A247:$P1141,14,FALSE)=0,"",VLOOKUP($A247,'FE - Flow 8 - UBL'!$A247:$P1141,14,FALSE))</f>
        <v>If no identification scheme is specified, it should be known to the Buyer and Seller.</v>
      </c>
      <c r="O247" s="48" t="str">
        <f>IF(VLOOKUP($A247,'FE - Flow 8 - UBL'!$A247:$P1141,15,FALSE)=0,"",VLOOKUP($A247,'FE - Flow 8 - UBL'!$A247:$P1141,15,FALSE))</f>
        <v>G1.75</v>
      </c>
      <c r="P247" s="48" t="str">
        <f>IF(VLOOKUP($A247,'FE - Flow 8 - UBL'!$A247:$P1141,16,FALSE)=0,"",VLOOKUP($A247,'FE - Flow 8 - UBL'!$A247:$P1141,16,FALSE))</f>
        <v/>
      </c>
      <c r="Q247" s="48" t="str">
        <f>IF(VLOOKUP($A247,'FE - Flow 8 - UBL'!$A247:$Q1141,17,FALSE)=0,"",VLOOKUP($A247,'FE - Flow 8 - UBL'!$A247:$Q1141,17,FALSE))</f>
        <v/>
      </c>
      <c r="R247" s="47" t="str">
        <f>IF(VLOOKUP($A247,'FE - Flow 8 - UBL'!$A247:$S1141,18,FALSE)=0,"",VLOOKUP($A247,'FE - Flow 8 - UBL'!$A247:$S1141,18,FALSE))</f>
        <v/>
      </c>
    </row>
    <row r="248" spans="1:18" ht="35.25" customHeight="1" x14ac:dyDescent="0.25">
      <c r="A248" s="57" t="s">
        <v>778</v>
      </c>
      <c r="B248" s="240" t="s">
        <v>13</v>
      </c>
      <c r="C248" s="76"/>
      <c r="D248" s="77"/>
      <c r="E248" s="211" t="s">
        <v>110</v>
      </c>
      <c r="F248" s="212"/>
      <c r="G248" s="351" t="s">
        <v>3558</v>
      </c>
      <c r="H248" s="352"/>
      <c r="I248" s="45" t="str">
        <f>IF(VLOOKUP($A248,'FE - Flow 8 - UBL'!$A248:$P1142,9,FALSE)=0,"",VLOOKUP($A248,'FE - Flow 8 - UBL'!$A248:$P1142,9,FALSE))</f>
        <v>IDENTIFIER</v>
      </c>
      <c r="J248" s="45">
        <f>IF(VLOOKUP($A248,'FE - Flow 8 - UBL'!$A248:$P1142,10,FALSE)=0,"",VLOOKUP($A248,'FE - Flow 8 - UBL'!$A248:$P1142,10,FALSE))</f>
        <v>4</v>
      </c>
      <c r="K248" s="45" t="str">
        <f>IF(VLOOKUP($A248,'FE - Flow 8 - UBL'!$A248:$P1142,11,FALSE)=0,"",VLOOKUP($A248,'FE - Flow 8 - UBL'!$A248:$P1142,11,FALSE))</f>
        <v>ISO6523 (ICD)</v>
      </c>
      <c r="L248" s="46" t="str">
        <f>IF(VLOOKUP($A248,'FE - Flow 8 - UBL'!$A248:$P1142,12,FALSE)=0,"",VLOOKUP($A248,'FE - Flow 8 - UBL'!$A248:$P1142,12,FALSE))</f>
        <v>Value = 0002 for a SIREN number</v>
      </c>
      <c r="M248" s="47" t="str">
        <f>IF(VLOOKUP($A248,'FE - Flow 8 - UBL'!$A248:$P1142,13,FALSE)=0,"",VLOOKUP($A248,'FE - Flow 8 - UBL'!$A248:$P1142,13,FALSE))</f>
        <v/>
      </c>
      <c r="N248" s="47" t="str">
        <f>IF(VLOOKUP($A248,'FE - Flow 8 - UBL'!$A248:$P1142,14,FALSE)=0,"",VLOOKUP($A248,'FE - Flow 8 - UBL'!$A248:$P1142,14,FALSE))</f>
        <v/>
      </c>
      <c r="O248" s="48" t="str">
        <f>IF(VLOOKUP($A248,'FE - Flow 8 - UBL'!$A248:$P1142,15,FALSE)=0,"",VLOOKUP($A248,'FE - Flow 8 - UBL'!$A248:$P1142,15,FALSE))</f>
        <v/>
      </c>
      <c r="P248" s="48" t="str">
        <f>IF(VLOOKUP($A248,'FE - Flow 8 - UBL'!$A248:$P1142,16,FALSE)=0,"",VLOOKUP($A248,'FE - Flow 8 - UBL'!$A248:$P1142,16,FALSE))</f>
        <v/>
      </c>
      <c r="Q248" s="48" t="str">
        <f>IF(VLOOKUP($A248,'FE - Flow 8 - UBL'!$A248:$Q1142,17,FALSE)=0,"",VLOOKUP($A248,'FE - Flow 8 - UBL'!$A248:$Q1142,17,FALSE))</f>
        <v/>
      </c>
      <c r="R248" s="47" t="str">
        <f>IF(VLOOKUP($A248,'FE - Flow 8 - UBL'!$A248:$S1142,18,FALSE)=0,"",VLOOKUP($A248,'FE - Flow 8 - UBL'!$A248:$S1142,18,FALSE))</f>
        <v/>
      </c>
    </row>
    <row r="249" spans="1:18" ht="35.25" customHeight="1" x14ac:dyDescent="0.25">
      <c r="A249" s="51" t="s">
        <v>780</v>
      </c>
      <c r="B249" s="240" t="s">
        <v>42</v>
      </c>
      <c r="C249" s="76"/>
      <c r="D249" s="221" t="s">
        <v>781</v>
      </c>
      <c r="E249" s="216" t="s">
        <v>1913</v>
      </c>
      <c r="F249" s="217"/>
      <c r="G249" s="351" t="s">
        <v>3559</v>
      </c>
      <c r="H249" s="352"/>
      <c r="I249" s="45" t="str">
        <f>IF(VLOOKUP($A249,'FE - Flow 8 - UBL'!$A249:$P1143,9,FALSE)=0,"",VLOOKUP($A249,'FE - Flow 8 - UBL'!$A249:$P1143,9,FALSE))</f>
        <v>IDENTIFIER</v>
      </c>
      <c r="J249" s="45">
        <f>IF(VLOOKUP($A249,'FE - Flow 8 - UBL'!$A249:$P1143,10,FALSE)=0,"",VLOOKUP($A249,'FE - Flow 8 - UBL'!$A249:$P1143,10,FALSE))</f>
        <v>15</v>
      </c>
      <c r="K249" s="45" t="str">
        <f>IF(VLOOKUP($A249,'FE - Flow 8 - UBL'!$A249:$P1143,11,FALSE)=0,"",VLOOKUP($A249,'FE - Flow 8 - UBL'!$A249:$P1143,11,FALSE))</f>
        <v/>
      </c>
      <c r="L249" s="46" t="str">
        <f>IF(VLOOKUP($A249,'FE - Flow 8 - UBL'!$A249:$P1143,12,FALSE)=0,"",VLOOKUP($A249,'FE - Flow 8 - UBL'!$A249:$P1143,12,FALSE))</f>
        <v/>
      </c>
      <c r="M249" s="47" t="str">
        <f>IF(VLOOKUP($A249,'FE - Flow 8 - UBL'!$A249:$P1143,13,FALSE)=0,"",VLOOKUP($A249,'FE - Flow 8 - UBL'!$A249:$P1143,13,FALSE))</f>
        <v>The third-party invoicer’s VAT identifier (also known as the third party invoicer’s VAT identification number).</v>
      </c>
      <c r="N249" s="47" t="str">
        <f>IF(VLOOKUP($A249,'FE - Flow 8 - UBL'!$A249:$P1143,14,FALSE)=0,"",VLOOKUP($A249,'FE - Flow 8 - UBL'!$A249:$P1143,14,FALSE))</f>
        <v>According to Article 215 of Council Directive 2006/112/EC [2], the individual VAT identification number takes a prefix in accordance with ISO 3166-1 alpha-2 identifying the Member State that assigned the number. Nevertheless, Greece may use the prefix “EL”.</v>
      </c>
      <c r="O249" s="48" t="str">
        <f>IF(VLOOKUP($A249,'FE - Flow 8 - UBL'!$A249:$P1143,15,FALSE)=0,"",VLOOKUP($A249,'FE - Flow 8 - UBL'!$A249:$P1143,15,FALSE))</f>
        <v/>
      </c>
      <c r="P249" s="48" t="str">
        <f>IF(VLOOKUP($A249,'FE - Flow 8 - UBL'!$A249:$P1143,16,FALSE)=0,"",VLOOKUP($A249,'FE - Flow 8 - UBL'!$A249:$P1143,16,FALSE))</f>
        <v/>
      </c>
      <c r="Q249" s="48" t="str">
        <f>IF(VLOOKUP($A249,'FE - Flow 8 - UBL'!$A249:$Q1143,17,FALSE)=0,"",VLOOKUP($A249,'FE - Flow 8 - UBL'!$A249:$Q1143,17,FALSE))</f>
        <v/>
      </c>
      <c r="R249" s="47" t="str">
        <f>IF(VLOOKUP($A249,'FE - Flow 8 - UBL'!$A249:$S1143,18,FALSE)=0,"",VLOOKUP($A249,'FE - Flow 8 - UBL'!$A249:$S1143,18,FALSE))</f>
        <v/>
      </c>
    </row>
    <row r="250" spans="1:18" ht="87.75" customHeight="1" x14ac:dyDescent="0.25">
      <c r="A250" s="57" t="s">
        <v>784</v>
      </c>
      <c r="B250" s="240" t="s">
        <v>13</v>
      </c>
      <c r="C250" s="76"/>
      <c r="D250" s="71"/>
      <c r="E250" s="211" t="s">
        <v>781</v>
      </c>
      <c r="F250" s="212"/>
      <c r="G250" s="351" t="s">
        <v>3560</v>
      </c>
      <c r="H250" s="352"/>
      <c r="I250" s="45" t="str">
        <f>IF(VLOOKUP($A250,'FE - Flow 8 - UBL'!$A250:$P1144,9,FALSE)=0,"",VLOOKUP($A250,'FE - Flow 8 - UBL'!$A250:$P1144,9,FALSE))</f>
        <v>CODE</v>
      </c>
      <c r="J250" s="45">
        <f>IF(VLOOKUP($A250,'FE - Flow 8 - UBL'!$A250:$P1144,10,FALSE)=0,"",VLOOKUP($A250,'FE - Flow 8 - UBL'!$A250:$P1144,10,FALSE))</f>
        <v>3</v>
      </c>
      <c r="K250" s="45" t="str">
        <f>IF(VLOOKUP($A250,'FE - Flow 8 - UBL'!$A250:$P1144,11,FALSE)=0,"",VLOOKUP($A250,'FE - Flow 8 - UBL'!$A250:$P1144,11,FALSE))</f>
        <v>Value = VAT (UBL)
Value = VA (CII)</v>
      </c>
      <c r="L250" s="46" t="str">
        <f>IF(VLOOKUP($A250,'FE - Flow 8 - UBL'!$A250:$P1144,12,FALSE)=0,"",VLOOKUP($A250,'FE - Flow 8 - UBL'!$A250:$P1144,12,FALSE))</f>
        <v/>
      </c>
      <c r="M250" s="47" t="str">
        <f>IF(VLOOKUP($A250,'FE - Flow 8 - UBL'!$A250:$P1144,13,FALSE)=0,"",VLOOKUP($A250,'FE - Flow 8 - UBL'!$A250:$P1144,13,FALSE))</f>
        <v/>
      </c>
      <c r="N250" s="47" t="str">
        <f>IF(VLOOKUP($A250,'FE - Flow 8 - UBL'!$A250:$P1144,14,FALSE)=0,"",VLOOKUP($A250,'FE - Flow 8 - UBL'!$A250:$P1144,14,FALSE))</f>
        <v/>
      </c>
      <c r="O250" s="48" t="str">
        <f>IF(VLOOKUP($A250,'FE - Flow 8 - UBL'!$A250:$P1144,15,FALSE)=0,"",VLOOKUP($A250,'FE - Flow 8 - UBL'!$A250:$P1144,15,FALSE))</f>
        <v/>
      </c>
      <c r="P250" s="48" t="str">
        <f>IF(VLOOKUP($A250,'FE - Flow 8 - UBL'!$A250:$P1144,16,FALSE)=0,"",VLOOKUP($A250,'FE - Flow 8 - UBL'!$A250:$P1144,16,FALSE))</f>
        <v/>
      </c>
      <c r="Q250" s="48" t="str">
        <f>IF(VLOOKUP($A250,'FE - Flow 8 - UBL'!$A250:$Q1144,17,FALSE)=0,"",VLOOKUP($A250,'FE - Flow 8 - UBL'!$A250:$Q1144,17,FALSE))</f>
        <v/>
      </c>
      <c r="R250" s="47" t="str">
        <f>IF(VLOOKUP($A250,'FE - Flow 8 - UBL'!$A250:$S1144,18,FALSE)=0,"",VLOOKUP($A250,'FE - Flow 8 - UBL'!$A250:$S1144,18,FALSE))</f>
        <v/>
      </c>
    </row>
    <row r="251" spans="1:18" ht="42.75" customHeight="1" x14ac:dyDescent="0.25">
      <c r="A251" s="51" t="s">
        <v>786</v>
      </c>
      <c r="B251" s="240" t="s">
        <v>42</v>
      </c>
      <c r="C251" s="76"/>
      <c r="D251" s="221" t="s">
        <v>787</v>
      </c>
      <c r="E251" s="216"/>
      <c r="F251" s="217"/>
      <c r="G251" s="351" t="s">
        <v>3561</v>
      </c>
      <c r="H251" s="352"/>
      <c r="I251" s="45" t="str">
        <f>IF(VLOOKUP($A251,'FE - Flow 8 - UBL'!$A251:$P1145,9,FALSE)=0,"",VLOOKUP($A251,'FE - Flow 8 - UBL'!$A251:$P1145,9,FALSE))</f>
        <v>IDENTIFIER</v>
      </c>
      <c r="J251" s="45">
        <f>IF(VLOOKUP($A251,'FE - Flow 8 - UBL'!$A251:$P1145,10,FALSE)=0,"",VLOOKUP($A251,'FE - Flow 8 - UBL'!$A251:$P1145,10,FALSE))</f>
        <v>50</v>
      </c>
      <c r="K251" s="45" t="str">
        <f>IF(VLOOKUP($A251,'FE - Flow 8 - UBL'!$A251:$P1145,11,FALSE)=0,"",VLOOKUP($A251,'FE - Flow 8 - UBL'!$A251:$P1145,11,FALSE))</f>
        <v/>
      </c>
      <c r="L251" s="46" t="str">
        <f>IF(VLOOKUP($A251,'FE - Flow 8 - UBL'!$A251:$P1145,12,FALSE)=0,"",VLOOKUP($A251,'FE - Flow 8 - UBL'!$A251:$P1145,12,FALSE))</f>
        <v/>
      </c>
      <c r="M251" s="47" t="str">
        <f>IF(VLOOKUP($A251,'FE - Flow 8 - UBL'!$A251:$P1145,13,FALSE)=0,"",VLOOKUP($A251,'FE - Flow 8 - UBL'!$A251:$P1145,13,FALSE))</f>
        <v>Identifies the payer’s electronic address to which a sales document can be transmitted.</v>
      </c>
      <c r="N251" s="47" t="str">
        <f>IF(VLOOKUP($A251,'FE - Flow 8 - UBL'!$A251:$P1145,14,FALSE)=0,"",VLOOKUP($A251,'FE - Flow 8 - UBL'!$A251:$P1145,14,FALSE))</f>
        <v/>
      </c>
      <c r="O251" s="48" t="str">
        <f>IF(VLOOKUP($A251,'FE - Flow 8 - UBL'!$A251:$P1145,15,FALSE)=0,"",VLOOKUP($A251,'FE - Flow 8 - UBL'!$A251:$P1145,15,FALSE))</f>
        <v/>
      </c>
      <c r="P251" s="48" t="str">
        <f>IF(VLOOKUP($A251,'FE - Flow 8 - UBL'!$A251:$P1145,16,FALSE)=0,"",VLOOKUP($A251,'FE - Flow 8 - UBL'!$A251:$P1145,16,FALSE))</f>
        <v/>
      </c>
      <c r="Q251" s="48" t="str">
        <f>IF(VLOOKUP($A251,'FE - Flow 8 - UBL'!$A251:$Q1145,17,FALSE)=0,"",VLOOKUP($A251,'FE - Flow 8 - UBL'!$A251:$Q1145,17,FALSE))</f>
        <v/>
      </c>
      <c r="R251" s="47" t="str">
        <f>IF(VLOOKUP($A251,'FE - Flow 8 - UBL'!$A251:$S1145,18,FALSE)=0,"",VLOOKUP($A251,'FE - Flow 8 - UBL'!$A251:$S1145,18,FALSE))</f>
        <v/>
      </c>
    </row>
    <row r="252" spans="1:18" ht="51.75" customHeight="1" x14ac:dyDescent="0.25">
      <c r="A252" s="57" t="s">
        <v>789</v>
      </c>
      <c r="B252" s="240" t="s">
        <v>13</v>
      </c>
      <c r="C252" s="76"/>
      <c r="D252" s="71"/>
      <c r="E252" s="211" t="s">
        <v>2372</v>
      </c>
      <c r="F252" s="212"/>
      <c r="G252" s="351" t="s">
        <v>3562</v>
      </c>
      <c r="H252" s="352"/>
      <c r="I252" s="45" t="str">
        <f>IF(VLOOKUP($A252,'FE - Flow 8 - UBL'!$A252:$P1146,9,FALSE)=0,"",VLOOKUP($A252,'FE - Flow 8 - UBL'!$A252:$P1146,9,FALSE))</f>
        <v>IDENTIFIER</v>
      </c>
      <c r="J252" s="45">
        <f>IF(VLOOKUP($A252,'FE - Flow 8 - UBL'!$A252:$P1146,10,FALSE)=0,"",VLOOKUP($A252,'FE - Flow 8 - UBL'!$A252:$P1146,10,FALSE))</f>
        <v>4</v>
      </c>
      <c r="K252" s="45" t="str">
        <f>IF(VLOOKUP($A252,'FE - Flow 8 - UBL'!$A252:$P1146,11,FALSE)=0,"",VLOOKUP($A252,'FE - Flow 8 - UBL'!$A252:$P1146,11,FALSE))</f>
        <v xml:space="preserve">ISO6523 (ICD) </v>
      </c>
      <c r="L252" s="46" t="str">
        <f>IF(VLOOKUP($A252,'FE - Flow 8 - UBL'!$A252:$P1146,12,FALSE)=0,"",VLOOKUP($A252,'FE - Flow 8 - UBL'!$A252:$P1146,12,FALSE))</f>
        <v/>
      </c>
      <c r="M252" s="47" t="str">
        <f>IF(VLOOKUP($A252,'FE - Flow 8 - UBL'!$A252:$P1146,13,FALSE)=0,"",VLOOKUP($A252,'FE - Flow 8 - UBL'!$A252:$P1146,13,FALSE))</f>
        <v/>
      </c>
      <c r="N252" s="47" t="str">
        <f>IF(VLOOKUP($A252,'FE - Flow 8 - UBL'!$A252:$P1146,14,FALSE)=0,"",VLOOKUP($A252,'FE - Flow 8 - UBL'!$A252:$P1146,14,FALSE))</f>
        <v/>
      </c>
      <c r="O252" s="48" t="str">
        <f>IF(VLOOKUP($A252,'FE - Flow 8 - UBL'!$A252:$P1146,15,FALSE)=0,"",VLOOKUP($A252,'FE - Flow 8 - UBL'!$A252:$P1146,15,FALSE))</f>
        <v/>
      </c>
      <c r="P252" s="48" t="str">
        <f>IF(VLOOKUP($A252,'FE - Flow 8 - UBL'!$A252:$P1146,16,FALSE)=0,"",VLOOKUP($A252,'FE - Flow 8 - UBL'!$A252:$P1146,16,FALSE))</f>
        <v/>
      </c>
      <c r="Q252" s="48" t="str">
        <f>IF(VLOOKUP($A252,'FE - Flow 8 - UBL'!$A252:$Q1146,17,FALSE)=0,"",VLOOKUP($A252,'FE - Flow 8 - UBL'!$A252:$Q1146,17,FALSE))</f>
        <v/>
      </c>
      <c r="R252" s="47" t="str">
        <f>IF(VLOOKUP($A252,'FE - Flow 8 - UBL'!$A252:$S1146,18,FALSE)=0,"",VLOOKUP($A252,'FE - Flow 8 - UBL'!$A252:$S1146,18,FALSE))</f>
        <v/>
      </c>
    </row>
    <row r="253" spans="1:18" x14ac:dyDescent="0.25">
      <c r="A253" s="51" t="s">
        <v>791</v>
      </c>
      <c r="B253" s="240" t="s">
        <v>42</v>
      </c>
      <c r="C253" s="76"/>
      <c r="D253" s="221" t="s">
        <v>792</v>
      </c>
      <c r="E253" s="96"/>
      <c r="F253" s="96"/>
      <c r="G253" s="351" t="s">
        <v>3563</v>
      </c>
      <c r="H253" s="352"/>
      <c r="I253" s="45" t="str">
        <f>IF(VLOOKUP($A253,'FE - Flow 8 - UBL'!$A253:$P1147,9,FALSE)=0,"",VLOOKUP($A253,'FE - Flow 8 - UBL'!$A253:$P1147,9,FALSE))</f>
        <v/>
      </c>
      <c r="J253" s="45" t="str">
        <f>IF(VLOOKUP($A253,'FE - Flow 8 - UBL'!$A253:$P1147,10,FALSE)=0,"",VLOOKUP($A253,'FE - Flow 8 - UBL'!$A253:$P1147,10,FALSE))</f>
        <v/>
      </c>
      <c r="K253" s="45" t="str">
        <f>IF(VLOOKUP($A253,'FE - Flow 8 - UBL'!$A253:$P1147,11,FALSE)=0,"",VLOOKUP($A253,'FE - Flow 8 - UBL'!$A253:$P1147,11,FALSE))</f>
        <v/>
      </c>
      <c r="L253" s="46" t="str">
        <f>IF(VLOOKUP($A253,'FE - Flow 8 - UBL'!$A253:$P1147,12,FALSE)=0,"",VLOOKUP($A253,'FE - Flow 8 - UBL'!$A253:$P1147,12,FALSE))</f>
        <v/>
      </c>
      <c r="M253" s="47" t="str">
        <f>IF(VLOOKUP($A253,'FE - Flow 8 - UBL'!$A253:$P1147,13,FALSE)=0,"",VLOOKUP($A253,'FE - Flow 8 - UBL'!$A253:$P1147,13,FALSE))</f>
        <v/>
      </c>
      <c r="N253" s="47" t="str">
        <f>IF(VLOOKUP($A253,'FE - Flow 8 - UBL'!$A253:$P1147,14,FALSE)=0,"",VLOOKUP($A253,'FE - Flow 8 - UBL'!$A253:$P1147,14,FALSE))</f>
        <v/>
      </c>
      <c r="O253" s="48" t="str">
        <f>IF(VLOOKUP($A253,'FE - Flow 8 - UBL'!$A253:$P1147,15,FALSE)=0,"",VLOOKUP($A253,'FE - Flow 8 - UBL'!$A253:$P1147,15,FALSE))</f>
        <v/>
      </c>
      <c r="P253" s="48" t="str">
        <f>IF(VLOOKUP($A253,'FE - Flow 8 - UBL'!$A253:$P1147,16,FALSE)=0,"",VLOOKUP($A253,'FE - Flow 8 - UBL'!$A253:$P1147,16,FALSE))</f>
        <v/>
      </c>
      <c r="Q253" s="48" t="str">
        <f>IF(VLOOKUP($A253,'FE - Flow 8 - UBL'!$A253:$Q1147,17,FALSE)=0,"",VLOOKUP($A253,'FE - Flow 8 - UBL'!$A253:$Q1147,17,FALSE))</f>
        <v/>
      </c>
      <c r="R253" s="47" t="str">
        <f>IF(VLOOKUP($A253,'FE - Flow 8 - UBL'!$A253:$S1147,18,FALSE)=0,"",VLOOKUP($A253,'FE - Flow 8 - UBL'!$A253:$S1147,18,FALSE))</f>
        <v/>
      </c>
    </row>
    <row r="254" spans="1:18" ht="28.5" customHeight="1" x14ac:dyDescent="0.25">
      <c r="A254" s="57" t="s">
        <v>794</v>
      </c>
      <c r="B254" s="240" t="s">
        <v>42</v>
      </c>
      <c r="C254" s="76"/>
      <c r="D254" s="58"/>
      <c r="E254" s="211" t="s">
        <v>795</v>
      </c>
      <c r="F254" s="212"/>
      <c r="G254" s="351" t="s">
        <v>3564</v>
      </c>
      <c r="H254" s="352"/>
      <c r="I254" s="45" t="str">
        <f>IF(VLOOKUP($A254,'FE - Flow 8 - UBL'!$A254:$P1148,9,FALSE)=0,"",VLOOKUP($A254,'FE - Flow 8 - UBL'!$A254:$P1148,9,FALSE))</f>
        <v>TEXT</v>
      </c>
      <c r="J254" s="45">
        <f>IF(VLOOKUP($A254,'FE - Flow 8 - UBL'!$A254:$P1148,10,FALSE)=0,"",VLOOKUP($A254,'FE - Flow 8 - UBL'!$A254:$P1148,10,FALSE))</f>
        <v>255</v>
      </c>
      <c r="K254" s="45" t="str">
        <f>IF(VLOOKUP($A254,'FE - Flow 8 - UBL'!$A254:$P1148,11,FALSE)=0,"",VLOOKUP($A254,'FE - Flow 8 - UBL'!$A254:$P1148,11,FALSE))</f>
        <v/>
      </c>
      <c r="L254" s="46" t="str">
        <f>IF(VLOOKUP($A254,'FE - Flow 8 - UBL'!$A254:$P1148,12,FALSE)=0,"",VLOOKUP($A254,'FE - Flow 8 - UBL'!$A254:$P1148,12,FALSE))</f>
        <v/>
      </c>
      <c r="M254" s="47" t="str">
        <f>IF(VLOOKUP($A254,'FE - Flow 8 - UBL'!$A254:$P1148,13,FALSE)=0,"",VLOOKUP($A254,'FE - Flow 8 - UBL'!$A254:$P1148,13,FALSE))</f>
        <v>Main line of an address.</v>
      </c>
      <c r="N254" s="47" t="str">
        <f>IF(VLOOKUP($A254,'FE - Flow 8 - UBL'!$A254:$P1148,14,FALSE)=0,"",VLOOKUP($A254,'FE - Flow 8 - UBL'!$A254:$P1148,14,FALSE))</f>
        <v>Usually the street name and number or the post box.</v>
      </c>
      <c r="O254" s="48" t="str">
        <f>IF(VLOOKUP($A254,'FE - Flow 8 - UBL'!$A254:$P1148,15,FALSE)=0,"",VLOOKUP($A254,'FE - Flow 8 - UBL'!$A254:$P1148,15,FALSE))</f>
        <v/>
      </c>
      <c r="P254" s="48" t="str">
        <f>IF(VLOOKUP($A254,'FE - Flow 8 - UBL'!$A254:$P1148,16,FALSE)=0,"",VLOOKUP($A254,'FE - Flow 8 - UBL'!$A254:$P1148,16,FALSE))</f>
        <v/>
      </c>
      <c r="Q254" s="48" t="str">
        <f>IF(VLOOKUP($A254,'FE - Flow 8 - UBL'!$A254:$Q1148,17,FALSE)=0,"",VLOOKUP($A254,'FE - Flow 8 - UBL'!$A254:$Q1148,17,FALSE))</f>
        <v/>
      </c>
      <c r="R254" s="47" t="str">
        <f>IF(VLOOKUP($A254,'FE - Flow 8 - UBL'!$A254:$S1148,18,FALSE)=0,"",VLOOKUP($A254,'FE - Flow 8 - UBL'!$A254:$S1148,18,FALSE))</f>
        <v/>
      </c>
    </row>
    <row r="255" spans="1:18" ht="42.75" customHeight="1" x14ac:dyDescent="0.25">
      <c r="A255" s="57" t="s">
        <v>797</v>
      </c>
      <c r="B255" s="240" t="s">
        <v>42</v>
      </c>
      <c r="C255" s="76"/>
      <c r="D255" s="58"/>
      <c r="E255" s="211" t="s">
        <v>798</v>
      </c>
      <c r="F255" s="212"/>
      <c r="G255" s="351" t="s">
        <v>3565</v>
      </c>
      <c r="H255" s="352"/>
      <c r="I255" s="45" t="str">
        <f>IF(VLOOKUP($A255,'FE - Flow 8 - UBL'!$A255:$P1149,9,FALSE)=0,"",VLOOKUP($A255,'FE - Flow 8 - UBL'!$A255:$P1149,9,FALSE))</f>
        <v>TEXT</v>
      </c>
      <c r="J255" s="45">
        <f>IF(VLOOKUP($A255,'FE - Flow 8 - UBL'!$A255:$P1149,10,FALSE)=0,"",VLOOKUP($A255,'FE - Flow 8 - UBL'!$A255:$P1149,10,FALSE))</f>
        <v>255</v>
      </c>
      <c r="K255" s="45" t="str">
        <f>IF(VLOOKUP($A255,'FE - Flow 8 - UBL'!$A255:$P1149,11,FALSE)=0,"",VLOOKUP($A255,'FE - Flow 8 - UBL'!$A255:$P1149,11,FALSE))</f>
        <v/>
      </c>
      <c r="L255" s="46" t="str">
        <f>IF(VLOOKUP($A255,'FE - Flow 8 - UBL'!$A255:$P1149,12,FALSE)=0,"",VLOOKUP($A255,'FE - Flow 8 - UBL'!$A255:$P1149,12,FALSE))</f>
        <v/>
      </c>
      <c r="M255" s="47" t="str">
        <f>IF(VLOOKUP($A255,'FE - Flow 8 - UBL'!$A255:$P1149,13,FALSE)=0,"",VLOOKUP($A255,'FE - Flow 8 - UBL'!$A255:$P1149,13,FALSE))</f>
        <v>An additional address line that can be used to provide details and complete the main line.</v>
      </c>
      <c r="N255" s="47" t="str">
        <f>IF(VLOOKUP($A255,'FE - Flow 8 - UBL'!$A255:$P1149,14,FALSE)=0,"",VLOOKUP($A255,'FE - Flow 8 - UBL'!$A255:$P1149,14,FALSE))</f>
        <v/>
      </c>
      <c r="O255" s="48" t="str">
        <f>IF(VLOOKUP($A255,'FE - Flow 8 - UBL'!$A255:$P1149,15,FALSE)=0,"",VLOOKUP($A255,'FE - Flow 8 - UBL'!$A255:$P1149,15,FALSE))</f>
        <v/>
      </c>
      <c r="P255" s="48" t="str">
        <f>IF(VLOOKUP($A255,'FE - Flow 8 - UBL'!$A255:$P1149,16,FALSE)=0,"",VLOOKUP($A255,'FE - Flow 8 - UBL'!$A255:$P1149,16,FALSE))</f>
        <v/>
      </c>
      <c r="Q255" s="48" t="str">
        <f>IF(VLOOKUP($A255,'FE - Flow 8 - UBL'!$A255:$Q1149,17,FALSE)=0,"",VLOOKUP($A255,'FE - Flow 8 - UBL'!$A255:$Q1149,17,FALSE))</f>
        <v/>
      </c>
      <c r="R255" s="47" t="str">
        <f>IF(VLOOKUP($A255,'FE - Flow 8 - UBL'!$A255:$S1149,18,FALSE)=0,"",VLOOKUP($A255,'FE - Flow 8 - UBL'!$A255:$S1149,18,FALSE))</f>
        <v/>
      </c>
    </row>
    <row r="256" spans="1:18" ht="56.1" customHeight="1" x14ac:dyDescent="0.25">
      <c r="A256" s="57" t="s">
        <v>800</v>
      </c>
      <c r="B256" s="240" t="s">
        <v>42</v>
      </c>
      <c r="C256" s="76"/>
      <c r="D256" s="58"/>
      <c r="E256" s="211" t="s">
        <v>801</v>
      </c>
      <c r="F256" s="212"/>
      <c r="G256" s="351" t="s">
        <v>3566</v>
      </c>
      <c r="H256" s="352"/>
      <c r="I256" s="45" t="str">
        <f>IF(VLOOKUP($A256,'FE - Flow 8 - UBL'!$A256:$P1150,9,FALSE)=0,"",VLOOKUP($A256,'FE - Flow 8 - UBL'!$A256:$P1150,9,FALSE))</f>
        <v>TEXT</v>
      </c>
      <c r="J256" s="45">
        <f>IF(VLOOKUP($A256,'FE - Flow 8 - UBL'!$A256:$P1150,10,FALSE)=0,"",VLOOKUP($A256,'FE - Flow 8 - UBL'!$A256:$P1150,10,FALSE))</f>
        <v>255</v>
      </c>
      <c r="K256" s="45" t="str">
        <f>IF(VLOOKUP($A256,'FE - Flow 8 - UBL'!$A256:$P1150,11,FALSE)=0,"",VLOOKUP($A256,'FE - Flow 8 - UBL'!$A256:$P1150,11,FALSE))</f>
        <v/>
      </c>
      <c r="L256" s="46" t="str">
        <f>IF(VLOOKUP($A256,'FE - Flow 8 - UBL'!$A256:$P1150,12,FALSE)=0,"",VLOOKUP($A256,'FE - Flow 8 - UBL'!$A256:$P1150,12,FALSE))</f>
        <v/>
      </c>
      <c r="M256" s="47" t="str">
        <f>IF(VLOOKUP($A256,'FE - Flow 8 - UBL'!$A256:$P1150,13,FALSE)=0,"",VLOOKUP($A256,'FE - Flow 8 - UBL'!$A256:$P1150,13,FALSE))</f>
        <v>An additional address line that can be used to provide details and complete the main line.</v>
      </c>
      <c r="N256" s="47" t="str">
        <f>IF(VLOOKUP($A256,'FE - Flow 8 - UBL'!$A256:$P1150,14,FALSE)=0,"",VLOOKUP($A256,'FE - Flow 8 - UBL'!$A256:$P1150,14,FALSE))</f>
        <v/>
      </c>
      <c r="O256" s="48" t="str">
        <f>IF(VLOOKUP($A256,'FE - Flow 8 - UBL'!$A256:$P1150,15,FALSE)=0,"",VLOOKUP($A256,'FE - Flow 8 - UBL'!$A256:$P1150,15,FALSE))</f>
        <v/>
      </c>
      <c r="P256" s="48" t="str">
        <f>IF(VLOOKUP($A256,'FE - Flow 8 - UBL'!$A256:$P1150,16,FALSE)=0,"",VLOOKUP($A256,'FE - Flow 8 - UBL'!$A256:$P1150,16,FALSE))</f>
        <v/>
      </c>
      <c r="Q256" s="48" t="str">
        <f>IF(VLOOKUP($A256,'FE - Flow 8 - UBL'!$A256:$Q1150,17,FALSE)=0,"",VLOOKUP($A256,'FE - Flow 8 - UBL'!$A256:$Q1150,17,FALSE))</f>
        <v/>
      </c>
      <c r="R256" s="47" t="str">
        <f>IF(VLOOKUP($A256,'FE - Flow 8 - UBL'!$A256:$S1150,18,FALSE)=0,"",VLOOKUP($A256,'FE - Flow 8 - UBL'!$A256:$S1150,18,FALSE))</f>
        <v/>
      </c>
    </row>
    <row r="257" spans="1:18" ht="42.75" customHeight="1" x14ac:dyDescent="0.25">
      <c r="A257" s="57" t="s">
        <v>803</v>
      </c>
      <c r="B257" s="240" t="s">
        <v>42</v>
      </c>
      <c r="C257" s="76"/>
      <c r="D257" s="58"/>
      <c r="E257" s="211" t="s">
        <v>804</v>
      </c>
      <c r="F257" s="212"/>
      <c r="G257" s="351" t="s">
        <v>3567</v>
      </c>
      <c r="H257" s="352"/>
      <c r="I257" s="45" t="str">
        <f>IF(VLOOKUP($A257,'FE - Flow 8 - UBL'!$A257:$P1151,9,FALSE)=0,"",VLOOKUP($A257,'FE - Flow 8 - UBL'!$A257:$P1151,9,FALSE))</f>
        <v>TEXT</v>
      </c>
      <c r="J257" s="45">
        <f>IF(VLOOKUP($A257,'FE - Flow 8 - UBL'!$A257:$P1151,10,FALSE)=0,"",VLOOKUP($A257,'FE - Flow 8 - UBL'!$A257:$P1151,10,FALSE))</f>
        <v>255</v>
      </c>
      <c r="K257" s="45" t="str">
        <f>IF(VLOOKUP($A257,'FE - Flow 8 - UBL'!$A257:$P1151,11,FALSE)=0,"",VLOOKUP($A257,'FE - Flow 8 - UBL'!$A257:$P1151,11,FALSE))</f>
        <v/>
      </c>
      <c r="L257" s="46" t="str">
        <f>IF(VLOOKUP($A257,'FE - Flow 8 - UBL'!$A257:$P1151,12,FALSE)=0,"",VLOOKUP($A257,'FE - Flow 8 - UBL'!$A257:$P1151,12,FALSE))</f>
        <v/>
      </c>
      <c r="M257" s="47" t="str">
        <f>IF(VLOOKUP($A257,'FE - Flow 8 - UBL'!$A257:$P1151,13,FALSE)=0,"",VLOOKUP($A257,'FE - Flow 8 - UBL'!$A257:$P1151,13,FALSE))</f>
        <v>Usual name of the city, town or village in which the payer’s address is located.</v>
      </c>
      <c r="N257" s="47" t="str">
        <f>IF(VLOOKUP($A257,'FE - Flow 8 - UBL'!$A257:$P1151,14,FALSE)=0,"",VLOOKUP($A257,'FE - Flow 8 - UBL'!$A257:$P1151,14,FALSE))</f>
        <v/>
      </c>
      <c r="O257" s="48" t="str">
        <f>IF(VLOOKUP($A257,'FE - Flow 8 - UBL'!$A257:$P1151,15,FALSE)=0,"",VLOOKUP($A257,'FE - Flow 8 - UBL'!$A257:$P1151,15,FALSE))</f>
        <v/>
      </c>
      <c r="P257" s="48" t="str">
        <f>IF(VLOOKUP($A257,'FE - Flow 8 - UBL'!$A257:$P1151,16,FALSE)=0,"",VLOOKUP($A257,'FE - Flow 8 - UBL'!$A257:$P1151,16,FALSE))</f>
        <v/>
      </c>
      <c r="Q257" s="48" t="str">
        <f>IF(VLOOKUP($A257,'FE - Flow 8 - UBL'!$A257:$Q1151,17,FALSE)=0,"",VLOOKUP($A257,'FE - Flow 8 - UBL'!$A257:$Q1151,17,FALSE))</f>
        <v/>
      </c>
      <c r="R257" s="47" t="str">
        <f>IF(VLOOKUP($A257,'FE - Flow 8 - UBL'!$A257:$S1151,18,FALSE)=0,"",VLOOKUP($A257,'FE - Flow 8 - UBL'!$A257:$S1151,18,FALSE))</f>
        <v/>
      </c>
    </row>
    <row r="258" spans="1:18" ht="42.75" customHeight="1" x14ac:dyDescent="0.25">
      <c r="A258" s="57" t="s">
        <v>805</v>
      </c>
      <c r="B258" s="240" t="s">
        <v>42</v>
      </c>
      <c r="C258" s="76"/>
      <c r="D258" s="58"/>
      <c r="E258" s="211" t="s">
        <v>806</v>
      </c>
      <c r="F258" s="212"/>
      <c r="G258" s="351" t="s">
        <v>3568</v>
      </c>
      <c r="H258" s="352"/>
      <c r="I258" s="45" t="str">
        <f>IF(VLOOKUP($A258,'FE - Flow 8 - UBL'!$A258:$P1152,9,FALSE)=0,"",VLOOKUP($A258,'FE - Flow 8 - UBL'!$A258:$P1152,9,FALSE))</f>
        <v>TEXT</v>
      </c>
      <c r="J258" s="45">
        <f>IF(VLOOKUP($A258,'FE - Flow 8 - UBL'!$A258:$P1152,10,FALSE)=0,"",VLOOKUP($A258,'FE - Flow 8 - UBL'!$A258:$P1152,10,FALSE))</f>
        <v>10</v>
      </c>
      <c r="K258" s="45" t="str">
        <f>IF(VLOOKUP($A258,'FE - Flow 8 - UBL'!$A258:$P1152,11,FALSE)=0,"",VLOOKUP($A258,'FE - Flow 8 - UBL'!$A258:$P1152,11,FALSE))</f>
        <v/>
      </c>
      <c r="L258" s="46" t="str">
        <f>IF(VLOOKUP($A258,'FE - Flow 8 - UBL'!$A258:$P1152,12,FALSE)=0,"",VLOOKUP($A258,'FE - Flow 8 - UBL'!$A258:$P1152,12,FALSE))</f>
        <v/>
      </c>
      <c r="M258" s="47" t="str">
        <f>IF(VLOOKUP($A258,'FE - Flow 8 - UBL'!$A258:$P1152,13,FALSE)=0,"",VLOOKUP($A258,'FE - Flow 8 - UBL'!$A258:$P1152,13,FALSE))</f>
        <v>Identifier of an addressable group of properties, in compliance with the relevant postal service.</v>
      </c>
      <c r="N258" s="47" t="str">
        <f>IF(VLOOKUP($A258,'FE - Flow 8 - UBL'!$A258:$P1152,14,FALSE)=0,"",VLOOKUP($A258,'FE - Flow 8 - UBL'!$A258:$P1152,14,FALSE))</f>
        <v>E.g. postcode or postal routing number.</v>
      </c>
      <c r="O258" s="48" t="str">
        <f>IF(VLOOKUP($A258,'FE - Flow 8 - UBL'!$A258:$P1152,15,FALSE)=0,"",VLOOKUP($A258,'FE - Flow 8 - UBL'!$A258:$P1152,15,FALSE))</f>
        <v/>
      </c>
      <c r="P258" s="48" t="str">
        <f>IF(VLOOKUP($A258,'FE - Flow 8 - UBL'!$A258:$P1152,16,FALSE)=0,"",VLOOKUP($A258,'FE - Flow 8 - UBL'!$A258:$P1152,16,FALSE))</f>
        <v/>
      </c>
      <c r="Q258" s="48" t="str">
        <f>IF(VLOOKUP($A258,'FE - Flow 8 - UBL'!$A258:$Q1152,17,FALSE)=0,"",VLOOKUP($A258,'FE - Flow 8 - UBL'!$A258:$Q1152,17,FALSE))</f>
        <v/>
      </c>
      <c r="R258" s="47" t="str">
        <f>IF(VLOOKUP($A258,'FE - Flow 8 - UBL'!$A258:$S1152,18,FALSE)=0,"",VLOOKUP($A258,'FE - Flow 8 - UBL'!$A258:$S1152,18,FALSE))</f>
        <v/>
      </c>
    </row>
    <row r="259" spans="1:18" ht="42.75" customHeight="1" x14ac:dyDescent="0.25">
      <c r="A259" s="57" t="s">
        <v>807</v>
      </c>
      <c r="B259" s="240" t="s">
        <v>42</v>
      </c>
      <c r="C259" s="76"/>
      <c r="D259" s="58"/>
      <c r="E259" s="211" t="s">
        <v>808</v>
      </c>
      <c r="F259" s="212"/>
      <c r="G259" s="351" t="s">
        <v>3569</v>
      </c>
      <c r="H259" s="352"/>
      <c r="I259" s="45" t="str">
        <f>IF(VLOOKUP($A259,'FE - Flow 8 - UBL'!$A259:$P1153,9,FALSE)=0,"",VLOOKUP($A259,'FE - Flow 8 - UBL'!$A259:$P1153,9,FALSE))</f>
        <v>TEXT</v>
      </c>
      <c r="J259" s="45">
        <f>IF(VLOOKUP($A259,'FE - Flow 8 - UBL'!$A259:$P1153,10,FALSE)=0,"",VLOOKUP($A259,'FE - Flow 8 - UBL'!$A259:$P1153,10,FALSE))</f>
        <v>255</v>
      </c>
      <c r="K259" s="45" t="str">
        <f>IF(VLOOKUP($A259,'FE - Flow 8 - UBL'!$A259:$P1153,11,FALSE)=0,"",VLOOKUP($A259,'FE - Flow 8 - UBL'!$A259:$P1153,11,FALSE))</f>
        <v/>
      </c>
      <c r="L259" s="46" t="str">
        <f>IF(VLOOKUP($A259,'FE - Flow 8 - UBL'!$A259:$P1153,12,FALSE)=0,"",VLOOKUP($A259,'FE - Flow 8 - UBL'!$A259:$P1153,12,FALSE))</f>
        <v/>
      </c>
      <c r="M259" s="47" t="str">
        <f>IF(VLOOKUP($A259,'FE - Flow 8 - UBL'!$A259:$P1153,13,FALSE)=0,"",VLOOKUP($A259,'FE - Flow 8 - UBL'!$A259:$P1153,13,FALSE))</f>
        <v>Subdivision of a country.</v>
      </c>
      <c r="N259" s="47" t="str">
        <f>IF(VLOOKUP($A259,'FE - Flow 8 - UBL'!$A259:$P1153,14,FALSE)=0,"",VLOOKUP($A259,'FE - Flow 8 - UBL'!$A259:$P1153,14,FALSE))</f>
        <v>E.g. region, county, state, province, etc.</v>
      </c>
      <c r="O259" s="48" t="str">
        <f>IF(VLOOKUP($A259,'FE - Flow 8 - UBL'!$A259:$P1153,15,FALSE)=0,"",VLOOKUP($A259,'FE - Flow 8 - UBL'!$A259:$P1153,15,FALSE))</f>
        <v/>
      </c>
      <c r="P259" s="48" t="str">
        <f>IF(VLOOKUP($A259,'FE - Flow 8 - UBL'!$A259:$P1153,16,FALSE)=0,"",VLOOKUP($A259,'FE - Flow 8 - UBL'!$A259:$P1153,16,FALSE))</f>
        <v/>
      </c>
      <c r="Q259" s="48" t="str">
        <f>IF(VLOOKUP($A259,'FE - Flow 8 - UBL'!$A259:$Q1153,17,FALSE)=0,"",VLOOKUP($A259,'FE - Flow 8 - UBL'!$A259:$Q1153,17,FALSE))</f>
        <v/>
      </c>
      <c r="R259" s="47" t="str">
        <f>IF(VLOOKUP($A259,'FE - Flow 8 - UBL'!$A259:$S1153,18,FALSE)=0,"",VLOOKUP($A259,'FE - Flow 8 - UBL'!$A259:$S1153,18,FALSE))</f>
        <v/>
      </c>
    </row>
    <row r="260" spans="1:18" ht="42.75" customHeight="1" x14ac:dyDescent="0.25">
      <c r="A260" s="57" t="s">
        <v>810</v>
      </c>
      <c r="B260" s="240" t="s">
        <v>3069</v>
      </c>
      <c r="C260" s="76"/>
      <c r="D260" s="71"/>
      <c r="E260" s="211" t="s">
        <v>811</v>
      </c>
      <c r="F260" s="212"/>
      <c r="G260" s="351" t="s">
        <v>3570</v>
      </c>
      <c r="H260" s="352"/>
      <c r="I260" s="45" t="str">
        <f>IF(VLOOKUP($A260,'FE - Flow 8 - UBL'!$A260:$P1154,9,FALSE)=0,"",VLOOKUP($A260,'FE - Flow 8 - UBL'!$A260:$P1154,9,FALSE))</f>
        <v>CODE</v>
      </c>
      <c r="J260" s="45">
        <f>IF(VLOOKUP($A260,'FE - Flow 8 - UBL'!$A260:$P1154,10,FALSE)=0,"",VLOOKUP($A260,'FE - Flow 8 - UBL'!$A260:$P1154,10,FALSE))</f>
        <v>2</v>
      </c>
      <c r="K260" s="45" t="str">
        <f>IF(VLOOKUP($A260,'FE - Flow 8 - UBL'!$A260:$P1154,11,FALSE)=0,"",VLOOKUP($A260,'FE - Flow 8 - UBL'!$A260:$P1154,11,FALSE))</f>
        <v>ISO 3166</v>
      </c>
      <c r="L260" s="46" t="str">
        <f>IF(VLOOKUP($A260,'FE - Flow 8 - UBL'!$A260:$P1154,12,FALSE)=0,"",VLOOKUP($A260,'FE - Flow 8 - UBL'!$A260:$P1154,12,FALSE))</f>
        <v/>
      </c>
      <c r="M260" s="47" t="str">
        <f>IF(VLOOKUP($A260,'FE - Flow 8 - UBL'!$A260:$P1154,13,FALSE)=0,"",VLOOKUP($A260,'FE - Flow 8 - UBL'!$A260:$P1154,13,FALSE))</f>
        <v>Country identification code.</v>
      </c>
      <c r="N260" s="47" t="str">
        <f>IF(VLOOKUP($A260,'FE - Flow 8 - UBL'!$A260:$P1154,14,FALSE)=0,"",VLOOKUP($A260,'FE - Flow 8 - UBL'!$A260:$P1154,14,FALSE))</f>
        <v>Valid country lists are registered with the Maintenance Agency for standard ISO 3166-1 “Codes for the representation of names of countries and their subdivisions”. Use of the alpha-2 representation is recommended.</v>
      </c>
      <c r="O260" s="48" t="str">
        <f>IF(VLOOKUP($A260,'FE - Flow 8 - UBL'!$A260:$P1154,15,FALSE)=0,"",VLOOKUP($A260,'FE - Flow 8 - UBL'!$A260:$P1154,15,FALSE))</f>
        <v>G2.01</v>
      </c>
      <c r="P260" s="48" t="str">
        <f>IF(VLOOKUP($A260,'FE - Flow 8 - UBL'!$A260:$P1154,16,FALSE)=0,"",VLOOKUP($A260,'FE - Flow 8 - UBL'!$A260:$P1154,16,FALSE))</f>
        <v/>
      </c>
      <c r="Q260" s="48" t="str">
        <f>IF(VLOOKUP($A260,'FE - Flow 8 - UBL'!$A260:$Q1154,17,FALSE)=0,"",VLOOKUP($A260,'FE - Flow 8 - UBL'!$A260:$Q1154,17,FALSE))</f>
        <v/>
      </c>
      <c r="R260" s="47" t="str">
        <f>IF(VLOOKUP($A260,'FE - Flow 8 - UBL'!$A260:$S1154,18,FALSE)=0,"",VLOOKUP($A260,'FE - Flow 8 - UBL'!$A260:$S1154,18,FALSE))</f>
        <v/>
      </c>
    </row>
    <row r="261" spans="1:18" ht="42.75" customHeight="1" x14ac:dyDescent="0.25">
      <c r="A261" s="51" t="s">
        <v>813</v>
      </c>
      <c r="B261" s="240" t="s">
        <v>42</v>
      </c>
      <c r="C261" s="76"/>
      <c r="D261" s="221" t="s">
        <v>2418</v>
      </c>
      <c r="E261" s="97"/>
      <c r="F261" s="97"/>
      <c r="G261" s="351" t="s">
        <v>3571</v>
      </c>
      <c r="H261" s="352"/>
      <c r="I261" s="45" t="str">
        <f>IF(VLOOKUP($A261,'FE - Flow 8 - UBL'!$A261:$P1155,9,FALSE)=0,"",VLOOKUP($A261,'FE - Flow 8 - UBL'!$A261:$P1155,9,FALSE))</f>
        <v/>
      </c>
      <c r="J261" s="45" t="str">
        <f>IF(VLOOKUP($A261,'FE - Flow 8 - UBL'!$A261:$P1155,10,FALSE)=0,"",VLOOKUP($A261,'FE - Flow 8 - UBL'!$A261:$P1155,10,FALSE))</f>
        <v/>
      </c>
      <c r="K261" s="45" t="str">
        <f>IF(VLOOKUP($A261,'FE - Flow 8 - UBL'!$A261:$P1155,11,FALSE)=0,"",VLOOKUP($A261,'FE - Flow 8 - UBL'!$A261:$P1155,11,FALSE))</f>
        <v/>
      </c>
      <c r="L261" s="46" t="str">
        <f>IF(VLOOKUP($A261,'FE - Flow 8 - UBL'!$A261:$P1155,12,FALSE)=0,"",VLOOKUP($A261,'FE - Flow 8 - UBL'!$A261:$P1155,12,FALSE))</f>
        <v/>
      </c>
      <c r="M261" s="47" t="str">
        <f>IF(VLOOKUP($A261,'FE - Flow 8 - UBL'!$A261:$P1155,13,FALSE)=0,"",VLOOKUP($A261,'FE - Flow 8 - UBL'!$A261:$P1155,13,FALSE))</f>
        <v/>
      </c>
      <c r="N261" s="47" t="str">
        <f>IF(VLOOKUP($A261,'FE - Flow 8 - UBL'!$A261:$P1155,14,FALSE)=0,"",VLOOKUP($A261,'FE - Flow 8 - UBL'!$A261:$P1155,14,FALSE))</f>
        <v/>
      </c>
      <c r="O261" s="48" t="str">
        <f>IF(VLOOKUP($A261,'FE - Flow 8 - UBL'!$A261:$P1155,15,FALSE)=0,"",VLOOKUP($A261,'FE - Flow 8 - UBL'!$A261:$P1155,15,FALSE))</f>
        <v/>
      </c>
      <c r="P261" s="48" t="str">
        <f>IF(VLOOKUP($A261,'FE - Flow 8 - UBL'!$A261:$P1155,16,FALSE)=0,"",VLOOKUP($A261,'FE - Flow 8 - UBL'!$A261:$P1155,16,FALSE))</f>
        <v/>
      </c>
      <c r="Q261" s="48" t="str">
        <f>IF(VLOOKUP($A261,'FE - Flow 8 - UBL'!$A261:$Q1155,17,FALSE)=0,"",VLOOKUP($A261,'FE - Flow 8 - UBL'!$A261:$Q1155,17,FALSE))</f>
        <v/>
      </c>
      <c r="R261" s="47" t="str">
        <f>IF(VLOOKUP($A261,'FE - Flow 8 - UBL'!$A261:$S1155,18,FALSE)=0,"",VLOOKUP($A261,'FE - Flow 8 - UBL'!$A261:$S1155,18,FALSE))</f>
        <v/>
      </c>
    </row>
    <row r="262" spans="1:18" ht="42.75" customHeight="1" x14ac:dyDescent="0.25">
      <c r="A262" s="57" t="s">
        <v>815</v>
      </c>
      <c r="B262" s="240" t="s">
        <v>42</v>
      </c>
      <c r="C262" s="76"/>
      <c r="D262" s="58"/>
      <c r="E262" s="211" t="s">
        <v>816</v>
      </c>
      <c r="F262" s="212"/>
      <c r="G262" s="351" t="s">
        <v>3572</v>
      </c>
      <c r="H262" s="352"/>
      <c r="I262" s="45" t="str">
        <f>IF(VLOOKUP($A262,'FE - Flow 8 - UBL'!$A262:$P1156,9,FALSE)=0,"",VLOOKUP($A262,'FE - Flow 8 - UBL'!$A262:$P1156,9,FALSE))</f>
        <v>TEXT</v>
      </c>
      <c r="J262" s="45">
        <f>IF(VLOOKUP($A262,'FE - Flow 8 - UBL'!$A262:$P1156,10,FALSE)=0,"",VLOOKUP($A262,'FE - Flow 8 - UBL'!$A262:$P1156,10,FALSE))</f>
        <v>100</v>
      </c>
      <c r="K262" s="45" t="str">
        <f>IF(VLOOKUP($A262,'FE - Flow 8 - UBL'!$A262:$P1156,11,FALSE)=0,"",VLOOKUP($A262,'FE - Flow 8 - UBL'!$A262:$P1156,11,FALSE))</f>
        <v/>
      </c>
      <c r="L262" s="46" t="str">
        <f>IF(VLOOKUP($A262,'FE - Flow 8 - UBL'!$A262:$P1156,12,FALSE)=0,"",VLOOKUP($A262,'FE - Flow 8 - UBL'!$A262:$P1156,12,FALSE))</f>
        <v/>
      </c>
      <c r="M262" s="47" t="str">
        <f>IF(VLOOKUP($A262,'FE - Flow 8 - UBL'!$A262:$P1156,13,FALSE)=0,"",VLOOKUP($A262,'FE - Flow 8 - UBL'!$A262:$P1156,13,FALSE))</f>
        <v>Point of contact for a legal entity or legal person.</v>
      </c>
      <c r="N262" s="47" t="str">
        <f>IF(VLOOKUP($A262,'FE - Flow 8 - UBL'!$A262:$P1156,14,FALSE)=0,"",VLOOKUP($A262,'FE - Flow 8 - UBL'!$A262:$P1156,14,FALSE))</f>
        <v>E.g. a person’s name or identification of a contact, department or office: PERSON</v>
      </c>
      <c r="O262" s="48" t="str">
        <f>IF(VLOOKUP($A262,'FE - Flow 8 - UBL'!$A262:$P1156,15,FALSE)=0,"",VLOOKUP($A262,'FE - Flow 8 - UBL'!$A262:$P1156,15,FALSE))</f>
        <v/>
      </c>
      <c r="P262" s="48" t="str">
        <f>IF(VLOOKUP($A262,'FE - Flow 8 - UBL'!$A262:$P1156,16,FALSE)=0,"",VLOOKUP($A262,'FE - Flow 8 - UBL'!$A262:$P1156,16,FALSE))</f>
        <v/>
      </c>
      <c r="Q262" s="48" t="str">
        <f>IF(VLOOKUP($A262,'FE - Flow 8 - UBL'!$A262:$Q1156,17,FALSE)=0,"",VLOOKUP($A262,'FE - Flow 8 - UBL'!$A262:$Q1156,17,FALSE))</f>
        <v/>
      </c>
      <c r="R262" s="47" t="str">
        <f>IF(VLOOKUP($A262,'FE - Flow 8 - UBL'!$A262:$S1156,18,FALSE)=0,"",VLOOKUP($A262,'FE - Flow 8 - UBL'!$A262:$S1156,18,FALSE))</f>
        <v/>
      </c>
    </row>
    <row r="263" spans="1:18" ht="56.1" customHeight="1" x14ac:dyDescent="0.25">
      <c r="A263" s="57" t="s">
        <v>818</v>
      </c>
      <c r="B263" s="240" t="s">
        <v>42</v>
      </c>
      <c r="C263" s="76"/>
      <c r="D263" s="62"/>
      <c r="E263" s="211" t="s">
        <v>819</v>
      </c>
      <c r="F263" s="212"/>
      <c r="G263" s="351" t="s">
        <v>3573</v>
      </c>
      <c r="H263" s="352"/>
      <c r="I263" s="45" t="str">
        <f>IF(VLOOKUP($A263,'FE - Flow 8 - UBL'!$A263:$P1157,9,FALSE)=0,"",VLOOKUP($A263,'FE - Flow 8 - UBL'!$A263:$P1157,9,FALSE))</f>
        <v>TEXT</v>
      </c>
      <c r="J263" s="45">
        <f>IF(VLOOKUP($A263,'FE - Flow 8 - UBL'!$A263:$P1157,10,FALSE)=0,"",VLOOKUP($A263,'FE - Flow 8 - UBL'!$A263:$P1157,10,FALSE))</f>
        <v>15</v>
      </c>
      <c r="K263" s="45" t="str">
        <f>IF(VLOOKUP($A263,'FE - Flow 8 - UBL'!$A263:$P1157,11,FALSE)=0,"",VLOOKUP($A263,'FE - Flow 8 - UBL'!$A263:$P1157,11,FALSE))</f>
        <v/>
      </c>
      <c r="L263" s="46" t="str">
        <f>IF(VLOOKUP($A263,'FE - Flow 8 - UBL'!$A263:$P1157,12,FALSE)=0,"",VLOOKUP($A263,'FE - Flow 8 - UBL'!$A263:$P1157,12,FALSE))</f>
        <v/>
      </c>
      <c r="M263" s="47" t="str">
        <f>IF(VLOOKUP($A263,'FE - Flow 8 - UBL'!$A263:$P1157,13,FALSE)=0,"",VLOOKUP($A263,'FE - Flow 8 - UBL'!$A263:$P1157,13,FALSE))</f>
        <v>Phone number of the point of contact.</v>
      </c>
      <c r="N263" s="47" t="str">
        <f>IF(VLOOKUP($A263,'FE - Flow 8 - UBL'!$A263:$P1157,14,FALSE)=0,"",VLOOKUP($A263,'FE - Flow 8 - UBL'!$A263:$P1157,14,FALSE))</f>
        <v/>
      </c>
      <c r="O263" s="48" t="str">
        <f>IF(VLOOKUP($A263,'FE - Flow 8 - UBL'!$A263:$P1157,15,FALSE)=0,"",VLOOKUP($A263,'FE - Flow 8 - UBL'!$A263:$P1157,15,FALSE))</f>
        <v/>
      </c>
      <c r="P263" s="48" t="str">
        <f>IF(VLOOKUP($A263,'FE - Flow 8 - UBL'!$A263:$P1157,16,FALSE)=0,"",VLOOKUP($A263,'FE - Flow 8 - UBL'!$A263:$P1157,16,FALSE))</f>
        <v/>
      </c>
      <c r="Q263" s="48" t="str">
        <f>IF(VLOOKUP($A263,'FE - Flow 8 - UBL'!$A263:$Q1157,17,FALSE)=0,"",VLOOKUP($A263,'FE - Flow 8 - UBL'!$A263:$Q1157,17,FALSE))</f>
        <v/>
      </c>
      <c r="R263" s="47" t="str">
        <f>IF(VLOOKUP($A263,'FE - Flow 8 - UBL'!$A263:$S1157,18,FALSE)=0,"",VLOOKUP($A263,'FE - Flow 8 - UBL'!$A263:$S1157,18,FALSE))</f>
        <v/>
      </c>
    </row>
    <row r="264" spans="1:18" x14ac:dyDescent="0.25">
      <c r="A264" s="57" t="s">
        <v>821</v>
      </c>
      <c r="B264" s="240" t="s">
        <v>42</v>
      </c>
      <c r="C264" s="76"/>
      <c r="D264" s="102"/>
      <c r="E264" s="213" t="s">
        <v>822</v>
      </c>
      <c r="F264" s="214"/>
      <c r="G264" s="351" t="s">
        <v>3574</v>
      </c>
      <c r="H264" s="352"/>
      <c r="I264" s="45" t="str">
        <f>IF(VLOOKUP($A264,'FE - Flow 8 - UBL'!$A264:$P1158,9,FALSE)=0,"",VLOOKUP($A264,'FE - Flow 8 - UBL'!$A264:$P1158,9,FALSE))</f>
        <v>TEXT</v>
      </c>
      <c r="J264" s="45">
        <f>IF(VLOOKUP($A264,'FE - Flow 8 - UBL'!$A264:$P1158,10,FALSE)=0,"",VLOOKUP($A264,'FE - Flow 8 - UBL'!$A264:$P1158,10,FALSE))</f>
        <v>50</v>
      </c>
      <c r="K264" s="45" t="str">
        <f>IF(VLOOKUP($A264,'FE - Flow 8 - UBL'!$A264:$P1158,11,FALSE)=0,"",VLOOKUP($A264,'FE - Flow 8 - UBL'!$A264:$P1158,11,FALSE))</f>
        <v/>
      </c>
      <c r="L264" s="46" t="str">
        <f>IF(VLOOKUP($A264,'FE - Flow 8 - UBL'!$A264:$P1158,12,FALSE)=0,"",VLOOKUP($A264,'FE - Flow 8 - UBL'!$A264:$P1158,12,FALSE))</f>
        <v/>
      </c>
      <c r="M264" s="47" t="str">
        <f>IF(VLOOKUP($A264,'FE - Flow 8 - UBL'!$A264:$P1158,13,FALSE)=0,"",VLOOKUP($A264,'FE - Flow 8 - UBL'!$A264:$P1158,13,FALSE))</f>
        <v>Email address of the point of contact.</v>
      </c>
      <c r="N264" s="47" t="str">
        <f>IF(VLOOKUP($A264,'FE - Flow 8 - UBL'!$A264:$P1158,14,FALSE)=0,"",VLOOKUP($A264,'FE - Flow 8 - UBL'!$A264:$P1158,14,FALSE))</f>
        <v/>
      </c>
      <c r="O264" s="48" t="str">
        <f>IF(VLOOKUP($A264,'FE - Flow 8 - UBL'!$A264:$P1158,15,FALSE)=0,"",VLOOKUP($A264,'FE - Flow 8 - UBL'!$A264:$P1158,15,FALSE))</f>
        <v/>
      </c>
      <c r="P264" s="48" t="str">
        <f>IF(VLOOKUP($A264,'FE - Flow 8 - UBL'!$A264:$P1158,16,FALSE)=0,"",VLOOKUP($A264,'FE - Flow 8 - UBL'!$A264:$P1158,16,FALSE))</f>
        <v/>
      </c>
      <c r="Q264" s="48" t="str">
        <f>IF(VLOOKUP($A264,'FE - Flow 8 - UBL'!$A264:$Q1158,17,FALSE)=0,"",VLOOKUP($A264,'FE - Flow 8 - UBL'!$A264:$Q1158,17,FALSE))</f>
        <v/>
      </c>
      <c r="R264" s="47" t="str">
        <f>IF(VLOOKUP($A264,'FE - Flow 8 - UBL'!$A264:$S1158,18,FALSE)=0,"",VLOOKUP($A264,'FE - Flow 8 - UBL'!$A264:$S1158,18,FALSE))</f>
        <v/>
      </c>
    </row>
    <row r="265" spans="1:18" ht="14.45" customHeight="1" x14ac:dyDescent="0.25">
      <c r="A265" s="40" t="s">
        <v>824</v>
      </c>
      <c r="B265" s="41" t="s">
        <v>42</v>
      </c>
      <c r="C265" s="91" t="s">
        <v>825</v>
      </c>
      <c r="D265" s="50"/>
      <c r="E265" s="50"/>
      <c r="F265" s="50"/>
      <c r="G265" s="351" t="s">
        <v>3575</v>
      </c>
      <c r="H265" s="352"/>
      <c r="I265" s="45" t="str">
        <f>IF(VLOOKUP($A265,'FE - Flow 8 - UBL'!$A265:$P1159,9,FALSE)=0,"",VLOOKUP($A265,'FE - Flow 8 - UBL'!$A265:$P1159,9,FALSE))</f>
        <v/>
      </c>
      <c r="J265" s="45" t="str">
        <f>IF(VLOOKUP($A265,'FE - Flow 8 - UBL'!$A265:$P1159,10,FALSE)=0,"",VLOOKUP($A265,'FE - Flow 8 - UBL'!$A265:$P1159,10,FALSE))</f>
        <v/>
      </c>
      <c r="K265" s="45" t="str">
        <f>IF(VLOOKUP($A265,'FE - Flow 8 - UBL'!$A265:$P1159,11,FALSE)=0,"",VLOOKUP($A265,'FE - Flow 8 - UBL'!$A265:$P1159,11,FALSE))</f>
        <v/>
      </c>
      <c r="L265" s="46" t="str">
        <f>IF(VLOOKUP($A265,'FE - Flow 8 - UBL'!$A265:$P1159,12,FALSE)=0,"",VLOOKUP($A265,'FE - Flow 8 - UBL'!$A265:$P1159,12,FALSE))</f>
        <v/>
      </c>
      <c r="M265" s="47" t="str">
        <f>IF(VLOOKUP($A265,'FE - Flow 8 - UBL'!$A265:$P1159,13,FALSE)=0,"",VLOOKUP($A265,'FE - Flow 8 - UBL'!$A265:$P1159,13,FALSE))</f>
        <v>Set of business terms providing information about the Seller’s Tax Representative.</v>
      </c>
      <c r="N265" s="47" t="str">
        <f>IF(VLOOKUP($A265,'FE - Flow 8 - UBL'!$A265:$P1159,14,FALSE)=0,"",VLOOKUP($A265,'FE - Flow 8 - UBL'!$A265:$P1159,14,FALSE))</f>
        <v/>
      </c>
      <c r="O265" s="48" t="str">
        <f>IF(VLOOKUP($A265,'FE - Flow 8 - UBL'!$A265:$P1159,15,FALSE)=0,"",VLOOKUP($A265,'FE - Flow 8 - UBL'!$A265:$P1159,15,FALSE))</f>
        <v>G6.13
G6.05</v>
      </c>
      <c r="P265" s="48" t="str">
        <f>IF(VLOOKUP($A265,'FE - Flow 8 - UBL'!$A265:$P1159,16,FALSE)=0,"",VLOOKUP($A265,'FE - Flow 8 - UBL'!$A265:$P1159,16,FALSE))</f>
        <v/>
      </c>
      <c r="Q265" s="48" t="str">
        <f>IF(VLOOKUP($A265,'FE - Flow 8 - UBL'!$A265:$Q1159,17,FALSE)=0,"",VLOOKUP($A265,'FE - Flow 8 - UBL'!$A265:$Q1159,17,FALSE))</f>
        <v/>
      </c>
      <c r="R265" s="47" t="str">
        <f>IF(VLOOKUP($A265,'FE - Flow 8 - UBL'!$A265:$S1159,18,FALSE)=0,"",VLOOKUP($A265,'FE - Flow 8 - UBL'!$A265:$S1159,18,FALSE))</f>
        <v/>
      </c>
    </row>
    <row r="266" spans="1:18" ht="42" customHeight="1" x14ac:dyDescent="0.25">
      <c r="A266" s="51" t="s">
        <v>828</v>
      </c>
      <c r="B266" s="41" t="s">
        <v>13</v>
      </c>
      <c r="C266" s="52"/>
      <c r="D266" s="215" t="s">
        <v>829</v>
      </c>
      <c r="E266" s="216"/>
      <c r="F266" s="216"/>
      <c r="G266" s="351" t="s">
        <v>3576</v>
      </c>
      <c r="H266" s="352"/>
      <c r="I266" s="45" t="str">
        <f>IF(VLOOKUP($A266,'FE - Flow 8 - UBL'!$A266:$P1160,9,FALSE)=0,"",VLOOKUP($A266,'FE - Flow 8 - UBL'!$A266:$P1160,9,FALSE))</f>
        <v>TEXT</v>
      </c>
      <c r="J266" s="45">
        <f>IF(VLOOKUP($A266,'FE - Flow 8 - UBL'!$A266:$P1160,10,FALSE)=0,"",VLOOKUP($A266,'FE - Flow 8 - UBL'!$A266:$P1160,10,FALSE))</f>
        <v>255</v>
      </c>
      <c r="K266" s="45" t="str">
        <f>IF(VLOOKUP($A266,'FE - Flow 8 - UBL'!$A266:$P1160,11,FALSE)=0,"",VLOOKUP($A266,'FE - Flow 8 - UBL'!$A266:$P1160,11,FALSE))</f>
        <v/>
      </c>
      <c r="L266" s="46" t="str">
        <f>IF(VLOOKUP($A266,'FE - Flow 8 - UBL'!$A266:$P1160,12,FALSE)=0,"",VLOOKUP($A266,'FE - Flow 8 - UBL'!$A266:$P1160,12,FALSE))</f>
        <v/>
      </c>
      <c r="M266" s="47" t="str">
        <f>IF(VLOOKUP($A266,'FE - Flow 8 - UBL'!$A266:$P1160,13,FALSE)=0,"",VLOOKUP($A266,'FE - Flow 8 - UBL'!$A266:$P1160,13,FALSE))</f>
        <v>Full name of the party representing the Seller for tax purposes.</v>
      </c>
      <c r="N266" s="47" t="str">
        <f>IF(VLOOKUP($A266,'FE - Flow 8 - UBL'!$A266:$P1160,14,FALSE)=0,"",VLOOKUP($A266,'FE - Flow 8 - UBL'!$A266:$P1160,14,FALSE))</f>
        <v/>
      </c>
      <c r="O266" s="48" t="str">
        <f>IF(VLOOKUP($A266,'FE - Flow 8 - UBL'!$A266:$P1160,15,FALSE)=0,"",VLOOKUP($A266,'FE - Flow 8 - UBL'!$A266:$P1160,15,FALSE))</f>
        <v/>
      </c>
      <c r="P266" s="48" t="str">
        <f>IF(VLOOKUP($A266,'FE - Flow 8 - UBL'!$A266:$P1160,16,FALSE)=0,"",VLOOKUP($A266,'FE - Flow 8 - UBL'!$A266:$P1160,16,FALSE))</f>
        <v/>
      </c>
      <c r="Q266" s="48" t="str">
        <f>IF(VLOOKUP($A266,'FE - Flow 8 - UBL'!$A266:$Q1160,17,FALSE)=0,"",VLOOKUP($A266,'FE - Flow 8 - UBL'!$A266:$Q1160,17,FALSE))</f>
        <v>BR-18</v>
      </c>
      <c r="R266" s="47" t="str">
        <f>IF(VLOOKUP($A266,'FE - Flow 8 - UBL'!$A266:$S1160,18,FALSE)=0,"",VLOOKUP($A266,'FE - Flow 8 - UBL'!$A266:$S1160,18,FALSE))</f>
        <v/>
      </c>
    </row>
    <row r="267" spans="1:18" ht="28.5" x14ac:dyDescent="0.25">
      <c r="A267" s="51" t="s">
        <v>833</v>
      </c>
      <c r="B267" s="41" t="s">
        <v>13</v>
      </c>
      <c r="C267" s="52"/>
      <c r="D267" s="215" t="s">
        <v>834</v>
      </c>
      <c r="E267" s="215"/>
      <c r="F267" s="215"/>
      <c r="G267" s="351" t="s">
        <v>3577</v>
      </c>
      <c r="H267" s="352"/>
      <c r="I267" s="45" t="str">
        <f>IF(VLOOKUP($A267,'FE - Flow 8 - UBL'!$A267:$P1161,9,FALSE)=0,"",VLOOKUP($A267,'FE - Flow 8 - UBL'!$A267:$P1161,9,FALSE))</f>
        <v>IDENTIFIER</v>
      </c>
      <c r="J267" s="45">
        <f>IF(VLOOKUP($A267,'FE - Flow 8 - UBL'!$A267:$P1161,10,FALSE)=0,"",VLOOKUP($A267,'FE - Flow 8 - UBL'!$A267:$P1161,10,FALSE))</f>
        <v>15</v>
      </c>
      <c r="K267" s="45" t="str">
        <f>IF(VLOOKUP($A267,'FE - Flow 8 - UBL'!$A267:$P1161,11,FALSE)=0,"",VLOOKUP($A267,'FE - Flow 8 - UBL'!$A267:$P1161,11,FALSE))</f>
        <v>ISO 3166-1</v>
      </c>
      <c r="L267" s="46" t="str">
        <f>IF(VLOOKUP($A267,'FE - Flow 8 - UBL'!$A267:$P1161,12,FALSE)=0,"",VLOOKUP($A267,'FE - Flow 8 - UBL'!$A267:$P1161,12,FALSE))</f>
        <v/>
      </c>
      <c r="M267" s="47" t="str">
        <f>IF(VLOOKUP($A267,'FE - Flow 8 - UBL'!$A267:$P1161,13,FALSE)=0,"",VLOOKUP($A267,'FE - Flow 8 - UBL'!$A267:$P1161,13,FALSE))</f>
        <v>VAT identifier of the party representing the Seller for tax purposes.</v>
      </c>
      <c r="N267" s="47" t="str">
        <f>IF(VLOOKUP($A267,'FE - Flow 8 - UBL'!$A267:$P1161,14,FALSE)=0,"",VLOOKUP($A267,'FE - Flow 8 - UBL'!$A267:$P1161,14,FALSE))</f>
        <v>VAT number including the country code prefix based on ISO 3166-1.</v>
      </c>
      <c r="O267" s="48" t="str">
        <f>IF(VLOOKUP($A267,'FE - Flow 8 - UBL'!$A267:$P1161,15,FALSE)=0,"",VLOOKUP($A267,'FE - Flow 8 - UBL'!$A267:$P1161,15,FALSE))</f>
        <v>G6.05</v>
      </c>
      <c r="P267" s="48" t="str">
        <f>IF(VLOOKUP($A267,'FE - Flow 8 - UBL'!$A267:$P1161,16,FALSE)=0,"",VLOOKUP($A267,'FE - Flow 8 - UBL'!$A267:$P1161,16,FALSE))</f>
        <v/>
      </c>
      <c r="Q267" s="48" t="str">
        <f>IF(VLOOKUP($A267,'FE - Flow 8 - UBL'!$A267:$Q1161,17,FALSE)=0,"",VLOOKUP($A267,'FE - Flow 8 - UBL'!$A267:$Q1161,17,FALSE))</f>
        <v>BR-56
BR-CO-9</v>
      </c>
      <c r="R267" s="47" t="str">
        <f>IF(VLOOKUP($A267,'FE - Flow 8 - UBL'!$A267:$S1161,18,FALSE)=0,"",VLOOKUP($A267,'FE - Flow 8 - UBL'!$A267:$S1161,18,FALSE))</f>
        <v/>
      </c>
    </row>
    <row r="268" spans="1:18" ht="69.95" customHeight="1" x14ac:dyDescent="0.25">
      <c r="A268" s="273" t="s">
        <v>3191</v>
      </c>
      <c r="B268" s="150" t="s">
        <v>3067</v>
      </c>
      <c r="C268" s="146"/>
      <c r="D268" s="149"/>
      <c r="E268" s="222" t="s">
        <v>3285</v>
      </c>
      <c r="F268" s="223"/>
      <c r="G268" s="351" t="s">
        <v>3578</v>
      </c>
      <c r="H268" s="352"/>
      <c r="I268" s="45" t="str">
        <f>IF(VLOOKUP($A268,'FE - Flow 8 - UBL'!$A268:$P1162,9,FALSE)=0,"",VLOOKUP($A268,'FE - Flow 8 - UBL'!$A268:$P1162,9,FALSE))</f>
        <v>CODE</v>
      </c>
      <c r="J268" s="45">
        <f>IF(VLOOKUP($A268,'FE - Flow 8 - UBL'!$A268:$P1162,10,FALSE)=0,"",VLOOKUP($A268,'FE - Flow 8 - UBL'!$A268:$P1162,10,FALSE))</f>
        <v>3</v>
      </c>
      <c r="K268" s="45" t="str">
        <f>IF(VLOOKUP($A268,'FE - Flow 8 - UBL'!$A268:$P1162,11,FALSE)=0,"",VLOOKUP($A268,'FE - Flow 8 - UBL'!$A268:$P1162,11,FALSE))</f>
        <v>Value = VAT (UBL)
Value = VA (CII)</v>
      </c>
      <c r="L268" s="46" t="str">
        <f>IF(VLOOKUP($A268,'FE - Flow 8 - UBL'!$A268:$P1162,12,FALSE)=0,"",VLOOKUP($A268,'FE - Flow 8 - UBL'!$A268:$P1162,12,FALSE))</f>
        <v/>
      </c>
      <c r="M268" s="47" t="str">
        <f>IF(VLOOKUP($A268,'FE - Flow 8 - UBL'!$A268:$P1162,13,FALSE)=0,"",VLOOKUP($A268,'FE - Flow 8 - UBL'!$A268:$P1162,13,FALSE))</f>
        <v/>
      </c>
      <c r="N268" s="47" t="str">
        <f>IF(VLOOKUP($A268,'FE - Flow 8 - UBL'!$A268:$P1162,14,FALSE)=0,"",VLOOKUP($A268,'FE - Flow 8 - UBL'!$A268:$P1162,14,FALSE))</f>
        <v/>
      </c>
      <c r="O268" s="48" t="str">
        <f>IF(VLOOKUP($A268,'FE - Flow 8 - UBL'!$A268:$P1162,15,FALSE)=0,"",VLOOKUP($A268,'FE - Flow 8 - UBL'!$A268:$P1162,15,FALSE))</f>
        <v>G6.05</v>
      </c>
      <c r="P268" s="48" t="str">
        <f>IF(VLOOKUP($A268,'FE - Flow 8 - UBL'!$A268:$P1162,16,FALSE)=0,"",VLOOKUP($A268,'FE - Flow 8 - UBL'!$A268:$P1162,16,FALSE))</f>
        <v/>
      </c>
      <c r="Q268" s="48" t="str">
        <f>IF(VLOOKUP($A268,'FE - Flow 8 - UBL'!$A268:$Q1162,17,FALSE)=0,"",VLOOKUP($A268,'FE - Flow 8 - UBL'!$A268:$Q1162,17,FALSE))</f>
        <v/>
      </c>
      <c r="R268" s="47" t="str">
        <f>IF(VLOOKUP($A268,'FE - Flow 8 - UBL'!$A268:$S1162,18,FALSE)=0,"",VLOOKUP($A268,'FE - Flow 8 - UBL'!$A268:$S1162,18,FALSE))</f>
        <v/>
      </c>
    </row>
    <row r="269" spans="1:18" ht="57" x14ac:dyDescent="0.25">
      <c r="A269" s="51" t="s">
        <v>839</v>
      </c>
      <c r="B269" s="41" t="s">
        <v>13</v>
      </c>
      <c r="C269" s="52"/>
      <c r="D269" s="221" t="s">
        <v>840</v>
      </c>
      <c r="E269" s="215"/>
      <c r="F269" s="215"/>
      <c r="G269" s="351" t="s">
        <v>3579</v>
      </c>
      <c r="H269" s="352"/>
      <c r="I269" s="45" t="str">
        <f>IF(VLOOKUP($A269,'FE - Flow 8 - UBL'!$A269:$P1163,9,FALSE)=0,"",VLOOKUP($A269,'FE - Flow 8 - UBL'!$A269:$P1163,9,FALSE))</f>
        <v/>
      </c>
      <c r="J269" s="45" t="str">
        <f>IF(VLOOKUP($A269,'FE - Flow 8 - UBL'!$A269:$P1163,10,FALSE)=0,"",VLOOKUP($A269,'FE - Flow 8 - UBL'!$A269:$P1163,10,FALSE))</f>
        <v/>
      </c>
      <c r="K269" s="45" t="str">
        <f>IF(VLOOKUP($A269,'FE - Flow 8 - UBL'!$A269:$P1163,11,FALSE)=0,"",VLOOKUP($A269,'FE - Flow 8 - UBL'!$A269:$P1163,11,FALSE))</f>
        <v/>
      </c>
      <c r="L269" s="46" t="str">
        <f>IF(VLOOKUP($A269,'FE - Flow 8 - UBL'!$A269:$P1163,12,FALSE)=0,"",VLOOKUP($A269,'FE - Flow 8 - UBL'!$A269:$P1163,12,FALSE))</f>
        <v/>
      </c>
      <c r="M269" s="47" t="str">
        <f>IF(VLOOKUP($A269,'FE - Flow 8 - UBL'!$A269:$P1163,13,FALSE)=0,"",VLOOKUP($A269,'FE - Flow 8 - UBL'!$A269:$P1163,13,FALSE))</f>
        <v>Set of business terms providing information about the Tax Representative’s postal address.</v>
      </c>
      <c r="N269" s="47" t="str">
        <f>IF(VLOOKUP($A269,'FE - Flow 8 - UBL'!$A269:$P1163,14,FALSE)=0,"",VLOOKUP($A269,'FE - Flow 8 - UBL'!$A269:$P1163,14,FALSE))</f>
        <v>The name and address of the seller’s tax representative must be provided in the invoice if the seller has a tax representative who is required to pay the VAT due. The relevant address items must be completed to comply with legal requirements.</v>
      </c>
      <c r="O269" s="48" t="str">
        <f>IF(VLOOKUP($A269,'FE - Flow 8 - UBL'!$A269:$P1163,15,FALSE)=0,"",VLOOKUP($A269,'FE - Flow 8 - UBL'!$A269:$P1163,15,FALSE))</f>
        <v/>
      </c>
      <c r="P269" s="48" t="str">
        <f>IF(VLOOKUP($A269,'FE - Flow 8 - UBL'!$A269:$P1163,16,FALSE)=0,"",VLOOKUP($A269,'FE - Flow 8 - UBL'!$A269:$P1163,16,FALSE))</f>
        <v/>
      </c>
      <c r="Q269" s="48" t="str">
        <f>IF(VLOOKUP($A269,'FE - Flow 8 - UBL'!$A269:$Q1163,17,FALSE)=0,"",VLOOKUP($A269,'FE - Flow 8 - UBL'!$A269:$Q1163,17,FALSE))</f>
        <v>BR-19</v>
      </c>
      <c r="R269" s="47" t="str">
        <f>IF(VLOOKUP($A269,'FE - Flow 8 - UBL'!$A269:$S1163,18,FALSE)=0,"",VLOOKUP($A269,'FE - Flow 8 - UBL'!$A269:$S1163,18,FALSE))</f>
        <v/>
      </c>
    </row>
    <row r="270" spans="1:18" ht="56.1" customHeight="1" x14ac:dyDescent="0.25">
      <c r="A270" s="57" t="s">
        <v>845</v>
      </c>
      <c r="B270" s="41" t="s">
        <v>42</v>
      </c>
      <c r="C270" s="52"/>
      <c r="D270" s="58"/>
      <c r="E270" s="59" t="s">
        <v>846</v>
      </c>
      <c r="F270" s="59"/>
      <c r="G270" s="351" t="s">
        <v>3580</v>
      </c>
      <c r="H270" s="352"/>
      <c r="I270" s="45" t="str">
        <f>IF(VLOOKUP($A270,'FE - Flow 8 - UBL'!$A270:$P1164,9,FALSE)=0,"",VLOOKUP($A270,'FE - Flow 8 - UBL'!$A270:$P1164,9,FALSE))</f>
        <v>TEXT</v>
      </c>
      <c r="J270" s="45">
        <f>IF(VLOOKUP($A270,'FE - Flow 8 - UBL'!$A270:$P1164,10,FALSE)=0,"",VLOOKUP($A270,'FE - Flow 8 - UBL'!$A270:$P1164,10,FALSE))</f>
        <v>255</v>
      </c>
      <c r="K270" s="45" t="str">
        <f>IF(VLOOKUP($A270,'FE - Flow 8 - UBL'!$A270:$P1164,11,FALSE)=0,"",VLOOKUP($A270,'FE - Flow 8 - UBL'!$A270:$P1164,11,FALSE))</f>
        <v/>
      </c>
      <c r="L270" s="46" t="str">
        <f>IF(VLOOKUP($A270,'FE - Flow 8 - UBL'!$A270:$P1164,12,FALSE)=0,"",VLOOKUP($A270,'FE - Flow 8 - UBL'!$A270:$P1164,12,FALSE))</f>
        <v/>
      </c>
      <c r="M270" s="47" t="str">
        <f>IF(VLOOKUP($A270,'FE - Flow 8 - UBL'!$A270:$P1164,13,FALSE)=0,"",VLOOKUP($A270,'FE - Flow 8 - UBL'!$A270:$P1164,13,FALSE))</f>
        <v>Main line of an address.</v>
      </c>
      <c r="N270" s="47" t="str">
        <f>IF(VLOOKUP($A270,'FE - Flow 8 - UBL'!$A270:$P1164,14,FALSE)=0,"",VLOOKUP($A270,'FE - Flow 8 - UBL'!$A270:$P1164,14,FALSE))</f>
        <v>Usually the street name and number or the post box.</v>
      </c>
      <c r="O270" s="48" t="str">
        <f>IF(VLOOKUP($A270,'FE - Flow 8 - UBL'!$A270:$P1164,15,FALSE)=0,"",VLOOKUP($A270,'FE - Flow 8 - UBL'!$A270:$P1164,15,FALSE))</f>
        <v/>
      </c>
      <c r="P270" s="48" t="str">
        <f>IF(VLOOKUP($A270,'FE - Flow 8 - UBL'!$A270:$P1164,16,FALSE)=0,"",VLOOKUP($A270,'FE - Flow 8 - UBL'!$A270:$P1164,16,FALSE))</f>
        <v/>
      </c>
      <c r="Q270" s="48" t="str">
        <f>IF(VLOOKUP($A270,'FE - Flow 8 - UBL'!$A270:$Q1164,17,FALSE)=0,"",VLOOKUP($A270,'FE - Flow 8 - UBL'!$A270:$Q1164,17,FALSE))</f>
        <v/>
      </c>
      <c r="R270" s="47" t="str">
        <f>IF(VLOOKUP($A270,'FE - Flow 8 - UBL'!$A270:$S1164,18,FALSE)=0,"",VLOOKUP($A270,'FE - Flow 8 - UBL'!$A270:$S1164,18,FALSE))</f>
        <v/>
      </c>
    </row>
    <row r="271" spans="1:18" ht="56.1" customHeight="1" x14ac:dyDescent="0.25">
      <c r="A271" s="57" t="s">
        <v>848</v>
      </c>
      <c r="B271" s="41" t="s">
        <v>42</v>
      </c>
      <c r="C271" s="52"/>
      <c r="D271" s="58"/>
      <c r="E271" s="59" t="s">
        <v>849</v>
      </c>
      <c r="F271" s="59"/>
      <c r="G271" s="351" t="s">
        <v>3581</v>
      </c>
      <c r="H271" s="352"/>
      <c r="I271" s="45" t="str">
        <f>IF(VLOOKUP($A271,'FE - Flow 8 - UBL'!$A271:$P1165,9,FALSE)=0,"",VLOOKUP($A271,'FE - Flow 8 - UBL'!$A271:$P1165,9,FALSE))</f>
        <v>TEXT</v>
      </c>
      <c r="J271" s="45">
        <f>IF(VLOOKUP($A271,'FE - Flow 8 - UBL'!$A271:$P1165,10,FALSE)=0,"",VLOOKUP($A271,'FE - Flow 8 - UBL'!$A271:$P1165,10,FALSE))</f>
        <v>255</v>
      </c>
      <c r="K271" s="45" t="str">
        <f>IF(VLOOKUP($A271,'FE - Flow 8 - UBL'!$A271:$P1165,11,FALSE)=0,"",VLOOKUP($A271,'FE - Flow 8 - UBL'!$A271:$P1165,11,FALSE))</f>
        <v/>
      </c>
      <c r="L271" s="46" t="str">
        <f>IF(VLOOKUP($A271,'FE - Flow 8 - UBL'!$A271:$P1165,12,FALSE)=0,"",VLOOKUP($A271,'FE - Flow 8 - UBL'!$A271:$P1165,12,FALSE))</f>
        <v/>
      </c>
      <c r="M271" s="47" t="str">
        <f>IF(VLOOKUP($A271,'FE - Flow 8 - UBL'!$A271:$P1165,13,FALSE)=0,"",VLOOKUP($A271,'FE - Flow 8 - UBL'!$A271:$P1165,13,FALSE))</f>
        <v>An additional address line that can be used to provide details and complete the main line.</v>
      </c>
      <c r="N271" s="47" t="str">
        <f>IF(VLOOKUP($A271,'FE - Flow 8 - UBL'!$A271:$P1165,14,FALSE)=0,"",VLOOKUP($A271,'FE - Flow 8 - UBL'!$A271:$P1165,14,FALSE))</f>
        <v/>
      </c>
      <c r="O271" s="48" t="str">
        <f>IF(VLOOKUP($A271,'FE - Flow 8 - UBL'!$A271:$P1165,15,FALSE)=0,"",VLOOKUP($A271,'FE - Flow 8 - UBL'!$A271:$P1165,15,FALSE))</f>
        <v/>
      </c>
      <c r="P271" s="48" t="str">
        <f>IF(VLOOKUP($A271,'FE - Flow 8 - UBL'!$A271:$P1165,16,FALSE)=0,"",VLOOKUP($A271,'FE - Flow 8 - UBL'!$A271:$P1165,16,FALSE))</f>
        <v/>
      </c>
      <c r="Q271" s="48" t="str">
        <f>IF(VLOOKUP($A271,'FE - Flow 8 - UBL'!$A271:$Q1165,17,FALSE)=0,"",VLOOKUP($A271,'FE - Flow 8 - UBL'!$A271:$Q1165,17,FALSE))</f>
        <v/>
      </c>
      <c r="R271" s="47" t="str">
        <f>IF(VLOOKUP($A271,'FE - Flow 8 - UBL'!$A271:$S1165,18,FALSE)=0,"",VLOOKUP($A271,'FE - Flow 8 - UBL'!$A271:$S1165,18,FALSE))</f>
        <v/>
      </c>
    </row>
    <row r="272" spans="1:18" ht="42" customHeight="1" x14ac:dyDescent="0.25">
      <c r="A272" s="57" t="s">
        <v>851</v>
      </c>
      <c r="B272" s="41" t="s">
        <v>42</v>
      </c>
      <c r="C272" s="52"/>
      <c r="D272" s="58"/>
      <c r="E272" s="59" t="s">
        <v>852</v>
      </c>
      <c r="F272" s="59"/>
      <c r="G272" s="351" t="s">
        <v>3582</v>
      </c>
      <c r="H272" s="352"/>
      <c r="I272" s="45" t="str">
        <f>IF(VLOOKUP($A272,'FE - Flow 8 - UBL'!$A272:$P1166,9,FALSE)=0,"",VLOOKUP($A272,'FE - Flow 8 - UBL'!$A272:$P1166,9,FALSE))</f>
        <v>TEXT</v>
      </c>
      <c r="J272" s="45">
        <f>IF(VLOOKUP($A272,'FE - Flow 8 - UBL'!$A272:$P1166,10,FALSE)=0,"",VLOOKUP($A272,'FE - Flow 8 - UBL'!$A272:$P1166,10,FALSE))</f>
        <v>255</v>
      </c>
      <c r="K272" s="45" t="str">
        <f>IF(VLOOKUP($A272,'FE - Flow 8 - UBL'!$A272:$P1166,11,FALSE)=0,"",VLOOKUP($A272,'FE - Flow 8 - UBL'!$A272:$P1166,11,FALSE))</f>
        <v/>
      </c>
      <c r="L272" s="46" t="str">
        <f>IF(VLOOKUP($A272,'FE - Flow 8 - UBL'!$A272:$P1166,12,FALSE)=0,"",VLOOKUP($A272,'FE - Flow 8 - UBL'!$A272:$P1166,12,FALSE))</f>
        <v/>
      </c>
      <c r="M272" s="47" t="str">
        <f>IF(VLOOKUP($A272,'FE - Flow 8 - UBL'!$A272:$P1166,13,FALSE)=0,"",VLOOKUP($A272,'FE - Flow 8 - UBL'!$A272:$P1166,13,FALSE))</f>
        <v>An additional address line that can be used to provide details and complete the main line.</v>
      </c>
      <c r="N272" s="47" t="str">
        <f>IF(VLOOKUP($A272,'FE - Flow 8 - UBL'!$A272:$P1166,14,FALSE)=0,"",VLOOKUP($A272,'FE - Flow 8 - UBL'!$A272:$P1166,14,FALSE))</f>
        <v/>
      </c>
      <c r="O272" s="48" t="str">
        <f>IF(VLOOKUP($A272,'FE - Flow 8 - UBL'!$A272:$P1166,15,FALSE)=0,"",VLOOKUP($A272,'FE - Flow 8 - UBL'!$A272:$P1166,15,FALSE))</f>
        <v/>
      </c>
      <c r="P272" s="48" t="str">
        <f>IF(VLOOKUP($A272,'FE - Flow 8 - UBL'!$A272:$P1166,16,FALSE)=0,"",VLOOKUP($A272,'FE - Flow 8 - UBL'!$A272:$P1166,16,FALSE))</f>
        <v/>
      </c>
      <c r="Q272" s="48" t="str">
        <f>IF(VLOOKUP($A272,'FE - Flow 8 - UBL'!$A272:$Q1166,17,FALSE)=0,"",VLOOKUP($A272,'FE - Flow 8 - UBL'!$A272:$Q1166,17,FALSE))</f>
        <v/>
      </c>
      <c r="R272" s="47" t="str">
        <f>IF(VLOOKUP($A272,'FE - Flow 8 - UBL'!$A272:$S1166,18,FALSE)=0,"",VLOOKUP($A272,'FE - Flow 8 - UBL'!$A272:$S1166,18,FALSE))</f>
        <v/>
      </c>
    </row>
    <row r="273" spans="1:18" ht="14.45" customHeight="1" x14ac:dyDescent="0.25">
      <c r="A273" s="57" t="s">
        <v>854</v>
      </c>
      <c r="B273" s="41" t="s">
        <v>42</v>
      </c>
      <c r="C273" s="52"/>
      <c r="D273" s="58"/>
      <c r="E273" s="59" t="s">
        <v>855</v>
      </c>
      <c r="F273" s="59"/>
      <c r="G273" s="351" t="s">
        <v>3583</v>
      </c>
      <c r="H273" s="352"/>
      <c r="I273" s="45" t="str">
        <f>IF(VLOOKUP($A273,'FE - Flow 8 - UBL'!$A273:$P1167,9,FALSE)=0,"",VLOOKUP($A273,'FE - Flow 8 - UBL'!$A273:$P1167,9,FALSE))</f>
        <v>TEXT</v>
      </c>
      <c r="J273" s="45">
        <f>IF(VLOOKUP($A273,'FE - Flow 8 - UBL'!$A273:$P1167,10,FALSE)=0,"",VLOOKUP($A273,'FE - Flow 8 - UBL'!$A273:$P1167,10,FALSE))</f>
        <v>255</v>
      </c>
      <c r="K273" s="45" t="str">
        <f>IF(VLOOKUP($A273,'FE - Flow 8 - UBL'!$A273:$P1167,11,FALSE)=0,"",VLOOKUP($A273,'FE - Flow 8 - UBL'!$A273:$P1167,11,FALSE))</f>
        <v/>
      </c>
      <c r="L273" s="46" t="str">
        <f>IF(VLOOKUP($A273,'FE - Flow 8 - UBL'!$A273:$P1167,12,FALSE)=0,"",VLOOKUP($A273,'FE - Flow 8 - UBL'!$A273:$P1167,12,FALSE))</f>
        <v/>
      </c>
      <c r="M273" s="47" t="str">
        <f>IF(VLOOKUP($A273,'FE - Flow 8 - UBL'!$A273:$P1167,13,FALSE)=0,"",VLOOKUP($A273,'FE - Flow 8 - UBL'!$A273:$P1167,13,FALSE))</f>
        <v>Usual name of the town, city or village in which the tax representative’s address is located.</v>
      </c>
      <c r="N273" s="47" t="str">
        <f>IF(VLOOKUP($A273,'FE - Flow 8 - UBL'!$A273:$P1167,14,FALSE)=0,"",VLOOKUP($A273,'FE - Flow 8 - UBL'!$A273:$P1167,14,FALSE))</f>
        <v/>
      </c>
      <c r="O273" s="48" t="str">
        <f>IF(VLOOKUP($A273,'FE - Flow 8 - UBL'!$A273:$P1167,15,FALSE)=0,"",VLOOKUP($A273,'FE - Flow 8 - UBL'!$A273:$P1167,15,FALSE))</f>
        <v/>
      </c>
      <c r="P273" s="48" t="str">
        <f>IF(VLOOKUP($A273,'FE - Flow 8 - UBL'!$A273:$P1167,16,FALSE)=0,"",VLOOKUP($A273,'FE - Flow 8 - UBL'!$A273:$P1167,16,FALSE))</f>
        <v/>
      </c>
      <c r="Q273" s="48" t="str">
        <f>IF(VLOOKUP($A273,'FE - Flow 8 - UBL'!$A273:$Q1167,17,FALSE)=0,"",VLOOKUP($A273,'FE - Flow 8 - UBL'!$A273:$Q1167,17,FALSE))</f>
        <v/>
      </c>
      <c r="R273" s="47" t="str">
        <f>IF(VLOOKUP($A273,'FE - Flow 8 - UBL'!$A273:$S1167,18,FALSE)=0,"",VLOOKUP($A273,'FE - Flow 8 - UBL'!$A273:$S1167,18,FALSE))</f>
        <v/>
      </c>
    </row>
    <row r="274" spans="1:18" ht="28.5" x14ac:dyDescent="0.25">
      <c r="A274" s="57" t="s">
        <v>858</v>
      </c>
      <c r="B274" s="41" t="s">
        <v>42</v>
      </c>
      <c r="C274" s="52"/>
      <c r="D274" s="58"/>
      <c r="E274" s="59" t="s">
        <v>859</v>
      </c>
      <c r="F274" s="59"/>
      <c r="G274" s="351" t="s">
        <v>3584</v>
      </c>
      <c r="H274" s="352"/>
      <c r="I274" s="45" t="str">
        <f>IF(VLOOKUP($A274,'FE - Flow 8 - UBL'!$A274:$P1168,9,FALSE)=0,"",VLOOKUP($A274,'FE - Flow 8 - UBL'!$A274:$P1168,9,FALSE))</f>
        <v>TEXT</v>
      </c>
      <c r="J274" s="45">
        <f>IF(VLOOKUP($A274,'FE - Flow 8 - UBL'!$A274:$P1168,10,FALSE)=0,"",VLOOKUP($A274,'FE - Flow 8 - UBL'!$A274:$P1168,10,FALSE))</f>
        <v>10</v>
      </c>
      <c r="K274" s="45" t="str">
        <f>IF(VLOOKUP($A274,'FE - Flow 8 - UBL'!$A274:$P1168,11,FALSE)=0,"",VLOOKUP($A274,'FE - Flow 8 - UBL'!$A274:$P1168,11,FALSE))</f>
        <v/>
      </c>
      <c r="L274" s="46" t="str">
        <f>IF(VLOOKUP($A274,'FE - Flow 8 - UBL'!$A274:$P1168,12,FALSE)=0,"",VLOOKUP($A274,'FE - Flow 8 - UBL'!$A274:$P1168,12,FALSE))</f>
        <v/>
      </c>
      <c r="M274" s="47" t="str">
        <f>IF(VLOOKUP($A274,'FE - Flow 8 - UBL'!$A274:$P1168,13,FALSE)=0,"",VLOOKUP($A274,'FE - Flow 8 - UBL'!$A274:$P1168,13,FALSE))</f>
        <v>Identifier of an addressable group of properties, in compliance with the relevant postal service.</v>
      </c>
      <c r="N274" s="47" t="str">
        <f>IF(VLOOKUP($A274,'FE - Flow 8 - UBL'!$A274:$P1168,14,FALSE)=0,"",VLOOKUP($A274,'FE - Flow 8 - UBL'!$A274:$P1168,14,FALSE))</f>
        <v>E.g. postcode or postal routing number.</v>
      </c>
      <c r="O274" s="48" t="str">
        <f>IF(VLOOKUP($A274,'FE - Flow 8 - UBL'!$A274:$P1168,15,FALSE)=0,"",VLOOKUP($A274,'FE - Flow 8 - UBL'!$A274:$P1168,15,FALSE))</f>
        <v/>
      </c>
      <c r="P274" s="48" t="str">
        <f>IF(VLOOKUP($A274,'FE - Flow 8 - UBL'!$A274:$P1168,16,FALSE)=0,"",VLOOKUP($A274,'FE - Flow 8 - UBL'!$A274:$P1168,16,FALSE))</f>
        <v/>
      </c>
      <c r="Q274" s="48" t="str">
        <f>IF(VLOOKUP($A274,'FE - Flow 8 - UBL'!$A274:$Q1168,17,FALSE)=0,"",VLOOKUP($A274,'FE - Flow 8 - UBL'!$A274:$Q1168,17,FALSE))</f>
        <v/>
      </c>
      <c r="R274" s="47" t="str">
        <f>IF(VLOOKUP($A274,'FE - Flow 8 - UBL'!$A274:$S1168,18,FALSE)=0,"",VLOOKUP($A274,'FE - Flow 8 - UBL'!$A274:$S1168,18,FALSE))</f>
        <v/>
      </c>
    </row>
    <row r="275" spans="1:18" x14ac:dyDescent="0.25">
      <c r="A275" s="57" t="s">
        <v>861</v>
      </c>
      <c r="B275" s="41" t="s">
        <v>42</v>
      </c>
      <c r="C275" s="52"/>
      <c r="D275" s="58"/>
      <c r="E275" s="59" t="s">
        <v>862</v>
      </c>
      <c r="F275" s="59"/>
      <c r="G275" s="351" t="s">
        <v>3585</v>
      </c>
      <c r="H275" s="352"/>
      <c r="I275" s="45" t="str">
        <f>IF(VLOOKUP($A275,'FE - Flow 8 - UBL'!$A275:$P1169,9,FALSE)=0,"",VLOOKUP($A275,'FE - Flow 8 - UBL'!$A275:$P1169,9,FALSE))</f>
        <v>TEXT</v>
      </c>
      <c r="J275" s="45">
        <f>IF(VLOOKUP($A275,'FE - Flow 8 - UBL'!$A275:$P1169,10,FALSE)=0,"",VLOOKUP($A275,'FE - Flow 8 - UBL'!$A275:$P1169,10,FALSE))</f>
        <v>255</v>
      </c>
      <c r="K275" s="45" t="str">
        <f>IF(VLOOKUP($A275,'FE - Flow 8 - UBL'!$A275:$P1169,11,FALSE)=0,"",VLOOKUP($A275,'FE - Flow 8 - UBL'!$A275:$P1169,11,FALSE))</f>
        <v/>
      </c>
      <c r="L275" s="46" t="str">
        <f>IF(VLOOKUP($A275,'FE - Flow 8 - UBL'!$A275:$P1169,12,FALSE)=0,"",VLOOKUP($A275,'FE - Flow 8 - UBL'!$A275:$P1169,12,FALSE))</f>
        <v/>
      </c>
      <c r="M275" s="47" t="str">
        <f>IF(VLOOKUP($A275,'FE - Flow 8 - UBL'!$A275:$P1169,13,FALSE)=0,"",VLOOKUP($A275,'FE - Flow 8 - UBL'!$A275:$P1169,13,FALSE))</f>
        <v>Subdivision of a country.</v>
      </c>
      <c r="N275" s="47" t="str">
        <f>IF(VLOOKUP($A275,'FE - Flow 8 - UBL'!$A275:$P1169,14,FALSE)=0,"",VLOOKUP($A275,'FE - Flow 8 - UBL'!$A275:$P1169,14,FALSE))</f>
        <v>E.g. region, county, state, province, etc.</v>
      </c>
      <c r="O275" s="48" t="str">
        <f>IF(VLOOKUP($A275,'FE - Flow 8 - UBL'!$A275:$P1169,15,FALSE)=0,"",VLOOKUP($A275,'FE - Flow 8 - UBL'!$A275:$P1169,15,FALSE))</f>
        <v/>
      </c>
      <c r="P275" s="48" t="str">
        <f>IF(VLOOKUP($A275,'FE - Flow 8 - UBL'!$A275:$P1169,16,FALSE)=0,"",VLOOKUP($A275,'FE - Flow 8 - UBL'!$A275:$P1169,16,FALSE))</f>
        <v/>
      </c>
      <c r="Q275" s="48" t="str">
        <f>IF(VLOOKUP($A275,'FE - Flow 8 - UBL'!$A275:$Q1169,17,FALSE)=0,"",VLOOKUP($A275,'FE - Flow 8 - UBL'!$A275:$Q1169,17,FALSE))</f>
        <v/>
      </c>
      <c r="R275" s="47" t="str">
        <f>IF(VLOOKUP($A275,'FE - Flow 8 - UBL'!$A275:$S1169,18,FALSE)=0,"",VLOOKUP($A275,'FE - Flow 8 - UBL'!$A275:$S1169,18,FALSE))</f>
        <v/>
      </c>
    </row>
    <row r="276" spans="1:18" ht="57" x14ac:dyDescent="0.25">
      <c r="A276" s="57" t="s">
        <v>864</v>
      </c>
      <c r="B276" s="41" t="s">
        <v>13</v>
      </c>
      <c r="C276" s="52"/>
      <c r="D276" s="58"/>
      <c r="E276" s="59" t="s">
        <v>865</v>
      </c>
      <c r="F276" s="59"/>
      <c r="G276" s="351" t="s">
        <v>3586</v>
      </c>
      <c r="H276" s="352"/>
      <c r="I276" s="45" t="str">
        <f>IF(VLOOKUP($A276,'FE - Flow 8 - UBL'!$A276:$P1170,9,FALSE)=0,"",VLOOKUP($A276,'FE - Flow 8 - UBL'!$A276:$P1170,9,FALSE))</f>
        <v>CODE</v>
      </c>
      <c r="J276" s="45">
        <f>IF(VLOOKUP($A276,'FE - Flow 8 - UBL'!$A276:$P1170,10,FALSE)=0,"",VLOOKUP($A276,'FE - Flow 8 - UBL'!$A276:$P1170,10,FALSE))</f>
        <v>2</v>
      </c>
      <c r="K276" s="45" t="str">
        <f>IF(VLOOKUP($A276,'FE - Flow 8 - UBL'!$A276:$P1170,11,FALSE)=0,"",VLOOKUP($A276,'FE - Flow 8 - UBL'!$A276:$P1170,11,FALSE))</f>
        <v>ISO 3166</v>
      </c>
      <c r="L276" s="46" t="str">
        <f>IF(VLOOKUP($A276,'FE - Flow 8 - UBL'!$A276:$P1170,12,FALSE)=0,"",VLOOKUP($A276,'FE - Flow 8 - UBL'!$A276:$P1170,12,FALSE))</f>
        <v/>
      </c>
      <c r="M276" s="47" t="str">
        <f>IF(VLOOKUP($A276,'FE - Flow 8 - UBL'!$A276:$P1170,13,FALSE)=0,"",VLOOKUP($A276,'FE - Flow 8 - UBL'!$A276:$P1170,13,FALSE))</f>
        <v>Country identification code.</v>
      </c>
      <c r="N276" s="47" t="str">
        <f>IF(VLOOKUP($A276,'FE - Flow 8 - UBL'!$A276:$P1170,14,FALSE)=0,"",VLOOKUP($A276,'FE - Flow 8 - UBL'!$A276:$P1170,14,FALSE))</f>
        <v>Valid country lists are registered with the Maintenance Agency for standard ISO 3166-1 “Codes for the representation of names of countries and their subdivisions”. Use of the alpha-2 representation is recommended.</v>
      </c>
      <c r="O276" s="48" t="str">
        <f>IF(VLOOKUP($A276,'FE - Flow 8 - UBL'!$A276:$P1170,15,FALSE)=0,"",VLOOKUP($A276,'FE - Flow 8 - UBL'!$A276:$P1170,15,FALSE))</f>
        <v>G2.01
G1.49</v>
      </c>
      <c r="P276" s="48" t="str">
        <f>IF(VLOOKUP($A276,'FE - Flow 8 - UBL'!$A276:$P1170,16,FALSE)=0,"",VLOOKUP($A276,'FE - Flow 8 - UBL'!$A276:$P1170,16,FALSE))</f>
        <v/>
      </c>
      <c r="Q276" s="48" t="str">
        <f>IF(VLOOKUP($A276,'FE - Flow 8 - UBL'!$A276:$Q1170,17,FALSE)=0,"",VLOOKUP($A276,'FE - Flow 8 - UBL'!$A276:$Q1170,17,FALSE))</f>
        <v>BR-20</v>
      </c>
      <c r="R276" s="47" t="str">
        <f>IF(VLOOKUP($A276,'FE - Flow 8 - UBL'!$A276:$S1170,18,FALSE)=0,"",VLOOKUP($A276,'FE - Flow 8 - UBL'!$A276:$S1170,18,FALSE))</f>
        <v/>
      </c>
    </row>
    <row r="277" spans="1:18" ht="28.5" x14ac:dyDescent="0.25">
      <c r="A277" s="40" t="s">
        <v>868</v>
      </c>
      <c r="B277" s="41" t="s">
        <v>42</v>
      </c>
      <c r="C277" s="50" t="s">
        <v>3194</v>
      </c>
      <c r="D277" s="66"/>
      <c r="E277" s="66"/>
      <c r="F277" s="66"/>
      <c r="G277" s="351" t="s">
        <v>3587</v>
      </c>
      <c r="H277" s="352"/>
      <c r="I277" s="45" t="str">
        <f>IF(VLOOKUP($A277,'FE - Flow 8 - UBL'!$A277:$P1171,9,FALSE)=0,"",VLOOKUP($A277,'FE - Flow 8 - UBL'!$A277:$P1171,9,FALSE))</f>
        <v/>
      </c>
      <c r="J277" s="45" t="str">
        <f>IF(VLOOKUP($A277,'FE - Flow 8 - UBL'!$A277:$P1171,10,FALSE)=0,"",VLOOKUP($A277,'FE - Flow 8 - UBL'!$A277:$P1171,10,FALSE))</f>
        <v/>
      </c>
      <c r="K277" s="45" t="str">
        <f>IF(VLOOKUP($A277,'FE - Flow 8 - UBL'!$A277:$P1171,11,FALSE)=0,"",VLOOKUP($A277,'FE - Flow 8 - UBL'!$A277:$P1171,11,FALSE))</f>
        <v/>
      </c>
      <c r="L277" s="46" t="str">
        <f>IF(VLOOKUP($A277,'FE - Flow 8 - UBL'!$A277:$P1171,12,FALSE)=0,"",VLOOKUP($A277,'FE - Flow 8 - UBL'!$A277:$P1171,12,FALSE))</f>
        <v/>
      </c>
      <c r="M277" s="47" t="str">
        <f>IF(VLOOKUP($A277,'FE - Flow 8 - UBL'!$A277:$P1171,13,FALSE)=0,"",VLOOKUP($A277,'FE - Flow 8 - UBL'!$A277:$P1171,13,FALSE))</f>
        <v>Set of business terms providing information on the delivery location and date of invoiced goods and services.</v>
      </c>
      <c r="N277" s="47" t="str">
        <f>IF(VLOOKUP($A277,'FE - Flow 8 - UBL'!$A277:$P1171,14,FALSE)=0,"",VLOOKUP($A277,'FE - Flow 8 - UBL'!$A277:$P1171,14,FALSE))</f>
        <v/>
      </c>
      <c r="O277" s="48" t="str">
        <f>IF(VLOOKUP($A277,'FE - Flow 8 - UBL'!$A277:$P1171,15,FALSE)=0,"",VLOOKUP($A277,'FE - Flow 8 - UBL'!$A277:$P1171,15,FALSE))</f>
        <v>G6.05</v>
      </c>
      <c r="P277" s="48" t="str">
        <f>IF(VLOOKUP($A277,'FE - Flow 8 - UBL'!$A277:$P1171,16,FALSE)=0,"",VLOOKUP($A277,'FE - Flow 8 - UBL'!$A277:$P1171,16,FALSE))</f>
        <v/>
      </c>
      <c r="Q277" s="48" t="str">
        <f>IF(VLOOKUP($A277,'FE - Flow 8 - UBL'!$A277:$Q1171,17,FALSE)=0,"",VLOOKUP($A277,'FE - Flow 8 - UBL'!$A277:$Q1171,17,FALSE))</f>
        <v/>
      </c>
      <c r="R277" s="47" t="str">
        <f>IF(VLOOKUP($A277,'FE - Flow 8 - UBL'!$A277:$S1171,18,FALSE)=0,"",VLOOKUP($A277,'FE - Flow 8 - UBL'!$A277:$S1171,18,FALSE))</f>
        <v/>
      </c>
    </row>
    <row r="278" spans="1:18" ht="42.75" customHeight="1" x14ac:dyDescent="0.25">
      <c r="A278" s="51" t="s">
        <v>871</v>
      </c>
      <c r="B278" s="41" t="s">
        <v>42</v>
      </c>
      <c r="C278" s="103"/>
      <c r="D278" s="215" t="s">
        <v>872</v>
      </c>
      <c r="E278" s="216"/>
      <c r="F278" s="217"/>
      <c r="G278" s="351" t="s">
        <v>3588</v>
      </c>
      <c r="H278" s="352"/>
      <c r="I278" s="45" t="str">
        <f>IF(VLOOKUP($A278,'FE - Flow 8 - UBL'!$A278:$P1172,9,FALSE)=0,"",VLOOKUP($A278,'FE - Flow 8 - UBL'!$A278:$P1172,9,FALSE))</f>
        <v>TEXT</v>
      </c>
      <c r="J278" s="45">
        <f>IF(VLOOKUP($A278,'FE - Flow 8 - UBL'!$A278:$P1172,10,FALSE)=0,"",VLOOKUP($A278,'FE - Flow 8 - UBL'!$A278:$P1172,10,FALSE))</f>
        <v>100</v>
      </c>
      <c r="K278" s="45" t="str">
        <f>IF(VLOOKUP($A278,'FE - Flow 8 - UBL'!$A278:$P1172,11,FALSE)=0,"",VLOOKUP($A278,'FE - Flow 8 - UBL'!$A278:$P1172,11,FALSE))</f>
        <v/>
      </c>
      <c r="L278" s="46" t="str">
        <f>IF(VLOOKUP($A278,'FE - Flow 8 - UBL'!$A278:$P1172,12,FALSE)=0,"",VLOOKUP($A278,'FE - Flow 8 - UBL'!$A278:$P1172,12,FALSE))</f>
        <v/>
      </c>
      <c r="M278" s="47" t="str">
        <f>IF(VLOOKUP($A278,'FE - Flow 8 - UBL'!$A278:$P1172,13,FALSE)=0,"",VLOOKUP($A278,'FE - Flow 8 - UBL'!$A278:$P1172,13,FALSE))</f>
        <v>Name of the party to which the goods and services are delivered.</v>
      </c>
      <c r="N278" s="47" t="str">
        <f>IF(VLOOKUP($A278,'FE - Flow 8 - UBL'!$A278:$P1172,14,FALSE)=0,"",VLOOKUP($A278,'FE - Flow 8 - UBL'!$A278:$P1172,14,FALSE))</f>
        <v>Must be used if the party taking delivery is other than the Buyer.</v>
      </c>
      <c r="O278" s="48" t="str">
        <f>IF(VLOOKUP($A278,'FE - Flow 8 - UBL'!$A278:$P1172,15,FALSE)=0,"",VLOOKUP($A278,'FE - Flow 8 - UBL'!$A278:$P1172,15,FALSE))</f>
        <v/>
      </c>
      <c r="P278" s="48" t="str">
        <f>IF(VLOOKUP($A278,'FE - Flow 8 - UBL'!$A278:$P1172,16,FALSE)=0,"",VLOOKUP($A278,'FE - Flow 8 - UBL'!$A278:$P1172,16,FALSE))</f>
        <v/>
      </c>
      <c r="Q278" s="48" t="str">
        <f>IF(VLOOKUP($A278,'FE - Flow 8 - UBL'!$A278:$Q1172,17,FALSE)=0,"",VLOOKUP($A278,'FE - Flow 8 - UBL'!$A278:$Q1172,17,FALSE))</f>
        <v/>
      </c>
      <c r="R278" s="47" t="str">
        <f>IF(VLOOKUP($A278,'FE - Flow 8 - UBL'!$A278:$S1172,18,FALSE)=0,"",VLOOKUP($A278,'FE - Flow 8 - UBL'!$A278:$S1172,18,FALSE))</f>
        <v/>
      </c>
    </row>
    <row r="279" spans="1:18" ht="56.1" customHeight="1" x14ac:dyDescent="0.25">
      <c r="A279" s="51" t="s">
        <v>876</v>
      </c>
      <c r="B279" s="41" t="s">
        <v>42</v>
      </c>
      <c r="C279" s="104"/>
      <c r="D279" s="215" t="s">
        <v>877</v>
      </c>
      <c r="E279" s="216"/>
      <c r="F279" s="217"/>
      <c r="G279" s="351" t="s">
        <v>3589</v>
      </c>
      <c r="H279" s="352"/>
      <c r="I279" s="45" t="str">
        <f>IF(VLOOKUP($A279,'FE - Flow 8 - UBL'!$A279:$P1173,9,FALSE)=0,"",VLOOKUP($A279,'FE - Flow 8 - UBL'!$A279:$P1173,9,FALSE))</f>
        <v>IDENTIFIER</v>
      </c>
      <c r="J279" s="45">
        <f>IF(VLOOKUP($A279,'FE - Flow 8 - UBL'!$A279:$P1173,10,FALSE)=0,"",VLOOKUP($A279,'FE - Flow 8 - UBL'!$A279:$P1173,10,FALSE))</f>
        <v>20</v>
      </c>
      <c r="K279" s="45" t="str">
        <f>IF(VLOOKUP($A279,'FE - Flow 8 - UBL'!$A279:$P1173,11,FALSE)=0,"",VLOOKUP($A279,'FE - Flow 8 - UBL'!$A279:$P1173,11,FALSE))</f>
        <v/>
      </c>
      <c r="L279" s="46" t="str">
        <f>IF(VLOOKUP($A279,'FE - Flow 8 - UBL'!$A279:$P1173,12,FALSE)=0,"",VLOOKUP($A279,'FE - Flow 8 - UBL'!$A279:$P1173,12,FALSE))</f>
        <v/>
      </c>
      <c r="M279" s="47" t="str">
        <f>IF(VLOOKUP($A279,'FE - Flow 8 - UBL'!$A279:$P1173,13,FALSE)=0,"",VLOOKUP($A279,'FE - Flow 8 - UBL'!$A279:$P1173,13,FALSE))</f>
        <v>Identifier of the establishment where the goods and services are delivered.</v>
      </c>
      <c r="N279" s="47" t="str">
        <f>IF(VLOOKUP($A279,'FE - Flow 8 - UBL'!$A279:$P1173,14,FALSE)=0,"",VLOOKUP($A279,'FE - Flow 8 - UBL'!$A279:$P1173,14,FALSE))</f>
        <v>If no identification scheme is specified, it should be known to the Buyer and the Seller, for example an identifier assigned by the buyer or seller by prior agreement.</v>
      </c>
      <c r="O279" s="48" t="str">
        <f>IF(VLOOKUP($A279,'FE - Flow 8 - UBL'!$A279:$P1173,15,FALSE)=0,"",VLOOKUP($A279,'FE - Flow 8 - UBL'!$A279:$P1173,15,FALSE))</f>
        <v/>
      </c>
      <c r="P279" s="48" t="str">
        <f>IF(VLOOKUP($A279,'FE - Flow 8 - UBL'!$A279:$P1173,16,FALSE)=0,"",VLOOKUP($A279,'FE - Flow 8 - UBL'!$A279:$P1173,16,FALSE))</f>
        <v/>
      </c>
      <c r="Q279" s="48" t="str">
        <f>IF(VLOOKUP($A279,'FE - Flow 8 - UBL'!$A279:$Q1173,17,FALSE)=0,"",VLOOKUP($A279,'FE - Flow 8 - UBL'!$A279:$Q1173,17,FALSE))</f>
        <v/>
      </c>
      <c r="R279" s="47" t="str">
        <f>IF(VLOOKUP($A279,'FE - Flow 8 - UBL'!$A279:$S1173,18,FALSE)=0,"",VLOOKUP($A279,'FE - Flow 8 - UBL'!$A279:$S1173,18,FALSE))</f>
        <v/>
      </c>
    </row>
    <row r="280" spans="1:18" ht="14.45" customHeight="1" x14ac:dyDescent="0.25">
      <c r="A280" s="51" t="s">
        <v>881</v>
      </c>
      <c r="B280" s="41" t="s">
        <v>42</v>
      </c>
      <c r="C280" s="104"/>
      <c r="D280" s="215" t="s">
        <v>3195</v>
      </c>
      <c r="E280" s="216"/>
      <c r="F280" s="217"/>
      <c r="G280" s="351" t="s">
        <v>3590</v>
      </c>
      <c r="H280" s="352"/>
      <c r="I280" s="45" t="str">
        <f>IF(VLOOKUP($A280,'FE - Flow 8 - UBL'!$A280:$P1174,9,FALSE)=0,"",VLOOKUP($A280,'FE - Flow 8 - UBL'!$A280:$P1174,9,FALSE))</f>
        <v>IDENTIFIER</v>
      </c>
      <c r="J280" s="45">
        <f>IF(VLOOKUP($A280,'FE - Flow 8 - UBL'!$A280:$P1174,10,FALSE)=0,"",VLOOKUP($A280,'FE - Flow 8 - UBL'!$A280:$P1174,10,FALSE))</f>
        <v>4</v>
      </c>
      <c r="K280" s="45" t="str">
        <f>IF(VLOOKUP($A280,'FE - Flow 8 - UBL'!$A280:$P1174,11,FALSE)=0,"",VLOOKUP($A280,'FE - Flow 8 - UBL'!$A280:$P1174,11,FALSE))</f>
        <v/>
      </c>
      <c r="L280" s="46" t="str">
        <f>IF(VLOOKUP($A280,'FE - Flow 8 - UBL'!$A280:$P1174,12,FALSE)=0,"",VLOOKUP($A280,'FE - Flow 8 - UBL'!$A280:$P1174,12,FALSE))</f>
        <v/>
      </c>
      <c r="M280" s="47" t="str">
        <f>IF(VLOOKUP($A280,'FE - Flow 8 - UBL'!$A280:$P1174,13,FALSE)=0,"",VLOOKUP($A280,'FE - Flow 8 - UBL'!$A280:$P1174,13,FALSE))</f>
        <v>Scheme identifier of the delivery establishment’s identifier</v>
      </c>
      <c r="N280" s="47" t="str">
        <f>IF(VLOOKUP($A280,'FE - Flow 8 - UBL'!$A280:$P1174,14,FALSE)=0,"",VLOOKUP($A280,'FE - Flow 8 - UBL'!$A280:$P1174,14,FALSE))</f>
        <v>If used, the scheme identifier must be selected from the list of entries published by the ISO 6523 maintenance agency.</v>
      </c>
      <c r="O280" s="48" t="str">
        <f>IF(VLOOKUP($A280,'FE - Flow 8 - UBL'!$A280:$P1174,15,FALSE)=0,"",VLOOKUP($A280,'FE - Flow 8 - UBL'!$A280:$P1174,15,FALSE))</f>
        <v/>
      </c>
      <c r="P280" s="48" t="str">
        <f>IF(VLOOKUP($A280,'FE - Flow 8 - UBL'!$A280:$P1174,16,FALSE)=0,"",VLOOKUP($A280,'FE - Flow 8 - UBL'!$A280:$P1174,16,FALSE))</f>
        <v/>
      </c>
      <c r="Q280" s="48" t="str">
        <f>IF(VLOOKUP($A280,'FE - Flow 8 - UBL'!$A280:$Q1174,17,FALSE)=0,"",VLOOKUP($A280,'FE - Flow 8 - UBL'!$A280:$Q1174,17,FALSE))</f>
        <v/>
      </c>
      <c r="R280" s="47" t="str">
        <f>IF(VLOOKUP($A280,'FE - Flow 8 - UBL'!$A280:$S1174,18,FALSE)=0,"",VLOOKUP($A280,'FE - Flow 8 - UBL'!$A280:$S1174,18,FALSE))</f>
        <v/>
      </c>
    </row>
    <row r="281" spans="1:18" ht="195.95" customHeight="1" x14ac:dyDescent="0.25">
      <c r="A281" s="51" t="s">
        <v>884</v>
      </c>
      <c r="B281" s="41" t="s">
        <v>42</v>
      </c>
      <c r="C281" s="52"/>
      <c r="D281" s="215" t="s">
        <v>3196</v>
      </c>
      <c r="E281" s="105"/>
      <c r="F281" s="217"/>
      <c r="G281" s="351" t="s">
        <v>3591</v>
      </c>
      <c r="H281" s="352"/>
      <c r="I281" s="45" t="str">
        <f>IF(VLOOKUP($A281,'FE - Flow 8 - UBL'!$A281:$P1175,9,FALSE)=0,"",VLOOKUP($A281,'FE - Flow 8 - UBL'!$A281:$P1175,9,FALSE))</f>
        <v>DATE</v>
      </c>
      <c r="J281" s="45" t="str">
        <f>IF(VLOOKUP($A281,'FE - Flow 8 - UBL'!$A281:$P1175,10,FALSE)=0,"",VLOOKUP($A281,'FE - Flow 8 - UBL'!$A281:$P1175,10,FALSE))</f>
        <v>ISO</v>
      </c>
      <c r="K281" s="45" t="str">
        <f>IF(VLOOKUP($A281,'FE - Flow 8 - UBL'!$A281:$P1175,11,FALSE)=0,"",VLOOKUP($A281,'FE - Flow 8 - UBL'!$A281:$P1175,11,FALSE))</f>
        <v>YYYY-MM-DD (UBL format)
YYYYMMDD (CII format)</v>
      </c>
      <c r="L281" s="46" t="str">
        <f>IF(VLOOKUP($A281,'FE - Flow 8 - UBL'!$A281:$P1175,12,FALSE)=0,"",VLOOKUP($A281,'FE - Flow 8 - UBL'!$A281:$P1175,12,FALSE))</f>
        <v/>
      </c>
      <c r="M281" s="47" t="str">
        <f>IF(VLOOKUP($A281,'FE - Flow 8 - UBL'!$A281:$P1175,13,FALSE)=0,"",VLOOKUP($A281,'FE - Flow 8 - UBL'!$A281:$P1175,13,FALSE))</f>
        <v>Date the delivery is made.</v>
      </c>
      <c r="N281" s="47" t="str">
        <f>IF(VLOOKUP($A281,'FE - Flow 8 - UBL'!$A281:$P1175,14,FALSE)=0,"",VLOOKUP($A281,'FE - Flow 8 - UBL'!$A281:$P1175,14,FALSE))</f>
        <v/>
      </c>
      <c r="O281" s="48" t="str">
        <f>IF(VLOOKUP($A281,'FE - Flow 8 - UBL'!$A281:$P1175,15,FALSE)=0,"",VLOOKUP($A281,'FE - Flow 8 - UBL'!$A281:$P1175,15,FALSE))</f>
        <v>G1.09
G1.36
G1.39
G6.14
G6.05</v>
      </c>
      <c r="P281" s="48" t="str">
        <f>IF(VLOOKUP($A281,'FE - Flow 8 - UBL'!$A281:$P1175,16,FALSE)=0,"",VLOOKUP($A281,'FE - Flow 8 - UBL'!$A281:$P1175,16,FALSE))</f>
        <v/>
      </c>
      <c r="Q281" s="48" t="str">
        <f>IF(VLOOKUP($A281,'FE - Flow 8 - UBL'!$A281:$Q1175,17,FALSE)=0,"",VLOOKUP($A281,'FE - Flow 8 - UBL'!$A281:$Q1175,17,FALSE))</f>
        <v/>
      </c>
      <c r="R281" s="47" t="str">
        <f>IF(VLOOKUP($A281,'FE - Flow 8 - UBL'!$A281:$S1175,18,FALSE)=0,"",VLOOKUP($A281,'FE - Flow 8 - UBL'!$A281:$S1175,18,FALSE))</f>
        <v/>
      </c>
    </row>
    <row r="282" spans="1:18" ht="28.5" x14ac:dyDescent="0.25">
      <c r="A282" s="40" t="s">
        <v>887</v>
      </c>
      <c r="B282" s="41" t="s">
        <v>42</v>
      </c>
      <c r="C282" s="53" t="s">
        <v>888</v>
      </c>
      <c r="D282" s="66"/>
      <c r="E282" s="66"/>
      <c r="F282" s="66"/>
      <c r="G282" s="351" t="s">
        <v>3592</v>
      </c>
      <c r="H282" s="352"/>
      <c r="I282" s="45" t="str">
        <f>IF(VLOOKUP($A282,'FE - Flow 8 - UBL'!$A282:$P1176,9,FALSE)=0,"",VLOOKUP($A282,'FE - Flow 8 - UBL'!$A282:$P1176,9,FALSE))</f>
        <v/>
      </c>
      <c r="J282" s="45" t="str">
        <f>IF(VLOOKUP($A282,'FE - Flow 8 - UBL'!$A282:$P1176,10,FALSE)=0,"",VLOOKUP($A282,'FE - Flow 8 - UBL'!$A282:$P1176,10,FALSE))</f>
        <v/>
      </c>
      <c r="K282" s="45" t="str">
        <f>IF(VLOOKUP($A282,'FE - Flow 8 - UBL'!$A282:$P1176,11,FALSE)=0,"",VLOOKUP($A282,'FE - Flow 8 - UBL'!$A282:$P1176,11,FALSE))</f>
        <v/>
      </c>
      <c r="L282" s="46" t="str">
        <f>IF(VLOOKUP($A282,'FE - Flow 8 - UBL'!$A282:$P1176,12,FALSE)=0,"",VLOOKUP($A282,'FE - Flow 8 - UBL'!$A282:$P1176,12,FALSE))</f>
        <v/>
      </c>
      <c r="M282" s="47" t="str">
        <f>IF(VLOOKUP($A282,'FE - Flow 8 - UBL'!$A282:$P1176,13,FALSE)=0,"",VLOOKUP($A282,'FE - Flow 8 - UBL'!$A282:$P1176,13,FALSE))</f>
        <v>Set of business terms providing information about the invoicing period.</v>
      </c>
      <c r="N282" s="47" t="str">
        <f>IF(VLOOKUP($A282,'FE - Flow 8 - UBL'!$A282:$P1176,14,FALSE)=0,"",VLOOKUP($A282,'FE - Flow 8 - UBL'!$A282:$P1176,14,FALSE))</f>
        <v>Used to indicate when the period covered by the Invoice starts and ends.</v>
      </c>
      <c r="O282" s="48" t="str">
        <f>IF(VLOOKUP($A282,'FE - Flow 8 - UBL'!$A282:$P1176,15,FALSE)=0,"",VLOOKUP($A282,'FE - Flow 8 - UBL'!$A282:$P1176,15,FALSE))</f>
        <v>G6.14
G6.05</v>
      </c>
      <c r="P282" s="48" t="str">
        <f>IF(VLOOKUP($A282,'FE - Flow 8 - UBL'!$A282:$P1176,16,FALSE)=0,"",VLOOKUP($A282,'FE - Flow 8 - UBL'!$A282:$P1176,16,FALSE))</f>
        <v/>
      </c>
      <c r="Q282" s="48" t="str">
        <f>IF(VLOOKUP($A282,'FE - Flow 8 - UBL'!$A282:$Q1176,17,FALSE)=0,"",VLOOKUP($A282,'FE - Flow 8 - UBL'!$A282:$Q1176,17,FALSE))</f>
        <v/>
      </c>
      <c r="R282" s="47" t="str">
        <f>IF(VLOOKUP($A282,'FE - Flow 8 - UBL'!$A282:$S1176,18,FALSE)=0,"",VLOOKUP($A282,'FE - Flow 8 - UBL'!$A282:$S1176,18,FALSE))</f>
        <v/>
      </c>
    </row>
    <row r="283" spans="1:18" ht="84" customHeight="1" x14ac:dyDescent="0.25">
      <c r="A283" s="51" t="s">
        <v>892</v>
      </c>
      <c r="B283" s="41" t="s">
        <v>42</v>
      </c>
      <c r="C283" s="52"/>
      <c r="D283" s="215" t="s">
        <v>893</v>
      </c>
      <c r="E283" s="216"/>
      <c r="F283" s="217"/>
      <c r="G283" s="351" t="s">
        <v>3593</v>
      </c>
      <c r="H283" s="352"/>
      <c r="I283" s="45" t="str">
        <f>IF(VLOOKUP($A283,'FE - Flow 8 - UBL'!$A283:$P1177,9,FALSE)=0,"",VLOOKUP($A283,'FE - Flow 8 - UBL'!$A283:$P1177,9,FALSE))</f>
        <v>DATE</v>
      </c>
      <c r="J283" s="45" t="str">
        <f>IF(VLOOKUP($A283,'FE - Flow 8 - UBL'!$A283:$P1177,10,FALSE)=0,"",VLOOKUP($A283,'FE - Flow 8 - UBL'!$A283:$P1177,10,FALSE))</f>
        <v>ISO</v>
      </c>
      <c r="K283" s="45" t="str">
        <f>IF(VLOOKUP($A283,'FE - Flow 8 - UBL'!$A283:$P1177,11,FALSE)=0,"",VLOOKUP($A283,'FE - Flow 8 - UBL'!$A283:$P1177,11,FALSE))</f>
        <v>YYYY-MM-DD (UBL format)
YYYYMMDD (CII format)</v>
      </c>
      <c r="L283" s="46" t="str">
        <f>IF(VLOOKUP($A283,'FE - Flow 8 - UBL'!$A283:$P1177,12,FALSE)=0,"",VLOOKUP($A283,'FE - Flow 8 - UBL'!$A283:$P1177,12,FALSE))</f>
        <v/>
      </c>
      <c r="M283" s="47" t="str">
        <f>IF(VLOOKUP($A283,'FE - Flow 8 - UBL'!$A283:$P1177,13,FALSE)=0,"",VLOOKUP($A283,'FE - Flow 8 - UBL'!$A283:$P1177,13,FALSE))</f>
        <v>Date the invoicing period starts.</v>
      </c>
      <c r="N283" s="47" t="str">
        <f>IF(VLOOKUP($A283,'FE - Flow 8 - UBL'!$A283:$P1177,14,FALSE)=0,"",VLOOKUP($A283,'FE - Flow 8 - UBL'!$A283:$P1177,14,FALSE))</f>
        <v>This date is the first day of the period.</v>
      </c>
      <c r="O283" s="48" t="str">
        <f>IF(VLOOKUP($A283,'FE - Flow 8 - UBL'!$A283:$P1177,15,FALSE)=0,"",VLOOKUP($A283,'FE - Flow 8 - UBL'!$A283:$P1177,15,FALSE))</f>
        <v>G1.09
G1.36
G6.14
G6.05</v>
      </c>
      <c r="P283" s="48" t="str">
        <f>IF(VLOOKUP($A283,'FE - Flow 8 - UBL'!$A283:$P1177,16,FALSE)=0,"",VLOOKUP($A283,'FE - Flow 8 - UBL'!$A283:$P1177,16,FALSE))</f>
        <v/>
      </c>
      <c r="Q283" s="48" t="str">
        <f>IF(VLOOKUP($A283,'FE - Flow 8 - UBL'!$A283:$Q1177,17,FALSE)=0,"",VLOOKUP($A283,'FE - Flow 8 - UBL'!$A283:$Q1177,17,FALSE))</f>
        <v>BR-CO-19</v>
      </c>
      <c r="R283" s="47" t="str">
        <f>IF(VLOOKUP($A283,'FE - Flow 8 - UBL'!$A283:$S1177,18,FALSE)=0,"",VLOOKUP($A283,'FE - Flow 8 - UBL'!$A283:$S1177,18,FALSE))</f>
        <v/>
      </c>
    </row>
    <row r="284" spans="1:18" ht="42.75" customHeight="1" x14ac:dyDescent="0.25">
      <c r="A284" s="51" t="s">
        <v>898</v>
      </c>
      <c r="B284" s="41" t="s">
        <v>42</v>
      </c>
      <c r="C284" s="52"/>
      <c r="D284" s="215" t="s">
        <v>899</v>
      </c>
      <c r="E284" s="216"/>
      <c r="F284" s="217"/>
      <c r="G284" s="351" t="s">
        <v>3594</v>
      </c>
      <c r="H284" s="352"/>
      <c r="I284" s="45" t="str">
        <f>IF(VLOOKUP($A284,'FE - Flow 8 - UBL'!$A284:$P1178,9,FALSE)=0,"",VLOOKUP($A284,'FE - Flow 8 - UBL'!$A284:$P1178,9,FALSE))</f>
        <v>DATE</v>
      </c>
      <c r="J284" s="45" t="str">
        <f>IF(VLOOKUP($A284,'FE - Flow 8 - UBL'!$A284:$P1178,10,FALSE)=0,"",VLOOKUP($A284,'FE - Flow 8 - UBL'!$A284:$P1178,10,FALSE))</f>
        <v>ISO</v>
      </c>
      <c r="K284" s="45" t="str">
        <f>IF(VLOOKUP($A284,'FE - Flow 8 - UBL'!$A284:$P1178,11,FALSE)=0,"",VLOOKUP($A284,'FE - Flow 8 - UBL'!$A284:$P1178,11,FALSE))</f>
        <v>YYYY-MM-DD (UBL format)
YYYYMMDD (CII format)</v>
      </c>
      <c r="L284" s="46" t="str">
        <f>IF(VLOOKUP($A284,'FE - Flow 8 - UBL'!$A284:$P1178,12,FALSE)=0,"",VLOOKUP($A284,'FE - Flow 8 - UBL'!$A284:$P1178,12,FALSE))</f>
        <v/>
      </c>
      <c r="M284" s="47" t="str">
        <f>IF(VLOOKUP($A284,'FE - Flow 8 - UBL'!$A284:$P1178,13,FALSE)=0,"",VLOOKUP($A284,'FE - Flow 8 - UBL'!$A284:$P1178,13,FALSE))</f>
        <v>Date the invoicing period ends.</v>
      </c>
      <c r="N284" s="47" t="str">
        <f>IF(VLOOKUP($A284,'FE - Flow 8 - UBL'!$A284:$P1178,14,FALSE)=0,"",VLOOKUP($A284,'FE - Flow 8 - UBL'!$A284:$P1178,14,FALSE))</f>
        <v>This date is the last day of the period.</v>
      </c>
      <c r="O284" s="48" t="str">
        <f>IF(VLOOKUP($A284,'FE - Flow 8 - UBL'!$A284:$P1178,15,FALSE)=0,"",VLOOKUP($A284,'FE - Flow 8 - UBL'!$A284:$P1178,15,FALSE))</f>
        <v>G1.09
G1.36
G6.14
G6.05</v>
      </c>
      <c r="P284" s="48" t="str">
        <f>IF(VLOOKUP($A284,'FE - Flow 8 - UBL'!$A284:$P1178,16,FALSE)=0,"",VLOOKUP($A284,'FE - Flow 8 - UBL'!$A284:$P1178,16,FALSE))</f>
        <v/>
      </c>
      <c r="Q284" s="48" t="str">
        <f>IF(VLOOKUP($A284,'FE - Flow 8 - UBL'!$A284:$Q1178,17,FALSE)=0,"",VLOOKUP($A284,'FE - Flow 8 - UBL'!$A284:$Q1178,17,FALSE))</f>
        <v>BR-29
BR-CO-19</v>
      </c>
      <c r="R284" s="47" t="str">
        <f>IF(VLOOKUP($A284,'FE - Flow 8 - UBL'!$A284:$S1178,18,FALSE)=0,"",VLOOKUP($A284,'FE - Flow 8 - UBL'!$A284:$S1178,18,FALSE))</f>
        <v/>
      </c>
    </row>
    <row r="285" spans="1:18" ht="27.95" customHeight="1" x14ac:dyDescent="0.25">
      <c r="A285" s="40" t="s">
        <v>904</v>
      </c>
      <c r="B285" s="41" t="s">
        <v>42</v>
      </c>
      <c r="C285" s="50" t="s">
        <v>3198</v>
      </c>
      <c r="D285" s="66"/>
      <c r="E285" s="53"/>
      <c r="F285" s="66"/>
      <c r="G285" s="351" t="s">
        <v>3595</v>
      </c>
      <c r="H285" s="352"/>
      <c r="I285" s="45" t="str">
        <f>IF(VLOOKUP($A285,'FE - Flow 8 - UBL'!$A285:$P1179,9,FALSE)=0,"",VLOOKUP($A285,'FE - Flow 8 - UBL'!$A285:$P1179,9,FALSE))</f>
        <v/>
      </c>
      <c r="J285" s="45" t="str">
        <f>IF(VLOOKUP($A285,'FE - Flow 8 - UBL'!$A285:$P1179,10,FALSE)=0,"",VLOOKUP($A285,'FE - Flow 8 - UBL'!$A285:$P1179,10,FALSE))</f>
        <v/>
      </c>
      <c r="K285" s="45" t="str">
        <f>IF(VLOOKUP($A285,'FE - Flow 8 - UBL'!$A285:$P1179,11,FALSE)=0,"",VLOOKUP($A285,'FE - Flow 8 - UBL'!$A285:$P1179,11,FALSE))</f>
        <v/>
      </c>
      <c r="L285" s="46" t="str">
        <f>IF(VLOOKUP($A285,'FE - Flow 8 - UBL'!$A285:$P1179,12,FALSE)=0,"",VLOOKUP($A285,'FE - Flow 8 - UBL'!$A285:$P1179,12,FALSE))</f>
        <v/>
      </c>
      <c r="M285" s="47" t="str">
        <f>IF(VLOOKUP($A285,'FE - Flow 8 - UBL'!$A285:$P1179,13,FALSE)=0,"",VLOOKUP($A285,'FE - Flow 8 - UBL'!$A285:$P1179,13,FALSE))</f>
        <v>Set of business terms providing information on the delivery address of invoiced goods and services.</v>
      </c>
      <c r="N285" s="47" t="str">
        <f>IF(VLOOKUP($A285,'FE - Flow 8 - UBL'!$A285:$P1179,14,FALSE)=0,"",VLOOKUP($A285,'FE - Flow 8 - UBL'!$A285:$P1179,14,FALSE))</f>
        <v>In the event of collection, the delivery address is the collection address. The relevant address items must be completed to comply with legal requirements.</v>
      </c>
      <c r="O285" s="48" t="str">
        <f>IF(VLOOKUP($A285,'FE - Flow 8 - UBL'!$A285:$P1179,15,FALSE)=0,"",VLOOKUP($A285,'FE - Flow 8 - UBL'!$A285:$P1179,15,FALSE))</f>
        <v>G6.05</v>
      </c>
      <c r="P285" s="48" t="str">
        <f>IF(VLOOKUP($A285,'FE - Flow 8 - UBL'!$A285:$P1179,16,FALSE)=0,"",VLOOKUP($A285,'FE - Flow 8 - UBL'!$A285:$P1179,16,FALSE))</f>
        <v/>
      </c>
      <c r="Q285" s="48" t="str">
        <f>IF(VLOOKUP($A285,'FE - Flow 8 - UBL'!$A285:$Q1179,17,FALSE)=0,"",VLOOKUP($A285,'FE - Flow 8 - UBL'!$A285:$Q1179,17,FALSE))</f>
        <v/>
      </c>
      <c r="R285" s="47" t="str">
        <f>IF(VLOOKUP($A285,'FE - Flow 8 - UBL'!$A285:$S1179,18,FALSE)=0,"",VLOOKUP($A285,'FE - Flow 8 - UBL'!$A285:$S1179,18,FALSE))</f>
        <v/>
      </c>
    </row>
    <row r="286" spans="1:18" ht="42.75" customHeight="1" x14ac:dyDescent="0.25">
      <c r="A286" s="51" t="s">
        <v>908</v>
      </c>
      <c r="B286" s="41" t="s">
        <v>42</v>
      </c>
      <c r="C286" s="52"/>
      <c r="D286" s="215" t="s">
        <v>3199</v>
      </c>
      <c r="E286" s="224"/>
      <c r="F286" s="216"/>
      <c r="G286" s="351" t="s">
        <v>3596</v>
      </c>
      <c r="H286" s="352"/>
      <c r="I286" s="45" t="str">
        <f>IF(VLOOKUP($A286,'FE - Flow 8 - UBL'!$A286:$P1180,9,FALSE)=0,"",VLOOKUP($A286,'FE - Flow 8 - UBL'!$A286:$P1180,9,FALSE))</f>
        <v>TEXT</v>
      </c>
      <c r="J286" s="45">
        <f>IF(VLOOKUP($A286,'FE - Flow 8 - UBL'!$A286:$P1180,10,FALSE)=0,"",VLOOKUP($A286,'FE - Flow 8 - UBL'!$A286:$P1180,10,FALSE))</f>
        <v>255</v>
      </c>
      <c r="K286" s="45" t="str">
        <f>IF(VLOOKUP($A286,'FE - Flow 8 - UBL'!$A286:$P1180,11,FALSE)=0,"",VLOOKUP($A286,'FE - Flow 8 - UBL'!$A286:$P1180,11,FALSE))</f>
        <v/>
      </c>
      <c r="L286" s="46" t="str">
        <f>IF(VLOOKUP($A286,'FE - Flow 8 - UBL'!$A286:$P1180,12,FALSE)=0,"",VLOOKUP($A286,'FE - Flow 8 - UBL'!$A286:$P1180,12,FALSE))</f>
        <v/>
      </c>
      <c r="M286" s="47" t="str">
        <f>IF(VLOOKUP($A286,'FE - Flow 8 - UBL'!$A286:$P1180,13,FALSE)=0,"",VLOOKUP($A286,'FE - Flow 8 - UBL'!$A286:$P1180,13,FALSE))</f>
        <v>Main line of an address.</v>
      </c>
      <c r="N286" s="47" t="str">
        <f>IF(VLOOKUP($A286,'FE - Flow 8 - UBL'!$A286:$P1180,14,FALSE)=0,"",VLOOKUP($A286,'FE - Flow 8 - UBL'!$A286:$P1180,14,FALSE))</f>
        <v>Usually the street name and number or the post box.</v>
      </c>
      <c r="O286" s="48" t="str">
        <f>IF(VLOOKUP($A286,'FE - Flow 8 - UBL'!$A286:$P1180,15,FALSE)=0,"",VLOOKUP($A286,'FE - Flow 8 - UBL'!$A286:$P1180,15,FALSE))</f>
        <v>G6.05</v>
      </c>
      <c r="P286" s="48" t="str">
        <f>IF(VLOOKUP($A286,'FE - Flow 8 - UBL'!$A286:$P1180,16,FALSE)=0,"",VLOOKUP($A286,'FE - Flow 8 - UBL'!$A286:$P1180,16,FALSE))</f>
        <v/>
      </c>
      <c r="Q286" s="48" t="str">
        <f>IF(VLOOKUP($A286,'FE - Flow 8 - UBL'!$A286:$Q1180,17,FALSE)=0,"",VLOOKUP($A286,'FE - Flow 8 - UBL'!$A286:$Q1180,17,FALSE))</f>
        <v/>
      </c>
      <c r="R286" s="47" t="str">
        <f>IF(VLOOKUP($A286,'FE - Flow 8 - UBL'!$A286:$S1180,18,FALSE)=0,"",VLOOKUP($A286,'FE - Flow 8 - UBL'!$A286:$S1180,18,FALSE))</f>
        <v/>
      </c>
    </row>
    <row r="287" spans="1:18" ht="42.75" customHeight="1" x14ac:dyDescent="0.25">
      <c r="A287" s="51" t="s">
        <v>911</v>
      </c>
      <c r="B287" s="41" t="s">
        <v>42</v>
      </c>
      <c r="C287" s="52"/>
      <c r="D287" s="215" t="s">
        <v>3200</v>
      </c>
      <c r="E287" s="216"/>
      <c r="F287" s="216"/>
      <c r="G287" s="351" t="s">
        <v>3597</v>
      </c>
      <c r="H287" s="352"/>
      <c r="I287" s="45" t="str">
        <f>IF(VLOOKUP($A287,'FE - Flow 8 - UBL'!$A287:$P1181,9,FALSE)=0,"",VLOOKUP($A287,'FE - Flow 8 - UBL'!$A287:$P1181,9,FALSE))</f>
        <v>TEXT</v>
      </c>
      <c r="J287" s="45">
        <f>IF(VLOOKUP($A287,'FE - Flow 8 - UBL'!$A287:$P1181,10,FALSE)=0,"",VLOOKUP($A287,'FE - Flow 8 - UBL'!$A287:$P1181,10,FALSE))</f>
        <v>255</v>
      </c>
      <c r="K287" s="45" t="str">
        <f>IF(VLOOKUP($A287,'FE - Flow 8 - UBL'!$A287:$P1181,11,FALSE)=0,"",VLOOKUP($A287,'FE - Flow 8 - UBL'!$A287:$P1181,11,FALSE))</f>
        <v/>
      </c>
      <c r="L287" s="46" t="str">
        <f>IF(VLOOKUP($A287,'FE - Flow 8 - UBL'!$A287:$P1181,12,FALSE)=0,"",VLOOKUP($A287,'FE - Flow 8 - UBL'!$A287:$P1181,12,FALSE))</f>
        <v/>
      </c>
      <c r="M287" s="47" t="str">
        <f>IF(VLOOKUP($A287,'FE - Flow 8 - UBL'!$A287:$P1181,13,FALSE)=0,"",VLOOKUP($A287,'FE - Flow 8 - UBL'!$A287:$P1181,13,FALSE))</f>
        <v>An additional address line that can be used to provide details and complete the main line.</v>
      </c>
      <c r="N287" s="47" t="str">
        <f>IF(VLOOKUP($A287,'FE - Flow 8 - UBL'!$A287:$P1181,14,FALSE)=0,"",VLOOKUP($A287,'FE - Flow 8 - UBL'!$A287:$P1181,14,FALSE))</f>
        <v/>
      </c>
      <c r="O287" s="48" t="str">
        <f>IF(VLOOKUP($A287,'FE - Flow 8 - UBL'!$A287:$P1181,15,FALSE)=0,"",VLOOKUP($A287,'FE - Flow 8 - UBL'!$A287:$P1181,15,FALSE))</f>
        <v>G6.05</v>
      </c>
      <c r="P287" s="48" t="str">
        <f>IF(VLOOKUP($A287,'FE - Flow 8 - UBL'!$A287:$P1181,16,FALSE)=0,"",VLOOKUP($A287,'FE - Flow 8 - UBL'!$A287:$P1181,16,FALSE))</f>
        <v/>
      </c>
      <c r="Q287" s="48" t="str">
        <f>IF(VLOOKUP($A287,'FE - Flow 8 - UBL'!$A287:$Q1181,17,FALSE)=0,"",VLOOKUP($A287,'FE - Flow 8 - UBL'!$A287:$Q1181,17,FALSE))</f>
        <v/>
      </c>
      <c r="R287" s="47" t="str">
        <f>IF(VLOOKUP($A287,'FE - Flow 8 - UBL'!$A287:$S1181,18,FALSE)=0,"",VLOOKUP($A287,'FE - Flow 8 - UBL'!$A287:$S1181,18,FALSE))</f>
        <v/>
      </c>
    </row>
    <row r="288" spans="1:18" ht="42.75" customHeight="1" x14ac:dyDescent="0.25">
      <c r="A288" s="51" t="s">
        <v>913</v>
      </c>
      <c r="B288" s="41" t="s">
        <v>42</v>
      </c>
      <c r="C288" s="52"/>
      <c r="D288" s="215" t="s">
        <v>3201</v>
      </c>
      <c r="E288" s="157"/>
      <c r="F288" s="216"/>
      <c r="G288" s="351" t="s">
        <v>3598</v>
      </c>
      <c r="H288" s="352"/>
      <c r="I288" s="45" t="str">
        <f>IF(VLOOKUP($A288,'FE - Flow 8 - UBL'!$A288:$P1182,9,FALSE)=0,"",VLOOKUP($A288,'FE - Flow 8 - UBL'!$A288:$P1182,9,FALSE))</f>
        <v>TEXT</v>
      </c>
      <c r="J288" s="45">
        <f>IF(VLOOKUP($A288,'FE - Flow 8 - UBL'!$A288:$P1182,10,FALSE)=0,"",VLOOKUP($A288,'FE - Flow 8 - UBL'!$A288:$P1182,10,FALSE))</f>
        <v>255</v>
      </c>
      <c r="K288" s="45" t="str">
        <f>IF(VLOOKUP($A288,'FE - Flow 8 - UBL'!$A288:$P1182,11,FALSE)=0,"",VLOOKUP($A288,'FE - Flow 8 - UBL'!$A288:$P1182,11,FALSE))</f>
        <v/>
      </c>
      <c r="L288" s="46" t="str">
        <f>IF(VLOOKUP($A288,'FE - Flow 8 - UBL'!$A288:$P1182,12,FALSE)=0,"",VLOOKUP($A288,'FE - Flow 8 - UBL'!$A288:$P1182,12,FALSE))</f>
        <v/>
      </c>
      <c r="M288" s="47" t="str">
        <f>IF(VLOOKUP($A288,'FE - Flow 8 - UBL'!$A288:$P1182,13,FALSE)=0,"",VLOOKUP($A288,'FE - Flow 8 - UBL'!$A288:$P1182,13,FALSE))</f>
        <v>An additional address line that can be used to provide details and complete the main line.</v>
      </c>
      <c r="N288" s="47" t="str">
        <f>IF(VLOOKUP($A288,'FE - Flow 8 - UBL'!$A288:$P1182,14,FALSE)=0,"",VLOOKUP($A288,'FE - Flow 8 - UBL'!$A288:$P1182,14,FALSE))</f>
        <v/>
      </c>
      <c r="O288" s="48" t="str">
        <f>IF(VLOOKUP($A288,'FE - Flow 8 - UBL'!$A288:$P1182,15,FALSE)=0,"",VLOOKUP($A288,'FE - Flow 8 - UBL'!$A288:$P1182,15,FALSE))</f>
        <v>G6.05</v>
      </c>
      <c r="P288" s="48" t="str">
        <f>IF(VLOOKUP($A288,'FE - Flow 8 - UBL'!$A288:$P1182,16,FALSE)=0,"",VLOOKUP($A288,'FE - Flow 8 - UBL'!$A288:$P1182,16,FALSE))</f>
        <v/>
      </c>
      <c r="Q288" s="48" t="str">
        <f>IF(VLOOKUP($A288,'FE - Flow 8 - UBL'!$A288:$Q1182,17,FALSE)=0,"",VLOOKUP($A288,'FE - Flow 8 - UBL'!$A288:$Q1182,17,FALSE))</f>
        <v/>
      </c>
      <c r="R288" s="47" t="str">
        <f>IF(VLOOKUP($A288,'FE - Flow 8 - UBL'!$A288:$S1182,18,FALSE)=0,"",VLOOKUP($A288,'FE - Flow 8 - UBL'!$A288:$S1182,18,FALSE))</f>
        <v/>
      </c>
    </row>
    <row r="289" spans="1:18" ht="28.5" x14ac:dyDescent="0.25">
      <c r="A289" s="51" t="s">
        <v>915</v>
      </c>
      <c r="B289" s="41" t="s">
        <v>42</v>
      </c>
      <c r="C289" s="52"/>
      <c r="D289" s="215" t="s">
        <v>3202</v>
      </c>
      <c r="E289" s="216"/>
      <c r="F289" s="216"/>
      <c r="G289" s="351" t="s">
        <v>3599</v>
      </c>
      <c r="H289" s="352"/>
      <c r="I289" s="45" t="str">
        <f>IF(VLOOKUP($A289,'FE - Flow 8 - UBL'!$A289:$P1183,9,FALSE)=0,"",VLOOKUP($A289,'FE - Flow 8 - UBL'!$A289:$P1183,9,FALSE))</f>
        <v>TEXT</v>
      </c>
      <c r="J289" s="45">
        <f>IF(VLOOKUP($A289,'FE - Flow 8 - UBL'!$A289:$P1183,10,FALSE)=0,"",VLOOKUP($A289,'FE - Flow 8 - UBL'!$A289:$P1183,10,FALSE))</f>
        <v>255</v>
      </c>
      <c r="K289" s="45" t="str">
        <f>IF(VLOOKUP($A289,'FE - Flow 8 - UBL'!$A289:$P1183,11,FALSE)=0,"",VLOOKUP($A289,'FE - Flow 8 - UBL'!$A289:$P1183,11,FALSE))</f>
        <v/>
      </c>
      <c r="L289" s="46" t="str">
        <f>IF(VLOOKUP($A289,'FE - Flow 8 - UBL'!$A289:$P1183,12,FALSE)=0,"",VLOOKUP($A289,'FE - Flow 8 - UBL'!$A289:$P1183,12,FALSE))</f>
        <v/>
      </c>
      <c r="M289" s="47" t="str">
        <f>IF(VLOOKUP($A289,'FE - Flow 8 - UBL'!$A289:$P1183,13,FALSE)=0,"",VLOOKUP($A289,'FE - Flow 8 - UBL'!$A289:$P1183,13,FALSE))</f>
        <v>Usual name of the town, city or village in which the delivery address is located.</v>
      </c>
      <c r="N289" s="47" t="str">
        <f>IF(VLOOKUP($A289,'FE - Flow 8 - UBL'!$A289:$P1183,14,FALSE)=0,"",VLOOKUP($A289,'FE - Flow 8 - UBL'!$A289:$P1183,14,FALSE))</f>
        <v/>
      </c>
      <c r="O289" s="48" t="str">
        <f>IF(VLOOKUP($A289,'FE - Flow 8 - UBL'!$A289:$P1183,15,FALSE)=0,"",VLOOKUP($A289,'FE - Flow 8 - UBL'!$A289:$P1183,15,FALSE))</f>
        <v>G6.05</v>
      </c>
      <c r="P289" s="48" t="str">
        <f>IF(VLOOKUP($A289,'FE - Flow 8 - UBL'!$A289:$P1183,16,FALSE)=0,"",VLOOKUP($A289,'FE - Flow 8 - UBL'!$A289:$P1183,16,FALSE))</f>
        <v/>
      </c>
      <c r="Q289" s="48" t="str">
        <f>IF(VLOOKUP($A289,'FE - Flow 8 - UBL'!$A289:$Q1183,17,FALSE)=0,"",VLOOKUP($A289,'FE - Flow 8 - UBL'!$A289:$Q1183,17,FALSE))</f>
        <v/>
      </c>
      <c r="R289" s="47" t="str">
        <f>IF(VLOOKUP($A289,'FE - Flow 8 - UBL'!$A289:$S1183,18,FALSE)=0,"",VLOOKUP($A289,'FE - Flow 8 - UBL'!$A289:$S1183,18,FALSE))</f>
        <v/>
      </c>
    </row>
    <row r="290" spans="1:18" ht="42.75" customHeight="1" x14ac:dyDescent="0.25">
      <c r="A290" s="51" t="s">
        <v>918</v>
      </c>
      <c r="B290" s="41" t="s">
        <v>42</v>
      </c>
      <c r="C290" s="52"/>
      <c r="D290" s="215" t="s">
        <v>3203</v>
      </c>
      <c r="E290" s="216"/>
      <c r="F290" s="216"/>
      <c r="G290" s="351" t="s">
        <v>3600</v>
      </c>
      <c r="H290" s="352"/>
      <c r="I290" s="45" t="str">
        <f>IF(VLOOKUP($A290,'FE - Flow 8 - UBL'!$A290:$P1184,9,FALSE)=0,"",VLOOKUP($A290,'FE - Flow 8 - UBL'!$A290:$P1184,9,FALSE))</f>
        <v>TEXT</v>
      </c>
      <c r="J290" s="45">
        <f>IF(VLOOKUP($A290,'FE - Flow 8 - UBL'!$A290:$P1184,10,FALSE)=0,"",VLOOKUP($A290,'FE - Flow 8 - UBL'!$A290:$P1184,10,FALSE))</f>
        <v>10</v>
      </c>
      <c r="K290" s="45" t="str">
        <f>IF(VLOOKUP($A290,'FE - Flow 8 - UBL'!$A290:$P1184,11,FALSE)=0,"",VLOOKUP($A290,'FE - Flow 8 - UBL'!$A290:$P1184,11,FALSE))</f>
        <v/>
      </c>
      <c r="L290" s="46" t="str">
        <f>IF(VLOOKUP($A290,'FE - Flow 8 - UBL'!$A290:$P1184,12,FALSE)=0,"",VLOOKUP($A290,'FE - Flow 8 - UBL'!$A290:$P1184,12,FALSE))</f>
        <v/>
      </c>
      <c r="M290" s="47" t="str">
        <f>IF(VLOOKUP($A290,'FE - Flow 8 - UBL'!$A290:$P1184,13,FALSE)=0,"",VLOOKUP($A290,'FE - Flow 8 - UBL'!$A290:$P1184,13,FALSE))</f>
        <v>Identifier of an addressable group of properties, in compliance with the relevant postal service.</v>
      </c>
      <c r="N290" s="47" t="str">
        <f>IF(VLOOKUP($A290,'FE - Flow 8 - UBL'!$A290:$P1184,14,FALSE)=0,"",VLOOKUP($A290,'FE - Flow 8 - UBL'!$A290:$P1184,14,FALSE))</f>
        <v>E.g. postcode or postal routing number.</v>
      </c>
      <c r="O290" s="48" t="str">
        <f>IF(VLOOKUP($A290,'FE - Flow 8 - UBL'!$A290:$P1184,15,FALSE)=0,"",VLOOKUP($A290,'FE - Flow 8 - UBL'!$A290:$P1184,15,FALSE))</f>
        <v>G6.05</v>
      </c>
      <c r="P290" s="48" t="str">
        <f>IF(VLOOKUP($A290,'FE - Flow 8 - UBL'!$A290:$P1184,16,FALSE)=0,"",VLOOKUP($A290,'FE - Flow 8 - UBL'!$A290:$P1184,16,FALSE))</f>
        <v/>
      </c>
      <c r="Q290" s="48" t="str">
        <f>IF(VLOOKUP($A290,'FE - Flow 8 - UBL'!$A290:$Q1184,17,FALSE)=0,"",VLOOKUP($A290,'FE - Flow 8 - UBL'!$A290:$Q1184,17,FALSE))</f>
        <v/>
      </c>
      <c r="R290" s="47" t="str">
        <f>IF(VLOOKUP($A290,'FE - Flow 8 - UBL'!$A290:$S1184,18,FALSE)=0,"",VLOOKUP($A290,'FE - Flow 8 - UBL'!$A290:$S1184,18,FALSE))</f>
        <v/>
      </c>
    </row>
    <row r="291" spans="1:18" ht="56.1" customHeight="1" x14ac:dyDescent="0.25">
      <c r="A291" s="51" t="s">
        <v>920</v>
      </c>
      <c r="B291" s="41" t="s">
        <v>42</v>
      </c>
      <c r="C291" s="52"/>
      <c r="D291" s="215" t="s">
        <v>921</v>
      </c>
      <c r="E291" s="108"/>
      <c r="F291" s="217"/>
      <c r="G291" s="351" t="s">
        <v>3601</v>
      </c>
      <c r="H291" s="352"/>
      <c r="I291" s="45" t="str">
        <f>IF(VLOOKUP($A291,'FE - Flow 8 - UBL'!$A291:$P1185,9,FALSE)=0,"",VLOOKUP($A291,'FE - Flow 8 - UBL'!$A291:$P1185,9,FALSE))</f>
        <v>TEXT</v>
      </c>
      <c r="J291" s="45">
        <f>IF(VLOOKUP($A291,'FE - Flow 8 - UBL'!$A291:$P1185,10,FALSE)=0,"",VLOOKUP($A291,'FE - Flow 8 - UBL'!$A291:$P1185,10,FALSE))</f>
        <v>255</v>
      </c>
      <c r="K291" s="45" t="str">
        <f>IF(VLOOKUP($A291,'FE - Flow 8 - UBL'!$A291:$P1185,11,FALSE)=0,"",VLOOKUP($A291,'FE - Flow 8 - UBL'!$A291:$P1185,11,FALSE))</f>
        <v/>
      </c>
      <c r="L291" s="46" t="str">
        <f>IF(VLOOKUP($A291,'FE - Flow 8 - UBL'!$A291:$P1185,12,FALSE)=0,"",VLOOKUP($A291,'FE - Flow 8 - UBL'!$A291:$P1185,12,FALSE))</f>
        <v/>
      </c>
      <c r="M291" s="47" t="str">
        <f>IF(VLOOKUP($A291,'FE - Flow 8 - UBL'!$A291:$P1185,13,FALSE)=0,"",VLOOKUP($A291,'FE - Flow 8 - UBL'!$A291:$P1185,13,FALSE))</f>
        <v>Subdivision of a country.</v>
      </c>
      <c r="N291" s="47" t="str">
        <f>IF(VLOOKUP($A291,'FE - Flow 8 - UBL'!$A291:$P1185,14,FALSE)=0,"",VLOOKUP($A291,'FE - Flow 8 - UBL'!$A291:$P1185,14,FALSE))</f>
        <v>E.g. region, county, state, province, etc.</v>
      </c>
      <c r="O291" s="48" t="str">
        <f>IF(VLOOKUP($A291,'FE - Flow 8 - UBL'!$A291:$P1185,15,FALSE)=0,"",VLOOKUP($A291,'FE - Flow 8 - UBL'!$A291:$P1185,15,FALSE))</f>
        <v>G6.05</v>
      </c>
      <c r="P291" s="48" t="str">
        <f>IF(VLOOKUP($A291,'FE - Flow 8 - UBL'!$A291:$P1185,16,FALSE)=0,"",VLOOKUP($A291,'FE - Flow 8 - UBL'!$A291:$P1185,16,FALSE))</f>
        <v/>
      </c>
      <c r="Q291" s="48" t="str">
        <f>IF(VLOOKUP($A291,'FE - Flow 8 - UBL'!$A291:$Q1185,17,FALSE)=0,"",VLOOKUP($A291,'FE - Flow 8 - UBL'!$A291:$Q1185,17,FALSE))</f>
        <v/>
      </c>
      <c r="R291" s="47" t="str">
        <f>IF(VLOOKUP($A291,'FE - Flow 8 - UBL'!$A291:$S1185,18,FALSE)=0,"",VLOOKUP($A291,'FE - Flow 8 - UBL'!$A291:$S1185,18,FALSE))</f>
        <v/>
      </c>
    </row>
    <row r="292" spans="1:18" ht="57" x14ac:dyDescent="0.25">
      <c r="A292" s="51" t="s">
        <v>923</v>
      </c>
      <c r="B292" s="41" t="s">
        <v>13</v>
      </c>
      <c r="C292" s="52"/>
      <c r="D292" s="215" t="s">
        <v>924</v>
      </c>
      <c r="E292" s="215"/>
      <c r="F292" s="217"/>
      <c r="G292" s="351" t="s">
        <v>3602</v>
      </c>
      <c r="H292" s="352"/>
      <c r="I292" s="45" t="str">
        <f>IF(VLOOKUP($A292,'FE - Flow 8 - UBL'!$A292:$P1186,9,FALSE)=0,"",VLOOKUP($A292,'FE - Flow 8 - UBL'!$A292:$P1186,9,FALSE))</f>
        <v>CODE</v>
      </c>
      <c r="J292" s="45">
        <f>IF(VLOOKUP($A292,'FE - Flow 8 - UBL'!$A292:$P1186,10,FALSE)=0,"",VLOOKUP($A292,'FE - Flow 8 - UBL'!$A292:$P1186,10,FALSE))</f>
        <v>2</v>
      </c>
      <c r="K292" s="45" t="str">
        <f>IF(VLOOKUP($A292,'FE - Flow 8 - UBL'!$A292:$P1186,11,FALSE)=0,"",VLOOKUP($A292,'FE - Flow 8 - UBL'!$A292:$P1186,11,FALSE))</f>
        <v>ISO 3166</v>
      </c>
      <c r="L292" s="46" t="str">
        <f>IF(VLOOKUP($A292,'FE - Flow 8 - UBL'!$A292:$P1186,12,FALSE)=0,"",VLOOKUP($A292,'FE - Flow 8 - UBL'!$A292:$P1186,12,FALSE))</f>
        <v/>
      </c>
      <c r="M292" s="47" t="str">
        <f>IF(VLOOKUP($A292,'FE - Flow 8 - UBL'!$A292:$P1186,13,FALSE)=0,"",VLOOKUP($A292,'FE - Flow 8 - UBL'!$A292:$P1186,13,FALSE))</f>
        <v>Country identification code.</v>
      </c>
      <c r="N292" s="47" t="str">
        <f>IF(VLOOKUP($A292,'FE - Flow 8 - UBL'!$A292:$P1186,14,FALSE)=0,"",VLOOKUP($A292,'FE - Flow 8 - UBL'!$A292:$P1186,14,FALSE))</f>
        <v>Valid country lists are registered with the Maintenance Agency for standard ISO 3166-1 “Codes for the representation of names of countries and their subdivisions”. Use of the alpha-2 representation is recommended.</v>
      </c>
      <c r="O292" s="48" t="str">
        <f>IF(VLOOKUP($A292,'FE - Flow 8 - UBL'!$A292:$P1186,15,FALSE)=0,"",VLOOKUP($A292,'FE - Flow 8 - UBL'!$A292:$P1186,15,FALSE))</f>
        <v>G2.01
G6.08
G6.05</v>
      </c>
      <c r="P292" s="48" t="str">
        <f>IF(VLOOKUP($A292,'FE - Flow 8 - UBL'!$A292:$P1186,16,FALSE)=0,"",VLOOKUP($A292,'FE - Flow 8 - UBL'!$A292:$P1186,16,FALSE))</f>
        <v/>
      </c>
      <c r="Q292" s="48" t="str">
        <f>IF(VLOOKUP($A292,'FE - Flow 8 - UBL'!$A292:$Q1186,17,FALSE)=0,"",VLOOKUP($A292,'FE - Flow 8 - UBL'!$A292:$Q1186,17,FALSE))</f>
        <v>BR-57</v>
      </c>
      <c r="R292" s="47" t="str">
        <f>IF(VLOOKUP($A292,'FE - Flow 8 - UBL'!$A292:$S1186,18,FALSE)=0,"",VLOOKUP($A292,'FE - Flow 8 - UBL'!$A292:$S1186,18,FALSE))</f>
        <v/>
      </c>
    </row>
    <row r="293" spans="1:18" ht="28.5" x14ac:dyDescent="0.25">
      <c r="A293" s="40" t="s">
        <v>927</v>
      </c>
      <c r="B293" s="41" t="s">
        <v>42</v>
      </c>
      <c r="C293" s="50" t="s">
        <v>928</v>
      </c>
      <c r="D293" s="66"/>
      <c r="E293" s="66"/>
      <c r="F293" s="66"/>
      <c r="G293" s="351" t="s">
        <v>3603</v>
      </c>
      <c r="H293" s="352"/>
      <c r="I293" s="45" t="str">
        <f>IF(VLOOKUP($A293,'FE - Flow 8 - UBL'!$A293:$P1187,9,FALSE)=0,"",VLOOKUP($A293,'FE - Flow 8 - UBL'!$A293:$P1187,9,FALSE))</f>
        <v/>
      </c>
      <c r="J293" s="45" t="str">
        <f>IF(VLOOKUP($A293,'FE - Flow 8 - UBL'!$A293:$P1187,10,FALSE)=0,"",VLOOKUP($A293,'FE - Flow 8 - UBL'!$A293:$P1187,10,FALSE))</f>
        <v/>
      </c>
      <c r="K293" s="45" t="str">
        <f>IF(VLOOKUP($A293,'FE - Flow 8 - UBL'!$A293:$P1187,11,FALSE)=0,"",VLOOKUP($A293,'FE - Flow 8 - UBL'!$A293:$P1187,11,FALSE))</f>
        <v/>
      </c>
      <c r="L293" s="46" t="str">
        <f>IF(VLOOKUP($A293,'FE - Flow 8 - UBL'!$A293:$P1187,12,FALSE)=0,"",VLOOKUP($A293,'FE - Flow 8 - UBL'!$A293:$P1187,12,FALSE))</f>
        <v/>
      </c>
      <c r="M293" s="47" t="str">
        <f>IF(VLOOKUP($A293,'FE - Flow 8 - UBL'!$A293:$P1187,13,FALSE)=0,"",VLOOKUP($A293,'FE - Flow 8 - UBL'!$A293:$P1187,13,FALSE))</f>
        <v>Set of business terms providing information about the payment.</v>
      </c>
      <c r="N293" s="47" t="str">
        <f>IF(VLOOKUP($A293,'FE - Flow 8 - UBL'!$A293:$P1187,14,FALSE)=0,"",VLOOKUP($A293,'FE - Flow 8 - UBL'!$A293:$P1187,14,FALSE))</f>
        <v/>
      </c>
      <c r="O293" s="48" t="str">
        <f>IF(VLOOKUP($A293,'FE - Flow 8 - UBL'!$A293:$P1187,15,FALSE)=0,"",VLOOKUP($A293,'FE - Flow 8 - UBL'!$A293:$P1187,15,FALSE))</f>
        <v/>
      </c>
      <c r="P293" s="48" t="str">
        <f>IF(VLOOKUP($A293,'FE - Flow 8 - UBL'!$A293:$P1187,16,FALSE)=0,"",VLOOKUP($A293,'FE - Flow 8 - UBL'!$A293:$P1187,16,FALSE))</f>
        <v/>
      </c>
      <c r="Q293" s="48" t="str">
        <f>IF(VLOOKUP($A293,'FE - Flow 8 - UBL'!$A293:$Q1187,17,FALSE)=0,"",VLOOKUP($A293,'FE - Flow 8 - UBL'!$A293:$Q1187,17,FALSE))</f>
        <v/>
      </c>
      <c r="R293" s="47" t="str">
        <f>IF(VLOOKUP($A293,'FE - Flow 8 - UBL'!$A293:$S1187,18,FALSE)=0,"",VLOOKUP($A293,'FE - Flow 8 - UBL'!$A293:$S1187,18,FALSE))</f>
        <v/>
      </c>
    </row>
    <row r="294" spans="1:18" ht="42.75" customHeight="1" x14ac:dyDescent="0.25">
      <c r="A294" s="51" t="s">
        <v>931</v>
      </c>
      <c r="B294" s="41" t="s">
        <v>13</v>
      </c>
      <c r="C294" s="52"/>
      <c r="D294" s="215" t="s">
        <v>932</v>
      </c>
      <c r="E294" s="216"/>
      <c r="F294" s="216"/>
      <c r="G294" s="351" t="s">
        <v>3604</v>
      </c>
      <c r="H294" s="352"/>
      <c r="I294" s="45" t="str">
        <f>IF(VLOOKUP($A294,'FE - Flow 8 - UBL'!$A294:$P1188,9,FALSE)=0,"",VLOOKUP($A294,'FE - Flow 8 - UBL'!$A294:$P1188,9,FALSE))</f>
        <v>CODE</v>
      </c>
      <c r="J294" s="45">
        <f>IF(VLOOKUP($A294,'FE - Flow 8 - UBL'!$A294:$P1188,10,FALSE)=0,"",VLOOKUP($A294,'FE - Flow 8 - UBL'!$A294:$P1188,10,FALSE))</f>
        <v>3</v>
      </c>
      <c r="K294" s="45" t="str">
        <f>IF(VLOOKUP($A294,'FE - Flow 8 - UBL'!$A294:$P1188,11,FALSE)=0,"",VLOOKUP($A294,'FE - Flow 8 - UBL'!$A294:$P1188,11,FALSE))</f>
        <v>UNTDID 4461</v>
      </c>
      <c r="L294" s="46" t="str">
        <f>IF(VLOOKUP($A294,'FE - Flow 8 - UBL'!$A294:$P1188,12,FALSE)=0,"",VLOOKUP($A294,'FE - Flow 8 - UBL'!$A294:$P1188,12,FALSE))</f>
        <v/>
      </c>
      <c r="M294" s="47" t="str">
        <f>IF(VLOOKUP($A294,'FE - Flow 8 - UBL'!$A294:$P1188,13,FALSE)=0,"",VLOOKUP($A294,'FE - Flow 8 - UBL'!$A294:$P1188,13,FALSE))</f>
        <v>Code indicating the method by which a payment should be or has been made.</v>
      </c>
      <c r="N294" s="47" t="str">
        <f>IF(VLOOKUP($A294,'FE - Flow 8 - UBL'!$A294:$P1188,14,FALSE)=0,"",VLOOKUP($A294,'FE - Flow 8 - UBL'!$A294:$P1188,14,FALSE))</f>
        <v>The following entries in the UNTDID 4461 code list [6] may be used:
- Standing instructions
- SEPA transfer
- SEPA direct debit
- Local transfer
- Non-SEPA international transfer
- Local direct debit
- Cheque
- Cash
- Transfer between accounts on the books of the same payment services provider
- No payment (add to balance due)
- Payment card</v>
      </c>
      <c r="O294" s="48" t="str">
        <f>IF(VLOOKUP($A294,'FE - Flow 8 - UBL'!$A294:$P1188,15,FALSE)=0,"",VLOOKUP($A294,'FE - Flow 8 - UBL'!$A294:$P1188,15,FALSE))</f>
        <v/>
      </c>
      <c r="P294" s="48" t="str">
        <f>IF(VLOOKUP($A294,'FE - Flow 8 - UBL'!$A294:$P1188,16,FALSE)=0,"",VLOOKUP($A294,'FE - Flow 8 - UBL'!$A294:$P1188,16,FALSE))</f>
        <v/>
      </c>
      <c r="Q294" s="48" t="str">
        <f>IF(VLOOKUP($A294,'FE - Flow 8 - UBL'!$A294:$Q1188,17,FALSE)=0,"",VLOOKUP($A294,'FE - Flow 8 - UBL'!$A294:$Q1188,17,FALSE))</f>
        <v>BR-49</v>
      </c>
      <c r="R294" s="47" t="str">
        <f>IF(VLOOKUP($A294,'FE - Flow 8 - UBL'!$A294:$S1188,18,FALSE)=0,"",VLOOKUP($A294,'FE - Flow 8 - UBL'!$A294:$S1188,18,FALSE))</f>
        <v/>
      </c>
    </row>
    <row r="295" spans="1:18" ht="57" customHeight="1" x14ac:dyDescent="0.25">
      <c r="A295" s="51" t="s">
        <v>937</v>
      </c>
      <c r="B295" s="41" t="s">
        <v>42</v>
      </c>
      <c r="C295" s="52"/>
      <c r="D295" s="215" t="s">
        <v>938</v>
      </c>
      <c r="E295" s="216"/>
      <c r="F295" s="216"/>
      <c r="G295" s="351" t="s">
        <v>3605</v>
      </c>
      <c r="H295" s="352"/>
      <c r="I295" s="45" t="str">
        <f>IF(VLOOKUP($A295,'FE - Flow 8 - UBL'!$A295:$P1189,9,FALSE)=0,"",VLOOKUP($A295,'FE - Flow 8 - UBL'!$A295:$P1189,9,FALSE))</f>
        <v>TEXT</v>
      </c>
      <c r="J295" s="45">
        <f>IF(VLOOKUP($A295,'FE - Flow 8 - UBL'!$A295:$P1189,10,FALSE)=0,"",VLOOKUP($A295,'FE - Flow 8 - UBL'!$A295:$P1189,10,FALSE))</f>
        <v>100</v>
      </c>
      <c r="K295" s="45" t="str">
        <f>IF(VLOOKUP($A295,'FE - Flow 8 - UBL'!$A295:$P1189,11,FALSE)=0,"",VLOOKUP($A295,'FE - Flow 8 - UBL'!$A295:$P1189,11,FALSE))</f>
        <v/>
      </c>
      <c r="L295" s="46" t="str">
        <f>IF(VLOOKUP($A295,'FE - Flow 8 - UBL'!$A295:$P1189,12,FALSE)=0,"",VLOOKUP($A295,'FE - Flow 8 - UBL'!$A295:$P1189,12,FALSE))</f>
        <v/>
      </c>
      <c r="M295" s="47" t="str">
        <f>IF(VLOOKUP($A295,'FE - Flow 8 - UBL'!$A295:$P1189,13,FALSE)=0,"",VLOOKUP($A295,'FE - Flow 8 - UBL'!$A295:$P1189,13,FALSE))</f>
        <v>Text indicating the method by which a payment should be or has been made.</v>
      </c>
      <c r="N295" s="47" t="str">
        <f>IF(VLOOKUP($A295,'FE - Flow 8 - UBL'!$A295:$P1189,14,FALSE)=0,"",VLOOKUP($A295,'FE - Flow 8 - UBL'!$A295:$P1189,14,FALSE))</f>
        <v>E.g. cash, credit card, etc.</v>
      </c>
      <c r="O295" s="48" t="str">
        <f>IF(VLOOKUP($A295,'FE - Flow 8 - UBL'!$A295:$P1189,15,FALSE)=0,"",VLOOKUP($A295,'FE - Flow 8 - UBL'!$A295:$P1189,15,FALSE))</f>
        <v/>
      </c>
      <c r="P295" s="48" t="str">
        <f>IF(VLOOKUP($A295,'FE - Flow 8 - UBL'!$A295:$P1189,16,FALSE)=0,"",VLOOKUP($A295,'FE - Flow 8 - UBL'!$A295:$P1189,16,FALSE))</f>
        <v/>
      </c>
      <c r="Q295" s="48" t="str">
        <f>IF(VLOOKUP($A295,'FE - Flow 8 - UBL'!$A295:$Q1189,17,FALSE)=0,"",VLOOKUP($A295,'FE - Flow 8 - UBL'!$A295:$Q1189,17,FALSE))</f>
        <v/>
      </c>
      <c r="R295" s="47" t="str">
        <f>IF(VLOOKUP($A295,'FE - Flow 8 - UBL'!$A295:$S1189,18,FALSE)=0,"",VLOOKUP($A295,'FE - Flow 8 - UBL'!$A295:$S1189,18,FALSE))</f>
        <v/>
      </c>
    </row>
    <row r="296" spans="1:18" ht="42" customHeight="1" x14ac:dyDescent="0.25">
      <c r="A296" s="51" t="s">
        <v>942</v>
      </c>
      <c r="B296" s="41" t="s">
        <v>42</v>
      </c>
      <c r="C296" s="52"/>
      <c r="D296" s="215" t="s">
        <v>943</v>
      </c>
      <c r="E296" s="216"/>
      <c r="F296" s="216"/>
      <c r="G296" s="351" t="s">
        <v>3606</v>
      </c>
      <c r="H296" s="352"/>
      <c r="I296" s="45" t="str">
        <f>IF(VLOOKUP($A296,'FE - Flow 8 - UBL'!$A296:$P1190,9,FALSE)=0,"",VLOOKUP($A296,'FE - Flow 8 - UBL'!$A296:$P1190,9,FALSE))</f>
        <v>TEXT</v>
      </c>
      <c r="J296" s="45">
        <f>IF(VLOOKUP($A296,'FE - Flow 8 - UBL'!$A296:$P1190,10,FALSE)=0,"",VLOOKUP($A296,'FE - Flow 8 - UBL'!$A296:$P1190,10,FALSE))</f>
        <v>100</v>
      </c>
      <c r="K296" s="45" t="str">
        <f>IF(VLOOKUP($A296,'FE - Flow 8 - UBL'!$A296:$P1190,11,FALSE)=0,"",VLOOKUP($A296,'FE - Flow 8 - UBL'!$A296:$P1190,11,FALSE))</f>
        <v/>
      </c>
      <c r="L296" s="46" t="str">
        <f>IF(VLOOKUP($A296,'FE - Flow 8 - UBL'!$A296:$P1190,12,FALSE)=0,"",VLOOKUP($A296,'FE - Flow 8 - UBL'!$A296:$P1190,12,FALSE))</f>
        <v/>
      </c>
      <c r="M296" s="47" t="str">
        <f>IF(VLOOKUP($A296,'FE - Flow 8 - UBL'!$A296:$P1190,13,FALSE)=0,"",VLOOKUP($A296,'FE - Flow 8 - UBL'!$A296:$P1190,13,FALSE))</f>
        <v>Text value used to link the payment to the Invoice, issued by the Seller.</v>
      </c>
      <c r="N296" s="47" t="str">
        <f>IF(VLOOKUP($A296,'FE - Flow 8 - UBL'!$A296:$P1190,14,FALSE)=0,"",VLOOKUP($A296,'FE - Flow 8 - UBL'!$A296:$P1190,14,FALSE))</f>
        <v>The reference helps the Seller assign an incoming payment to the relevant payment process. When a payment reference (for example, a transaction number) is specified, the recipient’s system should indicate this reference when making payment. In a bank transaction, this reference is provided to the Seller in the “payment reference” box.</v>
      </c>
      <c r="O296" s="48" t="str">
        <f>IF(VLOOKUP($A296,'FE - Flow 8 - UBL'!$A296:$P1190,15,FALSE)=0,"",VLOOKUP($A296,'FE - Flow 8 - UBL'!$A296:$P1190,15,FALSE))</f>
        <v/>
      </c>
      <c r="P296" s="48" t="str">
        <f>IF(VLOOKUP($A296,'FE - Flow 8 - UBL'!$A296:$P1190,16,FALSE)=0,"",VLOOKUP($A296,'FE - Flow 8 - UBL'!$A296:$P1190,16,FALSE))</f>
        <v/>
      </c>
      <c r="Q296" s="48" t="str">
        <f>IF(VLOOKUP($A296,'FE - Flow 8 - UBL'!$A296:$Q1190,17,FALSE)=0,"",VLOOKUP($A296,'FE - Flow 8 - UBL'!$A296:$Q1190,17,FALSE))</f>
        <v/>
      </c>
      <c r="R296" s="47" t="str">
        <f>IF(VLOOKUP($A296,'FE - Flow 8 - UBL'!$A296:$S1190,18,FALSE)=0,"",VLOOKUP($A296,'FE - Flow 8 - UBL'!$A296:$S1190,18,FALSE))</f>
        <v/>
      </c>
    </row>
    <row r="297" spans="1:18" ht="42" customHeight="1" x14ac:dyDescent="0.25">
      <c r="A297" s="51" t="s">
        <v>947</v>
      </c>
      <c r="B297" s="41" t="s">
        <v>122</v>
      </c>
      <c r="C297" s="52"/>
      <c r="D297" s="221" t="s">
        <v>948</v>
      </c>
      <c r="E297" s="216"/>
      <c r="F297" s="216"/>
      <c r="G297" s="351" t="s">
        <v>3607</v>
      </c>
      <c r="H297" s="352"/>
      <c r="I297" s="45" t="str">
        <f>IF(VLOOKUP($A297,'FE - Flow 8 - UBL'!$A297:$P1191,9,FALSE)=0,"",VLOOKUP($A297,'FE - Flow 8 - UBL'!$A297:$P1191,9,FALSE))</f>
        <v/>
      </c>
      <c r="J297" s="45" t="str">
        <f>IF(VLOOKUP($A297,'FE - Flow 8 - UBL'!$A297:$P1191,10,FALSE)=0,"",VLOOKUP($A297,'FE - Flow 8 - UBL'!$A297:$P1191,10,FALSE))</f>
        <v/>
      </c>
      <c r="K297" s="45" t="str">
        <f>IF(VLOOKUP($A297,'FE - Flow 8 - UBL'!$A297:$P1191,11,FALSE)=0,"",VLOOKUP($A297,'FE - Flow 8 - UBL'!$A297:$P1191,11,FALSE))</f>
        <v/>
      </c>
      <c r="L297" s="46" t="str">
        <f>IF(VLOOKUP($A297,'FE - Flow 8 - UBL'!$A297:$P1191,12,FALSE)=0,"",VLOOKUP($A297,'FE - Flow 8 - UBL'!$A297:$P1191,12,FALSE))</f>
        <v/>
      </c>
      <c r="M297" s="47" t="str">
        <f>IF(VLOOKUP($A297,'FE - Flow 8 - UBL'!$A297:$P1191,13,FALSE)=0,"",VLOOKUP($A297,'FE - Flow 8 - UBL'!$A297:$P1191,13,FALSE))</f>
        <v>Set of business terms providing information on payment by bank transfer.</v>
      </c>
      <c r="N297" s="47" t="str">
        <f>IF(VLOOKUP($A297,'FE - Flow 8 - UBL'!$A297:$P1191,14,FALSE)=0,"",VLOOKUP($A297,'FE - Flow 8 - UBL'!$A297:$P1191,14,FALSE))</f>
        <v/>
      </c>
      <c r="O297" s="48" t="str">
        <f>IF(VLOOKUP($A297,'FE - Flow 8 - UBL'!$A297:$P1191,15,FALSE)=0,"",VLOOKUP($A297,'FE - Flow 8 - UBL'!$A297:$P1191,15,FALSE))</f>
        <v/>
      </c>
      <c r="P297" s="48" t="str">
        <f>IF(VLOOKUP($A297,'FE - Flow 8 - UBL'!$A297:$P1191,16,FALSE)=0,"",VLOOKUP($A297,'FE - Flow 8 - UBL'!$A297:$P1191,16,FALSE))</f>
        <v/>
      </c>
      <c r="Q297" s="48" t="str">
        <f>IF(VLOOKUP($A297,'FE - Flow 8 - UBL'!$A297:$Q1191,17,FALSE)=0,"",VLOOKUP($A297,'FE - Flow 8 - UBL'!$A297:$Q1191,17,FALSE))</f>
        <v/>
      </c>
      <c r="R297" s="47" t="str">
        <f>IF(VLOOKUP($A297,'FE - Flow 8 - UBL'!$A297:$S1191,18,FALSE)=0,"",VLOOKUP($A297,'FE - Flow 8 - UBL'!$A297:$S1191,18,FALSE))</f>
        <v/>
      </c>
    </row>
    <row r="298" spans="1:18" ht="42" customHeight="1" x14ac:dyDescent="0.25">
      <c r="A298" s="57" t="s">
        <v>951</v>
      </c>
      <c r="B298" s="41" t="s">
        <v>13</v>
      </c>
      <c r="C298" s="52"/>
      <c r="D298" s="106"/>
      <c r="E298" s="107" t="s">
        <v>952</v>
      </c>
      <c r="F298" s="59"/>
      <c r="G298" s="351" t="s">
        <v>3608</v>
      </c>
      <c r="H298" s="352"/>
      <c r="I298" s="45" t="str">
        <f>IF(VLOOKUP($A298,'FE - Flow 8 - UBL'!$A298:$P1192,9,FALSE)=0,"",VLOOKUP($A298,'FE - Flow 8 - UBL'!$A298:$P1192,9,FALSE))</f>
        <v>IDENTIFIER</v>
      </c>
      <c r="J298" s="45">
        <f>IF(VLOOKUP($A298,'FE - Flow 8 - UBL'!$A298:$P1192,10,FALSE)=0,"",VLOOKUP($A298,'FE - Flow 8 - UBL'!$A298:$P1192,10,FALSE))</f>
        <v>50</v>
      </c>
      <c r="K298" s="45" t="str">
        <f>IF(VLOOKUP($A298,'FE - Flow 8 - UBL'!$A298:$P1192,11,FALSE)=0,"",VLOOKUP($A298,'FE - Flow 8 - UBL'!$A298:$P1192,11,FALSE))</f>
        <v/>
      </c>
      <c r="L298" s="46" t="str">
        <f>IF(VLOOKUP($A298,'FE - Flow 8 - UBL'!$A298:$P1192,12,FALSE)=0,"",VLOOKUP($A298,'FE - Flow 8 - UBL'!$A298:$P1192,12,FALSE))</f>
        <v/>
      </c>
      <c r="M298" s="47" t="str">
        <f>IF(VLOOKUP($A298,'FE - Flow 8 - UBL'!$A298:$P1192,13,FALSE)=0,"",VLOOKUP($A298,'FE - Flow 8 - UBL'!$A298:$P1192,13,FALSE))</f>
        <v>Unique identifier of the bank account, on the books of a financial institution, to which payment should be made.</v>
      </c>
      <c r="N298" s="47" t="str">
        <f>IF(VLOOKUP($A298,'FE - Flow 8 - UBL'!$A298:$P1192,14,FALSE)=0,"",VLOOKUP($A298,'FE - Flow 8 - UBL'!$A298:$P1192,14,FALSE))</f>
        <v>E.g. IBAN or national account number.</v>
      </c>
      <c r="O298" s="48" t="str">
        <f>IF(VLOOKUP($A298,'FE - Flow 8 - UBL'!$A298:$P1192,15,FALSE)=0,"",VLOOKUP($A298,'FE - Flow 8 - UBL'!$A298:$P1192,15,FALSE))</f>
        <v>G1.21</v>
      </c>
      <c r="P298" s="48" t="str">
        <f>IF(VLOOKUP($A298,'FE - Flow 8 - UBL'!$A298:$P1192,16,FALSE)=0,"",VLOOKUP($A298,'FE - Flow 8 - UBL'!$A298:$P1192,16,FALSE))</f>
        <v/>
      </c>
      <c r="Q298" s="48" t="str">
        <f>IF(VLOOKUP($A298,'FE - Flow 8 - UBL'!$A298:$Q1192,17,FALSE)=0,"",VLOOKUP($A298,'FE - Flow 8 - UBL'!$A298:$Q1192,17,FALSE))</f>
        <v>BR-50
BR-61</v>
      </c>
      <c r="R298" s="47" t="str">
        <f>IF(VLOOKUP($A298,'FE - Flow 8 - UBL'!$A298:$S1192,18,FALSE)=0,"",VLOOKUP($A298,'FE - Flow 8 - UBL'!$A298:$S1192,18,FALSE))</f>
        <v/>
      </c>
    </row>
    <row r="299" spans="1:18" ht="140.1" customHeight="1" x14ac:dyDescent="0.25">
      <c r="A299" s="57" t="s">
        <v>957</v>
      </c>
      <c r="B299" s="41" t="s">
        <v>42</v>
      </c>
      <c r="C299" s="52"/>
      <c r="D299" s="106"/>
      <c r="E299" s="107" t="s">
        <v>958</v>
      </c>
      <c r="F299" s="59"/>
      <c r="G299" s="351" t="s">
        <v>3609</v>
      </c>
      <c r="H299" s="352"/>
      <c r="I299" s="45" t="str">
        <f>IF(VLOOKUP($A299,'FE - Flow 8 - UBL'!$A299:$P1193,9,FALSE)=0,"",VLOOKUP($A299,'FE - Flow 8 - UBL'!$A299:$P1193,9,FALSE))</f>
        <v>TEXT</v>
      </c>
      <c r="J299" s="45">
        <f>IF(VLOOKUP($A299,'FE - Flow 8 - UBL'!$A299:$P1193,10,FALSE)=0,"",VLOOKUP($A299,'FE - Flow 8 - UBL'!$A299:$P1193,10,FALSE))</f>
        <v>100</v>
      </c>
      <c r="K299" s="45" t="str">
        <f>IF(VLOOKUP($A299,'FE - Flow 8 - UBL'!$A299:$P1193,11,FALSE)=0,"",VLOOKUP($A299,'FE - Flow 8 - UBL'!$A299:$P1193,11,FALSE))</f>
        <v/>
      </c>
      <c r="L299" s="46" t="str">
        <f>IF(VLOOKUP($A299,'FE - Flow 8 - UBL'!$A299:$P1193,12,FALSE)=0,"",VLOOKUP($A299,'FE - Flow 8 - UBL'!$A299:$P1193,12,FALSE))</f>
        <v/>
      </c>
      <c r="M299" s="47" t="str">
        <f>IF(VLOOKUP($A299,'FE - Flow 8 - UBL'!$A299:$P1193,13,FALSE)=0,"",VLOOKUP($A299,'FE - Flow 8 - UBL'!$A299:$P1193,13,FALSE))</f>
        <v>Name of a bank account, on the books of a financial institution, to which payment should be made.</v>
      </c>
      <c r="N299" s="47" t="str">
        <f>IF(VLOOKUP($A299,'FE - Flow 8 - UBL'!$A299:$P1193,14,FALSE)=0,"",VLOOKUP($A299,'FE - Flow 8 - UBL'!$A299:$P1193,14,FALSE))</f>
        <v/>
      </c>
      <c r="O299" s="48" t="str">
        <f>IF(VLOOKUP($A299,'FE - Flow 8 - UBL'!$A299:$P1193,15,FALSE)=0,"",VLOOKUP($A299,'FE - Flow 8 - UBL'!$A299:$P1193,15,FALSE))</f>
        <v/>
      </c>
      <c r="P299" s="48" t="str">
        <f>IF(VLOOKUP($A299,'FE - Flow 8 - UBL'!$A299:$P1193,16,FALSE)=0,"",VLOOKUP($A299,'FE - Flow 8 - UBL'!$A299:$P1193,16,FALSE))</f>
        <v/>
      </c>
      <c r="Q299" s="48" t="str">
        <f>IF(VLOOKUP($A299,'FE - Flow 8 - UBL'!$A299:$Q1193,17,FALSE)=0,"",VLOOKUP($A299,'FE - Flow 8 - UBL'!$A299:$Q1193,17,FALSE))</f>
        <v/>
      </c>
      <c r="R299" s="47" t="str">
        <f>IF(VLOOKUP($A299,'FE - Flow 8 - UBL'!$A299:$S1193,18,FALSE)=0,"",VLOOKUP($A299,'FE - Flow 8 - UBL'!$A299:$S1193,18,FALSE))</f>
        <v/>
      </c>
    </row>
    <row r="300" spans="1:18" ht="42.75" customHeight="1" x14ac:dyDescent="0.25">
      <c r="A300" s="57" t="s">
        <v>961</v>
      </c>
      <c r="B300" s="41" t="s">
        <v>42</v>
      </c>
      <c r="C300" s="52"/>
      <c r="D300" s="108"/>
      <c r="E300" s="107" t="s">
        <v>962</v>
      </c>
      <c r="F300" s="59"/>
      <c r="G300" s="351" t="s">
        <v>3610</v>
      </c>
      <c r="H300" s="352"/>
      <c r="I300" s="45" t="str">
        <f>IF(VLOOKUP($A300,'FE - Flow 8 - UBL'!$A300:$P1194,9,FALSE)=0,"",VLOOKUP($A300,'FE - Flow 8 - UBL'!$A300:$P1194,9,FALSE))</f>
        <v>IDENTIFIER</v>
      </c>
      <c r="J300" s="45">
        <f>IF(VLOOKUP($A300,'FE - Flow 8 - UBL'!$A300:$P1194,10,FALSE)=0,"",VLOOKUP($A300,'FE - Flow 8 - UBL'!$A300:$P1194,10,FALSE))</f>
        <v>12</v>
      </c>
      <c r="K300" s="45" t="str">
        <f>IF(VLOOKUP($A300,'FE - Flow 8 - UBL'!$A300:$P1194,11,FALSE)=0,"",VLOOKUP($A300,'FE - Flow 8 - UBL'!$A300:$P1194,11,FALSE))</f>
        <v/>
      </c>
      <c r="L300" s="46" t="str">
        <f>IF(VLOOKUP($A300,'FE - Flow 8 - UBL'!$A300:$P1194,12,FALSE)=0,"",VLOOKUP($A300,'FE - Flow 8 - UBL'!$A300:$P1194,12,FALSE))</f>
        <v/>
      </c>
      <c r="M300" s="47" t="str">
        <f>IF(VLOOKUP($A300,'FE - Flow 8 - UBL'!$A300:$P1194,13,FALSE)=0,"",VLOOKUP($A300,'FE - Flow 8 - UBL'!$A300:$P1194,13,FALSE))</f>
        <v>Identifier of the financial institution in which a bank account is open.</v>
      </c>
      <c r="N300" s="47" t="str">
        <f>IF(VLOOKUP($A300,'FE - Flow 8 - UBL'!$A300:$P1194,14,FALSE)=0,"",VLOOKUP($A300,'FE - Flow 8 - UBL'!$A300:$P1194,14,FALSE))</f>
        <v>E.g. BIC or NCC code.</v>
      </c>
      <c r="O300" s="48" t="str">
        <f>IF(VLOOKUP($A300,'FE - Flow 8 - UBL'!$A300:$P1194,15,FALSE)=0,"",VLOOKUP($A300,'FE - Flow 8 - UBL'!$A300:$P1194,15,FALSE))</f>
        <v>G1.20
G1.21</v>
      </c>
      <c r="P300" s="48" t="str">
        <f>IF(VLOOKUP($A300,'FE - Flow 8 - UBL'!$A300:$P1194,16,FALSE)=0,"",VLOOKUP($A300,'FE - Flow 8 - UBL'!$A300:$P1194,16,FALSE))</f>
        <v/>
      </c>
      <c r="Q300" s="48" t="str">
        <f>IF(VLOOKUP($A300,'FE - Flow 8 - UBL'!$A300:$Q1194,17,FALSE)=0,"",VLOOKUP($A300,'FE - Flow 8 - UBL'!$A300:$Q1194,17,FALSE))</f>
        <v/>
      </c>
      <c r="R300" s="47" t="str">
        <f>IF(VLOOKUP($A300,'FE - Flow 8 - UBL'!$A300:$S1194,18,FALSE)=0,"",VLOOKUP($A300,'FE - Flow 8 - UBL'!$A300:$S1194,18,FALSE))</f>
        <v/>
      </c>
    </row>
    <row r="301" spans="1:18" ht="42" customHeight="1" x14ac:dyDescent="0.25">
      <c r="A301" s="51" t="s">
        <v>966</v>
      </c>
      <c r="B301" s="41" t="s">
        <v>42</v>
      </c>
      <c r="C301" s="52"/>
      <c r="D301" s="221" t="s">
        <v>967</v>
      </c>
      <c r="E301" s="216"/>
      <c r="F301" s="216"/>
      <c r="G301" s="351" t="s">
        <v>3611</v>
      </c>
      <c r="H301" s="352"/>
      <c r="I301" s="45" t="str">
        <f>IF(VLOOKUP($A301,'FE - Flow 8 - UBL'!$A301:$P1195,9,FALSE)=0,"",VLOOKUP($A301,'FE - Flow 8 - UBL'!$A301:$P1195,9,FALSE))</f>
        <v/>
      </c>
      <c r="J301" s="45" t="str">
        <f>IF(VLOOKUP($A301,'FE - Flow 8 - UBL'!$A301:$P1195,10,FALSE)=0,"",VLOOKUP($A301,'FE - Flow 8 - UBL'!$A301:$P1195,10,FALSE))</f>
        <v/>
      </c>
      <c r="K301" s="45" t="str">
        <f>IF(VLOOKUP($A301,'FE - Flow 8 - UBL'!$A301:$P1195,11,FALSE)=0,"",VLOOKUP($A301,'FE - Flow 8 - UBL'!$A301:$P1195,11,FALSE))</f>
        <v/>
      </c>
      <c r="L301" s="46" t="str">
        <f>IF(VLOOKUP($A301,'FE - Flow 8 - UBL'!$A301:$P1195,12,FALSE)=0,"",VLOOKUP($A301,'FE - Flow 8 - UBL'!$A301:$P1195,12,FALSE))</f>
        <v/>
      </c>
      <c r="M301" s="47" t="str">
        <f>IF(VLOOKUP($A301,'FE - Flow 8 - UBL'!$A301:$P1195,13,FALSE)=0,"",VLOOKUP($A301,'FE - Flow 8 - UBL'!$A301:$P1195,13,FALSE))</f>
        <v>Set of business terms providing information about the card used for payment.</v>
      </c>
      <c r="N301" s="47" t="str">
        <f>IF(VLOOKUP($A301,'FE - Flow 8 - UBL'!$A301:$P1195,14,FALSE)=0,"",VLOOKUP($A301,'FE - Flow 8 - UBL'!$A301:$P1195,14,FALSE))</f>
        <v>Only used if the Buyer has chosen to pay by credit card or debit card.</v>
      </c>
      <c r="O301" s="48" t="str">
        <f>IF(VLOOKUP($A301,'FE - Flow 8 - UBL'!$A301:$P1195,15,FALSE)=0,"",VLOOKUP($A301,'FE - Flow 8 - UBL'!$A301:$P1195,15,FALSE))</f>
        <v/>
      </c>
      <c r="P301" s="48" t="str">
        <f>IF(VLOOKUP($A301,'FE - Flow 8 - UBL'!$A301:$P1195,16,FALSE)=0,"",VLOOKUP($A301,'FE - Flow 8 - UBL'!$A301:$P1195,16,FALSE))</f>
        <v/>
      </c>
      <c r="Q301" s="48" t="str">
        <f>IF(VLOOKUP($A301,'FE - Flow 8 - UBL'!$A301:$Q1195,17,FALSE)=0,"",VLOOKUP($A301,'FE - Flow 8 - UBL'!$A301:$Q1195,17,FALSE))</f>
        <v/>
      </c>
      <c r="R301" s="47" t="str">
        <f>IF(VLOOKUP($A301,'FE - Flow 8 - UBL'!$A301:$S1195,18,FALSE)=0,"",VLOOKUP($A301,'FE - Flow 8 - UBL'!$A301:$S1195,18,FALSE))</f>
        <v/>
      </c>
    </row>
    <row r="302" spans="1:18" ht="42" customHeight="1" x14ac:dyDescent="0.25">
      <c r="A302" s="57" t="s">
        <v>971</v>
      </c>
      <c r="B302" s="41" t="s">
        <v>13</v>
      </c>
      <c r="C302" s="52"/>
      <c r="D302" s="106"/>
      <c r="E302" s="107" t="s">
        <v>952</v>
      </c>
      <c r="F302" s="59"/>
      <c r="G302" s="351" t="s">
        <v>3612</v>
      </c>
      <c r="H302" s="352"/>
      <c r="I302" s="45" t="str">
        <f>IF(VLOOKUP($A302,'FE - Flow 8 - UBL'!$A302:$P1196,9,FALSE)=0,"",VLOOKUP($A302,'FE - Flow 8 - UBL'!$A302:$P1196,9,FALSE))</f>
        <v>TEXT</v>
      </c>
      <c r="J302" s="45">
        <f>IF(VLOOKUP($A302,'FE - Flow 8 - UBL'!$A302:$P1196,10,FALSE)=0,"",VLOOKUP($A302,'FE - Flow 8 - UBL'!$A302:$P1196,10,FALSE))</f>
        <v>19</v>
      </c>
      <c r="K302" s="45" t="str">
        <f>IF(VLOOKUP($A302,'FE - Flow 8 - UBL'!$A302:$P1196,11,FALSE)=0,"",VLOOKUP($A302,'FE - Flow 8 - UBL'!$A302:$P1196,11,FALSE))</f>
        <v/>
      </c>
      <c r="L302" s="46" t="str">
        <f>IF(VLOOKUP($A302,'FE - Flow 8 - UBL'!$A302:$P1196,12,FALSE)=0,"",VLOOKUP($A302,'FE - Flow 8 - UBL'!$A302:$P1196,12,FALSE))</f>
        <v/>
      </c>
      <c r="M302" s="47" t="str">
        <f>IF(VLOOKUP($A302,'FE - Flow 8 - UBL'!$A302:$P1196,13,FALSE)=0,"",VLOOKUP($A302,'FE - Flow 8 - UBL'!$A302:$P1196,13,FALSE))</f>
        <v>Primary account number (PAN) of the card used for payment.</v>
      </c>
      <c r="N302" s="47" t="str">
        <f>IF(VLOOKUP($A302,'FE - Flow 8 - UBL'!$A302:$P1196,14,FALSE)=0,"",VLOOKUP($A302,'FE - Flow 8 - UBL'!$A302:$P1196,14,FALSE))</f>
        <v>In accordance with general requirements applicable in financial institutions, an Invoice should never include the full primary account number of a card, but only the last 4 to 6 digits.</v>
      </c>
      <c r="O302" s="48" t="str">
        <f>IF(VLOOKUP($A302,'FE - Flow 8 - UBL'!$A302:$P1196,15,FALSE)=0,"",VLOOKUP($A302,'FE - Flow 8 - UBL'!$A302:$P1196,15,FALSE))</f>
        <v/>
      </c>
      <c r="P302" s="48" t="str">
        <f>IF(VLOOKUP($A302,'FE - Flow 8 - UBL'!$A302:$P1196,16,FALSE)=0,"",VLOOKUP($A302,'FE - Flow 8 - UBL'!$A302:$P1196,16,FALSE))</f>
        <v/>
      </c>
      <c r="Q302" s="48" t="str">
        <f>IF(VLOOKUP($A302,'FE - Flow 8 - UBL'!$A302:$Q1196,17,FALSE)=0,"",VLOOKUP($A302,'FE - Flow 8 - UBL'!$A302:$Q1196,17,FALSE))</f>
        <v>BR-51</v>
      </c>
      <c r="R302" s="47" t="str">
        <f>IF(VLOOKUP($A302,'FE - Flow 8 - UBL'!$A302:$S1196,18,FALSE)=0,"",VLOOKUP($A302,'FE - Flow 8 - UBL'!$A302:$S1196,18,FALSE))</f>
        <v/>
      </c>
    </row>
    <row r="303" spans="1:18" ht="57" customHeight="1" x14ac:dyDescent="0.25">
      <c r="A303" s="57" t="s">
        <v>976</v>
      </c>
      <c r="B303" s="41" t="s">
        <v>42</v>
      </c>
      <c r="C303" s="52"/>
      <c r="D303" s="106"/>
      <c r="E303" s="107" t="s">
        <v>958</v>
      </c>
      <c r="F303" s="59"/>
      <c r="G303" s="351" t="s">
        <v>3613</v>
      </c>
      <c r="H303" s="352"/>
      <c r="I303" s="45" t="str">
        <f>IF(VLOOKUP($A303,'FE - Flow 8 - UBL'!$A303:$P1197,9,FALSE)=0,"",VLOOKUP($A303,'FE - Flow 8 - UBL'!$A303:$P1197,9,FALSE))</f>
        <v>TEXT</v>
      </c>
      <c r="J303" s="45">
        <f>IF(VLOOKUP($A303,'FE - Flow 8 - UBL'!$A303:$P1197,10,FALSE)=0,"",VLOOKUP($A303,'FE - Flow 8 - UBL'!$A303:$P1197,10,FALSE))</f>
        <v>100</v>
      </c>
      <c r="K303" s="45" t="str">
        <f>IF(VLOOKUP($A303,'FE - Flow 8 - UBL'!$A303:$P1197,11,FALSE)=0,"",VLOOKUP($A303,'FE - Flow 8 - UBL'!$A303:$P1197,11,FALSE))</f>
        <v/>
      </c>
      <c r="L303" s="46" t="str">
        <f>IF(VLOOKUP($A303,'FE - Flow 8 - UBL'!$A303:$P1197,12,FALSE)=0,"",VLOOKUP($A303,'FE - Flow 8 - UBL'!$A303:$P1197,12,FALSE))</f>
        <v/>
      </c>
      <c r="M303" s="47" t="str">
        <f>IF(VLOOKUP($A303,'FE - Flow 8 - UBL'!$A303:$P1197,13,FALSE)=0,"",VLOOKUP($A303,'FE - Flow 8 - UBL'!$A303:$P1197,13,FALSE))</f>
        <v>Payment card holder’s name</v>
      </c>
      <c r="N303" s="47" t="str">
        <f>IF(VLOOKUP($A303,'FE - Flow 8 - UBL'!$A303:$P1197,14,FALSE)=0,"",VLOOKUP($A303,'FE - Flow 8 - UBL'!$A303:$P1197,14,FALSE))</f>
        <v/>
      </c>
      <c r="O303" s="48" t="str">
        <f>IF(VLOOKUP($A303,'FE - Flow 8 - UBL'!$A303:$P1197,15,FALSE)=0,"",VLOOKUP($A303,'FE - Flow 8 - UBL'!$A303:$P1197,15,FALSE))</f>
        <v/>
      </c>
      <c r="P303" s="48" t="str">
        <f>IF(VLOOKUP($A303,'FE - Flow 8 - UBL'!$A303:$P1197,16,FALSE)=0,"",VLOOKUP($A303,'FE - Flow 8 - UBL'!$A303:$P1197,16,FALSE))</f>
        <v/>
      </c>
      <c r="Q303" s="48" t="str">
        <f>IF(VLOOKUP($A303,'FE - Flow 8 - UBL'!$A303:$Q1197,17,FALSE)=0,"",VLOOKUP($A303,'FE - Flow 8 - UBL'!$A303:$Q1197,17,FALSE))</f>
        <v/>
      </c>
      <c r="R303" s="47" t="str">
        <f>IF(VLOOKUP($A303,'FE - Flow 8 - UBL'!$A303:$S1197,18,FALSE)=0,"",VLOOKUP($A303,'FE - Flow 8 - UBL'!$A303:$S1197,18,FALSE))</f>
        <v/>
      </c>
    </row>
    <row r="304" spans="1:18" ht="57" x14ac:dyDescent="0.25">
      <c r="A304" s="51" t="s">
        <v>979</v>
      </c>
      <c r="B304" s="41" t="s">
        <v>42</v>
      </c>
      <c r="C304" s="52"/>
      <c r="D304" s="221" t="s">
        <v>980</v>
      </c>
      <c r="E304" s="216"/>
      <c r="F304" s="216"/>
      <c r="G304" s="351" t="s">
        <v>3614</v>
      </c>
      <c r="H304" s="352"/>
      <c r="I304" s="45" t="str">
        <f>IF(VLOOKUP($A304,'FE - Flow 8 - UBL'!$A304:$P1198,9,FALSE)=0,"",VLOOKUP($A304,'FE - Flow 8 - UBL'!$A304:$P1198,9,FALSE))</f>
        <v/>
      </c>
      <c r="J304" s="45" t="str">
        <f>IF(VLOOKUP($A304,'FE - Flow 8 - UBL'!$A304:$P1198,10,FALSE)=0,"",VLOOKUP($A304,'FE - Flow 8 - UBL'!$A304:$P1198,10,FALSE))</f>
        <v/>
      </c>
      <c r="K304" s="45" t="str">
        <f>IF(VLOOKUP($A304,'FE - Flow 8 - UBL'!$A304:$P1198,11,FALSE)=0,"",VLOOKUP($A304,'FE - Flow 8 - UBL'!$A304:$P1198,11,FALSE))</f>
        <v/>
      </c>
      <c r="L304" s="46" t="str">
        <f>IF(VLOOKUP($A304,'FE - Flow 8 - UBL'!$A304:$P1198,12,FALSE)=0,"",VLOOKUP($A304,'FE - Flow 8 - UBL'!$A304:$P1198,12,FALSE))</f>
        <v/>
      </c>
      <c r="M304" s="47" t="str">
        <f>IF(VLOOKUP($A304,'FE - Flow 8 - UBL'!$A304:$P1198,13,FALSE)=0,"",VLOOKUP($A304,'FE - Flow 8 - UBL'!$A304:$P1198,13,FALSE))</f>
        <v>Set of business terms specifying a direct debit.</v>
      </c>
      <c r="N304" s="47" t="str">
        <f>IF(VLOOKUP($A304,'FE - Flow 8 - UBL'!$A304:$P1198,14,FALSE)=0,"",VLOOKUP($A304,'FE - Flow 8 - UBL'!$A304:$P1198,14,FALSE))</f>
        <v>This group can be used to specify in the invoice that the payment will be made through a SEPA or other direct debit initiated by the Seller, in accordance with SEPA rules or those of another direct debit system.</v>
      </c>
      <c r="O304" s="48" t="str">
        <f>IF(VLOOKUP($A304,'FE - Flow 8 - UBL'!$A304:$P1198,15,FALSE)=0,"",VLOOKUP($A304,'FE - Flow 8 - UBL'!$A304:$P1198,15,FALSE))</f>
        <v/>
      </c>
      <c r="P304" s="48" t="str">
        <f>IF(VLOOKUP($A304,'FE - Flow 8 - UBL'!$A304:$P1198,16,FALSE)=0,"",VLOOKUP($A304,'FE - Flow 8 - UBL'!$A304:$P1198,16,FALSE))</f>
        <v/>
      </c>
      <c r="Q304" s="48" t="str">
        <f>IF(VLOOKUP($A304,'FE - Flow 8 - UBL'!$A304:$Q1198,17,FALSE)=0,"",VLOOKUP($A304,'FE - Flow 8 - UBL'!$A304:$Q1198,17,FALSE))</f>
        <v/>
      </c>
      <c r="R304" s="47" t="str">
        <f>IF(VLOOKUP($A304,'FE - Flow 8 - UBL'!$A304:$S1198,18,FALSE)=0,"",VLOOKUP($A304,'FE - Flow 8 - UBL'!$A304:$S1198,18,FALSE))</f>
        <v/>
      </c>
    </row>
    <row r="305" spans="1:18" ht="49.5" customHeight="1" x14ac:dyDescent="0.25">
      <c r="A305" s="57" t="s">
        <v>984</v>
      </c>
      <c r="B305" s="41" t="s">
        <v>42</v>
      </c>
      <c r="C305" s="52"/>
      <c r="D305" s="106"/>
      <c r="E305" s="107" t="s">
        <v>985</v>
      </c>
      <c r="F305" s="59"/>
      <c r="G305" s="351" t="s">
        <v>3615</v>
      </c>
      <c r="H305" s="352"/>
      <c r="I305" s="45" t="str">
        <f>IF(VLOOKUP($A305,'FE - Flow 8 - UBL'!$A305:$P1199,9,FALSE)=0,"",VLOOKUP($A305,'FE - Flow 8 - UBL'!$A305:$P1199,9,FALSE))</f>
        <v>IDENTIFIER</v>
      </c>
      <c r="J305" s="45">
        <f>IF(VLOOKUP($A305,'FE - Flow 8 - UBL'!$A305:$P1199,10,FALSE)=0,"",VLOOKUP($A305,'FE - Flow 8 - UBL'!$A305:$P1199,10,FALSE))</f>
        <v>35</v>
      </c>
      <c r="K305" s="45" t="str">
        <f>IF(VLOOKUP($A305,'FE - Flow 8 - UBL'!$A305:$P1199,11,FALSE)=0,"",VLOOKUP($A305,'FE - Flow 8 - UBL'!$A305:$P1199,11,FALSE))</f>
        <v/>
      </c>
      <c r="L305" s="46" t="str">
        <f>IF(VLOOKUP($A305,'FE - Flow 8 - UBL'!$A305:$P1199,12,FALSE)=0,"",VLOOKUP($A305,'FE - Flow 8 - UBL'!$A305:$P1199,12,FALSE))</f>
        <v/>
      </c>
      <c r="M305" s="47" t="str">
        <f>IF(VLOOKUP($A305,'FE - Flow 8 - UBL'!$A305:$P1199,13,FALSE)=0,"",VLOOKUP($A305,'FE - Flow 8 - UBL'!$A305:$P1199,13,FALSE))</f>
        <v>Unique identifier assigned by the Beneficiary, used as a reference for the automatic direct debit mandate.</v>
      </c>
      <c r="N305" s="47" t="str">
        <f>IF(VLOOKUP($A305,'FE - Flow 8 - UBL'!$A305:$P1199,14,FALSE)=0,"",VLOOKUP($A305,'FE - Flow 8 - UBL'!$A305:$P1199,14,FALSE))</f>
        <v>Mandatory information in the case of a SEPA direct debit.</v>
      </c>
      <c r="O305" s="48" t="str">
        <f>IF(VLOOKUP($A305,'FE - Flow 8 - UBL'!$A305:$P1199,15,FALSE)=0,"",VLOOKUP($A305,'FE - Flow 8 - UBL'!$A305:$P1199,15,FALSE))</f>
        <v/>
      </c>
      <c r="P305" s="48" t="str">
        <f>IF(VLOOKUP($A305,'FE - Flow 8 - UBL'!$A305:$P1199,16,FALSE)=0,"",VLOOKUP($A305,'FE - Flow 8 - UBL'!$A305:$P1199,16,FALSE))</f>
        <v/>
      </c>
      <c r="Q305" s="48" t="str">
        <f>IF(VLOOKUP($A305,'FE - Flow 8 - UBL'!$A305:$Q1199,17,FALSE)=0,"",VLOOKUP($A305,'FE - Flow 8 - UBL'!$A305:$Q1199,17,FALSE))</f>
        <v/>
      </c>
      <c r="R305" s="47" t="str">
        <f>IF(VLOOKUP($A305,'FE - Flow 8 - UBL'!$A305:$S1199,18,FALSE)=0,"",VLOOKUP($A305,'FE - Flow 8 - UBL'!$A305:$S1199,18,FALSE))</f>
        <v/>
      </c>
    </row>
    <row r="306" spans="1:18" ht="42" customHeight="1" x14ac:dyDescent="0.25">
      <c r="A306" s="57" t="s">
        <v>989</v>
      </c>
      <c r="B306" s="41" t="s">
        <v>42</v>
      </c>
      <c r="C306" s="52"/>
      <c r="D306" s="106"/>
      <c r="E306" s="107" t="s">
        <v>990</v>
      </c>
      <c r="F306" s="59"/>
      <c r="G306" s="351" t="s">
        <v>3616</v>
      </c>
      <c r="H306" s="352"/>
      <c r="I306" s="45" t="str">
        <f>IF(VLOOKUP($A306,'FE - Flow 8 - UBL'!$A306:$P1200,9,FALSE)=0,"",VLOOKUP($A306,'FE - Flow 8 - UBL'!$A306:$P1200,9,FALSE))</f>
        <v>IDENTIFIER</v>
      </c>
      <c r="J306" s="45">
        <f>IF(VLOOKUP($A306,'FE - Flow 8 - UBL'!$A306:$P1200,10,FALSE)=0,"",VLOOKUP($A306,'FE - Flow 8 - UBL'!$A306:$P1200,10,FALSE))</f>
        <v>100</v>
      </c>
      <c r="K306" s="45" t="str">
        <f>IF(VLOOKUP($A306,'FE - Flow 8 - UBL'!$A306:$P1200,11,FALSE)=0,"",VLOOKUP($A306,'FE - Flow 8 - UBL'!$A306:$P1200,11,FALSE))</f>
        <v xml:space="preserve">@schemeID = 'SE
PA' </v>
      </c>
      <c r="L306" s="46" t="str">
        <f>IF(VLOOKUP($A306,'FE - Flow 8 - UBL'!$A306:$P1200,12,FALSE)=0,"",VLOOKUP($A306,'FE - Flow 8 - UBL'!$A306:$P1200,12,FALSE))</f>
        <v/>
      </c>
      <c r="M306" s="47" t="str">
        <f>IF(VLOOKUP($A306,'FE - Flow 8 - UBL'!$A306:$P1200,13,FALSE)=0,"",VLOOKUP($A306,'FE - Flow 8 - UBL'!$A306:$P1200,13,FALSE))</f>
        <v>Unique bank reference identifier of the Beneficiary or Seller, assigned by the Beneficiary’s or Seller’s bank.</v>
      </c>
      <c r="N306" s="47" t="str">
        <f>IF(VLOOKUP($A306,'FE - Flow 8 - UBL'!$A306:$P1200,14,FALSE)=0,"",VLOOKUP($A306,'FE - Flow 8 - UBL'!$A306:$P1200,14,FALSE))</f>
        <v>Mandatory information in the case of a SEPA direct debit.</v>
      </c>
      <c r="O306" s="48" t="str">
        <f>IF(VLOOKUP($A306,'FE - Flow 8 - UBL'!$A306:$P1200,15,FALSE)=0,"",VLOOKUP($A306,'FE - Flow 8 - UBL'!$A306:$P1200,15,FALSE))</f>
        <v/>
      </c>
      <c r="P306" s="48" t="str">
        <f>IF(VLOOKUP($A306,'FE - Flow 8 - UBL'!$A306:$P1200,16,FALSE)=0,"",VLOOKUP($A306,'FE - Flow 8 - UBL'!$A306:$P1200,16,FALSE))</f>
        <v/>
      </c>
      <c r="Q306" s="48" t="str">
        <f>IF(VLOOKUP($A306,'FE - Flow 8 - UBL'!$A306:$Q1200,17,FALSE)=0,"",VLOOKUP($A306,'FE - Flow 8 - UBL'!$A306:$Q1200,17,FALSE))</f>
        <v/>
      </c>
      <c r="R306" s="47" t="str">
        <f>IF(VLOOKUP($A306,'FE - Flow 8 - UBL'!$A306:$S1200,18,FALSE)=0,"",VLOOKUP($A306,'FE - Flow 8 - UBL'!$A306:$S1200,18,FALSE))</f>
        <v/>
      </c>
    </row>
    <row r="307" spans="1:18" ht="140.1" customHeight="1" x14ac:dyDescent="0.25">
      <c r="A307" s="57" t="s">
        <v>992</v>
      </c>
      <c r="B307" s="41" t="s">
        <v>42</v>
      </c>
      <c r="C307" s="56"/>
      <c r="D307" s="77"/>
      <c r="E307" s="109" t="s">
        <v>993</v>
      </c>
      <c r="F307" s="59"/>
      <c r="G307" s="351" t="s">
        <v>3617</v>
      </c>
      <c r="H307" s="352"/>
      <c r="I307" s="45" t="str">
        <f>IF(VLOOKUP($A307,'FE - Flow 8 - UBL'!$A307:$P1201,9,FALSE)=0,"",VLOOKUP($A307,'FE - Flow 8 - UBL'!$A307:$P1201,9,FALSE))</f>
        <v>IDENTIFIER</v>
      </c>
      <c r="J307" s="45">
        <f>IF(VLOOKUP($A307,'FE - Flow 8 - UBL'!$A307:$P1201,10,FALSE)=0,"",VLOOKUP($A307,'FE - Flow 8 - UBL'!$A307:$P1201,10,FALSE))</f>
        <v>50</v>
      </c>
      <c r="K307" s="45" t="str">
        <f>IF(VLOOKUP($A307,'FE - Flow 8 - UBL'!$A307:$P1201,11,FALSE)=0,"",VLOOKUP($A307,'FE - Flow 8 - UBL'!$A307:$P1201,11,FALSE))</f>
        <v/>
      </c>
      <c r="L307" s="46" t="str">
        <f>IF(VLOOKUP($A307,'FE - Flow 8 - UBL'!$A307:$P1201,12,FALSE)=0,"",VLOOKUP($A307,'FE - Flow 8 - UBL'!$A307:$P1201,12,FALSE))</f>
        <v/>
      </c>
      <c r="M307" s="47" t="str">
        <f>IF(VLOOKUP($A307,'FE - Flow 8 - UBL'!$A307:$P1201,13,FALSE)=0,"",VLOOKUP($A307,'FE - Flow 8 - UBL'!$A307:$P1201,13,FALSE))</f>
        <v>Account to be debited by direct debit.</v>
      </c>
      <c r="N307" s="47" t="str">
        <f>IF(VLOOKUP($A307,'FE - Flow 8 - UBL'!$A307:$P1201,14,FALSE)=0,"",VLOOKUP($A307,'FE - Flow 8 - UBL'!$A307:$P1201,14,FALSE))</f>
        <v/>
      </c>
      <c r="O307" s="48" t="str">
        <f>IF(VLOOKUP($A307,'FE - Flow 8 - UBL'!$A307:$P1201,15,FALSE)=0,"",VLOOKUP($A307,'FE - Flow 8 - UBL'!$A307:$P1201,15,FALSE))</f>
        <v/>
      </c>
      <c r="P307" s="48" t="str">
        <f>IF(VLOOKUP($A307,'FE - Flow 8 - UBL'!$A307:$P1201,16,FALSE)=0,"",VLOOKUP($A307,'FE - Flow 8 - UBL'!$A307:$P1201,16,FALSE))</f>
        <v/>
      </c>
      <c r="Q307" s="48" t="str">
        <f>IF(VLOOKUP($A307,'FE - Flow 8 - UBL'!$A307:$Q1201,17,FALSE)=0,"",VLOOKUP($A307,'FE - Flow 8 - UBL'!$A307:$Q1201,17,FALSE))</f>
        <v/>
      </c>
      <c r="R307" s="47" t="str">
        <f>IF(VLOOKUP($A307,'FE - Flow 8 - UBL'!$A307:$S1201,18,FALSE)=0,"",VLOOKUP($A307,'FE - Flow 8 - UBL'!$A307:$S1201,18,FALSE))</f>
        <v/>
      </c>
    </row>
    <row r="308" spans="1:18" ht="42.75" customHeight="1" x14ac:dyDescent="0.25">
      <c r="A308" s="40" t="s">
        <v>996</v>
      </c>
      <c r="B308" s="41" t="s">
        <v>1729</v>
      </c>
      <c r="C308" s="65" t="s">
        <v>997</v>
      </c>
      <c r="D308" s="66"/>
      <c r="E308" s="66"/>
      <c r="F308" s="66"/>
      <c r="G308" s="351" t="s">
        <v>3618</v>
      </c>
      <c r="H308" s="352"/>
      <c r="I308" s="45" t="str">
        <f>IF(VLOOKUP($A308,'FE - Flow 8 - UBL'!$A308:$P1202,9,FALSE)=0,"",VLOOKUP($A308,'FE - Flow 8 - UBL'!$A308:$P1202,9,FALSE))</f>
        <v/>
      </c>
      <c r="J308" s="45" t="str">
        <f>IF(VLOOKUP($A308,'FE - Flow 8 - UBL'!$A308:$P1202,10,FALSE)=0,"",VLOOKUP($A308,'FE - Flow 8 - UBL'!$A308:$P1202,10,FALSE))</f>
        <v/>
      </c>
      <c r="K308" s="45" t="str">
        <f>IF(VLOOKUP($A308,'FE - Flow 8 - UBL'!$A308:$P1202,11,FALSE)=0,"",VLOOKUP($A308,'FE - Flow 8 - UBL'!$A308:$P1202,11,FALSE))</f>
        <v/>
      </c>
      <c r="L308" s="46" t="str">
        <f>IF(VLOOKUP($A308,'FE - Flow 8 - UBL'!$A308:$P1202,12,FALSE)=0,"",VLOOKUP($A308,'FE - Flow 8 - UBL'!$A308:$P1202,12,FALSE))</f>
        <v/>
      </c>
      <c r="M308" s="47" t="str">
        <f>IF(VLOOKUP($A308,'FE - Flow 8 - UBL'!$A308:$P1202,13,FALSE)=0,"",VLOOKUP($A308,'FE - Flow 8 - UBL'!$A308:$P1202,13,FALSE))</f>
        <v xml:space="preserve">Set of business terms providing information about the discounts applicable to the Invoice as a whole. </v>
      </c>
      <c r="N308" s="47" t="str">
        <f>IF(VLOOKUP($A308,'FE - Flow 8 - UBL'!$A308:$P1202,14,FALSE)=0,"",VLOOKUP($A308,'FE - Flow 8 - UBL'!$A308:$P1202,14,FALSE))</f>
        <v>Deductions such as withholding tax can thus be specified in this group.</v>
      </c>
      <c r="O308" s="48" t="str">
        <f>IF(VLOOKUP($A308,'FE - Flow 8 - UBL'!$A308:$P1202,15,FALSE)=0,"",VLOOKUP($A308,'FE - Flow 8 - UBL'!$A308:$P1202,15,FALSE))</f>
        <v>G6.15
G6.05</v>
      </c>
      <c r="P308" s="48" t="str">
        <f>IF(VLOOKUP($A308,'FE - Flow 8 - UBL'!$A308:$P1202,16,FALSE)=0,"",VLOOKUP($A308,'FE - Flow 8 - UBL'!$A308:$P1202,16,FALSE))</f>
        <v/>
      </c>
      <c r="Q308" s="48" t="str">
        <f>IF(VLOOKUP($A308,'FE - Flow 8 - UBL'!$A308:$Q1202,17,FALSE)=0,"",VLOOKUP($A308,'FE - Flow 8 - UBL'!$A308:$Q1202,17,FALSE))</f>
        <v/>
      </c>
      <c r="R308" s="47" t="str">
        <f>IF(VLOOKUP($A308,'FE - Flow 8 - UBL'!$A308:$S1202,18,FALSE)=0,"",VLOOKUP($A308,'FE - Flow 8 - UBL'!$A308:$S1202,18,FALSE))</f>
        <v/>
      </c>
    </row>
    <row r="309" spans="1:18" ht="42" customHeight="1" x14ac:dyDescent="0.25">
      <c r="A309" s="51" t="s">
        <v>1001</v>
      </c>
      <c r="B309" s="41" t="s">
        <v>13</v>
      </c>
      <c r="C309" s="52"/>
      <c r="D309" s="215" t="s">
        <v>1002</v>
      </c>
      <c r="E309" s="216"/>
      <c r="F309" s="217"/>
      <c r="G309" s="351" t="s">
        <v>3619</v>
      </c>
      <c r="H309" s="352"/>
      <c r="I309" s="45" t="str">
        <f>IF(VLOOKUP($A309,'FE - Flow 8 - UBL'!$A309:$P1203,9,FALSE)=0,"",VLOOKUP($A309,'FE - Flow 8 - UBL'!$A309:$P1203,9,FALSE))</f>
        <v>AMOUNT</v>
      </c>
      <c r="J309" s="45">
        <f>IF(VLOOKUP($A309,'FE - Flow 8 - UBL'!$A309:$P1203,10,FALSE)=0,"",VLOOKUP($A309,'FE - Flow 8 - UBL'!$A309:$P1203,10,FALSE))</f>
        <v>19.2</v>
      </c>
      <c r="K309" s="45" t="str">
        <f>IF(VLOOKUP($A309,'FE - Flow 8 - UBL'!$A309:$P1203,11,FALSE)=0,"",VLOOKUP($A309,'FE - Flow 8 - UBL'!$A309:$P1203,11,FALSE))</f>
        <v/>
      </c>
      <c r="L309" s="46" t="str">
        <f>IF(VLOOKUP($A309,'FE - Flow 8 - UBL'!$A309:$P1203,12,FALSE)=0,"",VLOOKUP($A309,'FE - Flow 8 - UBL'!$A309:$P1203,12,FALSE))</f>
        <v/>
      </c>
      <c r="M309" s="47" t="str">
        <f>IF(VLOOKUP($A309,'FE - Flow 8 - UBL'!$A309:$P1203,13,FALSE)=0,"",VLOOKUP($A309,'FE - Flow 8 - UBL'!$A309:$P1203,13,FALSE))</f>
        <v>Amount of a bottom-line discount, excluding VAT.</v>
      </c>
      <c r="N309" s="47" t="str">
        <f>IF(VLOOKUP($A309,'FE - Flow 8 - UBL'!$A309:$P1203,14,FALSE)=0,"",VLOOKUP($A309,'FE - Flow 8 - UBL'!$A309:$P1203,14,FALSE))</f>
        <v/>
      </c>
      <c r="O309" s="48" t="str">
        <f>IF(VLOOKUP($A309,'FE - Flow 8 - UBL'!$A309:$P1203,15,FALSE)=0,"",VLOOKUP($A309,'FE - Flow 8 - UBL'!$A309:$P1203,15,FALSE))</f>
        <v>G1.14
G6.15
G6.05</v>
      </c>
      <c r="P309" s="48" t="str">
        <f>IF(VLOOKUP($A309,'FE - Flow 8 - UBL'!$A309:$P1203,16,FALSE)=0,"",VLOOKUP($A309,'FE - Flow 8 - UBL'!$A309:$P1203,16,FALSE))</f>
        <v/>
      </c>
      <c r="Q309" s="48" t="str">
        <f>IF(VLOOKUP($A309,'FE - Flow 8 - UBL'!$A309:$Q1203,17,FALSE)=0,"",VLOOKUP($A309,'FE - Flow 8 - UBL'!$A309:$Q1203,17,FALSE))</f>
        <v>BR-31</v>
      </c>
      <c r="R309" s="47" t="str">
        <f>IF(VLOOKUP($A309,'FE - Flow 8 - UBL'!$A309:$S1203,18,FALSE)=0,"",VLOOKUP($A309,'FE - Flow 8 - UBL'!$A309:$S1203,18,FALSE))</f>
        <v/>
      </c>
    </row>
    <row r="310" spans="1:18" ht="42" customHeight="1" x14ac:dyDescent="0.25">
      <c r="A310" s="51" t="s">
        <v>1007</v>
      </c>
      <c r="B310" s="41" t="s">
        <v>42</v>
      </c>
      <c r="C310" s="52"/>
      <c r="D310" s="215" t="s">
        <v>1008</v>
      </c>
      <c r="E310" s="216"/>
      <c r="F310" s="217"/>
      <c r="G310" s="351" t="s">
        <v>3620</v>
      </c>
      <c r="H310" s="352"/>
      <c r="I310" s="45" t="str">
        <f>IF(VLOOKUP($A310,'FE - Flow 8 - UBL'!$A310:$P1204,9,FALSE)=0,"",VLOOKUP($A310,'FE - Flow 8 - UBL'!$A310:$P1204,9,FALSE))</f>
        <v>AMOUNT</v>
      </c>
      <c r="J310" s="45">
        <f>IF(VLOOKUP($A310,'FE - Flow 8 - UBL'!$A310:$P1204,10,FALSE)=0,"",VLOOKUP($A310,'FE - Flow 8 - UBL'!$A310:$P1204,10,FALSE))</f>
        <v>19.2</v>
      </c>
      <c r="K310" s="45" t="str">
        <f>IF(VLOOKUP($A310,'FE - Flow 8 - UBL'!$A310:$P1204,11,FALSE)=0,"",VLOOKUP($A310,'FE - Flow 8 - UBL'!$A310:$P1204,11,FALSE))</f>
        <v/>
      </c>
      <c r="L310" s="46" t="str">
        <f>IF(VLOOKUP($A310,'FE - Flow 8 - UBL'!$A310:$P1204,12,FALSE)=0,"",VLOOKUP($A310,'FE - Flow 8 - UBL'!$A310:$P1204,12,FALSE))</f>
        <v/>
      </c>
      <c r="M310" s="47" t="str">
        <f>IF(VLOOKUP($A310,'FE - Flow 8 - UBL'!$A310:$P1204,13,FALSE)=0,"",VLOOKUP($A310,'FE - Flow 8 - UBL'!$A310:$P1204,13,FALSE))</f>
        <v>Base amount that can be used in conjunction with the document-level Percentage discount to calculate the document-level discount Amount.</v>
      </c>
      <c r="N310" s="47" t="str">
        <f>IF(VLOOKUP($A310,'FE - Flow 8 - UBL'!$A310:$P1204,14,FALSE)=0,"",VLOOKUP($A310,'FE - Flow 8 - UBL'!$A310:$P1204,14,FALSE))</f>
        <v/>
      </c>
      <c r="O310" s="48" t="str">
        <f>IF(VLOOKUP($A310,'FE - Flow 8 - UBL'!$A310:$P1204,15,FALSE)=0,"",VLOOKUP($A310,'FE - Flow 8 - UBL'!$A310:$P1204,15,FALSE))</f>
        <v>G1.14</v>
      </c>
      <c r="P310" s="48" t="str">
        <f>IF(VLOOKUP($A310,'FE - Flow 8 - UBL'!$A310:$P1204,16,FALSE)=0,"",VLOOKUP($A310,'FE - Flow 8 - UBL'!$A310:$P1204,16,FALSE))</f>
        <v/>
      </c>
      <c r="Q310" s="48" t="str">
        <f>IF(VLOOKUP($A310,'FE - Flow 8 - UBL'!$A310:$Q1204,17,FALSE)=0,"",VLOOKUP($A310,'FE - Flow 8 - UBL'!$A310:$Q1204,17,FALSE))</f>
        <v/>
      </c>
      <c r="R310" s="47" t="str">
        <f>IF(VLOOKUP($A310,'FE - Flow 8 - UBL'!$A310:$S1204,18,FALSE)=0,"",VLOOKUP($A310,'FE - Flow 8 - UBL'!$A310:$S1204,18,FALSE))</f>
        <v/>
      </c>
    </row>
    <row r="311" spans="1:18" ht="42.75" x14ac:dyDescent="0.25">
      <c r="A311" s="51" t="s">
        <v>1011</v>
      </c>
      <c r="B311" s="41" t="s">
        <v>42</v>
      </c>
      <c r="C311" s="52"/>
      <c r="D311" s="215" t="s">
        <v>1012</v>
      </c>
      <c r="E311" s="216"/>
      <c r="F311" s="217"/>
      <c r="G311" s="351" t="s">
        <v>3621</v>
      </c>
      <c r="H311" s="352"/>
      <c r="I311" s="45" t="str">
        <f>IF(VLOOKUP($A311,'FE - Flow 8 - UBL'!$A311:$P1205,9,FALSE)=0,"",VLOOKUP($A311,'FE - Flow 8 - UBL'!$A311:$P1205,9,FALSE))</f>
        <v>PERCENTAGE</v>
      </c>
      <c r="J311" s="45">
        <f>IF(VLOOKUP($A311,'FE - Flow 8 - UBL'!$A311:$P1205,10,FALSE)=0,"",VLOOKUP($A311,'FE - Flow 8 - UBL'!$A311:$P1205,10,FALSE))</f>
        <v>3.2</v>
      </c>
      <c r="K311" s="45" t="str">
        <f>IF(VLOOKUP($A311,'FE - Flow 8 - UBL'!$A311:$P1205,11,FALSE)=0,"",VLOOKUP($A311,'FE - Flow 8 - UBL'!$A311:$P1205,11,FALSE))</f>
        <v/>
      </c>
      <c r="L311" s="46" t="str">
        <f>IF(VLOOKUP($A311,'FE - Flow 8 - UBL'!$A311:$P1205,12,FALSE)=0,"",VLOOKUP($A311,'FE - Flow 8 - UBL'!$A311:$P1205,12,FALSE))</f>
        <v/>
      </c>
      <c r="M311" s="47" t="str">
        <f>IF(VLOOKUP($A311,'FE - Flow 8 - UBL'!$A311:$P1205,13,FALSE)=0,"",VLOOKUP($A311,'FE - Flow 8 - UBL'!$A311:$P1205,13,FALSE))</f>
        <v>Percentage that can be used in conjunction with the Basis of assessment of the document-level discount to calculate the Amount of the document-level discount.</v>
      </c>
      <c r="N311" s="47" t="str">
        <f>IF(VLOOKUP($A311,'FE - Flow 8 - UBL'!$A311:$P1205,14,FALSE)=0,"",VLOOKUP($A311,'FE - Flow 8 - UBL'!$A311:$P1205,14,FALSE))</f>
        <v/>
      </c>
      <c r="O311" s="48" t="str">
        <f>IF(VLOOKUP($A311,'FE - Flow 8 - UBL'!$A311:$P1205,15,FALSE)=0,"",VLOOKUP($A311,'FE - Flow 8 - UBL'!$A311:$P1205,15,FALSE))</f>
        <v/>
      </c>
      <c r="P311" s="48" t="str">
        <f>IF(VLOOKUP($A311,'FE - Flow 8 - UBL'!$A311:$P1205,16,FALSE)=0,"",VLOOKUP($A311,'FE - Flow 8 - UBL'!$A311:$P1205,16,FALSE))</f>
        <v/>
      </c>
      <c r="Q311" s="48" t="str">
        <f>IF(VLOOKUP($A311,'FE - Flow 8 - UBL'!$A311:$Q1205,17,FALSE)=0,"",VLOOKUP($A311,'FE - Flow 8 - UBL'!$A311:$Q1205,17,FALSE))</f>
        <v/>
      </c>
      <c r="R311" s="47" t="str">
        <f>IF(VLOOKUP($A311,'FE - Flow 8 - UBL'!$A311:$S1205,18,FALSE)=0,"",VLOOKUP($A311,'FE - Flow 8 - UBL'!$A311:$S1205,18,FALSE))</f>
        <v/>
      </c>
    </row>
    <row r="312" spans="1:18" ht="42.75" customHeight="1" x14ac:dyDescent="0.25">
      <c r="A312" s="51" t="s">
        <v>1016</v>
      </c>
      <c r="B312" s="41" t="s">
        <v>3069</v>
      </c>
      <c r="C312" s="52"/>
      <c r="D312" s="93" t="s">
        <v>1017</v>
      </c>
      <c r="E312" s="94"/>
      <c r="F312" s="95"/>
      <c r="G312" s="351" t="s">
        <v>3622</v>
      </c>
      <c r="H312" s="352"/>
      <c r="I312" s="45" t="str">
        <f>IF(VLOOKUP($A312,'FE - Flow 8 - UBL'!$A312:$P1206,9,FALSE)=0,"",VLOOKUP($A312,'FE - Flow 8 - UBL'!$A312:$P1206,9,FALSE))</f>
        <v>CODE</v>
      </c>
      <c r="J312" s="45">
        <f>IF(VLOOKUP($A312,'FE - Flow 8 - UBL'!$A312:$P1206,10,FALSE)=0,"",VLOOKUP($A312,'FE - Flow 8 - UBL'!$A312:$P1206,10,FALSE))</f>
        <v>2</v>
      </c>
      <c r="K312" s="45" t="str">
        <f>IF(VLOOKUP($A312,'FE - Flow 8 - UBL'!$A312:$P1206,11,FALSE)=0,"",VLOOKUP($A312,'FE - Flow 8 - UBL'!$A312:$P1206,11,FALSE))</f>
        <v>UNTDID 5305</v>
      </c>
      <c r="L312" s="46" t="str">
        <f>IF(VLOOKUP($A312,'FE - Flow 8 - UBL'!$A312:$P1206,12,FALSE)=0,"",VLOOKUP($A312,'FE - Flow 8 - UBL'!$A312:$P1206,12,FALSE))</f>
        <v/>
      </c>
      <c r="M312" s="47" t="str">
        <f>IF(VLOOKUP($A312,'FE - Flow 8 - UBL'!$A312:$P1206,13,FALSE)=0,"",VLOOKUP($A312,'FE - Flow 8 - UBL'!$A312:$P1206,13,FALSE))</f>
        <v>Coded identification of the VAT type applicable to the document-level discount.</v>
      </c>
      <c r="N312" s="47" t="str">
        <f>IF(VLOOKUP($A312,'FE - Flow 8 - UBL'!$A312:$P1206,14,FALSE)=0,"",VLOOKUP($A312,'FE - Flow 8 - UBL'!$A312:$P1206,14,FALSE))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312" s="48" t="str">
        <f>IF(VLOOKUP($A312,'FE - Flow 8 - UBL'!$A312:$P1206,15,FALSE)=0,"",VLOOKUP($A312,'FE - Flow 8 - UBL'!$A312:$P1206,15,FALSE))</f>
        <v>G2.31
G6.15
G6.05</v>
      </c>
      <c r="P312" s="48" t="str">
        <f>IF(VLOOKUP($A312,'FE - Flow 8 - UBL'!$A312:$P1206,16,FALSE)=0,"",VLOOKUP($A312,'FE - Flow 8 - UBL'!$A312:$P1206,16,FALSE))</f>
        <v/>
      </c>
      <c r="Q312" s="48" t="str">
        <f>IF(VLOOKUP($A312,'FE - Flow 8 - UBL'!$A312:$Q1206,17,FALSE)=0,"",VLOOKUP($A312,'FE - Flow 8 - UBL'!$A312:$Q1206,17,FALSE))</f>
        <v>BR-32</v>
      </c>
      <c r="R312" s="47" t="str">
        <f>IF(VLOOKUP($A312,'FE - Flow 8 - UBL'!$A312:$S1206,18,FALSE)=0,"",VLOOKUP($A312,'FE - Flow 8 - UBL'!$A312:$S1206,18,FALSE))</f>
        <v/>
      </c>
    </row>
    <row r="313" spans="1:18" ht="27.95" customHeight="1" x14ac:dyDescent="0.25">
      <c r="A313" s="51" t="s">
        <v>1022</v>
      </c>
      <c r="B313" s="41" t="s">
        <v>42</v>
      </c>
      <c r="C313" s="56"/>
      <c r="D313" s="93" t="s">
        <v>1023</v>
      </c>
      <c r="E313" s="94"/>
      <c r="F313" s="94"/>
      <c r="G313" s="351" t="s">
        <v>3623</v>
      </c>
      <c r="H313" s="352"/>
      <c r="I313" s="45" t="str">
        <f>IF(VLOOKUP($A313,'FE - Flow 8 - UBL'!$A313:$P1207,9,FALSE)=0,"",VLOOKUP($A313,'FE - Flow 8 - UBL'!$A313:$P1207,9,FALSE))</f>
        <v>PERCENTAGE</v>
      </c>
      <c r="J313" s="45">
        <f>IF(VLOOKUP($A313,'FE - Flow 8 - UBL'!$A313:$P1207,10,FALSE)=0,"",VLOOKUP($A313,'FE - Flow 8 - UBL'!$A313:$P1207,10,FALSE))</f>
        <v>3.2</v>
      </c>
      <c r="K313" s="45" t="str">
        <f>IF(VLOOKUP($A313,'FE - Flow 8 - UBL'!$A313:$P1207,11,FALSE)=0,"",VLOOKUP($A313,'FE - Flow 8 - UBL'!$A313:$P1207,11,FALSE))</f>
        <v/>
      </c>
      <c r="L313" s="46" t="str">
        <f>IF(VLOOKUP($A313,'FE - Flow 8 - UBL'!$A313:$P1207,12,FALSE)=0,"",VLOOKUP($A313,'FE - Flow 8 - UBL'!$A313:$P1207,12,FALSE))</f>
        <v/>
      </c>
      <c r="M313" s="47" t="str">
        <f>IF(VLOOKUP($A313,'FE - Flow 8 - UBL'!$A313:$P1207,13,FALSE)=0,"",VLOOKUP($A313,'FE - Flow 8 - UBL'!$A313:$P1207,13,FALSE))</f>
        <v>VAT rate, expressed as a percentage, applicable to the document-level discount.</v>
      </c>
      <c r="N313" s="47" t="str">
        <f>IF(VLOOKUP($A313,'FE - Flow 8 - UBL'!$A313:$P1207,14,FALSE)=0,"",VLOOKUP($A313,'FE - Flow 8 - UBL'!$A313:$P1207,14,FALSE))</f>
        <v/>
      </c>
      <c r="O313" s="48" t="str">
        <f>IF(VLOOKUP($A313,'FE - Flow 8 - UBL'!$A313:$P1207,15,FALSE)=0,"",VLOOKUP($A313,'FE - Flow 8 - UBL'!$A313:$P1207,15,FALSE))</f>
        <v>G6.10
G6.15
G1.24
G6.05</v>
      </c>
      <c r="P313" s="48" t="str">
        <f>IF(VLOOKUP($A313,'FE - Flow 8 - UBL'!$A313:$P1207,16,FALSE)=0,"",VLOOKUP($A313,'FE - Flow 8 - UBL'!$A313:$P1207,16,FALSE))</f>
        <v/>
      </c>
      <c r="Q313" s="48" t="str">
        <f>IF(VLOOKUP($A313,'FE - Flow 8 - UBL'!$A313:$Q1207,17,FALSE)=0,"",VLOOKUP($A313,'FE - Flow 8 - UBL'!$A313:$Q1207,17,FALSE))</f>
        <v/>
      </c>
      <c r="R313" s="47" t="str">
        <f>IF(VLOOKUP($A313,'FE - Flow 8 - UBL'!$A313:$S1207,18,FALSE)=0,"",VLOOKUP($A313,'FE - Flow 8 - UBL'!$A313:$S1207,18,FALSE))</f>
        <v/>
      </c>
    </row>
    <row r="314" spans="1:18" ht="27.95" customHeight="1" x14ac:dyDescent="0.25">
      <c r="A314" s="51" t="s">
        <v>1026</v>
      </c>
      <c r="B314" s="41" t="s">
        <v>42</v>
      </c>
      <c r="C314" s="56"/>
      <c r="D314" s="93" t="s">
        <v>1027</v>
      </c>
      <c r="E314" s="94"/>
      <c r="F314" s="94"/>
      <c r="G314" s="351" t="s">
        <v>3624</v>
      </c>
      <c r="H314" s="352"/>
      <c r="I314" s="45" t="str">
        <f>IF(VLOOKUP($A314,'FE - Flow 8 - UBL'!$A314:$P1208,9,FALSE)=0,"",VLOOKUP($A314,'FE - Flow 8 - UBL'!$A314:$P1208,9,FALSE))</f>
        <v>TEXT</v>
      </c>
      <c r="J314" s="45">
        <f>IF(VLOOKUP($A314,'FE - Flow 8 - UBL'!$A314:$P1208,10,FALSE)=0,"",VLOOKUP($A314,'FE - Flow 8 - UBL'!$A314:$P1208,10,FALSE))</f>
        <v>1024</v>
      </c>
      <c r="K314" s="45" t="str">
        <f>IF(VLOOKUP($A314,'FE - Flow 8 - UBL'!$A314:$P1208,11,FALSE)=0,"",VLOOKUP($A314,'FE - Flow 8 - UBL'!$A314:$P1208,11,FALSE))</f>
        <v/>
      </c>
      <c r="L314" s="46" t="str">
        <f>IF(VLOOKUP($A314,'FE - Flow 8 - UBL'!$A314:$P1208,12,FALSE)=0,"",VLOOKUP($A314,'FE - Flow 8 - UBL'!$A314:$P1208,12,FALSE))</f>
        <v/>
      </c>
      <c r="M314" s="47" t="str">
        <f>IF(VLOOKUP($A314,'FE - Flow 8 - UBL'!$A314:$P1208,13,FALSE)=0,"",VLOOKUP($A314,'FE - Flow 8 - UBL'!$A314:$P1208,13,FALSE))</f>
        <v>Reason for the document-level discount, in text form.</v>
      </c>
      <c r="N314" s="47" t="str">
        <f>IF(VLOOKUP($A314,'FE - Flow 8 - UBL'!$A314:$P1208,14,FALSE)=0,"",VLOOKUP($A314,'FE - Flow 8 - UBL'!$A314:$P1208,14,FALSE))</f>
        <v/>
      </c>
      <c r="O314" s="48" t="str">
        <f>IF(VLOOKUP($A314,'FE - Flow 8 - UBL'!$A314:$P1208,15,FALSE)=0,"",VLOOKUP($A314,'FE - Flow 8 - UBL'!$A314:$P1208,15,FALSE))</f>
        <v/>
      </c>
      <c r="P314" s="48" t="str">
        <f>IF(VLOOKUP($A314,'FE - Flow 8 - UBL'!$A314:$P1208,16,FALSE)=0,"",VLOOKUP($A314,'FE - Flow 8 - UBL'!$A314:$P1208,16,FALSE))</f>
        <v/>
      </c>
      <c r="Q314" s="48" t="str">
        <f>IF(VLOOKUP($A314,'FE - Flow 8 - UBL'!$A314:$Q1208,17,FALSE)=0,"",VLOOKUP($A314,'FE - Flow 8 - UBL'!$A314:$Q1208,17,FALSE))</f>
        <v>BR-33
BR-CO-5
BR-CO-21</v>
      </c>
      <c r="R314" s="47" t="str">
        <f>IF(VLOOKUP($A314,'FE - Flow 8 - UBL'!$A314:$S1208,18,FALSE)=0,"",VLOOKUP($A314,'FE - Flow 8 - UBL'!$A314:$S1208,18,FALSE))</f>
        <v/>
      </c>
    </row>
    <row r="315" spans="1:18" ht="42.75" x14ac:dyDescent="0.25">
      <c r="A315" s="51" t="s">
        <v>1031</v>
      </c>
      <c r="B315" s="41" t="s">
        <v>42</v>
      </c>
      <c r="C315" s="56"/>
      <c r="D315" s="93" t="s">
        <v>1032</v>
      </c>
      <c r="E315" s="94"/>
      <c r="F315" s="94"/>
      <c r="G315" s="351" t="s">
        <v>3625</v>
      </c>
      <c r="H315" s="352"/>
      <c r="I315" s="45" t="str">
        <f>IF(VLOOKUP($A315,'FE - Flow 8 - UBL'!$A315:$P1209,9,FALSE)=0,"",VLOOKUP($A315,'FE - Flow 8 - UBL'!$A315:$P1209,9,FALSE))</f>
        <v>CODE</v>
      </c>
      <c r="J315" s="45">
        <f>IF(VLOOKUP($A315,'FE - Flow 8 - UBL'!$A315:$P1209,10,FALSE)=0,"",VLOOKUP($A315,'FE - Flow 8 - UBL'!$A315:$P1209,10,FALSE))</f>
        <v>3</v>
      </c>
      <c r="K315" s="45" t="str">
        <f>IF(VLOOKUP($A315,'FE - Flow 8 - UBL'!$A315:$P1209,11,FALSE)=0,"",VLOOKUP($A315,'FE - Flow 8 - UBL'!$A315:$P1209,11,FALSE))</f>
        <v>UNTDID 5189</v>
      </c>
      <c r="L315" s="46" t="str">
        <f>IF(VLOOKUP($A315,'FE - Flow 8 - UBL'!$A315:$P1209,12,FALSE)=0,"",VLOOKUP($A315,'FE - Flow 8 - UBL'!$A315:$P1209,12,FALSE))</f>
        <v/>
      </c>
      <c r="M315" s="47" t="str">
        <f>IF(VLOOKUP($A315,'FE - Flow 8 - UBL'!$A315:$P1209,13,FALSE)=0,"",VLOOKUP($A315,'FE - Flow 8 - UBL'!$A315:$P1209,13,FALSE))</f>
        <v>Reason for the document-level discount, in code form.</v>
      </c>
      <c r="N315" s="47" t="str">
        <f>IF(VLOOKUP($A315,'FE - Flow 8 - UBL'!$A315:$P1209,14,FALSE)=0,"",VLOOKUP($A315,'FE - Flow 8 - UBL'!$A315:$P1209,14,FALSE))</f>
        <v>The Reason code and Reason for the document-level discount must indicate the same reason for discount.</v>
      </c>
      <c r="O315" s="48" t="str">
        <f>IF(VLOOKUP($A315,'FE - Flow 8 - UBL'!$A315:$P1209,15,FALSE)=0,"",VLOOKUP($A315,'FE - Flow 8 - UBL'!$A315:$P1209,15,FALSE))</f>
        <v>G1.29</v>
      </c>
      <c r="P315" s="48" t="str">
        <f>IF(VLOOKUP($A315,'FE - Flow 8 - UBL'!$A315:$P1209,16,FALSE)=0,"",VLOOKUP($A315,'FE - Flow 8 - UBL'!$A315:$P1209,16,FALSE))</f>
        <v/>
      </c>
      <c r="Q315" s="48" t="str">
        <f>IF(VLOOKUP($A315,'FE - Flow 8 - UBL'!$A315:$Q1209,17,FALSE)=0,"",VLOOKUP($A315,'FE - Flow 8 - UBL'!$A315:$Q1209,17,FALSE))</f>
        <v>BR-33
BR-CO-5
BR-CO-21</v>
      </c>
      <c r="R315" s="47" t="str">
        <f>IF(VLOOKUP($A315,'FE - Flow 8 - UBL'!$A315:$S1209,18,FALSE)=0,"",VLOOKUP($A315,'FE - Flow 8 - UBL'!$A315:$S1209,18,FALSE))</f>
        <v/>
      </c>
    </row>
    <row r="316" spans="1:18" ht="56.1" customHeight="1" x14ac:dyDescent="0.25">
      <c r="A316" s="40" t="s">
        <v>1036</v>
      </c>
      <c r="B316" s="41" t="s">
        <v>1729</v>
      </c>
      <c r="C316" s="65" t="s">
        <v>1037</v>
      </c>
      <c r="D316" s="66"/>
      <c r="E316" s="66"/>
      <c r="F316" s="66"/>
      <c r="G316" s="351" t="s">
        <v>3626</v>
      </c>
      <c r="H316" s="352"/>
      <c r="I316" s="45" t="str">
        <f>IF(VLOOKUP($A316,'FE - Flow 8 - UBL'!$A316:$P1210,9,FALSE)=0,"",VLOOKUP($A316,'FE - Flow 8 - UBL'!$A316:$P1210,9,FALSE))</f>
        <v/>
      </c>
      <c r="J316" s="45" t="str">
        <f>IF(VLOOKUP($A316,'FE - Flow 8 - UBL'!$A316:$P1210,10,FALSE)=0,"",VLOOKUP($A316,'FE - Flow 8 - UBL'!$A316:$P1210,10,FALSE))</f>
        <v/>
      </c>
      <c r="K316" s="45" t="str">
        <f>IF(VLOOKUP($A316,'FE - Flow 8 - UBL'!$A316:$P1210,11,FALSE)=0,"",VLOOKUP($A316,'FE - Flow 8 - UBL'!$A316:$P1210,11,FALSE))</f>
        <v/>
      </c>
      <c r="L316" s="46" t="str">
        <f>IF(VLOOKUP($A316,'FE - Flow 8 - UBL'!$A316:$P1210,12,FALSE)=0,"",VLOOKUP($A316,'FE - Flow 8 - UBL'!$A316:$P1210,12,FALSE))</f>
        <v/>
      </c>
      <c r="M316" s="47" t="str">
        <f>IF(VLOOKUP($A316,'FE - Flow 8 - UBL'!$A316:$P1210,13,FALSE)=0,"",VLOOKUP($A316,'FE - Flow 8 - UBL'!$A316:$P1210,13,FALSE))</f>
        <v>Set of business terms providing information about charges, fees and taxes other than VAT applicable to the Invoice as a whole.</v>
      </c>
      <c r="N316" s="47" t="str">
        <f>IF(VLOOKUP($A316,'FE - Flow 8 - UBL'!$A316:$P1210,14,FALSE)=0,"",VLOOKUP($A316,'FE - Flow 8 - UBL'!$A316:$P1210,14,FALSE))</f>
        <v/>
      </c>
      <c r="O316" s="48" t="str">
        <f>IF(VLOOKUP($A316,'FE - Flow 8 - UBL'!$A316:$P1210,15,FALSE)=0,"",VLOOKUP($A316,'FE - Flow 8 - UBL'!$A316:$P1210,15,FALSE))</f>
        <v>G6.15</v>
      </c>
      <c r="P316" s="48" t="str">
        <f>IF(VLOOKUP($A316,'FE - Flow 8 - UBL'!$A316:$P1210,16,FALSE)=0,"",VLOOKUP($A316,'FE - Flow 8 - UBL'!$A316:$P1210,16,FALSE))</f>
        <v/>
      </c>
      <c r="Q316" s="48" t="str">
        <f>IF(VLOOKUP($A316,'FE - Flow 8 - UBL'!$A316:$Q1210,17,FALSE)=0,"",VLOOKUP($A316,'FE - Flow 8 - UBL'!$A316:$Q1210,17,FALSE))</f>
        <v/>
      </c>
      <c r="R316" s="47" t="str">
        <f>IF(VLOOKUP($A316,'FE - Flow 8 - UBL'!$A316:$S1210,18,FALSE)=0,"",VLOOKUP($A316,'FE - Flow 8 - UBL'!$A316:$S1210,18,FALSE))</f>
        <v/>
      </c>
    </row>
    <row r="317" spans="1:18" ht="98.1" customHeight="1" x14ac:dyDescent="0.25">
      <c r="A317" s="51" t="s">
        <v>1040</v>
      </c>
      <c r="B317" s="41" t="s">
        <v>13</v>
      </c>
      <c r="C317" s="52"/>
      <c r="D317" s="215" t="s">
        <v>1041</v>
      </c>
      <c r="E317" s="216"/>
      <c r="F317" s="217"/>
      <c r="G317" s="351" t="s">
        <v>3619</v>
      </c>
      <c r="H317" s="352"/>
      <c r="I317" s="45" t="str">
        <f>IF(VLOOKUP($A317,'FE - Flow 8 - UBL'!$A317:$P1211,9,FALSE)=0,"",VLOOKUP($A317,'FE - Flow 8 - UBL'!$A317:$P1211,9,FALSE))</f>
        <v>AMOUNT</v>
      </c>
      <c r="J317" s="45">
        <f>IF(VLOOKUP($A317,'FE - Flow 8 - UBL'!$A317:$P1211,10,FALSE)=0,"",VLOOKUP($A317,'FE - Flow 8 - UBL'!$A317:$P1211,10,FALSE))</f>
        <v>19.2</v>
      </c>
      <c r="K317" s="45" t="str">
        <f>IF(VLOOKUP($A317,'FE - Flow 8 - UBL'!$A317:$P1211,11,FALSE)=0,"",VLOOKUP($A317,'FE - Flow 8 - UBL'!$A317:$P1211,11,FALSE))</f>
        <v/>
      </c>
      <c r="L317" s="46" t="str">
        <f>IF(VLOOKUP($A317,'FE - Flow 8 - UBL'!$A317:$P1211,12,FALSE)=0,"",VLOOKUP($A317,'FE - Flow 8 - UBL'!$A317:$P1211,12,FALSE))</f>
        <v/>
      </c>
      <c r="M317" s="47" t="str">
        <f>IF(VLOOKUP($A317,'FE - Flow 8 - UBL'!$A317:$P1211,13,FALSE)=0,"",VLOOKUP($A317,'FE - Flow 8 - UBL'!$A317:$P1211,13,FALSE))</f>
        <v>Amount of charges and fees, excluding VAT.</v>
      </c>
      <c r="N317" s="47" t="str">
        <f>IF(VLOOKUP($A317,'FE - Flow 8 - UBL'!$A317:$P1211,14,FALSE)=0,"",VLOOKUP($A317,'FE - Flow 8 - UBL'!$A317:$P1211,14,FALSE))</f>
        <v/>
      </c>
      <c r="O317" s="48" t="str">
        <f>IF(VLOOKUP($A317,'FE - Flow 8 - UBL'!$A317:$P1211,15,FALSE)=0,"",VLOOKUP($A317,'FE - Flow 8 - UBL'!$A317:$P1211,15,FALSE))</f>
        <v>G1.14
G6.15</v>
      </c>
      <c r="P317" s="48" t="str">
        <f>IF(VLOOKUP($A317,'FE - Flow 8 - UBL'!$A317:$P1211,16,FALSE)=0,"",VLOOKUP($A317,'FE - Flow 8 - UBL'!$A317:$P1211,16,FALSE))</f>
        <v/>
      </c>
      <c r="Q317" s="48" t="str">
        <f>IF(VLOOKUP($A317,'FE - Flow 8 - UBL'!$A317:$Q1211,17,FALSE)=0,"",VLOOKUP($A317,'FE - Flow 8 - UBL'!$A317:$Q1211,17,FALSE))</f>
        <v>BR-36</v>
      </c>
      <c r="R317" s="47" t="str">
        <f>IF(VLOOKUP($A317,'FE - Flow 8 - UBL'!$A317:$S1211,18,FALSE)=0,"",VLOOKUP($A317,'FE - Flow 8 - UBL'!$A317:$S1211,18,FALSE))</f>
        <v/>
      </c>
    </row>
    <row r="318" spans="1:18" ht="56.1" customHeight="1" x14ac:dyDescent="0.25">
      <c r="A318" s="51" t="s">
        <v>1044</v>
      </c>
      <c r="B318" s="41" t="s">
        <v>42</v>
      </c>
      <c r="C318" s="52"/>
      <c r="D318" s="215" t="s">
        <v>1045</v>
      </c>
      <c r="E318" s="216"/>
      <c r="F318" s="217"/>
      <c r="G318" s="351" t="s">
        <v>3620</v>
      </c>
      <c r="H318" s="352"/>
      <c r="I318" s="45" t="str">
        <f>IF(VLOOKUP($A318,'FE - Flow 8 - UBL'!$A318:$P1212,9,FALSE)=0,"",VLOOKUP($A318,'FE - Flow 8 - UBL'!$A318:$P1212,9,FALSE))</f>
        <v>AMOUNT</v>
      </c>
      <c r="J318" s="45">
        <f>IF(VLOOKUP($A318,'FE - Flow 8 - UBL'!$A318:$P1212,10,FALSE)=0,"",VLOOKUP($A318,'FE - Flow 8 - UBL'!$A318:$P1212,10,FALSE))</f>
        <v>19.2</v>
      </c>
      <c r="K318" s="45" t="str">
        <f>IF(VLOOKUP($A318,'FE - Flow 8 - UBL'!$A318:$P1212,11,FALSE)=0,"",VLOOKUP($A318,'FE - Flow 8 - UBL'!$A318:$P1212,11,FALSE))</f>
        <v/>
      </c>
      <c r="L318" s="46" t="str">
        <f>IF(VLOOKUP($A318,'FE - Flow 8 - UBL'!$A318:$P1212,12,FALSE)=0,"",VLOOKUP($A318,'FE - Flow 8 - UBL'!$A318:$P1212,12,FALSE))</f>
        <v/>
      </c>
      <c r="M318" s="47" t="str">
        <f>IF(VLOOKUP($A318,'FE - Flow 8 - UBL'!$A318:$P1212,13,FALSE)=0,"",VLOOKUP($A318,'FE - Flow 8 - UBL'!$A318:$P1212,13,FALSE))</f>
        <v>Base amount that can be used in conjunction with the Percentage document-level charges or fees to calculate the Amount of the document-level charges or fees.</v>
      </c>
      <c r="N318" s="47" t="str">
        <f>IF(VLOOKUP($A318,'FE - Flow 8 - UBL'!$A318:$P1212,14,FALSE)=0,"",VLOOKUP($A318,'FE - Flow 8 - UBL'!$A318:$P1212,14,FALSE))</f>
        <v/>
      </c>
      <c r="O318" s="48" t="str">
        <f>IF(VLOOKUP($A318,'FE - Flow 8 - UBL'!$A318:$P1212,15,FALSE)=0,"",VLOOKUP($A318,'FE - Flow 8 - UBL'!$A318:$P1212,15,FALSE))</f>
        <v>G1.14</v>
      </c>
      <c r="P318" s="48" t="str">
        <f>IF(VLOOKUP($A318,'FE - Flow 8 - UBL'!$A318:$P1212,16,FALSE)=0,"",VLOOKUP($A318,'FE - Flow 8 - UBL'!$A318:$P1212,16,FALSE))</f>
        <v/>
      </c>
      <c r="Q318" s="48" t="str">
        <f>IF(VLOOKUP($A318,'FE - Flow 8 - UBL'!$A318:$Q1212,17,FALSE)=0,"",VLOOKUP($A318,'FE - Flow 8 - UBL'!$A318:$Q1212,17,FALSE))</f>
        <v/>
      </c>
      <c r="R318" s="47" t="str">
        <f>IF(VLOOKUP($A318,'FE - Flow 8 - UBL'!$A318:$S1212,18,FALSE)=0,"",VLOOKUP($A318,'FE - Flow 8 - UBL'!$A318:$S1212,18,FALSE))</f>
        <v/>
      </c>
    </row>
    <row r="319" spans="1:18" ht="42.75" customHeight="1" x14ac:dyDescent="0.25">
      <c r="A319" s="51" t="s">
        <v>1047</v>
      </c>
      <c r="B319" s="41" t="s">
        <v>42</v>
      </c>
      <c r="C319" s="52"/>
      <c r="D319" s="215" t="s">
        <v>1048</v>
      </c>
      <c r="E319" s="216"/>
      <c r="F319" s="217"/>
      <c r="G319" s="351" t="s">
        <v>3621</v>
      </c>
      <c r="H319" s="352"/>
      <c r="I319" s="45" t="str">
        <f>IF(VLOOKUP($A319,'FE - Flow 8 - UBL'!$A319:$P1213,9,FALSE)=0,"",VLOOKUP($A319,'FE - Flow 8 - UBL'!$A319:$P1213,9,FALSE))</f>
        <v>PERCENTAGE</v>
      </c>
      <c r="J319" s="45">
        <f>IF(VLOOKUP($A319,'FE - Flow 8 - UBL'!$A319:$P1213,10,FALSE)=0,"",VLOOKUP($A319,'FE - Flow 8 - UBL'!$A319:$P1213,10,FALSE))</f>
        <v>3.2</v>
      </c>
      <c r="K319" s="45" t="str">
        <f>IF(VLOOKUP($A319,'FE - Flow 8 - UBL'!$A319:$P1213,11,FALSE)=0,"",VLOOKUP($A319,'FE - Flow 8 - UBL'!$A319:$P1213,11,FALSE))</f>
        <v/>
      </c>
      <c r="L319" s="46" t="str">
        <f>IF(VLOOKUP($A319,'FE - Flow 8 - UBL'!$A319:$P1213,12,FALSE)=0,"",VLOOKUP($A319,'FE - Flow 8 - UBL'!$A319:$P1213,12,FALSE))</f>
        <v/>
      </c>
      <c r="M319" s="47" t="str">
        <f>IF(VLOOKUP($A319,'FE - Flow 8 - UBL'!$A319:$P1213,13,FALSE)=0,"",VLOOKUP($A319,'FE - Flow 8 - UBL'!$A319:$P1213,13,FALSE))</f>
        <v>Percentage that can be used in conjunction with the Basis of assessment for document-level charges or fees to calculate the Amount of the document-level charges or fees.</v>
      </c>
      <c r="N319" s="47" t="str">
        <f>IF(VLOOKUP($A319,'FE - Flow 8 - UBL'!$A319:$P1213,14,FALSE)=0,"",VLOOKUP($A319,'FE - Flow 8 - UBL'!$A319:$P1213,14,FALSE))</f>
        <v/>
      </c>
      <c r="O319" s="48" t="str">
        <f>IF(VLOOKUP($A319,'FE - Flow 8 - UBL'!$A319:$P1213,15,FALSE)=0,"",VLOOKUP($A319,'FE - Flow 8 - UBL'!$A319:$P1213,15,FALSE))</f>
        <v/>
      </c>
      <c r="P319" s="48" t="str">
        <f>IF(VLOOKUP($A319,'FE - Flow 8 - UBL'!$A319:$P1213,16,FALSE)=0,"",VLOOKUP($A319,'FE - Flow 8 - UBL'!$A319:$P1213,16,FALSE))</f>
        <v/>
      </c>
      <c r="Q319" s="48" t="str">
        <f>IF(VLOOKUP($A319,'FE - Flow 8 - UBL'!$A319:$Q1213,17,FALSE)=0,"",VLOOKUP($A319,'FE - Flow 8 - UBL'!$A319:$Q1213,17,FALSE))</f>
        <v/>
      </c>
      <c r="R319" s="47" t="str">
        <f>IF(VLOOKUP($A319,'FE - Flow 8 - UBL'!$A319:$S1213,18,FALSE)=0,"",VLOOKUP($A319,'FE - Flow 8 - UBL'!$A319:$S1213,18,FALSE))</f>
        <v/>
      </c>
    </row>
    <row r="320" spans="1:18" ht="42.75" customHeight="1" x14ac:dyDescent="0.25">
      <c r="A320" s="51" t="s">
        <v>1050</v>
      </c>
      <c r="B320" s="41" t="s">
        <v>13</v>
      </c>
      <c r="C320" s="52"/>
      <c r="D320" s="93" t="s">
        <v>1051</v>
      </c>
      <c r="E320" s="94"/>
      <c r="F320" s="95"/>
      <c r="G320" s="351" t="s">
        <v>3622</v>
      </c>
      <c r="H320" s="352"/>
      <c r="I320" s="45" t="str">
        <f>IF(VLOOKUP($A320,'FE - Flow 8 - UBL'!$A320:$P1214,9,FALSE)=0,"",VLOOKUP($A320,'FE - Flow 8 - UBL'!$A320:$P1214,9,FALSE))</f>
        <v>CODE</v>
      </c>
      <c r="J320" s="45">
        <f>IF(VLOOKUP($A320,'FE - Flow 8 - UBL'!$A320:$P1214,10,FALSE)=0,"",VLOOKUP($A320,'FE - Flow 8 - UBL'!$A320:$P1214,10,FALSE))</f>
        <v>2</v>
      </c>
      <c r="K320" s="45" t="str">
        <f>IF(VLOOKUP($A320,'FE - Flow 8 - UBL'!$A320:$P1214,11,FALSE)=0,"",VLOOKUP($A320,'FE - Flow 8 - UBL'!$A320:$P1214,11,FALSE))</f>
        <v>UNTDID 5305</v>
      </c>
      <c r="L320" s="46" t="str">
        <f>IF(VLOOKUP($A320,'FE - Flow 8 - UBL'!$A320:$P1214,12,FALSE)=0,"",VLOOKUP($A320,'FE - Flow 8 - UBL'!$A320:$P1214,12,FALSE))</f>
        <v/>
      </c>
      <c r="M320" s="47" t="str">
        <f>IF(VLOOKUP($A320,'FE - Flow 8 - UBL'!$A320:$P1214,13,FALSE)=0,"",VLOOKUP($A320,'FE - Flow 8 - UBL'!$A320:$P1214,13,FALSE))</f>
        <v>Coded identification of the VAT type applicable to the document-level charges or fees.</v>
      </c>
      <c r="N320" s="47" t="str">
        <f>IF(VLOOKUP($A320,'FE - Flow 8 - UBL'!$A320:$P1214,14,FALSE)=0,"",VLOOKUP($A320,'FE - Flow 8 - UBL'!$A320:$P1214,14,FALSE))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320" s="48" t="str">
        <f>IF(VLOOKUP($A320,'FE - Flow 8 - UBL'!$A320:$P1214,15,FALSE)=0,"",VLOOKUP($A320,'FE - Flow 8 - UBL'!$A320:$P1214,15,FALSE))</f>
        <v>G2.31
G6.15</v>
      </c>
      <c r="P320" s="48" t="str">
        <f>IF(VLOOKUP($A320,'FE - Flow 8 - UBL'!$A320:$P1214,16,FALSE)=0,"",VLOOKUP($A320,'FE - Flow 8 - UBL'!$A320:$P1214,16,FALSE))</f>
        <v/>
      </c>
      <c r="Q320" s="48" t="str">
        <f>IF(VLOOKUP($A320,'FE - Flow 8 - UBL'!$A320:$Q1214,17,FALSE)=0,"",VLOOKUP($A320,'FE - Flow 8 - UBL'!$A320:$Q1214,17,FALSE))</f>
        <v>BR-37</v>
      </c>
      <c r="R320" s="47" t="str">
        <f>IF(VLOOKUP($A320,'FE - Flow 8 - UBL'!$A320:$S1214,18,FALSE)=0,"",VLOOKUP($A320,'FE - Flow 8 - UBL'!$A320:$S1214,18,FALSE))</f>
        <v/>
      </c>
    </row>
    <row r="321" spans="1:18" ht="56.1" customHeight="1" x14ac:dyDescent="0.25">
      <c r="A321" s="51" t="s">
        <v>1054</v>
      </c>
      <c r="B321" s="41" t="s">
        <v>42</v>
      </c>
      <c r="C321" s="56"/>
      <c r="D321" s="93" t="s">
        <v>1055</v>
      </c>
      <c r="E321" s="94"/>
      <c r="F321" s="94"/>
      <c r="G321" s="351" t="s">
        <v>3623</v>
      </c>
      <c r="H321" s="352"/>
      <c r="I321" s="45" t="str">
        <f>IF(VLOOKUP($A321,'FE - Flow 8 - UBL'!$A321:$P1215,9,FALSE)=0,"",VLOOKUP($A321,'FE - Flow 8 - UBL'!$A321:$P1215,9,FALSE))</f>
        <v>PERCENTAGE</v>
      </c>
      <c r="J321" s="45">
        <f>IF(VLOOKUP($A321,'FE - Flow 8 - UBL'!$A321:$P1215,10,FALSE)=0,"",VLOOKUP($A321,'FE - Flow 8 - UBL'!$A321:$P1215,10,FALSE))</f>
        <v>3.2</v>
      </c>
      <c r="K321" s="45" t="str">
        <f>IF(VLOOKUP($A321,'FE - Flow 8 - UBL'!$A321:$P1215,11,FALSE)=0,"",VLOOKUP($A321,'FE - Flow 8 - UBL'!$A321:$P1215,11,FALSE))</f>
        <v/>
      </c>
      <c r="L321" s="46" t="str">
        <f>IF(VLOOKUP($A321,'FE - Flow 8 - UBL'!$A321:$P1215,12,FALSE)=0,"",VLOOKUP($A321,'FE - Flow 8 - UBL'!$A321:$P1215,12,FALSE))</f>
        <v/>
      </c>
      <c r="M321" s="47" t="str">
        <f>IF(VLOOKUP($A321,'FE - Flow 8 - UBL'!$A321:$P1215,13,FALSE)=0,"",VLOOKUP($A321,'FE - Flow 8 - UBL'!$A321:$P1215,13,FALSE))</f>
        <v>VAT rate, expressed as a percentage, applicable to the document-level charges or fees.</v>
      </c>
      <c r="N321" s="47" t="str">
        <f>IF(VLOOKUP($A321,'FE - Flow 8 - UBL'!$A321:$P1215,14,FALSE)=0,"",VLOOKUP($A321,'FE - Flow 8 - UBL'!$A321:$P1215,14,FALSE))</f>
        <v/>
      </c>
      <c r="O321" s="48" t="str">
        <f>IF(VLOOKUP($A321,'FE - Flow 8 - UBL'!$A321:$P1215,15,FALSE)=0,"",VLOOKUP($A321,'FE - Flow 8 - UBL'!$A321:$P1215,15,FALSE))</f>
        <v>G1.24
G6.10
G6.15</v>
      </c>
      <c r="P321" s="48" t="str">
        <f>IF(VLOOKUP($A321,'FE - Flow 8 - UBL'!$A321:$P1215,16,FALSE)=0,"",VLOOKUP($A321,'FE - Flow 8 - UBL'!$A321:$P1215,16,FALSE))</f>
        <v/>
      </c>
      <c r="Q321" s="48" t="str">
        <f>IF(VLOOKUP($A321,'FE - Flow 8 - UBL'!$A321:$Q1215,17,FALSE)=0,"",VLOOKUP($A321,'FE - Flow 8 - UBL'!$A321:$Q1215,17,FALSE))</f>
        <v/>
      </c>
      <c r="R321" s="47" t="str">
        <f>IF(VLOOKUP($A321,'FE - Flow 8 - UBL'!$A321:$S1215,18,FALSE)=0,"",VLOOKUP($A321,'FE - Flow 8 - UBL'!$A321:$S1215,18,FALSE))</f>
        <v/>
      </c>
    </row>
    <row r="322" spans="1:18" ht="42" customHeight="1" x14ac:dyDescent="0.25">
      <c r="A322" s="51" t="s">
        <v>1057</v>
      </c>
      <c r="B322" s="41" t="s">
        <v>42</v>
      </c>
      <c r="C322" s="56"/>
      <c r="D322" s="93" t="s">
        <v>1058</v>
      </c>
      <c r="E322" s="94"/>
      <c r="F322" s="94"/>
      <c r="G322" s="351" t="s">
        <v>3624</v>
      </c>
      <c r="H322" s="352"/>
      <c r="I322" s="45" t="str">
        <f>IF(VLOOKUP($A322,'FE - Flow 8 - UBL'!$A322:$P1216,9,FALSE)=0,"",VLOOKUP($A322,'FE - Flow 8 - UBL'!$A322:$P1216,9,FALSE))</f>
        <v>TEXT</v>
      </c>
      <c r="J322" s="45">
        <f>IF(VLOOKUP($A322,'FE - Flow 8 - UBL'!$A322:$P1216,10,FALSE)=0,"",VLOOKUP($A322,'FE - Flow 8 - UBL'!$A322:$P1216,10,FALSE))</f>
        <v>1024</v>
      </c>
      <c r="K322" s="45" t="str">
        <f>IF(VLOOKUP($A322,'FE - Flow 8 - UBL'!$A322:$P1216,11,FALSE)=0,"",VLOOKUP($A322,'FE - Flow 8 - UBL'!$A322:$P1216,11,FALSE))</f>
        <v/>
      </c>
      <c r="L322" s="46" t="str">
        <f>IF(VLOOKUP($A322,'FE - Flow 8 - UBL'!$A322:$P1216,12,FALSE)=0,"",VLOOKUP($A322,'FE - Flow 8 - UBL'!$A322:$P1216,12,FALSE))</f>
        <v/>
      </c>
      <c r="M322" s="47" t="str">
        <f>IF(VLOOKUP($A322,'FE - Flow 8 - UBL'!$A322:$P1216,13,FALSE)=0,"",VLOOKUP($A322,'FE - Flow 8 - UBL'!$A322:$P1216,13,FALSE))</f>
        <v>Reason for the document-level charges or fees, in text form.</v>
      </c>
      <c r="N322" s="47" t="str">
        <f>IF(VLOOKUP($A322,'FE - Flow 8 - UBL'!$A322:$P1216,14,FALSE)=0,"",VLOOKUP($A322,'FE - Flow 8 - UBL'!$A322:$P1216,14,FALSE))</f>
        <v/>
      </c>
      <c r="O322" s="48" t="str">
        <f>IF(VLOOKUP($A322,'FE - Flow 8 - UBL'!$A322:$P1216,15,FALSE)=0,"",VLOOKUP($A322,'FE - Flow 8 - UBL'!$A322:$P1216,15,FALSE))</f>
        <v/>
      </c>
      <c r="P322" s="48" t="str">
        <f>IF(VLOOKUP($A322,'FE - Flow 8 - UBL'!$A322:$P1216,16,FALSE)=0,"",VLOOKUP($A322,'FE - Flow 8 - UBL'!$A322:$P1216,16,FALSE))</f>
        <v/>
      </c>
      <c r="Q322" s="48" t="str">
        <f>IF(VLOOKUP($A322,'FE - Flow 8 - UBL'!$A322:$Q1216,17,FALSE)=0,"",VLOOKUP($A322,'FE - Flow 8 - UBL'!$A322:$Q1216,17,FALSE))</f>
        <v>BR-38
BR-CO-6
BR-CO-22</v>
      </c>
      <c r="R322" s="47" t="str">
        <f>IF(VLOOKUP($A322,'FE - Flow 8 - UBL'!$A322:$S1216,18,FALSE)=0,"",VLOOKUP($A322,'FE - Flow 8 - UBL'!$A322:$S1216,18,FALSE))</f>
        <v/>
      </c>
    </row>
    <row r="323" spans="1:18" ht="56.1" customHeight="1" x14ac:dyDescent="0.25">
      <c r="A323" s="51" t="s">
        <v>1061</v>
      </c>
      <c r="B323" s="41" t="s">
        <v>42</v>
      </c>
      <c r="C323" s="55"/>
      <c r="D323" s="93" t="s">
        <v>1062</v>
      </c>
      <c r="E323" s="94"/>
      <c r="F323" s="94"/>
      <c r="G323" s="351" t="s">
        <v>3625</v>
      </c>
      <c r="H323" s="352"/>
      <c r="I323" s="45" t="str">
        <f>IF(VLOOKUP($A323,'FE - Flow 8 - UBL'!$A323:$P1217,9,FALSE)=0,"",VLOOKUP($A323,'FE - Flow 8 - UBL'!$A323:$P1217,9,FALSE))</f>
        <v>CODE</v>
      </c>
      <c r="J323" s="45">
        <f>IF(VLOOKUP($A323,'FE - Flow 8 - UBL'!$A323:$P1217,10,FALSE)=0,"",VLOOKUP($A323,'FE - Flow 8 - UBL'!$A323:$P1217,10,FALSE))</f>
        <v>3</v>
      </c>
      <c r="K323" s="45" t="str">
        <f>IF(VLOOKUP($A323,'FE - Flow 8 - UBL'!$A323:$P1217,11,FALSE)=0,"",VLOOKUP($A323,'FE - Flow 8 - UBL'!$A323:$P1217,11,FALSE))</f>
        <v>UNTDID 7161</v>
      </c>
      <c r="L323" s="46" t="str">
        <f>IF(VLOOKUP($A323,'FE - Flow 8 - UBL'!$A323:$P1217,12,FALSE)=0,"",VLOOKUP($A323,'FE - Flow 8 - UBL'!$A323:$P1217,12,FALSE))</f>
        <v/>
      </c>
      <c r="M323" s="47" t="str">
        <f>IF(VLOOKUP($A323,'FE - Flow 8 - UBL'!$A323:$P1217,13,FALSE)=0,"",VLOOKUP($A323,'FE - Flow 8 - UBL'!$A323:$P1217,13,FALSE))</f>
        <v>Reason for the document-level charges or fees, in code form.</v>
      </c>
      <c r="N323" s="47" t="str">
        <f>IF(VLOOKUP($A323,'FE - Flow 8 - UBL'!$A323:$P1217,14,FALSE)=0,"",VLOOKUP($A323,'FE - Flow 8 - UBL'!$A323:$P1217,14,FALSE))</f>
        <v>Use the entries in the UNTDID 7161 code list [6]. The Reason code and Reason for the document-level charges or fees must indicate the same reason for the charges or fees.</v>
      </c>
      <c r="O323" s="48" t="str">
        <f>IF(VLOOKUP($A323,'FE - Flow 8 - UBL'!$A323:$P1217,15,FALSE)=0,"",VLOOKUP($A323,'FE - Flow 8 - UBL'!$A323:$P1217,15,FALSE))</f>
        <v>G1.29
G1.57</v>
      </c>
      <c r="P323" s="48" t="str">
        <f>IF(VLOOKUP($A323,'FE - Flow 8 - UBL'!$A323:$P1217,16,FALSE)=0,"",VLOOKUP($A323,'FE - Flow 8 - UBL'!$A323:$P1217,16,FALSE))</f>
        <v/>
      </c>
      <c r="Q323" s="48" t="str">
        <f>IF(VLOOKUP($A323,'FE - Flow 8 - UBL'!$A323:$Q1217,17,FALSE)=0,"",VLOOKUP($A323,'FE - Flow 8 - UBL'!$A323:$Q1217,17,FALSE))</f>
        <v>BR-38
BR-CO-6
BR-CO-22</v>
      </c>
      <c r="R323" s="47" t="str">
        <f>IF(VLOOKUP($A323,'FE - Flow 8 - UBL'!$A323:$S1217,18,FALSE)=0,"",VLOOKUP($A323,'FE - Flow 8 - UBL'!$A323:$S1217,18,FALSE))</f>
        <v/>
      </c>
    </row>
    <row r="324" spans="1:18" ht="56.1" customHeight="1" x14ac:dyDescent="0.25">
      <c r="A324" s="40" t="s">
        <v>1065</v>
      </c>
      <c r="B324" s="41" t="s">
        <v>13</v>
      </c>
      <c r="C324" s="65" t="s">
        <v>1066</v>
      </c>
      <c r="D324" s="66"/>
      <c r="E324" s="66"/>
      <c r="F324" s="66"/>
      <c r="G324" s="351" t="s">
        <v>3627</v>
      </c>
      <c r="H324" s="352"/>
      <c r="I324" s="45" t="str">
        <f>IF(VLOOKUP($A324,'FE - Flow 8 - UBL'!$A324:$P1218,9,FALSE)=0,"",VLOOKUP($A324,'FE - Flow 8 - UBL'!$A324:$P1218,9,FALSE))</f>
        <v/>
      </c>
      <c r="J324" s="45" t="str">
        <f>IF(VLOOKUP($A324,'FE - Flow 8 - UBL'!$A324:$P1218,10,FALSE)=0,"",VLOOKUP($A324,'FE - Flow 8 - UBL'!$A324:$P1218,10,FALSE))</f>
        <v/>
      </c>
      <c r="K324" s="45" t="str">
        <f>IF(VLOOKUP($A324,'FE - Flow 8 - UBL'!$A324:$P1218,11,FALSE)=0,"",VLOOKUP($A324,'FE - Flow 8 - UBL'!$A324:$P1218,11,FALSE))</f>
        <v/>
      </c>
      <c r="L324" s="46" t="str">
        <f>IF(VLOOKUP($A324,'FE - Flow 8 - UBL'!$A324:$P1218,12,FALSE)=0,"",VLOOKUP($A324,'FE - Flow 8 - UBL'!$A324:$P1218,12,FALSE))</f>
        <v/>
      </c>
      <c r="M324" s="47" t="str">
        <f>IF(VLOOKUP($A324,'FE - Flow 8 - UBL'!$A324:$P1218,13,FALSE)=0,"",VLOOKUP($A324,'FE - Flow 8 - UBL'!$A324:$P1218,13,FALSE))</f>
        <v>Set of business terms providing information about the monetary totals of the Invoice.</v>
      </c>
      <c r="N324" s="47" t="str">
        <f>IF(VLOOKUP($A324,'FE - Flow 8 - UBL'!$A324:$P1218,14,FALSE)=0,"",VLOOKUP($A324,'FE - Flow 8 - UBL'!$A324:$P1218,14,FALSE))</f>
        <v/>
      </c>
      <c r="O324" s="48" t="str">
        <f>IF(VLOOKUP($A324,'FE - Flow 8 - UBL'!$A324:$P1218,15,FALSE)=0,"",VLOOKUP($A324,'FE - Flow 8 - UBL'!$A324:$P1218,15,FALSE))</f>
        <v>G6.08
G6.05</v>
      </c>
      <c r="P324" s="48" t="str">
        <f>IF(VLOOKUP($A324,'FE - Flow 8 - UBL'!$A324:$P1218,16,FALSE)=0,"",VLOOKUP($A324,'FE - Flow 8 - UBL'!$A324:$P1218,16,FALSE))</f>
        <v/>
      </c>
      <c r="Q324" s="48" t="str">
        <f>IF(VLOOKUP($A324,'FE - Flow 8 - UBL'!$A324:$Q1218,17,FALSE)=0,"",VLOOKUP($A324,'FE - Flow 8 - UBL'!$A324:$Q1218,17,FALSE))</f>
        <v/>
      </c>
      <c r="R324" s="47" t="str">
        <f>IF(VLOOKUP($A324,'FE - Flow 8 - UBL'!$A324:$S1218,18,FALSE)=0,"",VLOOKUP($A324,'FE - Flow 8 - UBL'!$A324:$S1218,18,FALSE))</f>
        <v/>
      </c>
    </row>
    <row r="325" spans="1:18" ht="140.1" customHeight="1" x14ac:dyDescent="0.25">
      <c r="A325" s="51" t="s">
        <v>1069</v>
      </c>
      <c r="B325" s="41" t="s">
        <v>13</v>
      </c>
      <c r="C325" s="72"/>
      <c r="D325" s="215" t="s">
        <v>1070</v>
      </c>
      <c r="E325" s="215"/>
      <c r="F325" s="215"/>
      <c r="G325" s="351" t="s">
        <v>3628</v>
      </c>
      <c r="H325" s="352"/>
      <c r="I325" s="45" t="str">
        <f>IF(VLOOKUP($A325,'FE - Flow 8 - UBL'!$A325:$P1219,9,FALSE)=0,"",VLOOKUP($A325,'FE - Flow 8 - UBL'!$A325:$P1219,9,FALSE))</f>
        <v>AMOUNT</v>
      </c>
      <c r="J325" s="45">
        <f>IF(VLOOKUP($A325,'FE - Flow 8 - UBL'!$A325:$P1219,10,FALSE)=0,"",VLOOKUP($A325,'FE - Flow 8 - UBL'!$A325:$P1219,10,FALSE))</f>
        <v>19.2</v>
      </c>
      <c r="K325" s="45" t="str">
        <f>IF(VLOOKUP($A325,'FE - Flow 8 - UBL'!$A325:$P1219,11,FALSE)=0,"",VLOOKUP($A325,'FE - Flow 8 - UBL'!$A325:$P1219,11,FALSE))</f>
        <v/>
      </c>
      <c r="L325" s="46" t="str">
        <f>IF(VLOOKUP($A325,'FE - Flow 8 - UBL'!$A325:$P1219,12,FALSE)=0,"",VLOOKUP($A325,'FE - Flow 8 - UBL'!$A325:$P1219,12,FALSE))</f>
        <v/>
      </c>
      <c r="M325" s="47" t="str">
        <f>IF(VLOOKUP($A325,'FE - Flow 8 - UBL'!$A325:$P1219,13,FALSE)=0,"",VLOOKUP($A325,'FE - Flow 8 - UBL'!$A325:$P1219,13,FALSE))</f>
        <v>Sum of the net amount of all Invoice lines.</v>
      </c>
      <c r="N325" s="47" t="str">
        <f>IF(VLOOKUP($A325,'FE - Flow 8 - UBL'!$A325:$P1219,14,FALSE)=0,"",VLOOKUP($A325,'FE - Flow 8 - UBL'!$A325:$P1219,14,FALSE))</f>
        <v/>
      </c>
      <c r="O325" s="48" t="str">
        <f>IF(VLOOKUP($A325,'FE - Flow 8 - UBL'!$A325:$P1219,15,FALSE)=0,"",VLOOKUP($A325,'FE - Flow 8 - UBL'!$A325:$P1219,15,FALSE))</f>
        <v>G1.14</v>
      </c>
      <c r="P325" s="48" t="str">
        <f>IF(VLOOKUP($A325,'FE - Flow 8 - UBL'!$A325:$P1219,16,FALSE)=0,"",VLOOKUP($A325,'FE - Flow 8 - UBL'!$A325:$P1219,16,FALSE))</f>
        <v/>
      </c>
      <c r="Q325" s="48" t="str">
        <f>IF(VLOOKUP($A325,'FE - Flow 8 - UBL'!$A325:$Q1219,17,FALSE)=0,"",VLOOKUP($A325,'FE - Flow 8 - UBL'!$A325:$Q1219,17,FALSE))</f>
        <v>BR-12
BR-CO-10</v>
      </c>
      <c r="R325" s="47" t="str">
        <f>IF(VLOOKUP($A325,'FE - Flow 8 - UBL'!$A325:$S1219,18,FALSE)=0,"",VLOOKUP($A325,'FE - Flow 8 - UBL'!$A325:$S1219,18,FALSE))</f>
        <v/>
      </c>
    </row>
    <row r="326" spans="1:18" ht="42" customHeight="1" x14ac:dyDescent="0.25">
      <c r="A326" s="51" t="s">
        <v>1074</v>
      </c>
      <c r="B326" s="41" t="s">
        <v>42</v>
      </c>
      <c r="C326" s="72"/>
      <c r="D326" s="215" t="s">
        <v>1075</v>
      </c>
      <c r="E326" s="216"/>
      <c r="F326" s="216"/>
      <c r="G326" s="351" t="s">
        <v>3629</v>
      </c>
      <c r="H326" s="352"/>
      <c r="I326" s="45" t="str">
        <f>IF(VLOOKUP($A326,'FE - Flow 8 - UBL'!$A326:$P1220,9,FALSE)=0,"",VLOOKUP($A326,'FE - Flow 8 - UBL'!$A326:$P1220,9,FALSE))</f>
        <v>AMOUNT</v>
      </c>
      <c r="J326" s="45">
        <f>IF(VLOOKUP($A326,'FE - Flow 8 - UBL'!$A326:$P1220,10,FALSE)=0,"",VLOOKUP($A326,'FE - Flow 8 - UBL'!$A326:$P1220,10,FALSE))</f>
        <v>19.2</v>
      </c>
      <c r="K326" s="45" t="str">
        <f>IF(VLOOKUP($A326,'FE - Flow 8 - UBL'!$A326:$P1220,11,FALSE)=0,"",VLOOKUP($A326,'FE - Flow 8 - UBL'!$A326:$P1220,11,FALSE))</f>
        <v/>
      </c>
      <c r="L326" s="46" t="str">
        <f>IF(VLOOKUP($A326,'FE - Flow 8 - UBL'!$A326:$P1220,12,FALSE)=0,"",VLOOKUP($A326,'FE - Flow 8 - UBL'!$A326:$P1220,12,FALSE))</f>
        <v/>
      </c>
      <c r="M326" s="47" t="str">
        <f>IF(VLOOKUP($A326,'FE - Flow 8 - UBL'!$A326:$P1220,13,FALSE)=0,"",VLOOKUP($A326,'FE - Flow 8 - UBL'!$A326:$P1220,13,FALSE))</f>
        <v>Sum of all document-level discounts in the Invoice.</v>
      </c>
      <c r="N326" s="47" t="str">
        <f>IF(VLOOKUP($A326,'FE - Flow 8 - UBL'!$A326:$P1220,14,FALSE)=0,"",VLOOKUP($A326,'FE - Flow 8 - UBL'!$A326:$P1220,14,FALSE))</f>
        <v>Line-level discounts are included in the Net amount of the invoice line used in the Sum of the net amounts in the invoice lines.</v>
      </c>
      <c r="O326" s="48" t="str">
        <f>IF(VLOOKUP($A326,'FE - Flow 8 - UBL'!$A326:$P1220,15,FALSE)=0,"",VLOOKUP($A326,'FE - Flow 8 - UBL'!$A326:$P1220,15,FALSE))</f>
        <v>G1.14</v>
      </c>
      <c r="P326" s="48" t="str">
        <f>IF(VLOOKUP($A326,'FE - Flow 8 - UBL'!$A326:$P1220,16,FALSE)=0,"",VLOOKUP($A326,'FE - Flow 8 - UBL'!$A326:$P1220,16,FALSE))</f>
        <v/>
      </c>
      <c r="Q326" s="48" t="str">
        <f>IF(VLOOKUP($A326,'FE - Flow 8 - UBL'!$A326:$Q1220,17,FALSE)=0,"",VLOOKUP($A326,'FE - Flow 8 - UBL'!$A326:$Q1220,17,FALSE))</f>
        <v>BR-CO-11</v>
      </c>
      <c r="R326" s="47" t="str">
        <f>IF(VLOOKUP($A326,'FE - Flow 8 - UBL'!$A326:$S1220,18,FALSE)=0,"",VLOOKUP($A326,'FE - Flow 8 - UBL'!$A326:$S1220,18,FALSE))</f>
        <v/>
      </c>
    </row>
    <row r="327" spans="1:18" ht="56.1" customHeight="1" x14ac:dyDescent="0.25">
      <c r="A327" s="51" t="s">
        <v>1080</v>
      </c>
      <c r="B327" s="41" t="s">
        <v>42</v>
      </c>
      <c r="C327" s="72"/>
      <c r="D327" s="215" t="s">
        <v>1081</v>
      </c>
      <c r="E327" s="216"/>
      <c r="F327" s="216"/>
      <c r="G327" s="351" t="s">
        <v>3630</v>
      </c>
      <c r="H327" s="352"/>
      <c r="I327" s="45" t="str">
        <f>IF(VLOOKUP($A327,'FE - Flow 8 - UBL'!$A327:$P1221,9,FALSE)=0,"",VLOOKUP($A327,'FE - Flow 8 - UBL'!$A327:$P1221,9,FALSE))</f>
        <v>AMOUNT</v>
      </c>
      <c r="J327" s="45">
        <f>IF(VLOOKUP($A327,'FE - Flow 8 - UBL'!$A327:$P1221,10,FALSE)=0,"",VLOOKUP($A327,'FE - Flow 8 - UBL'!$A327:$P1221,10,FALSE))</f>
        <v>19.2</v>
      </c>
      <c r="K327" s="45" t="str">
        <f>IF(VLOOKUP($A327,'FE - Flow 8 - UBL'!$A327:$P1221,11,FALSE)=0,"",VLOOKUP($A327,'FE - Flow 8 - UBL'!$A327:$P1221,11,FALSE))</f>
        <v/>
      </c>
      <c r="L327" s="46" t="str">
        <f>IF(VLOOKUP($A327,'FE - Flow 8 - UBL'!$A327:$P1221,12,FALSE)=0,"",VLOOKUP($A327,'FE - Flow 8 - UBL'!$A327:$P1221,12,FALSE))</f>
        <v/>
      </c>
      <c r="M327" s="47" t="str">
        <f>IF(VLOOKUP($A327,'FE - Flow 8 - UBL'!$A327:$P1221,13,FALSE)=0,"",VLOOKUP($A327,'FE - Flow 8 - UBL'!$A327:$P1221,13,FALSE))</f>
        <v>Sum of all document-level charges or fees in the Invoice.</v>
      </c>
      <c r="N327" s="47" t="str">
        <f>IF(VLOOKUP($A327,'FE - Flow 8 - UBL'!$A327:$P1221,14,FALSE)=0,"",VLOOKUP($A327,'FE - Flow 8 - UBL'!$A327:$P1221,14,FALSE))</f>
        <v>Line-level fees are included in the Net amount of the invoice line used in the Sum of the net amounts in the invoice lines.</v>
      </c>
      <c r="O327" s="48" t="str">
        <f>IF(VLOOKUP($A327,'FE - Flow 8 - UBL'!$A327:$P1221,15,FALSE)=0,"",VLOOKUP($A327,'FE - Flow 8 - UBL'!$A327:$P1221,15,FALSE))</f>
        <v>G1.14</v>
      </c>
      <c r="P327" s="48" t="str">
        <f>IF(VLOOKUP($A327,'FE - Flow 8 - UBL'!$A327:$P1221,16,FALSE)=0,"",VLOOKUP($A327,'FE - Flow 8 - UBL'!$A327:$P1221,16,FALSE))</f>
        <v/>
      </c>
      <c r="Q327" s="48" t="str">
        <f>IF(VLOOKUP($A327,'FE - Flow 8 - UBL'!$A327:$Q1221,17,FALSE)=0,"",VLOOKUP($A327,'FE - Flow 8 - UBL'!$A327:$Q1221,17,FALSE))</f>
        <v>BR-CO-12</v>
      </c>
      <c r="R327" s="47" t="str">
        <f>IF(VLOOKUP($A327,'FE - Flow 8 - UBL'!$A327:$S1221,18,FALSE)=0,"",VLOOKUP($A327,'FE - Flow 8 - UBL'!$A327:$S1221,18,FALSE))</f>
        <v/>
      </c>
    </row>
    <row r="328" spans="1:18" ht="28.5" customHeight="1" x14ac:dyDescent="0.25">
      <c r="A328" s="51" t="s">
        <v>1086</v>
      </c>
      <c r="B328" s="41" t="s">
        <v>13</v>
      </c>
      <c r="C328" s="52"/>
      <c r="D328" s="215" t="s">
        <v>1087</v>
      </c>
      <c r="E328" s="217"/>
      <c r="F328" s="217"/>
      <c r="G328" s="351" t="s">
        <v>3631</v>
      </c>
      <c r="H328" s="352"/>
      <c r="I328" s="45" t="str">
        <f>IF(VLOOKUP($A328,'FE - Flow 8 - UBL'!$A328:$P1222,9,FALSE)=0,"",VLOOKUP($A328,'FE - Flow 8 - UBL'!$A328:$P1222,9,FALSE))</f>
        <v>AMOUNT</v>
      </c>
      <c r="J328" s="45">
        <f>IF(VLOOKUP($A328,'FE - Flow 8 - UBL'!$A328:$P1222,10,FALSE)=0,"",VLOOKUP($A328,'FE - Flow 8 - UBL'!$A328:$P1222,10,FALSE))</f>
        <v>19.2</v>
      </c>
      <c r="K328" s="45" t="str">
        <f>IF(VLOOKUP($A328,'FE - Flow 8 - UBL'!$A328:$P1222,11,FALSE)=0,"",VLOOKUP($A328,'FE - Flow 8 - UBL'!$A328:$P1222,11,FALSE))</f>
        <v/>
      </c>
      <c r="L328" s="46" t="str">
        <f>IF(VLOOKUP($A328,'FE - Flow 8 - UBL'!$A328:$P1222,12,FALSE)=0,"",VLOOKUP($A328,'FE - Flow 8 - UBL'!$A328:$P1222,12,FALSE))</f>
        <v/>
      </c>
      <c r="M328" s="47" t="str">
        <f>IF(VLOOKUP($A328,'FE - Flow 8 - UBL'!$A328:$P1222,13,FALSE)=0,"",VLOOKUP($A328,'FE - Flow 8 - UBL'!$A328:$P1222,13,FALSE))</f>
        <v>Total invoice amount, without the VAT.</v>
      </c>
      <c r="N328" s="47" t="str">
        <f>IF(VLOOKUP($A328,'FE - Flow 8 - UBL'!$A328:$P1222,14,FALSE)=0,"",VLOOKUP($A328,'FE - Flow 8 - UBL'!$A328:$P1222,14,FALSE))</f>
        <v>The Total invoice amount excluding VAT is the Sum of the net amounts in the invoice lines, minus the Sum of the document-level discounts, plus the Sum of the document-level charges or fees.</v>
      </c>
      <c r="O328" s="48" t="str">
        <f>IF(VLOOKUP($A328,'FE - Flow 8 - UBL'!$A328:$P1222,15,FALSE)=0,"",VLOOKUP($A328,'FE - Flow 8 - UBL'!$A328:$P1222,15,FALSE))</f>
        <v>G1.14
G6.08
G6.05</v>
      </c>
      <c r="P328" s="48" t="str">
        <f>IF(VLOOKUP($A328,'FE - Flow 8 - UBL'!$A328:$P1222,16,FALSE)=0,"",VLOOKUP($A328,'FE - Flow 8 - UBL'!$A328:$P1222,16,FALSE))</f>
        <v/>
      </c>
      <c r="Q328" s="48" t="str">
        <f>IF(VLOOKUP($A328,'FE - Flow 8 - UBL'!$A328:$Q1222,17,FALSE)=0,"",VLOOKUP($A328,'FE - Flow 8 - UBL'!$A328:$Q1222,17,FALSE))</f>
        <v>BR-13
BR-CO-13</v>
      </c>
      <c r="R328" s="47" t="str">
        <f>IF(VLOOKUP($A328,'FE - Flow 8 - UBL'!$A328:$S1222,18,FALSE)=0,"",VLOOKUP($A328,'FE - Flow 8 - UBL'!$A328:$S1222,18,FALSE))</f>
        <v/>
      </c>
    </row>
    <row r="329" spans="1:18" ht="42" customHeight="1" x14ac:dyDescent="0.25">
      <c r="A329" s="51" t="s">
        <v>1092</v>
      </c>
      <c r="B329" s="41" t="s">
        <v>42</v>
      </c>
      <c r="C329" s="52"/>
      <c r="D329" s="215" t="s">
        <v>1093</v>
      </c>
      <c r="E329" s="216"/>
      <c r="F329" s="217"/>
      <c r="G329" s="351" t="s">
        <v>3632</v>
      </c>
      <c r="H329" s="352"/>
      <c r="I329" s="45" t="str">
        <f>IF(VLOOKUP($A329,'FE - Flow 8 - UBL'!$A329:$P1223,9,FALSE)=0,"",VLOOKUP($A329,'FE - Flow 8 - UBL'!$A329:$P1223,9,FALSE))</f>
        <v>AMOUNT</v>
      </c>
      <c r="J329" s="45">
        <f>IF(VLOOKUP($A329,'FE - Flow 8 - UBL'!$A329:$P1223,10,FALSE)=0,"",VLOOKUP($A329,'FE - Flow 8 - UBL'!$A329:$P1223,10,FALSE))</f>
        <v>19.2</v>
      </c>
      <c r="K329" s="45" t="str">
        <f>IF(VLOOKUP($A329,'FE - Flow 8 - UBL'!$A329:$P1223,11,FALSE)=0,"",VLOOKUP($A329,'FE - Flow 8 - UBL'!$A329:$P1223,11,FALSE))</f>
        <v/>
      </c>
      <c r="L329" s="46" t="str">
        <f>IF(VLOOKUP($A329,'FE - Flow 8 - UBL'!$A329:$P1223,12,FALSE)=0,"",VLOOKUP($A329,'FE - Flow 8 - UBL'!$A329:$P1223,12,FALSE))</f>
        <v/>
      </c>
      <c r="M329" s="47" t="str">
        <f>IF(VLOOKUP($A329,'FE - Flow 8 - UBL'!$A329:$P1223,13,FALSE)=0,"",VLOOKUP($A329,'FE - Flow 8 - UBL'!$A329:$P1223,13,FALSE))</f>
        <v>Total VAT amount of the Invoice.</v>
      </c>
      <c r="N329" s="47" t="str">
        <f>IF(VLOOKUP($A329,'FE - Flow 8 - UBL'!$A329:$P1223,14,FALSE)=0,"",VLOOKUP($A329,'FE - Flow 8 - UBL'!$A329:$P1223,14,FALSE))</f>
        <v>The Total invoice amount including VAT is the sum of all VAT amounts for the different types of VAT.</v>
      </c>
      <c r="O329" s="48" t="str">
        <f>IF(VLOOKUP($A329,'FE - Flow 8 - UBL'!$A329:$P1223,15,FALSE)=0,"",VLOOKUP($A329,'FE - Flow 8 - UBL'!$A329:$P1223,15,FALSE))</f>
        <v>G1.14
G1.53
G6.08
G6.05</v>
      </c>
      <c r="P329" s="48" t="str">
        <f>IF(VLOOKUP($A329,'FE - Flow 8 - UBL'!$A329:$P1223,16,FALSE)=0,"",VLOOKUP($A329,'FE - Flow 8 - UBL'!$A329:$P1223,16,FALSE))</f>
        <v/>
      </c>
      <c r="Q329" s="48" t="str">
        <f>IF(VLOOKUP($A329,'FE - Flow 8 - UBL'!$A329:$Q1223,17,FALSE)=0,"",VLOOKUP($A329,'FE - Flow 8 - UBL'!$A329:$Q1223,17,FALSE))</f>
        <v>BR-CO-14</v>
      </c>
      <c r="R329" s="47" t="str">
        <f>IF(VLOOKUP($A329,'FE - Flow 8 - UBL'!$A329:$S1223,18,FALSE)=0,"",VLOOKUP($A329,'FE - Flow 8 - UBL'!$A329:$S1223,18,FALSE))</f>
        <v/>
      </c>
    </row>
    <row r="330" spans="1:18" ht="28.5" customHeight="1" x14ac:dyDescent="0.25">
      <c r="A330" s="51" t="s">
        <v>1098</v>
      </c>
      <c r="B330" s="41" t="s">
        <v>42</v>
      </c>
      <c r="C330" s="52"/>
      <c r="D330" s="215" t="s">
        <v>1099</v>
      </c>
      <c r="E330" s="217"/>
      <c r="F330" s="217"/>
      <c r="G330" s="351" t="s">
        <v>3632</v>
      </c>
      <c r="H330" s="352"/>
      <c r="I330" s="45" t="str">
        <f>IF(VLOOKUP($A330,'FE - Flow 8 - UBL'!$A330:$P1224,9,FALSE)=0,"",VLOOKUP($A330,'FE - Flow 8 - UBL'!$A330:$P1224,9,FALSE))</f>
        <v>AMOUNT</v>
      </c>
      <c r="J330" s="45">
        <f>IF(VLOOKUP($A330,'FE - Flow 8 - UBL'!$A330:$P1224,10,FALSE)=0,"",VLOOKUP($A330,'FE - Flow 8 - UBL'!$A330:$P1224,10,FALSE))</f>
        <v>19.2</v>
      </c>
      <c r="K330" s="45" t="str">
        <f>IF(VLOOKUP($A330,'FE - Flow 8 - UBL'!$A330:$P1224,11,FALSE)=0,"",VLOOKUP($A330,'FE - Flow 8 - UBL'!$A330:$P1224,11,FALSE))</f>
        <v/>
      </c>
      <c r="L330" s="46" t="str">
        <f>IF(VLOOKUP($A330,'FE - Flow 8 - UBL'!$A330:$P1224,12,FALSE)=0,"",VLOOKUP($A330,'FE - Flow 8 - UBL'!$A330:$P1224,12,FALSE))</f>
        <v/>
      </c>
      <c r="M330" s="47" t="str">
        <f>IF(VLOOKUP($A330,'FE - Flow 8 - UBL'!$A330:$P1224,13,FALSE)=0,"",VLOOKUP($A330,'FE - Flow 8 - UBL'!$A330:$P1224,13,FALSE))</f>
        <v>Total VAT amount expressed in the accounting currency accepted or required in the Seller’s country.</v>
      </c>
      <c r="N330" s="47" t="str">
        <f>IF(VLOOKUP($A330,'FE - Flow 8 - UBL'!$A330:$P1224,14,FALSE)=0,"",VLOOKUP($A330,'FE - Flow 8 - UBL'!$A330:$P1224,14,FALSE))</f>
        <v>Must be used when the VAT accounting currency differs from the invoice currency code.
The VAT accounting currency is not used in the calculation of Invoice totals.
Valid currency lists are registered with the Maintenance Agency for standard ISO 4217 “Codes for the representation of currencies”. Use of the alpha-3 representation is recommended.</v>
      </c>
      <c r="O330" s="48" t="str">
        <f>IF(VLOOKUP($A330,'FE - Flow 8 - UBL'!$A330:$P1224,15,FALSE)=0,"",VLOOKUP($A330,'FE - Flow 8 - UBL'!$A330:$P1224,15,FALSE))</f>
        <v>G1.14</v>
      </c>
      <c r="P330" s="48" t="str">
        <f>IF(VLOOKUP($A330,'FE - Flow 8 - UBL'!$A330:$P1224,16,FALSE)=0,"",VLOOKUP($A330,'FE - Flow 8 - UBL'!$A330:$P1224,16,FALSE))</f>
        <v/>
      </c>
      <c r="Q330" s="48" t="str">
        <f>IF(VLOOKUP($A330,'FE - Flow 8 - UBL'!$A330:$Q1224,17,FALSE)=0,"",VLOOKUP($A330,'FE - Flow 8 - UBL'!$A330:$Q1224,17,FALSE))</f>
        <v>BR-53</v>
      </c>
      <c r="R330" s="47" t="str">
        <f>IF(VLOOKUP($A330,'FE - Flow 8 - UBL'!$A330:$S1224,18,FALSE)=0,"",VLOOKUP($A330,'FE - Flow 8 - UBL'!$A330:$S1224,18,FALSE))</f>
        <v/>
      </c>
    </row>
    <row r="331" spans="1:18" ht="57" x14ac:dyDescent="0.25">
      <c r="A331" s="51" t="s">
        <v>1103</v>
      </c>
      <c r="B331" s="41" t="s">
        <v>13</v>
      </c>
      <c r="C331" s="52"/>
      <c r="D331" s="215" t="s">
        <v>1104</v>
      </c>
      <c r="E331" s="217"/>
      <c r="F331" s="217"/>
      <c r="G331" s="351" t="s">
        <v>3633</v>
      </c>
      <c r="H331" s="352"/>
      <c r="I331" s="45" t="str">
        <f>IF(VLOOKUP($A331,'FE - Flow 8 - UBL'!$A331:$P1225,9,FALSE)=0,"",VLOOKUP($A331,'FE - Flow 8 - UBL'!$A331:$P1225,9,FALSE))</f>
        <v>AMOUNT</v>
      </c>
      <c r="J331" s="45">
        <f>IF(VLOOKUP($A331,'FE - Flow 8 - UBL'!$A331:$P1225,10,FALSE)=0,"",VLOOKUP($A331,'FE - Flow 8 - UBL'!$A331:$P1225,10,FALSE))</f>
        <v>19.2</v>
      </c>
      <c r="K331" s="45" t="str">
        <f>IF(VLOOKUP($A331,'FE - Flow 8 - UBL'!$A331:$P1225,11,FALSE)=0,"",VLOOKUP($A331,'FE - Flow 8 - UBL'!$A331:$P1225,11,FALSE))</f>
        <v/>
      </c>
      <c r="L331" s="46" t="str">
        <f>IF(VLOOKUP($A331,'FE - Flow 8 - UBL'!$A331:$P1225,12,FALSE)=0,"",VLOOKUP($A331,'FE - Flow 8 - UBL'!$A331:$P1225,12,FALSE))</f>
        <v/>
      </c>
      <c r="M331" s="47" t="str">
        <f>IF(VLOOKUP($A331,'FE - Flow 8 - UBL'!$A331:$P1225,13,FALSE)=0,"",VLOOKUP($A331,'FE - Flow 8 - UBL'!$A331:$P1225,13,FALSE))</f>
        <v>Total invoice amount, including VAT.</v>
      </c>
      <c r="N331" s="47" t="str">
        <f>IF(VLOOKUP($A331,'FE - Flow 8 - UBL'!$A331:$P1225,14,FALSE)=0,"",VLOOKUP($A331,'FE - Flow 8 - UBL'!$A331:$P1225,14,FALSE))</f>
        <v>The Total invoice amount including VAT is the Total invoice amount excluding VAT plus the Total invoice amount including VAT. The Total invoice amount including VAT must be greater than or equal to zero.</v>
      </c>
      <c r="O331" s="48" t="str">
        <f>IF(VLOOKUP($A331,'FE - Flow 8 - UBL'!$A331:$P1225,15,FALSE)=0,"",VLOOKUP($A331,'FE - Flow 8 - UBL'!$A331:$P1225,15,FALSE))</f>
        <v>G1.14</v>
      </c>
      <c r="P331" s="48" t="str">
        <f>IF(VLOOKUP($A331,'FE - Flow 8 - UBL'!$A331:$P1225,16,FALSE)=0,"",VLOOKUP($A331,'FE - Flow 8 - UBL'!$A331:$P1225,16,FALSE))</f>
        <v/>
      </c>
      <c r="Q331" s="48" t="str">
        <f>IF(VLOOKUP($A331,'FE - Flow 8 - UBL'!$A331:$Q1225,17,FALSE)=0,"",VLOOKUP($A331,'FE - Flow 8 - UBL'!$A331:$Q1225,17,FALSE))</f>
        <v>BR-14
BR-CO-15</v>
      </c>
      <c r="R331" s="47" t="str">
        <f>IF(VLOOKUP($A331,'FE - Flow 8 - UBL'!$A331:$S1225,18,FALSE)=0,"",VLOOKUP($A331,'FE - Flow 8 - UBL'!$A331:$S1225,18,FALSE))</f>
        <v/>
      </c>
    </row>
    <row r="332" spans="1:18" ht="81.599999999999994" customHeight="1" x14ac:dyDescent="0.25">
      <c r="A332" s="51" t="s">
        <v>1108</v>
      </c>
      <c r="B332" s="41" t="s">
        <v>42</v>
      </c>
      <c r="C332" s="52"/>
      <c r="D332" s="215" t="s">
        <v>1109</v>
      </c>
      <c r="E332" s="216"/>
      <c r="F332" s="217"/>
      <c r="G332" s="351" t="s">
        <v>3634</v>
      </c>
      <c r="H332" s="352"/>
      <c r="I332" s="45" t="str">
        <f>IF(VLOOKUP($A332,'FE - Flow 8 - UBL'!$A332:$P1226,9,FALSE)=0,"",VLOOKUP($A332,'FE - Flow 8 - UBL'!$A332:$P1226,9,FALSE))</f>
        <v>AMOUNT</v>
      </c>
      <c r="J332" s="45">
        <f>IF(VLOOKUP($A332,'FE - Flow 8 - UBL'!$A332:$P1226,10,FALSE)=0,"",VLOOKUP($A332,'FE - Flow 8 - UBL'!$A332:$P1226,10,FALSE))</f>
        <v>19.2</v>
      </c>
      <c r="K332" s="45" t="str">
        <f>IF(VLOOKUP($A332,'FE - Flow 8 - UBL'!$A332:$P1226,11,FALSE)=0,"",VLOOKUP($A332,'FE - Flow 8 - UBL'!$A332:$P1226,11,FALSE))</f>
        <v/>
      </c>
      <c r="L332" s="46" t="str">
        <f>IF(VLOOKUP($A332,'FE - Flow 8 - UBL'!$A332:$P1226,12,FALSE)=0,"",VLOOKUP($A332,'FE - Flow 8 - UBL'!$A332:$P1226,12,FALSE))</f>
        <v/>
      </c>
      <c r="M332" s="47" t="str">
        <f>IF(VLOOKUP($A332,'FE - Flow 8 - UBL'!$A332:$P1226,13,FALSE)=0,"",VLOOKUP($A332,'FE - Flow 8 - UBL'!$A332:$P1226,13,FALSE))</f>
        <v>Sum of amounts paid in advance.</v>
      </c>
      <c r="N332" s="47" t="str">
        <f>IF(VLOOKUP($A332,'FE - Flow 8 - UBL'!$A332:$P1226,14,FALSE)=0,"",VLOOKUP($A332,'FE - Flow 8 - UBL'!$A332:$P1226,14,FALSE))</f>
        <v>This amount is subtracted from the total invoice amount including VAT to calculate the amount due for payment.</v>
      </c>
      <c r="O332" s="48" t="str">
        <f>IF(VLOOKUP($A332,'FE - Flow 8 - UBL'!$A332:$P1226,15,FALSE)=0,"",VLOOKUP($A332,'FE - Flow 8 - UBL'!$A332:$P1226,15,FALSE))</f>
        <v>G1.14</v>
      </c>
      <c r="P332" s="48" t="str">
        <f>IF(VLOOKUP($A332,'FE - Flow 8 - UBL'!$A332:$P1226,16,FALSE)=0,"",VLOOKUP($A332,'FE - Flow 8 - UBL'!$A332:$P1226,16,FALSE))</f>
        <v/>
      </c>
      <c r="Q332" s="48" t="str">
        <f>IF(VLOOKUP($A332,'FE - Flow 8 - UBL'!$A332:$Q1226,17,FALSE)=0,"",VLOOKUP($A332,'FE - Flow 8 - UBL'!$A332:$Q1226,17,FALSE))</f>
        <v/>
      </c>
      <c r="R332" s="47" t="str">
        <f>IF(VLOOKUP($A332,'FE - Flow 8 - UBL'!$A332:$S1226,18,FALSE)=0,"",VLOOKUP($A332,'FE - Flow 8 - UBL'!$A332:$S1226,18,FALSE))</f>
        <v/>
      </c>
    </row>
    <row r="333" spans="1:18" ht="42.75" customHeight="1" x14ac:dyDescent="0.25">
      <c r="A333" s="51" t="s">
        <v>1113</v>
      </c>
      <c r="B333" s="41" t="s">
        <v>42</v>
      </c>
      <c r="C333" s="52"/>
      <c r="D333" s="215" t="s">
        <v>1114</v>
      </c>
      <c r="E333" s="216"/>
      <c r="F333" s="217"/>
      <c r="G333" s="351" t="s">
        <v>3635</v>
      </c>
      <c r="H333" s="352"/>
      <c r="I333" s="45" t="str">
        <f>IF(VLOOKUP($A333,'FE - Flow 8 - UBL'!$A333:$P1227,9,FALSE)=0,"",VLOOKUP($A333,'FE - Flow 8 - UBL'!$A333:$P1227,9,FALSE))</f>
        <v>AMOUNT</v>
      </c>
      <c r="J333" s="45">
        <f>IF(VLOOKUP($A333,'FE - Flow 8 - UBL'!$A333:$P1227,10,FALSE)=0,"",VLOOKUP($A333,'FE - Flow 8 - UBL'!$A333:$P1227,10,FALSE))</f>
        <v>19.2</v>
      </c>
      <c r="K333" s="45" t="str">
        <f>IF(VLOOKUP($A333,'FE - Flow 8 - UBL'!$A333:$P1227,11,FALSE)=0,"",VLOOKUP($A333,'FE - Flow 8 - UBL'!$A333:$P1227,11,FALSE))</f>
        <v/>
      </c>
      <c r="L333" s="46" t="str">
        <f>IF(VLOOKUP($A333,'FE - Flow 8 - UBL'!$A333:$P1227,12,FALSE)=0,"",VLOOKUP($A333,'FE - Flow 8 - UBL'!$A333:$P1227,12,FALSE))</f>
        <v/>
      </c>
      <c r="M333" s="47" t="str">
        <f>IF(VLOOKUP($A333,'FE - Flow 8 - UBL'!$A333:$P1227,13,FALSE)=0,"",VLOOKUP($A333,'FE - Flow 8 - UBL'!$A333:$P1227,13,FALSE))</f>
        <v>Amount to be added to the total invoice amount to round the amount payable.</v>
      </c>
      <c r="N333" s="47" t="str">
        <f>IF(VLOOKUP($A333,'FE - Flow 8 - UBL'!$A333:$P1227,14,FALSE)=0,"",VLOOKUP($A333,'FE - Flow 8 - UBL'!$A333:$P1227,14,FALSE))</f>
        <v/>
      </c>
      <c r="O333" s="48" t="str">
        <f>IF(VLOOKUP($A333,'FE - Flow 8 - UBL'!$A333:$P1227,15,FALSE)=0,"",VLOOKUP($A333,'FE - Flow 8 - UBL'!$A333:$P1227,15,FALSE))</f>
        <v>G1.14</v>
      </c>
      <c r="P333" s="48" t="str">
        <f>IF(VLOOKUP($A333,'FE - Flow 8 - UBL'!$A333:$P1227,16,FALSE)=0,"",VLOOKUP($A333,'FE - Flow 8 - UBL'!$A333:$P1227,16,FALSE))</f>
        <v/>
      </c>
      <c r="Q333" s="48" t="str">
        <f>IF(VLOOKUP($A333,'FE - Flow 8 - UBL'!$A333:$Q1227,17,FALSE)=0,"",VLOOKUP($A333,'FE - Flow 8 - UBL'!$A333:$Q1227,17,FALSE))</f>
        <v/>
      </c>
      <c r="R333" s="47" t="str">
        <f>IF(VLOOKUP($A333,'FE - Flow 8 - UBL'!$A333:$S1227,18,FALSE)=0,"",VLOOKUP($A333,'FE - Flow 8 - UBL'!$A333:$S1227,18,FALSE))</f>
        <v/>
      </c>
    </row>
    <row r="334" spans="1:18" ht="57" x14ac:dyDescent="0.25">
      <c r="A334" s="51" t="s">
        <v>1117</v>
      </c>
      <c r="B334" s="41" t="s">
        <v>13</v>
      </c>
      <c r="C334" s="55"/>
      <c r="D334" s="215" t="s">
        <v>1118</v>
      </c>
      <c r="E334" s="216"/>
      <c r="F334" s="217"/>
      <c r="G334" s="351" t="s">
        <v>3636</v>
      </c>
      <c r="H334" s="352"/>
      <c r="I334" s="45" t="str">
        <f>IF(VLOOKUP($A334,'FE - Flow 8 - UBL'!$A334:$P1228,9,FALSE)=0,"",VLOOKUP($A334,'FE - Flow 8 - UBL'!$A334:$P1228,9,FALSE))</f>
        <v>AMOUNT</v>
      </c>
      <c r="J334" s="45">
        <f>IF(VLOOKUP($A334,'FE - Flow 8 - UBL'!$A334:$P1228,10,FALSE)=0,"",VLOOKUP($A334,'FE - Flow 8 - UBL'!$A334:$P1228,10,FALSE))</f>
        <v>19.2</v>
      </c>
      <c r="K334" s="45" t="str">
        <f>IF(VLOOKUP($A334,'FE - Flow 8 - UBL'!$A334:$P1228,11,FALSE)=0,"",VLOOKUP($A334,'FE - Flow 8 - UBL'!$A334:$P1228,11,FALSE))</f>
        <v/>
      </c>
      <c r="L334" s="46" t="str">
        <f>IF(VLOOKUP($A334,'FE - Flow 8 - UBL'!$A334:$P1228,12,FALSE)=0,"",VLOOKUP($A334,'FE - Flow 8 - UBL'!$A334:$P1228,12,FALSE))</f>
        <v/>
      </c>
      <c r="M334" s="47" t="str">
        <f>IF(VLOOKUP($A334,'FE - Flow 8 - UBL'!$A334:$P1228,13,FALSE)=0,"",VLOOKUP($A334,'FE - Flow 8 - UBL'!$A334:$P1228,13,FALSE))</f>
        <v>Sum outstanding, for which payment is requested.</v>
      </c>
      <c r="N334" s="47" t="str">
        <f>IF(VLOOKUP($A334,'FE - Flow 8 - UBL'!$A334:$P1228,14,FALSE)=0,"",VLOOKUP($A334,'FE - Flow 8 - UBL'!$A334:$P1228,14,FALSE))</f>
        <v>This amount corresponds to the Total invoice amount including VAT, less the Amount paid in advance. This amount is zero if the Invoice has been fully paid. It is negative if the Amount paid is greater than the Total invoice amount including VAT.</v>
      </c>
      <c r="O334" s="48" t="str">
        <f>IF(VLOOKUP($A334,'FE - Flow 8 - UBL'!$A334:$P1228,15,FALSE)=0,"",VLOOKUP($A334,'FE - Flow 8 - UBL'!$A334:$P1228,15,FALSE))</f>
        <v xml:space="preserve">G1.14
G1.33 </v>
      </c>
      <c r="P334" s="48" t="str">
        <f>IF(VLOOKUP($A334,'FE - Flow 8 - UBL'!$A334:$P1228,16,FALSE)=0,"",VLOOKUP($A334,'FE - Flow 8 - UBL'!$A334:$P1228,16,FALSE))</f>
        <v/>
      </c>
      <c r="Q334" s="48" t="str">
        <f>IF(VLOOKUP($A334,'FE - Flow 8 - UBL'!$A334:$Q1228,17,FALSE)=0,"",VLOOKUP($A334,'FE - Flow 8 - UBL'!$A334:$Q1228,17,FALSE))</f>
        <v>BR-15
BR-CO-16</v>
      </c>
      <c r="R334" s="47" t="str">
        <f>IF(VLOOKUP($A334,'FE - Flow 8 - UBL'!$A334:$S1228,18,FALSE)=0,"",VLOOKUP($A334,'FE - Flow 8 - UBL'!$A334:$S1228,18,FALSE))</f>
        <v/>
      </c>
    </row>
    <row r="335" spans="1:18" ht="42" customHeight="1" x14ac:dyDescent="0.25">
      <c r="A335" s="40" t="s">
        <v>1123</v>
      </c>
      <c r="B335" s="41" t="s">
        <v>1124</v>
      </c>
      <c r="C335" s="65" t="s">
        <v>1125</v>
      </c>
      <c r="D335" s="66"/>
      <c r="E335" s="66"/>
      <c r="F335" s="66"/>
      <c r="G335" s="351" t="s">
        <v>3637</v>
      </c>
      <c r="H335" s="352"/>
      <c r="I335" s="45" t="str">
        <f>IF(VLOOKUP($A335,'FE - Flow 8 - UBL'!$A335:$P1229,9,FALSE)=0,"",VLOOKUP($A335,'FE - Flow 8 - UBL'!$A335:$P1229,9,FALSE))</f>
        <v/>
      </c>
      <c r="J335" s="45" t="str">
        <f>IF(VLOOKUP($A335,'FE - Flow 8 - UBL'!$A335:$P1229,10,FALSE)=0,"",VLOOKUP($A335,'FE - Flow 8 - UBL'!$A335:$P1229,10,FALSE))</f>
        <v/>
      </c>
      <c r="K335" s="45" t="str">
        <f>IF(VLOOKUP($A335,'FE - Flow 8 - UBL'!$A335:$P1229,11,FALSE)=0,"",VLOOKUP($A335,'FE - Flow 8 - UBL'!$A335:$P1229,11,FALSE))</f>
        <v/>
      </c>
      <c r="L335" s="46" t="str">
        <f>IF(VLOOKUP($A335,'FE - Flow 8 - UBL'!$A335:$P1229,12,FALSE)=0,"",VLOOKUP($A335,'FE - Flow 8 - UBL'!$A335:$P1229,12,FALSE))</f>
        <v/>
      </c>
      <c r="M335" s="47" t="str">
        <f>IF(VLOOKUP($A335,'FE - Flow 8 - UBL'!$A335:$P1229,13,FALSE)=0,"",VLOOKUP($A335,'FE - Flow 8 - UBL'!$A335:$P1229,13,FALSE))</f>
        <v>Set of business terms providing information about the distribution of VAT by type.</v>
      </c>
      <c r="N335" s="47" t="str">
        <f>IF(VLOOKUP($A335,'FE - Flow 8 - UBL'!$A335:$P1229,14,FALSE)=0,"",VLOOKUP($A335,'FE - Flow 8 - UBL'!$A335:$P1229,14,FALSE))</f>
        <v/>
      </c>
      <c r="O335" s="48" t="str">
        <f>IF(VLOOKUP($A335,'FE - Flow 8 - UBL'!$A335:$P1229,15,FALSE)=0,"",VLOOKUP($A335,'FE - Flow 8 - UBL'!$A335:$P1229,15,FALSE))</f>
        <v>G1.56
G6.08
G6.05</v>
      </c>
      <c r="P335" s="48" t="str">
        <f>IF(VLOOKUP($A335,'FE - Flow 8 - UBL'!$A335:$P1229,16,FALSE)=0,"",VLOOKUP($A335,'FE - Flow 8 - UBL'!$A335:$P1229,16,FALSE))</f>
        <v/>
      </c>
      <c r="Q335" s="48" t="str">
        <f>IF(VLOOKUP($A335,'FE - Flow 8 - UBL'!$A335:$Q1229,17,FALSE)=0,"",VLOOKUP($A335,'FE - Flow 8 - UBL'!$A335:$Q1229,17,FALSE))</f>
        <v>BR-CO-18</v>
      </c>
      <c r="R335" s="47" t="str">
        <f>IF(VLOOKUP($A335,'FE - Flow 8 - UBL'!$A335:$S1229,18,FALSE)=0,"",VLOOKUP($A335,'FE - Flow 8 - UBL'!$A335:$S1229,18,FALSE))</f>
        <v/>
      </c>
    </row>
    <row r="336" spans="1:18" ht="42" customHeight="1" x14ac:dyDescent="0.25">
      <c r="A336" s="51" t="s">
        <v>1129</v>
      </c>
      <c r="B336" s="41" t="s">
        <v>13</v>
      </c>
      <c r="C336" s="52"/>
      <c r="D336" s="215" t="s">
        <v>1130</v>
      </c>
      <c r="E336" s="215"/>
      <c r="F336" s="217"/>
      <c r="G336" s="351" t="s">
        <v>3638</v>
      </c>
      <c r="H336" s="352"/>
      <c r="I336" s="45" t="str">
        <f>IF(VLOOKUP($A336,'FE - Flow 8 - UBL'!$A336:$P1230,9,FALSE)=0,"",VLOOKUP($A336,'FE - Flow 8 - UBL'!$A336:$P1230,9,FALSE))</f>
        <v>AMOUNT</v>
      </c>
      <c r="J336" s="45">
        <f>IF(VLOOKUP($A336,'FE - Flow 8 - UBL'!$A336:$P1230,10,FALSE)=0,"",VLOOKUP($A336,'FE - Flow 8 - UBL'!$A336:$P1230,10,FALSE))</f>
        <v>19.2</v>
      </c>
      <c r="K336" s="45" t="str">
        <f>IF(VLOOKUP($A336,'FE - Flow 8 - UBL'!$A336:$P1230,11,FALSE)=0,"",VLOOKUP($A336,'FE - Flow 8 - UBL'!$A336:$P1230,11,FALSE))</f>
        <v/>
      </c>
      <c r="L336" s="46" t="str">
        <f>IF(VLOOKUP($A336,'FE - Flow 8 - UBL'!$A336:$P1230,12,FALSE)=0,"",VLOOKUP($A336,'FE - Flow 8 - UBL'!$A336:$P1230,12,FALSE))</f>
        <v>Breakdown of VAT by VAT type rate.</v>
      </c>
      <c r="M336" s="47" t="str">
        <f>IF(VLOOKUP($A336,'FE - Flow 8 - UBL'!$A336:$P1230,13,FALSE)=0,"",VLOOKUP($A336,'FE - Flow 8 - UBL'!$A336:$P1230,13,FALSE))</f>
        <v>The sum of all taxable amounts subject to a specific VAT type code and rate (if the VAT type rate is applicable).</v>
      </c>
      <c r="N336" s="47" t="str">
        <f>IF(VLOOKUP($A336,'FE - Flow 8 - UBL'!$A336:$P1230,14,FALSE)=0,"",VLOOKUP($A336,'FE - Flow 8 - UBL'!$A336:$P1230,14,FALSE))</f>
        <v>Sum of the net amount of the invoice lines, less any discounts, plus any document-level charges or fees that are subject to a specific VAT type code and rate (if the VAT type rate is applicable).</v>
      </c>
      <c r="O336" s="48" t="str">
        <f>IF(VLOOKUP($A336,'FE - Flow 8 - UBL'!$A336:$P1230,15,FALSE)=0,"",VLOOKUP($A336,'FE - Flow 8 - UBL'!$A336:$P1230,15,FALSE))</f>
        <v>G1.14
G1.54
G6.08
G6.05</v>
      </c>
      <c r="P336" s="48" t="str">
        <f>IF(VLOOKUP($A336,'FE - Flow 8 - UBL'!$A336:$P1230,16,FALSE)=0,"",VLOOKUP($A336,'FE - Flow 8 - UBL'!$A336:$P1230,16,FALSE))</f>
        <v/>
      </c>
      <c r="Q336" s="48" t="str">
        <f>IF(VLOOKUP($A336,'FE - Flow 8 - UBL'!$A336:$Q1230,17,FALSE)=0,"",VLOOKUP($A336,'FE - Flow 8 - UBL'!$A336:$Q1230,17,FALSE))</f>
        <v>BR-45</v>
      </c>
      <c r="R336" s="47" t="str">
        <f>IF(VLOOKUP($A336,'FE - Flow 8 - UBL'!$A336:$S1230,18,FALSE)=0,"",VLOOKUP($A336,'FE - Flow 8 - UBL'!$A336:$S1230,18,FALSE))</f>
        <v/>
      </c>
    </row>
    <row r="337" spans="1:18" ht="27.95" customHeight="1" x14ac:dyDescent="0.25">
      <c r="A337" s="51" t="s">
        <v>1135</v>
      </c>
      <c r="B337" s="41" t="s">
        <v>13</v>
      </c>
      <c r="C337" s="52"/>
      <c r="D337" s="215" t="s">
        <v>1136</v>
      </c>
      <c r="E337" s="215"/>
      <c r="F337" s="217"/>
      <c r="G337" s="351" t="s">
        <v>3639</v>
      </c>
      <c r="H337" s="352"/>
      <c r="I337" s="45" t="str">
        <f>IF(VLOOKUP($A337,'FE - Flow 8 - UBL'!$A337:$P1231,9,FALSE)=0,"",VLOOKUP($A337,'FE - Flow 8 - UBL'!$A337:$P1231,9,FALSE))</f>
        <v>AMOUNT</v>
      </c>
      <c r="J337" s="45">
        <f>IF(VLOOKUP($A337,'FE - Flow 8 - UBL'!$A337:$P1231,10,FALSE)=0,"",VLOOKUP($A337,'FE - Flow 8 - UBL'!$A337:$P1231,10,FALSE))</f>
        <v>19.2</v>
      </c>
      <c r="K337" s="45" t="str">
        <f>IF(VLOOKUP($A337,'FE - Flow 8 - UBL'!$A337:$P1231,11,FALSE)=0,"",VLOOKUP($A337,'FE - Flow 8 - UBL'!$A337:$P1231,11,FALSE))</f>
        <v/>
      </c>
      <c r="L337" s="46" t="str">
        <f>IF(VLOOKUP($A337,'FE - Flow 8 - UBL'!$A337:$P1231,12,FALSE)=0,"",VLOOKUP($A337,'FE - Flow 8 - UBL'!$A337:$P1231,12,FALSE))</f>
        <v/>
      </c>
      <c r="M337" s="47" t="str">
        <f>IF(VLOOKUP($A337,'FE - Flow 8 - UBL'!$A337:$P1231,13,FALSE)=0,"",VLOOKUP($A337,'FE - Flow 8 - UBL'!$A337:$P1231,13,FALSE))</f>
        <v>Total VAT amount for a given VAT type.</v>
      </c>
      <c r="N337" s="47" t="str">
        <f>IF(VLOOKUP($A337,'FE - Flow 8 - UBL'!$A337:$P1231,14,FALSE)=0,"",VLOOKUP($A337,'FE - Flow 8 - UBL'!$A337:$P1231,14,FALSE))</f>
        <v>Obtained by multiplying the Taxable amount of the VAT type by the VAT type rate for the corresponding type.</v>
      </c>
      <c r="O337" s="48" t="str">
        <f>IF(VLOOKUP($A337,'FE - Flow 8 - UBL'!$A337:$P1231,15,FALSE)=0,"",VLOOKUP($A337,'FE - Flow 8 - UBL'!$A337:$P1231,15,FALSE))</f>
        <v>G1.14
G1.53
G6.08
G6.05</v>
      </c>
      <c r="P337" s="48" t="str">
        <f>IF(VLOOKUP($A337,'FE - Flow 8 - UBL'!$A337:$P1231,16,FALSE)=0,"",VLOOKUP($A337,'FE - Flow 8 - UBL'!$A337:$P1231,16,FALSE))</f>
        <v/>
      </c>
      <c r="Q337" s="48" t="str">
        <f>IF(VLOOKUP($A337,'FE - Flow 8 - UBL'!$A337:$Q1231,17,FALSE)=0,"",VLOOKUP($A337,'FE - Flow 8 - UBL'!$A337:$Q1231,17,FALSE))</f>
        <v>BR-46
BR-CO-17</v>
      </c>
      <c r="R337" s="47" t="str">
        <f>IF(VLOOKUP($A337,'FE - Flow 8 - UBL'!$A337:$S1231,18,FALSE)=0,"",VLOOKUP($A337,'FE - Flow 8 - UBL'!$A337:$S1231,18,FALSE))</f>
        <v/>
      </c>
    </row>
    <row r="338" spans="1:18" ht="45" customHeight="1" x14ac:dyDescent="0.25">
      <c r="A338" s="51" t="s">
        <v>1141</v>
      </c>
      <c r="B338" s="41" t="s">
        <v>13</v>
      </c>
      <c r="C338" s="52"/>
      <c r="D338" s="215" t="s">
        <v>1142</v>
      </c>
      <c r="E338" s="215"/>
      <c r="F338" s="217"/>
      <c r="G338" s="351" t="s">
        <v>3640</v>
      </c>
      <c r="H338" s="352"/>
      <c r="I338" s="45" t="str">
        <f>IF(VLOOKUP($A338,'FE - Flow 8 - UBL'!$A338:$P1232,9,FALSE)=0,"",VLOOKUP($A338,'FE - Flow 8 - UBL'!$A338:$P1232,9,FALSE))</f>
        <v>CODE</v>
      </c>
      <c r="J338" s="45">
        <f>IF(VLOOKUP($A338,'FE - Flow 8 - UBL'!$A338:$P1232,10,FALSE)=0,"",VLOOKUP($A338,'FE - Flow 8 - UBL'!$A338:$P1232,10,FALSE))</f>
        <v>2</v>
      </c>
      <c r="K338" s="45" t="str">
        <f>IF(VLOOKUP($A338,'FE - Flow 8 - UBL'!$A338:$P1232,11,FALSE)=0,"",VLOOKUP($A338,'FE - Flow 8 - UBL'!$A338:$P1232,11,FALSE))</f>
        <v>UNTDID 5305</v>
      </c>
      <c r="L338" s="46" t="str">
        <f>IF(VLOOKUP($A338,'FE - Flow 8 - UBL'!$A338:$P1232,12,FALSE)=0,"",VLOOKUP($A338,'FE - Flow 8 - UBL'!$A338:$P1232,12,FALSE))</f>
        <v/>
      </c>
      <c r="M338" s="47" t="str">
        <f>IF(VLOOKUP($A338,'FE - Flow 8 - UBL'!$A338:$P1232,13,FALSE)=0,"",VLOOKUP($A338,'FE - Flow 8 - UBL'!$A338:$P1232,13,FALSE))</f>
        <v>Coded identification of a VAT type.</v>
      </c>
      <c r="N338" s="47" t="str">
        <f>IF(VLOOKUP($A338,'FE - Flow 8 - UBL'!$A338:$P1232,14,FALSE)=0,"",VLOOKUP($A338,'FE - Flow 8 - UBL'!$A338:$P1232,14,FALSE))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338" s="48" t="str">
        <f>IF(VLOOKUP($A338,'FE - Flow 8 - UBL'!$A338:$P1232,15,FALSE)=0,"",VLOOKUP($A338,'FE - Flow 8 - UBL'!$A338:$P1232,15,FALSE))</f>
        <v>G2.31
G6.08
G6.05</v>
      </c>
      <c r="P338" s="48" t="str">
        <f>IF(VLOOKUP($A338,'FE - Flow 8 - UBL'!$A338:$P1232,16,FALSE)=0,"",VLOOKUP($A338,'FE - Flow 8 - UBL'!$A338:$P1232,16,FALSE))</f>
        <v/>
      </c>
      <c r="Q338" s="48" t="str">
        <f>IF(VLOOKUP($A338,'FE - Flow 8 - UBL'!$A338:$Q1232,17,FALSE)=0,"",VLOOKUP($A338,'FE - Flow 8 - UBL'!$A338:$Q1232,17,FALSE))</f>
        <v>BR-47</v>
      </c>
      <c r="R338" s="47" t="str">
        <f>IF(VLOOKUP($A338,'FE - Flow 8 - UBL'!$A338:$S1232,18,FALSE)=0,"",VLOOKUP($A338,'FE - Flow 8 - UBL'!$A338:$S1232,18,FALSE))</f>
        <v/>
      </c>
    </row>
    <row r="339" spans="1:18" ht="42.75" customHeight="1" x14ac:dyDescent="0.25">
      <c r="A339" s="51" t="s">
        <v>1146</v>
      </c>
      <c r="B339" s="41" t="s">
        <v>42</v>
      </c>
      <c r="C339" s="52"/>
      <c r="D339" s="215" t="s">
        <v>1147</v>
      </c>
      <c r="E339" s="216"/>
      <c r="F339" s="217"/>
      <c r="G339" s="351" t="s">
        <v>3641</v>
      </c>
      <c r="H339" s="352"/>
      <c r="I339" s="45" t="str">
        <f>IF(VLOOKUP($A339,'FE - Flow 8 - UBL'!$A339:$P1233,9,FALSE)=0,"",VLOOKUP($A339,'FE - Flow 8 - UBL'!$A339:$P1233,9,FALSE))</f>
        <v>PERCENTAGE</v>
      </c>
      <c r="J339" s="45" t="str">
        <f>IF(VLOOKUP($A339,'FE - Flow 8 - UBL'!$A339:$P1233,10,FALSE)=0,"",VLOOKUP($A339,'FE - Flow 8 - UBL'!$A339:$P1233,10,FALSE))</f>
        <v>3,2</v>
      </c>
      <c r="K339" s="45" t="str">
        <f>IF(VLOOKUP($A339,'FE - Flow 8 - UBL'!$A339:$P1233,11,FALSE)=0,"",VLOOKUP($A339,'FE - Flow 8 - UBL'!$A339:$P1233,11,FALSE))</f>
        <v/>
      </c>
      <c r="L339" s="46" t="str">
        <f>IF(VLOOKUP($A339,'FE - Flow 8 - UBL'!$A339:$P1233,12,FALSE)=0,"",VLOOKUP($A339,'FE - Flow 8 - UBL'!$A339:$P1233,12,FALSE))</f>
        <v/>
      </c>
      <c r="M339" s="47" t="str">
        <f>IF(VLOOKUP($A339,'FE - Flow 8 - UBL'!$A339:$P1233,13,FALSE)=0,"",VLOOKUP($A339,'FE - Flow 8 - UBL'!$A339:$P1233,13,FALSE))</f>
        <v>The VAT rate, expressed as a percentage, applicable to the corresponding VAT type.</v>
      </c>
      <c r="N339" s="47" t="str">
        <f>IF(VLOOKUP($A339,'FE - Flow 8 - UBL'!$A339:$P1233,14,FALSE)=0,"",VLOOKUP($A339,'FE - Flow 8 - UBL'!$A339:$P1233,14,FALSE))</f>
        <v>The VAT type code and the VAT type rate must be consistent.</v>
      </c>
      <c r="O339" s="48" t="str">
        <f>IF(VLOOKUP($A339,'FE - Flow 8 - UBL'!$A339:$P1233,15,FALSE)=0,"",VLOOKUP($A339,'FE - Flow 8 - UBL'!$A339:$P1233,15,FALSE))</f>
        <v>G1.24
G6.08
G6.05</v>
      </c>
      <c r="P339" s="48" t="str">
        <f>IF(VLOOKUP($A339,'FE - Flow 8 - UBL'!$A339:$P1233,16,FALSE)=0,"",VLOOKUP($A339,'FE - Flow 8 - UBL'!$A339:$P1233,16,FALSE))</f>
        <v/>
      </c>
      <c r="Q339" s="48" t="str">
        <f>IF(VLOOKUP($A339,'FE - Flow 8 - UBL'!$A339:$Q1233,17,FALSE)=0,"",VLOOKUP($A339,'FE - Flow 8 - UBL'!$A339:$Q1233,17,FALSE))</f>
        <v>BR-48</v>
      </c>
      <c r="R339" s="47" t="str">
        <f>IF(VLOOKUP($A339,'FE - Flow 8 - UBL'!$A339:$S1233,18,FALSE)=0,"",VLOOKUP($A339,'FE - Flow 8 - UBL'!$A339:$S1233,18,FALSE))</f>
        <v/>
      </c>
    </row>
    <row r="340" spans="1:18" ht="42.75" customHeight="1" x14ac:dyDescent="0.25">
      <c r="A340" s="51" t="s">
        <v>1152</v>
      </c>
      <c r="B340" s="41" t="s">
        <v>42</v>
      </c>
      <c r="C340" s="52"/>
      <c r="D340" s="215" t="s">
        <v>1153</v>
      </c>
      <c r="E340" s="215"/>
      <c r="F340" s="217"/>
      <c r="G340" s="351" t="s">
        <v>3642</v>
      </c>
      <c r="H340" s="352"/>
      <c r="I340" s="45" t="str">
        <f>IF(VLOOKUP($A340,'FE - Flow 8 - UBL'!$A340:$P1234,9,FALSE)=0,"",VLOOKUP($A340,'FE - Flow 8 - UBL'!$A340:$P1234,9,FALSE))</f>
        <v>TEXT</v>
      </c>
      <c r="J340" s="45">
        <f>IF(VLOOKUP($A340,'FE - Flow 8 - UBL'!$A340:$P1234,10,FALSE)=0,"",VLOOKUP($A340,'FE - Flow 8 - UBL'!$A340:$P1234,10,FALSE))</f>
        <v>1024</v>
      </c>
      <c r="K340" s="45" t="str">
        <f>IF(VLOOKUP($A340,'FE - Flow 8 - UBL'!$A340:$P1234,11,FALSE)=0,"",VLOOKUP($A340,'FE - Flow 8 - UBL'!$A340:$P1234,11,FALSE))</f>
        <v/>
      </c>
      <c r="L340" s="46" t="str">
        <f>IF(VLOOKUP($A340,'FE - Flow 8 - UBL'!$A340:$P1234,12,FALSE)=0,"",VLOOKUP($A340,'FE - Flow 8 - UBL'!$A340:$P1234,12,FALSE))</f>
        <v/>
      </c>
      <c r="M340" s="47" t="str">
        <f>IF(VLOOKUP($A340,'FE - Flow 8 - UBL'!$A340:$P1234,13,FALSE)=0,"",VLOOKUP($A340,'FE - Flow 8 - UBL'!$A340:$P1234,13,FALSE))</f>
        <v>Statement explaining why an amount is exempt from VAT.</v>
      </c>
      <c r="N340" s="47" t="str">
        <f>IF(VLOOKUP($A340,'FE - Flow 8 - UBL'!$A340:$P1234,14,FALSE)=0,"",VLOOKUP($A340,'FE - Flow 8 - UBL'!$A340:$P1234,14,FALSE))</f>
        <v>Articles 226 items 11 to 15 Directive 2006/112/EC</v>
      </c>
      <c r="O340" s="48" t="str">
        <f>IF(VLOOKUP($A340,'FE - Flow 8 - UBL'!$A340:$P1234,15,FALSE)=0,"",VLOOKUP($A340,'FE - Flow 8 - UBL'!$A340:$P1234,15,FALSE))</f>
        <v>G1.40
G1.56
G6.14
G6.05</v>
      </c>
      <c r="P340" s="48" t="str">
        <f>IF(VLOOKUP($A340,'FE - Flow 8 - UBL'!$A340:$P1234,16,FALSE)=0,"",VLOOKUP($A340,'FE - Flow 8 - UBL'!$A340:$P1234,16,FALSE))</f>
        <v/>
      </c>
      <c r="Q340" s="48" t="str">
        <f>IF(VLOOKUP($A340,'FE - Flow 8 - UBL'!$A340:$Q1234,17,FALSE)=0,"",VLOOKUP($A340,'FE - Flow 8 - UBL'!$A340:$Q1234,17,FALSE))</f>
        <v/>
      </c>
      <c r="R340" s="47" t="str">
        <f>IF(VLOOKUP($A340,'FE - Flow 8 - UBL'!$A340:$S1234,18,FALSE)=0,"",VLOOKUP($A340,'FE - Flow 8 - UBL'!$A340:$S1234,18,FALSE))</f>
        <v/>
      </c>
    </row>
    <row r="341" spans="1:18" ht="30" customHeight="1" x14ac:dyDescent="0.25">
      <c r="A341" s="51" t="s">
        <v>1157</v>
      </c>
      <c r="B341" s="41" t="s">
        <v>42</v>
      </c>
      <c r="C341" s="52"/>
      <c r="D341" s="215" t="s">
        <v>1158</v>
      </c>
      <c r="E341" s="215"/>
      <c r="F341" s="217"/>
      <c r="G341" s="351" t="s">
        <v>3643</v>
      </c>
      <c r="H341" s="352"/>
      <c r="I341" s="45" t="str">
        <f>IF(VLOOKUP($A341,'FE - Flow 8 - UBL'!$A341:$P1235,9,FALSE)=0,"",VLOOKUP($A341,'FE - Flow 8 - UBL'!$A341:$P1235,9,FALSE))</f>
        <v>CODE</v>
      </c>
      <c r="J341" s="45">
        <f>IF(VLOOKUP($A341,'FE - Flow 8 - UBL'!$A341:$P1235,10,FALSE)=0,"",VLOOKUP($A341,'FE - Flow 8 - UBL'!$A341:$P1235,10,FALSE))</f>
        <v>30</v>
      </c>
      <c r="K341" s="45" t="str">
        <f>IF(VLOOKUP($A341,'FE - Flow 8 - UBL'!$A341:$P1235,11,FALSE)=0,"",VLOOKUP($A341,'FE - Flow 8 - UBL'!$A341:$P1235,11,FALSE))</f>
        <v>EN16931 Codelists</v>
      </c>
      <c r="L341" s="46" t="str">
        <f>IF(VLOOKUP($A341,'FE - Flow 8 - UBL'!$A341:$P1235,12,FALSE)=0,"",VLOOKUP($A341,'FE - Flow 8 - UBL'!$A341:$P1235,12,FALSE))</f>
        <v/>
      </c>
      <c r="M341" s="47" t="str">
        <f>IF(VLOOKUP($A341,'FE - Flow 8 - UBL'!$A341:$P1235,13,FALSE)=0,"",VLOOKUP($A341,'FE - Flow 8 - UBL'!$A341:$P1235,13,FALSE))</f>
        <v>Code explaining why an amount is exempt from VAT.</v>
      </c>
      <c r="N341" s="47" t="str">
        <f>IF(VLOOKUP($A341,'FE - Flow 8 - UBL'!$A341:$P1235,14,FALSE)=0,"",VLOOKUP($A341,'FE - Flow 8 - UBL'!$A341:$P1235,14,FALSE))</f>
        <v>Code list issued and maintained by the CEF</v>
      </c>
      <c r="O341" s="48" t="str">
        <f>IF(VLOOKUP($A341,'FE - Flow 8 - UBL'!$A341:$P1235,15,FALSE)=0,"",VLOOKUP($A341,'FE - Flow 8 - UBL'!$A341:$P1235,15,FALSE))</f>
        <v>G1.40
G6.14
G6.21
G6.05</v>
      </c>
      <c r="P341" s="48" t="str">
        <f>IF(VLOOKUP($A341,'FE - Flow 8 - UBL'!$A341:$P1235,16,FALSE)=0,"",VLOOKUP($A341,'FE - Flow 8 - UBL'!$A341:$P1235,16,FALSE))</f>
        <v/>
      </c>
      <c r="Q341" s="48" t="str">
        <f>IF(VLOOKUP($A341,'FE - Flow 8 - UBL'!$A341:$Q1235,17,FALSE)=0,"",VLOOKUP($A341,'FE - Flow 8 - UBL'!$A341:$Q1235,17,FALSE))</f>
        <v/>
      </c>
      <c r="R341" s="47" t="str">
        <f>IF(VLOOKUP($A341,'FE - Flow 8 - UBL'!$A341:$S1235,18,FALSE)=0,"",VLOOKUP($A341,'FE - Flow 8 - UBL'!$A341:$S1235,18,FALSE))</f>
        <v/>
      </c>
    </row>
    <row r="342" spans="1:18" ht="30" customHeight="1" x14ac:dyDescent="0.25">
      <c r="A342" s="40" t="s">
        <v>1162</v>
      </c>
      <c r="B342" s="41" t="s">
        <v>1124</v>
      </c>
      <c r="C342" s="53" t="s">
        <v>1163</v>
      </c>
      <c r="D342" s="66"/>
      <c r="E342" s="66"/>
      <c r="F342" s="66"/>
      <c r="G342" s="351" t="s">
        <v>3644</v>
      </c>
      <c r="H342" s="352"/>
      <c r="I342" s="45" t="str">
        <f>IF(VLOOKUP($A342,'FE - Flow 8 - UBL'!$A342:$P1236,9,FALSE)=0,"",VLOOKUP($A342,'FE - Flow 8 - UBL'!$A342:$P1236,9,FALSE))</f>
        <v/>
      </c>
      <c r="J342" s="45" t="str">
        <f>IF(VLOOKUP($A342,'FE - Flow 8 - UBL'!$A342:$P1236,10,FALSE)=0,"",VLOOKUP($A342,'FE - Flow 8 - UBL'!$A342:$P1236,10,FALSE))</f>
        <v/>
      </c>
      <c r="K342" s="45" t="str">
        <f>IF(VLOOKUP($A342,'FE - Flow 8 - UBL'!$A342:$P1236,11,FALSE)=0,"",VLOOKUP($A342,'FE - Flow 8 - UBL'!$A342:$P1236,11,FALSE))</f>
        <v/>
      </c>
      <c r="L342" s="46" t="str">
        <f>IF(VLOOKUP($A342,'FE - Flow 8 - UBL'!$A342:$P1236,12,FALSE)=0,"",VLOOKUP($A342,'FE - Flow 8 - UBL'!$A342:$P1236,12,FALSE))</f>
        <v/>
      </c>
      <c r="M342" s="47" t="str">
        <f>IF(VLOOKUP($A342,'FE - Flow 8 - UBL'!$A342:$P1236,13,FALSE)=0,"",VLOOKUP($A342,'FE - Flow 8 - UBL'!$A342:$P1236,13,FALSE))</f>
        <v>Set of business terms providing information about individual Invoice lines.</v>
      </c>
      <c r="N342" s="47" t="str">
        <f>IF(VLOOKUP($A342,'FE - Flow 8 - UBL'!$A342:$P1236,14,FALSE)=0,"",VLOOKUP($A342,'FE - Flow 8 - UBL'!$A342:$P1236,14,FALSE))</f>
        <v/>
      </c>
      <c r="O342" s="48" t="str">
        <f>IF(VLOOKUP($A342,'FE - Flow 8 - UBL'!$A342:$P1236,15,FALSE)=0,"",VLOOKUP($A342,'FE - Flow 8 - UBL'!$A342:$P1236,15,FALSE))</f>
        <v>G6.01
G6.09
G6.05</v>
      </c>
      <c r="P342" s="48" t="str">
        <f>IF(VLOOKUP($A342,'FE - Flow 8 - UBL'!$A342:$P1236,16,FALSE)=0,"",VLOOKUP($A342,'FE - Flow 8 - UBL'!$A342:$P1236,16,FALSE))</f>
        <v/>
      </c>
      <c r="Q342" s="48" t="str">
        <f>IF(VLOOKUP($A342,'FE - Flow 8 - UBL'!$A342:$Q1236,17,FALSE)=0,"",VLOOKUP($A342,'FE - Flow 8 - UBL'!$A342:$Q1236,17,FALSE))</f>
        <v>BR-16</v>
      </c>
      <c r="R342" s="47" t="str">
        <f>IF(VLOOKUP($A342,'FE - Flow 8 - UBL'!$A342:$S1236,18,FALSE)=0,"",VLOOKUP($A342,'FE - Flow 8 - UBL'!$A342:$S1236,18,FALSE))</f>
        <v/>
      </c>
    </row>
    <row r="343" spans="1:18" ht="30" customHeight="1" x14ac:dyDescent="0.25">
      <c r="A343" s="51" t="s">
        <v>1167</v>
      </c>
      <c r="B343" s="41" t="s">
        <v>13</v>
      </c>
      <c r="C343" s="103"/>
      <c r="D343" s="215" t="s">
        <v>1168</v>
      </c>
      <c r="E343" s="216"/>
      <c r="F343" s="217"/>
      <c r="G343" s="351" t="s">
        <v>3645</v>
      </c>
      <c r="H343" s="352"/>
      <c r="I343" s="45" t="str">
        <f>IF(VLOOKUP($A343,'FE - Flow 8 - UBL'!$A343:$P1237,9,FALSE)=0,"",VLOOKUP($A343,'FE - Flow 8 - UBL'!$A343:$P1237,9,FALSE))</f>
        <v>IDENTIFIER</v>
      </c>
      <c r="J343" s="45">
        <f>IF(VLOOKUP($A343,'FE - Flow 8 - UBL'!$A343:$P1237,10,FALSE)=0,"",VLOOKUP($A343,'FE - Flow 8 - UBL'!$A343:$P1237,10,FALSE))</f>
        <v>6</v>
      </c>
      <c r="K343" s="45" t="str">
        <f>IF(VLOOKUP($A343,'FE - Flow 8 - UBL'!$A343:$P1237,11,FALSE)=0,"",VLOOKUP($A343,'FE - Flow 8 - UBL'!$A343:$P1237,11,FALSE))</f>
        <v/>
      </c>
      <c r="L343" s="46" t="str">
        <f>IF(VLOOKUP($A343,'FE - Flow 8 - UBL'!$A343:$P1237,12,FALSE)=0,"",VLOOKUP($A343,'FE - Flow 8 - UBL'!$A343:$P1237,12,FALSE))</f>
        <v/>
      </c>
      <c r="M343" s="47" t="str">
        <f>IF(VLOOKUP($A343,'FE - Flow 8 - UBL'!$A343:$P1237,13,FALSE)=0,"",VLOOKUP($A343,'FE - Flow 8 - UBL'!$A343:$P1237,13,FALSE))</f>
        <v>Unique identifier of a line within the Invoice.</v>
      </c>
      <c r="N343" s="47" t="str">
        <f>IF(VLOOKUP($A343,'FE - Flow 8 - UBL'!$A343:$P1237,14,FALSE)=0,"",VLOOKUP($A343,'FE - Flow 8 - UBL'!$A343:$P1237,14,FALSE))</f>
        <v/>
      </c>
      <c r="O343" s="48" t="str">
        <f>IF(VLOOKUP($A343,'FE - Flow 8 - UBL'!$A343:$P1237,15,FALSE)=0,"",VLOOKUP($A343,'FE - Flow 8 - UBL'!$A343:$P1237,15,FALSE))</f>
        <v>G1.62
G6.09</v>
      </c>
      <c r="P343" s="48" t="str">
        <f>IF(VLOOKUP($A343,'FE - Flow 8 - UBL'!$A343:$P1237,16,FALSE)=0,"",VLOOKUP($A343,'FE - Flow 8 - UBL'!$A343:$P1237,16,FALSE))</f>
        <v/>
      </c>
      <c r="Q343" s="48" t="str">
        <f>IF(VLOOKUP($A343,'FE - Flow 8 - UBL'!$A343:$Q1237,17,FALSE)=0,"",VLOOKUP($A343,'FE - Flow 8 - UBL'!$A343:$Q1237,17,FALSE))</f>
        <v>BR-21</v>
      </c>
      <c r="R343" s="47" t="str">
        <f>IF(VLOOKUP($A343,'FE - Flow 8 - UBL'!$A343:$S1237,18,FALSE)=0,"",VLOOKUP($A343,'FE - Flow 8 - UBL'!$A343:$S1237,18,FALSE))</f>
        <v/>
      </c>
    </row>
    <row r="344" spans="1:18" ht="30" customHeight="1" x14ac:dyDescent="0.25">
      <c r="A344" s="51" t="s">
        <v>3227</v>
      </c>
      <c r="B344" s="144" t="s">
        <v>3128</v>
      </c>
      <c r="C344" s="104"/>
      <c r="D344" s="215" t="s">
        <v>1172</v>
      </c>
      <c r="E344" s="216"/>
      <c r="F344" s="217"/>
      <c r="G344" s="351" t="s">
        <v>3646</v>
      </c>
      <c r="H344" s="352"/>
      <c r="I344" s="45" t="str">
        <f>IF(VLOOKUP($A344,'FE - Flow 8 - UBL'!$A344:$P1238,9,FALSE)=0,"",VLOOKUP($A344,'FE - Flow 8 - UBL'!$A344:$P1238,9,FALSE))</f>
        <v/>
      </c>
      <c r="J344" s="45" t="str">
        <f>IF(VLOOKUP($A344,'FE - Flow 8 - UBL'!$A344:$P1238,10,FALSE)=0,"",VLOOKUP($A344,'FE - Flow 8 - UBL'!$A344:$P1238,10,FALSE))</f>
        <v/>
      </c>
      <c r="K344" s="45" t="str">
        <f>IF(VLOOKUP($A344,'FE - Flow 8 - UBL'!$A344:$P1238,11,FALSE)=0,"",VLOOKUP($A344,'FE - Flow 8 - UBL'!$A344:$P1238,11,FALSE))</f>
        <v/>
      </c>
      <c r="L344" s="46" t="str">
        <f>IF(VLOOKUP($A344,'FE - Flow 8 - UBL'!$A344:$P1238,12,FALSE)=0,"",VLOOKUP($A344,'FE - Flow 8 - UBL'!$A344:$P1238,12,FALSE))</f>
        <v xml:space="preserve">Mandatory only in case of eco-tax (DEEE) </v>
      </c>
      <c r="M344" s="47" t="str">
        <f>IF(VLOOKUP($A344,'FE - Flow 8 - UBL'!$A344:$P1238,13,FALSE)=0,"",VLOOKUP($A344,'FE - Flow 8 - UBL'!$A344:$P1238,13,FALSE))</f>
        <v/>
      </c>
      <c r="N344" s="47" t="str">
        <f>IF(VLOOKUP($A344,'FE - Flow 8 - UBL'!$A344:$P1238,14,FALSE)=0,"",VLOOKUP($A344,'FE - Flow 8 - UBL'!$A344:$P1238,14,FALSE))</f>
        <v/>
      </c>
      <c r="O344" s="48" t="str">
        <f>IF(VLOOKUP($A344,'FE - Flow 8 - UBL'!$A344:$P1238,15,FALSE)=0,"",VLOOKUP($A344,'FE - Flow 8 - UBL'!$A344:$P1238,15,FALSE))</f>
        <v>G6.15</v>
      </c>
      <c r="P344" s="48" t="str">
        <f>IF(VLOOKUP($A344,'FE - Flow 8 - UBL'!$A344:$P1238,16,FALSE)=0,"",VLOOKUP($A344,'FE - Flow 8 - UBL'!$A344:$P1238,16,FALSE))</f>
        <v/>
      </c>
      <c r="Q344" s="48" t="str">
        <f>IF(VLOOKUP($A344,'FE - Flow 8 - UBL'!$A344:$Q1238,17,FALSE)=0,"",VLOOKUP($A344,'FE - Flow 8 - UBL'!$A344:$Q1238,17,FALSE))</f>
        <v/>
      </c>
      <c r="R344" s="47" t="str">
        <f>IF(VLOOKUP($A344,'FE - Flow 8 - UBL'!$A344:$S1238,18,FALSE)=0,"",VLOOKUP($A344,'FE - Flow 8 - UBL'!$A344:$S1238,18,FALSE))</f>
        <v/>
      </c>
    </row>
    <row r="345" spans="1:18" ht="30" customHeight="1" x14ac:dyDescent="0.25">
      <c r="A345" s="51" t="s">
        <v>1175</v>
      </c>
      <c r="B345" s="150" t="s">
        <v>3147</v>
      </c>
      <c r="C345" s="104"/>
      <c r="D345" s="111"/>
      <c r="E345" s="160" t="s">
        <v>3233</v>
      </c>
      <c r="F345" s="112"/>
      <c r="G345" s="351" t="s">
        <v>3647</v>
      </c>
      <c r="H345" s="352"/>
      <c r="I345" s="45" t="str">
        <f>IF(VLOOKUP($A345,'FE - Flow 8 - UBL'!$A345:$P1239,9,FALSE)=0,"",VLOOKUP($A345,'FE - Flow 8 - UBL'!$A345:$P1239,9,FALSE))</f>
        <v>CODE</v>
      </c>
      <c r="J345" s="45">
        <f>IF(VLOOKUP($A345,'FE - Flow 8 - UBL'!$A345:$P1239,10,FALSE)=0,"",VLOOKUP($A345,'FE - Flow 8 - UBL'!$A345:$P1239,10,FALSE))</f>
        <v>3</v>
      </c>
      <c r="K345" s="45" t="str">
        <f>IF(VLOOKUP($A345,'FE - Flow 8 - UBL'!$A345:$P1239,11,FALSE)=0,"",VLOOKUP($A345,'FE - Flow 8 - UBL'!$A345:$P1239,11,FALSE))</f>
        <v>UNTDID 4451</v>
      </c>
      <c r="L345" s="46" t="str">
        <f>IF(VLOOKUP($A345,'FE - Flow 8 - UBL'!$A345:$P1239,12,FALSE)=0,"",VLOOKUP($A345,'FE - Flow 8 - UBL'!$A345:$P1239,12,FALSE))</f>
        <v>UBL only: between ## at the beginning of Line Note</v>
      </c>
      <c r="M345" s="47" t="str">
        <f>IF(VLOOKUP($A345,'FE - Flow 8 - UBL'!$A345:$P1239,13,FALSE)=0,"",VLOOKUP($A345,'FE - Flow 8 - UBL'!$A345:$P1239,13,FALSE))</f>
        <v>Subject of the following text note.</v>
      </c>
      <c r="N345" s="47" t="str">
        <f>IF(VLOOKUP($A345,'FE - Flow 8 - UBL'!$A345:$P1239,14,FALSE)=0,"",VLOOKUP($A345,'FE - Flow 8 - UBL'!$A345:$P1239,14,FALSE))</f>
        <v>Must be selected from the UNTDID 4451 list [6].</v>
      </c>
      <c r="O345" s="48" t="str">
        <f>IF(VLOOKUP($A345,'FE - Flow 8 - UBL'!$A345:$P1239,15,FALSE)=0,"",VLOOKUP($A345,'FE - Flow 8 - UBL'!$A345:$P1239,15,FALSE))</f>
        <v>G1.52
G6.15</v>
      </c>
      <c r="P345" s="48" t="str">
        <f>IF(VLOOKUP($A345,'FE - Flow 8 - UBL'!$A345:$P1239,16,FALSE)=0,"",VLOOKUP($A345,'FE - Flow 8 - UBL'!$A345:$P1239,16,FALSE))</f>
        <v/>
      </c>
      <c r="Q345" s="48" t="str">
        <f>IF(VLOOKUP($A345,'FE - Flow 8 - UBL'!$A345:$Q1239,17,FALSE)=0,"",VLOOKUP($A345,'FE - Flow 8 - UBL'!$A345:$Q1239,17,FALSE))</f>
        <v/>
      </c>
      <c r="R345" s="47" t="str">
        <f>IF(VLOOKUP($A345,'FE - Flow 8 - UBL'!$A345:$S1239,18,FALSE)=0,"",VLOOKUP($A345,'FE - Flow 8 - UBL'!$A345:$S1239,18,FALSE))</f>
        <v>between ## at beginning of line note</v>
      </c>
    </row>
    <row r="346" spans="1:18" ht="42.75" customHeight="1" x14ac:dyDescent="0.25">
      <c r="A346" s="151" t="s">
        <v>3230</v>
      </c>
      <c r="B346" s="150" t="s">
        <v>3228</v>
      </c>
      <c r="C346" s="158"/>
      <c r="D346" s="159"/>
      <c r="E346" s="160" t="s">
        <v>3306</v>
      </c>
      <c r="F346" s="161"/>
      <c r="G346" s="351" t="s">
        <v>3648</v>
      </c>
      <c r="H346" s="352"/>
      <c r="I346" s="45" t="str">
        <f>IF(VLOOKUP($A346,'FE - Flow 8 - UBL'!$A346:$P1240,9,FALSE)=0,"",VLOOKUP($A346,'FE - Flow 8 - UBL'!$A346:$P1240,9,FALSE))</f>
        <v>TEXT</v>
      </c>
      <c r="J346" s="45">
        <f>IF(VLOOKUP($A346,'FE - Flow 8 - UBL'!$A346:$P1240,10,FALSE)=0,"",VLOOKUP($A346,'FE - Flow 8 - UBL'!$A346:$P1240,10,FALSE))</f>
        <v>1024</v>
      </c>
      <c r="K346" s="45" t="str">
        <f>IF(VLOOKUP($A346,'FE - Flow 8 - UBL'!$A346:$P1240,11,FALSE)=0,"",VLOOKUP($A346,'FE - Flow 8 - UBL'!$A346:$P1240,11,FALSE))</f>
        <v/>
      </c>
      <c r="L346" s="46" t="str">
        <f>IF(VLOOKUP($A346,'FE - Flow 8 - UBL'!$A346:$P1240,12,FALSE)=0,"",VLOOKUP($A346,'FE - Flow 8 - UBL'!$A346:$P1240,12,FALSE))</f>
        <v/>
      </c>
      <c r="M346" s="47" t="str">
        <f>IF(VLOOKUP($A346,'FE - Flow 8 - UBL'!$A346:$P1240,13,FALSE)=0,"",VLOOKUP($A346,'FE - Flow 8 - UBL'!$A346:$P1240,13,FALSE))</f>
        <v>Comment providing unstructured information about the Invoice line.</v>
      </c>
      <c r="N346" s="47" t="str">
        <f>IF(VLOOKUP($A346,'FE - Flow 8 - UBL'!$A346:$P1240,14,FALSE)=0,"",VLOOKUP($A346,'FE - Flow 8 - UBL'!$A346:$P1240,14,FALSE))</f>
        <v/>
      </c>
      <c r="O346" s="48" t="str">
        <f>IF(VLOOKUP($A346,'FE - Flow 8 - UBL'!$A346:$P1240,15,FALSE)=0,"",VLOOKUP($A346,'FE - Flow 8 - UBL'!$A346:$P1240,15,FALSE))</f>
        <v>G6.06
G6.15</v>
      </c>
      <c r="P346" s="48" t="str">
        <f>IF(VLOOKUP($A346,'FE - Flow 8 - UBL'!$A346:$P1240,16,FALSE)=0,"",VLOOKUP($A346,'FE - Flow 8 - UBL'!$A346:$P1240,16,FALSE))</f>
        <v/>
      </c>
      <c r="Q346" s="48" t="str">
        <f>IF(VLOOKUP($A346,'FE - Flow 8 - UBL'!$A346:$Q1240,17,FALSE)=0,"",VLOOKUP($A346,'FE - Flow 8 - UBL'!$A346:$Q1240,17,FALSE))</f>
        <v/>
      </c>
      <c r="R346" s="47" t="str">
        <f>IF(VLOOKUP($A346,'FE - Flow 8 - UBL'!$A346:$S1240,18,FALSE)=0,"",VLOOKUP($A346,'FE - Flow 8 - UBL'!$A346:$S1240,18,FALSE))</f>
        <v/>
      </c>
    </row>
    <row r="347" spans="1:18" ht="42.75" customHeight="1" x14ac:dyDescent="0.25">
      <c r="A347" s="51" t="s">
        <v>1176</v>
      </c>
      <c r="B347" s="144" t="s">
        <v>3128</v>
      </c>
      <c r="C347" s="104"/>
      <c r="D347" s="215" t="s">
        <v>1177</v>
      </c>
      <c r="E347" s="216"/>
      <c r="F347" s="217"/>
      <c r="G347" s="351" t="s">
        <v>3649</v>
      </c>
      <c r="H347" s="352"/>
      <c r="I347" s="45" t="str">
        <f>IF(VLOOKUP($A347,'FE - Flow 8 - UBL'!$A347:$P1241,9,FALSE)=0,"",VLOOKUP($A347,'FE - Flow 8 - UBL'!$A347:$P1241,9,FALSE))</f>
        <v>IDENTIFIER</v>
      </c>
      <c r="J347" s="45">
        <f>IF(VLOOKUP($A347,'FE - Flow 8 - UBL'!$A347:$P1241,10,FALSE)=0,"",VLOOKUP($A347,'FE - Flow 8 - UBL'!$A347:$P1241,10,FALSE))</f>
        <v>1024</v>
      </c>
      <c r="K347" s="45" t="str">
        <f>IF(VLOOKUP($A347,'FE - Flow 8 - UBL'!$A347:$P1241,11,FALSE)=0,"",VLOOKUP($A347,'FE - Flow 8 - UBL'!$A347:$P1241,11,FALSE))</f>
        <v/>
      </c>
      <c r="L347" s="46" t="str">
        <f>IF(VLOOKUP($A347,'FE - Flow 8 - UBL'!$A347:$P1241,12,FALSE)=0,"",VLOOKUP($A347,'FE - Flow 8 - UBL'!$A347:$P1241,12,FALSE))</f>
        <v/>
      </c>
      <c r="M347" s="47" t="str">
        <f>IF(VLOOKUP($A347,'FE - Flow 8 - UBL'!$A347:$P1241,13,FALSE)=0,"",VLOOKUP($A347,'FE - Flow 8 - UBL'!$A347:$P1241,13,FALSE))</f>
        <v>Identifier of an object on which the invoice line is based, assigned by the seller.</v>
      </c>
      <c r="N347" s="47" t="str">
        <f>IF(VLOOKUP($A347,'FE - Flow 8 - UBL'!$A347:$P1241,14,FALSE)=0,"",VLOOKUP($A347,'FE - Flow 8 - UBL'!$A347:$P1241,14,FALSE))</f>
        <v>This can be a subscription number, a telephone number, a counter, etc., as appropriate.</v>
      </c>
      <c r="O347" s="48" t="str">
        <f>IF(VLOOKUP($A347,'FE - Flow 8 - UBL'!$A347:$P1241,15,FALSE)=0,"",VLOOKUP($A347,'FE - Flow 8 - UBL'!$A347:$P1241,15,FALSE))</f>
        <v/>
      </c>
      <c r="P347" s="48" t="str">
        <f>IF(VLOOKUP($A347,'FE - Flow 8 - UBL'!$A347:$P1241,16,FALSE)=0,"",VLOOKUP($A347,'FE - Flow 8 - UBL'!$A347:$P1241,16,FALSE))</f>
        <v/>
      </c>
      <c r="Q347" s="48" t="str">
        <f>IF(VLOOKUP($A347,'FE - Flow 8 - UBL'!$A347:$Q1241,17,FALSE)=0,"",VLOOKUP($A347,'FE - Flow 8 - UBL'!$A347:$Q1241,17,FALSE))</f>
        <v/>
      </c>
      <c r="R347" s="47" t="str">
        <f>IF(VLOOKUP($A347,'FE - Flow 8 - UBL'!$A347:$S1241,18,FALSE)=0,"",VLOOKUP($A347,'FE - Flow 8 - UBL'!$A347:$S1241,18,FALSE))</f>
        <v/>
      </c>
    </row>
    <row r="348" spans="1:18" ht="42.75" customHeight="1" x14ac:dyDescent="0.25">
      <c r="A348" s="51" t="s">
        <v>1180</v>
      </c>
      <c r="B348" s="41" t="s">
        <v>3147</v>
      </c>
      <c r="C348" s="104"/>
      <c r="D348" s="215" t="s">
        <v>110</v>
      </c>
      <c r="E348" s="216"/>
      <c r="F348" s="217"/>
      <c r="G348" s="351" t="s">
        <v>3649</v>
      </c>
      <c r="H348" s="352"/>
      <c r="I348" s="45" t="str">
        <f>IF(VLOOKUP($A348,'FE - Flow 8 - UBL'!$A348:$P1242,9,FALSE)=0,"",VLOOKUP($A348,'FE - Flow 8 - UBL'!$A348:$P1242,9,FALSE))</f>
        <v>IDENTIFIER</v>
      </c>
      <c r="J348" s="45">
        <f>IF(VLOOKUP($A348,'FE - Flow 8 - UBL'!$A348:$P1242,10,FALSE)=0,"",VLOOKUP($A348,'FE - Flow 8 - UBL'!$A348:$P1242,10,FALSE))</f>
        <v>3</v>
      </c>
      <c r="K348" s="45" t="str">
        <f>IF(VLOOKUP($A348,'FE - Flow 8 - UBL'!$A348:$P1242,11,FALSE)=0,"",VLOOKUP($A348,'FE - Flow 8 - UBL'!$A348:$P1242,11,FALSE))</f>
        <v>UNTDID 1153</v>
      </c>
      <c r="L348" s="46" t="str">
        <f>IF(VLOOKUP($A348,'FE - Flow 8 - UBL'!$A348:$P1242,12,FALSE)=0,"",VLOOKUP($A348,'FE - Flow 8 - UBL'!$A348:$P1242,12,FALSE))</f>
        <v/>
      </c>
      <c r="M348" s="47" t="str">
        <f>IF(VLOOKUP($A348,'FE - Flow 8 - UBL'!$A348:$P1242,13,FALSE)=0,"",VLOOKUP($A348,'FE - Flow 8 - UBL'!$A348:$P1242,13,FALSE))</f>
        <v>Scheme identifier of an invoice line object identifier.</v>
      </c>
      <c r="N348" s="47" t="str">
        <f>IF(VLOOKUP($A348,'FE - Flow 8 - UBL'!$A348:$P1242,14,FALSE)=0,"",VLOOKUP($A348,'FE - Flow 8 - UBL'!$A348:$P1242,14,FALSE))</f>
        <v>If the scheme identifier to be used by the recipient is not obvious, a conditional scheme identifier must be used from among the UNTDID 1153 code list entries [6].</v>
      </c>
      <c r="O348" s="48" t="str">
        <f>IF(VLOOKUP($A348,'FE - Flow 8 - UBL'!$A348:$P1242,15,FALSE)=0,"",VLOOKUP($A348,'FE - Flow 8 - UBL'!$A348:$P1242,15,FALSE))</f>
        <v/>
      </c>
      <c r="P348" s="48" t="str">
        <f>IF(VLOOKUP($A348,'FE - Flow 8 - UBL'!$A348:$P1242,16,FALSE)=0,"",VLOOKUP($A348,'FE - Flow 8 - UBL'!$A348:$P1242,16,FALSE))</f>
        <v/>
      </c>
      <c r="Q348" s="48" t="str">
        <f>IF(VLOOKUP($A348,'FE - Flow 8 - UBL'!$A348:$Q1242,17,FALSE)=0,"",VLOOKUP($A348,'FE - Flow 8 - UBL'!$A348:$Q1242,17,FALSE))</f>
        <v/>
      </c>
      <c r="R348" s="47" t="str">
        <f>IF(VLOOKUP($A348,'FE - Flow 8 - UBL'!$A348:$S1242,18,FALSE)=0,"",VLOOKUP($A348,'FE - Flow 8 - UBL'!$A348:$S1242,18,FALSE))</f>
        <v/>
      </c>
    </row>
    <row r="349" spans="1:18" ht="42.75" customHeight="1" x14ac:dyDescent="0.25">
      <c r="A349" s="51" t="s">
        <v>1184</v>
      </c>
      <c r="B349" s="41" t="s">
        <v>13</v>
      </c>
      <c r="C349" s="104"/>
      <c r="D349" s="215" t="s">
        <v>1185</v>
      </c>
      <c r="E349" s="216"/>
      <c r="F349" s="217"/>
      <c r="G349" s="351" t="s">
        <v>3650</v>
      </c>
      <c r="H349" s="352"/>
      <c r="I349" s="45" t="str">
        <f>IF(VLOOKUP($A349,'FE - Flow 8 - UBL'!$A349:$P1243,9,FALSE)=0,"",VLOOKUP($A349,'FE - Flow 8 - UBL'!$A349:$P1243,9,FALSE))</f>
        <v>QUANTITY</v>
      </c>
      <c r="J349" s="45">
        <f>IF(VLOOKUP($A349,'FE - Flow 8 - UBL'!$A349:$P1243,10,FALSE)=0,"",VLOOKUP($A349,'FE - Flow 8 - UBL'!$A349:$P1243,10,FALSE))</f>
        <v>19.399999999999999</v>
      </c>
      <c r="K349" s="45" t="str">
        <f>IF(VLOOKUP($A349,'FE - Flow 8 - UBL'!$A349:$P1243,11,FALSE)=0,"",VLOOKUP($A349,'FE - Flow 8 - UBL'!$A349:$P1243,11,FALSE))</f>
        <v/>
      </c>
      <c r="L349" s="46" t="str">
        <f>IF(VLOOKUP($A349,'FE - Flow 8 - UBL'!$A349:$P1243,12,FALSE)=0,"",VLOOKUP($A349,'FE - Flow 8 - UBL'!$A349:$P1243,12,FALSE))</f>
        <v/>
      </c>
      <c r="M349" s="47" t="str">
        <f>IF(VLOOKUP($A349,'FE - Flow 8 - UBL'!$A349:$P1243,13,FALSE)=0,"",VLOOKUP($A349,'FE - Flow 8 - UBL'!$A349:$P1243,13,FALSE))</f>
        <v>Quantity of items (goods or services) taken into account in the Invoice line.</v>
      </c>
      <c r="N349" s="47" t="str">
        <f>IF(VLOOKUP($A349,'FE - Flow 8 - UBL'!$A349:$P1243,14,FALSE)=0,"",VLOOKUP($A349,'FE - Flow 8 - UBL'!$A349:$P1243,14,FALSE))</f>
        <v/>
      </c>
      <c r="O349" s="48" t="str">
        <f>IF(VLOOKUP($A349,'FE - Flow 8 - UBL'!$A349:$P1243,15,FALSE)=0,"",VLOOKUP($A349,'FE - Flow 8 - UBL'!$A349:$P1243,15,FALSE))</f>
        <v>G1.15
G6.09
G6.05</v>
      </c>
      <c r="P349" s="48" t="str">
        <f>IF(VLOOKUP($A349,'FE - Flow 8 - UBL'!$A349:$P1243,16,FALSE)=0,"",VLOOKUP($A349,'FE - Flow 8 - UBL'!$A349:$P1243,16,FALSE))</f>
        <v/>
      </c>
      <c r="Q349" s="48" t="str">
        <f>IF(VLOOKUP($A349,'FE - Flow 8 - UBL'!$A349:$Q1243,17,FALSE)=0,"",VLOOKUP($A349,'FE - Flow 8 - UBL'!$A349:$Q1243,17,FALSE))</f>
        <v>BR-22</v>
      </c>
      <c r="R349" s="47" t="str">
        <f>IF(VLOOKUP($A349,'FE - Flow 8 - UBL'!$A349:$S1243,18,FALSE)=0,"",VLOOKUP($A349,'FE - Flow 8 - UBL'!$A349:$S1243,18,FALSE))</f>
        <v/>
      </c>
    </row>
    <row r="350" spans="1:18" ht="42.75" customHeight="1" x14ac:dyDescent="0.25">
      <c r="A350" s="51" t="s">
        <v>1190</v>
      </c>
      <c r="B350" s="41" t="s">
        <v>13</v>
      </c>
      <c r="C350" s="104"/>
      <c r="D350" s="215" t="s">
        <v>1191</v>
      </c>
      <c r="E350" s="216"/>
      <c r="F350" s="217"/>
      <c r="G350" s="351" t="s">
        <v>3651</v>
      </c>
      <c r="H350" s="352"/>
      <c r="I350" s="45" t="str">
        <f>IF(VLOOKUP($A350,'FE - Flow 8 - UBL'!$A350:$P1244,9,FALSE)=0,"",VLOOKUP($A350,'FE - Flow 8 - UBL'!$A350:$P1244,9,FALSE))</f>
        <v>CODE</v>
      </c>
      <c r="J350" s="45">
        <f>IF(VLOOKUP($A350,'FE - Flow 8 - UBL'!$A350:$P1244,10,FALSE)=0,"",VLOOKUP($A350,'FE - Flow 8 - UBL'!$A350:$P1244,10,FALSE))</f>
        <v>3</v>
      </c>
      <c r="K350" s="45" t="str">
        <f>IF(VLOOKUP($A350,'FE - Flow 8 - UBL'!$A350:$P1244,11,FALSE)=0,"",VLOOKUP($A350,'FE - Flow 8 - UBL'!$A350:$P1244,11,FALSE))</f>
        <v>EN16931 Codelists</v>
      </c>
      <c r="L350" s="46" t="str">
        <f>IF(VLOOKUP($A350,'FE - Flow 8 - UBL'!$A350:$P1244,12,FALSE)=0,"",VLOOKUP($A350,'FE - Flow 8 - UBL'!$A350:$P1244,12,FALSE))</f>
        <v/>
      </c>
      <c r="M350" s="47" t="str">
        <f>IF(VLOOKUP($A350,'FE - Flow 8 - UBL'!$A350:$P1244,13,FALSE)=0,"",VLOOKUP($A350,'FE - Flow 8 - UBL'!$A350:$P1244,13,FALSE))</f>
        <v>Unit of measurement applicable to the invoiced quantity.</v>
      </c>
      <c r="N350" s="47" t="str">
        <f>IF(VLOOKUP($A350,'FE - Flow 8 - UBL'!$A350:$P1244,14,FALSE)=0,"",VLOOKUP($A350,'FE - Flow 8 - UBL'!$A350:$P1244,14,FALSE))</f>
        <v>Units of measurement should be expressed according to UNECE recommendation no. 20 “Codes for Units of Measure Used in International Trade” [7], e.g. “KGM” for kilogram.</v>
      </c>
      <c r="O350" s="48" t="str">
        <f>IF(VLOOKUP($A350,'FE - Flow 8 - UBL'!$A350:$P1244,15,FALSE)=0,"",VLOOKUP($A350,'FE - Flow 8 - UBL'!$A350:$P1244,15,FALSE))</f>
        <v>G6.09
G6.05</v>
      </c>
      <c r="P350" s="48" t="str">
        <f>IF(VLOOKUP($A350,'FE - Flow 8 - UBL'!$A350:$P1244,16,FALSE)=0,"",VLOOKUP($A350,'FE - Flow 8 - UBL'!$A350:$P1244,16,FALSE))</f>
        <v/>
      </c>
      <c r="Q350" s="48" t="str">
        <f>IF(VLOOKUP($A350,'FE - Flow 8 - UBL'!$A350:$Q1244,17,FALSE)=0,"",VLOOKUP($A350,'FE - Flow 8 - UBL'!$A350:$Q1244,17,FALSE))</f>
        <v>BR-23</v>
      </c>
      <c r="R350" s="47" t="str">
        <f>IF(VLOOKUP($A350,'FE - Flow 8 - UBL'!$A350:$S1244,18,FALSE)=0,"",VLOOKUP($A350,'FE - Flow 8 - UBL'!$A350:$S1244,18,FALSE))</f>
        <v/>
      </c>
    </row>
    <row r="351" spans="1:18" ht="42.75" customHeight="1" x14ac:dyDescent="0.25">
      <c r="A351" s="51" t="s">
        <v>1196</v>
      </c>
      <c r="B351" s="41" t="s">
        <v>13</v>
      </c>
      <c r="C351" s="52"/>
      <c r="D351" s="215" t="s">
        <v>1197</v>
      </c>
      <c r="E351" s="216"/>
      <c r="F351" s="217"/>
      <c r="G351" s="351" t="s">
        <v>3652</v>
      </c>
      <c r="H351" s="352"/>
      <c r="I351" s="45" t="str">
        <f>IF(VLOOKUP($A351,'FE - Flow 8 - UBL'!$A351:$P1245,9,FALSE)=0,"",VLOOKUP($A351,'FE - Flow 8 - UBL'!$A351:$P1245,9,FALSE))</f>
        <v>AMOUNT</v>
      </c>
      <c r="J351" s="45">
        <f>IF(VLOOKUP($A351,'FE - Flow 8 - UBL'!$A351:$P1245,10,FALSE)=0,"",VLOOKUP($A351,'FE - Flow 8 - UBL'!$A351:$P1245,10,FALSE))</f>
        <v>19.2</v>
      </c>
      <c r="K351" s="45" t="str">
        <f>IF(VLOOKUP($A351,'FE - Flow 8 - UBL'!$A351:$P1245,11,FALSE)=0,"",VLOOKUP($A351,'FE - Flow 8 - UBL'!$A351:$P1245,11,FALSE))</f>
        <v/>
      </c>
      <c r="L351" s="46" t="str">
        <f>IF(VLOOKUP($A351,'FE - Flow 8 - UBL'!$A351:$P1245,12,FALSE)=0,"",VLOOKUP($A351,'FE - Flow 8 - UBL'!$A351:$P1245,12,FALSE))</f>
        <v/>
      </c>
      <c r="M351" s="47" t="str">
        <f>IF(VLOOKUP($A351,'FE - Flow 8 - UBL'!$A351:$P1245,13,FALSE)=0,"",VLOOKUP($A351,'FE - Flow 8 - UBL'!$A351:$P1245,13,FALSE))</f>
        <v>Total amount of the Invoice line.</v>
      </c>
      <c r="N351" s="47" t="str">
        <f>IF(VLOOKUP($A351,'FE - Flow 8 - UBL'!$A351:$P1245,14,FALSE)=0,"",VLOOKUP($A351,'FE - Flow 8 - UBL'!$A351:$P1245,14,FALSE))</f>
        <v>This amount is “net” excluding VAT, i.e. it includes line-level discounts, charges or fees, and other related taxes.</v>
      </c>
      <c r="O351" s="48" t="str">
        <f>IF(VLOOKUP($A351,'FE - Flow 8 - UBL'!$A351:$P1245,15,FALSE)=0,"",VLOOKUP($A351,'FE - Flow 8 - UBL'!$A351:$P1245,15,FALSE))</f>
        <v>G1.14
G6.09</v>
      </c>
      <c r="P351" s="48" t="str">
        <f>IF(VLOOKUP($A351,'FE - Flow 8 - UBL'!$A351:$P1245,16,FALSE)=0,"",VLOOKUP($A351,'FE - Flow 8 - UBL'!$A351:$P1245,16,FALSE))</f>
        <v/>
      </c>
      <c r="Q351" s="48" t="str">
        <f>IF(VLOOKUP($A351,'FE - Flow 8 - UBL'!$A351:$Q1245,17,FALSE)=0,"",VLOOKUP($A351,'FE - Flow 8 - UBL'!$A351:$Q1245,17,FALSE))</f>
        <v>BR-24</v>
      </c>
      <c r="R351" s="47" t="str">
        <f>IF(VLOOKUP($A351,'FE - Flow 8 - UBL'!$A351:$S1245,18,FALSE)=0,"",VLOOKUP($A351,'FE - Flow 8 - UBL'!$A351:$S1245,18,FALSE))</f>
        <v/>
      </c>
    </row>
    <row r="352" spans="1:18" ht="42.75" customHeight="1" x14ac:dyDescent="0.25">
      <c r="A352" s="51" t="s">
        <v>1202</v>
      </c>
      <c r="B352" s="240" t="s">
        <v>42</v>
      </c>
      <c r="C352" s="76"/>
      <c r="D352" s="221" t="s">
        <v>1203</v>
      </c>
      <c r="E352" s="216"/>
      <c r="F352" s="217"/>
      <c r="G352" s="351" t="s">
        <v>3653</v>
      </c>
      <c r="H352" s="352"/>
      <c r="I352" s="45" t="str">
        <f>IF(VLOOKUP($A352,'FE - Flow 8 - UBL'!$A352:$P1246,9,FALSE)=0,"",VLOOKUP($A352,'FE - Flow 8 - UBL'!$A352:$P1246,9,FALSE))</f>
        <v>TEXT</v>
      </c>
      <c r="J352" s="45">
        <f>IF(VLOOKUP($A352,'FE - Flow 8 - UBL'!$A352:$P1246,10,FALSE)=0,"",VLOOKUP($A352,'FE - Flow 8 - UBL'!$A352:$P1246,10,FALSE))</f>
        <v>50</v>
      </c>
      <c r="K352" s="45" t="str">
        <f>IF(VLOOKUP($A352,'FE - Flow 8 - UBL'!$A352:$P1246,11,FALSE)=0,"",VLOOKUP($A352,'FE - Flow 8 - UBL'!$A352:$P1246,11,FALSE))</f>
        <v/>
      </c>
      <c r="L352" s="46" t="str">
        <f>IF(VLOOKUP($A352,'FE - Flow 8 - UBL'!$A352:$P1246,12,FALSE)=0,"",VLOOKUP($A352,'FE - Flow 8 - UBL'!$A352:$P1246,12,FALSE))</f>
        <v/>
      </c>
      <c r="M352" s="47" t="str">
        <f>IF(VLOOKUP($A352,'FE - Flow 8 - UBL'!$A352:$P1246,13,FALSE)=0,"",VLOOKUP($A352,'FE - Flow 8 - UBL'!$A352:$P1246,13,FALSE))</f>
        <v/>
      </c>
      <c r="N352" s="47" t="str">
        <f>IF(VLOOKUP($A352,'FE - Flow 8 - UBL'!$A352:$P1246,14,FALSE)=0,"",VLOOKUP($A352,'FE - Flow 8 - UBL'!$A352:$P1246,14,FALSE))</f>
        <v>Use only for multiple orders. Otherwise, it is indicated at the document level.</v>
      </c>
      <c r="O352" s="48" t="str">
        <f>IF(VLOOKUP($A352,'FE - Flow 8 - UBL'!$A352:$P1246,15,FALSE)=0,"",VLOOKUP($A352,'FE - Flow 8 - UBL'!$A352:$P1246,15,FALSE))</f>
        <v/>
      </c>
      <c r="P352" s="48" t="str">
        <f>IF(VLOOKUP($A352,'FE - Flow 8 - UBL'!$A352:$P1246,16,FALSE)=0,"",VLOOKUP($A352,'FE - Flow 8 - UBL'!$A352:$P1246,16,FALSE))</f>
        <v/>
      </c>
      <c r="Q352" s="48" t="str">
        <f>IF(VLOOKUP($A352,'FE - Flow 8 - UBL'!$A352:$Q1246,17,FALSE)=0,"",VLOOKUP($A352,'FE - Flow 8 - UBL'!$A352:$Q1246,17,FALSE))</f>
        <v/>
      </c>
      <c r="R352" s="47" t="str">
        <f>IF(VLOOKUP($A352,'FE - Flow 8 - UBL'!$A352:$S1246,18,FALSE)=0,"",VLOOKUP($A352,'FE - Flow 8 - UBL'!$A352:$S1246,18,FALSE))</f>
        <v/>
      </c>
    </row>
    <row r="353" spans="1:18" ht="42.75" customHeight="1" x14ac:dyDescent="0.25">
      <c r="A353" s="51" t="s">
        <v>1206</v>
      </c>
      <c r="B353" s="41" t="s">
        <v>42</v>
      </c>
      <c r="C353" s="52"/>
      <c r="D353" s="221" t="s">
        <v>1207</v>
      </c>
      <c r="E353" s="216"/>
      <c r="F353" s="217"/>
      <c r="G353" s="351" t="s">
        <v>3654</v>
      </c>
      <c r="H353" s="352"/>
      <c r="I353" s="45" t="str">
        <f>IF(VLOOKUP($A353,'FE - Flow 8 - UBL'!$A353:$P1247,9,FALSE)=0,"",VLOOKUP($A353,'FE - Flow 8 - UBL'!$A353:$P1247,9,FALSE))</f>
        <v>DOCUMENT REFERENCE</v>
      </c>
      <c r="J353" s="45">
        <f>IF(VLOOKUP($A353,'FE - Flow 8 - UBL'!$A353:$P1247,10,FALSE)=0,"",VLOOKUP($A353,'FE - Flow 8 - UBL'!$A353:$P1247,10,FALSE))</f>
        <v>50</v>
      </c>
      <c r="K353" s="45" t="str">
        <f>IF(VLOOKUP($A353,'FE - Flow 8 - UBL'!$A353:$P1247,11,FALSE)=0,"",VLOOKUP($A353,'FE - Flow 8 - UBL'!$A353:$P1247,11,FALSE))</f>
        <v/>
      </c>
      <c r="L353" s="46" t="str">
        <f>IF(VLOOKUP($A353,'FE - Flow 8 - UBL'!$A353:$P1247,12,FALSE)=0,"",VLOOKUP($A353,'FE - Flow 8 - UBL'!$A353:$P1247,12,FALSE))</f>
        <v/>
      </c>
      <c r="M353" s="47" t="str">
        <f>IF(VLOOKUP($A353,'FE - Flow 8 - UBL'!$A353:$P1247,13,FALSE)=0,"",VLOOKUP($A353,'FE - Flow 8 - UBL'!$A353:$P1247,13,FALSE))</f>
        <v>Identifier of a line in a referenced purchase order, generated by the Buyer.</v>
      </c>
      <c r="N353" s="47" t="str">
        <f>IF(VLOOKUP($A353,'FE - Flow 8 - UBL'!$A353:$P1247,14,FALSE)=0,"",VLOOKUP($A353,'FE - Flow 8 - UBL'!$A353:$P1247,14,FALSE))</f>
        <v>The purchase order identifier is referenced at document level.</v>
      </c>
      <c r="O353" s="48" t="str">
        <f>IF(VLOOKUP($A353,'FE - Flow 8 - UBL'!$A353:$P1247,15,FALSE)=0,"",VLOOKUP($A353,'FE - Flow 8 - UBL'!$A353:$P1247,15,FALSE))</f>
        <v/>
      </c>
      <c r="P353" s="48" t="str">
        <f>IF(VLOOKUP($A353,'FE - Flow 8 - UBL'!$A353:$P1247,16,FALSE)=0,"",VLOOKUP($A353,'FE - Flow 8 - UBL'!$A353:$P1247,16,FALSE))</f>
        <v/>
      </c>
      <c r="Q353" s="48" t="str">
        <f>IF(VLOOKUP($A353,'FE - Flow 8 - UBL'!$A353:$Q1247,17,FALSE)=0,"",VLOOKUP($A353,'FE - Flow 8 - UBL'!$A353:$Q1247,17,FALSE))</f>
        <v/>
      </c>
      <c r="R353" s="47" t="str">
        <f>IF(VLOOKUP($A353,'FE - Flow 8 - UBL'!$A353:$S1247,18,FALSE)=0,"",VLOOKUP($A353,'FE - Flow 8 - UBL'!$A353:$S1247,18,FALSE))</f>
        <v/>
      </c>
    </row>
    <row r="354" spans="1:18" ht="42.75" customHeight="1" x14ac:dyDescent="0.25">
      <c r="A354" s="51" t="s">
        <v>1211</v>
      </c>
      <c r="B354" s="41" t="s">
        <v>42</v>
      </c>
      <c r="C354" s="52"/>
      <c r="D354" s="221" t="s">
        <v>1212</v>
      </c>
      <c r="E354" s="216"/>
      <c r="F354" s="217"/>
      <c r="G354" s="351" t="s">
        <v>3655</v>
      </c>
      <c r="H354" s="352"/>
      <c r="I354" s="45" t="str">
        <f>IF(VLOOKUP($A354,'FE - Flow 8 - UBL'!$A354:$P1248,9,FALSE)=0,"",VLOOKUP($A354,'FE - Flow 8 - UBL'!$A354:$P1248,9,FALSE))</f>
        <v>TEXT</v>
      </c>
      <c r="J354" s="45">
        <f>IF(VLOOKUP($A354,'FE - Flow 8 - UBL'!$A354:$P1248,10,FALSE)=0,"",VLOOKUP($A354,'FE - Flow 8 - UBL'!$A354:$P1248,10,FALSE))</f>
        <v>50</v>
      </c>
      <c r="K354" s="45" t="str">
        <f>IF(VLOOKUP($A354,'FE - Flow 8 - UBL'!$A354:$P1248,11,FALSE)=0,"",VLOOKUP($A354,'FE - Flow 8 - UBL'!$A354:$P1248,11,FALSE))</f>
        <v/>
      </c>
      <c r="L354" s="46" t="str">
        <f>IF(VLOOKUP($A354,'FE - Flow 8 - UBL'!$A354:$P1248,12,FALSE)=0,"",VLOOKUP($A354,'FE - Flow 8 - UBL'!$A354:$P1248,12,FALSE))</f>
        <v/>
      </c>
      <c r="M354" s="47" t="str">
        <f>IF(VLOOKUP($A354,'FE - Flow 8 - UBL'!$A354:$P1248,13,FALSE)=0,"",VLOOKUP($A354,'FE - Flow 8 - UBL'!$A354:$P1248,13,FALSE))</f>
        <v>Text value specifying where to post the relevant data in the Buyer’s accounts.</v>
      </c>
      <c r="N354" s="47" t="str">
        <f>IF(VLOOKUP($A354,'FE - Flow 8 - UBL'!$A354:$P1248,14,FALSE)=0,"",VLOOKUP($A354,'FE - Flow 8 - UBL'!$A354:$P1248,14,FALSE))</f>
        <v>If needed, the Buyer must provide this reference to the Seller before the Invoice is issued.</v>
      </c>
      <c r="O354" s="48" t="str">
        <f>IF(VLOOKUP($A354,'FE - Flow 8 - UBL'!$A354:$P1248,15,FALSE)=0,"",VLOOKUP($A354,'FE - Flow 8 - UBL'!$A354:$P1248,15,FALSE))</f>
        <v/>
      </c>
      <c r="P354" s="48" t="str">
        <f>IF(VLOOKUP($A354,'FE - Flow 8 - UBL'!$A354:$P1248,16,FALSE)=0,"",VLOOKUP($A354,'FE - Flow 8 - UBL'!$A354:$P1248,16,FALSE))</f>
        <v/>
      </c>
      <c r="Q354" s="48" t="str">
        <f>IF(VLOOKUP($A354,'FE - Flow 8 - UBL'!$A354:$Q1248,17,FALSE)=0,"",VLOOKUP($A354,'FE - Flow 8 - UBL'!$A354:$Q1248,17,FALSE))</f>
        <v/>
      </c>
      <c r="R354" s="47" t="str">
        <f>IF(VLOOKUP($A354,'FE - Flow 8 - UBL'!$A354:$S1248,18,FALSE)=0,"",VLOOKUP($A354,'FE - Flow 8 - UBL'!$A354:$S1248,18,FALSE))</f>
        <v/>
      </c>
    </row>
    <row r="355" spans="1:18" ht="43.5" customHeight="1" x14ac:dyDescent="0.25">
      <c r="A355" s="51" t="s">
        <v>1215</v>
      </c>
      <c r="B355" s="240" t="s">
        <v>42</v>
      </c>
      <c r="C355" s="76"/>
      <c r="D355" s="312" t="s">
        <v>1216</v>
      </c>
      <c r="E355" s="219"/>
      <c r="F355" s="220"/>
      <c r="G355" s="351" t="s">
        <v>3656</v>
      </c>
      <c r="H355" s="352"/>
      <c r="I355" s="45" t="str">
        <f>IF(VLOOKUP($A355,'FE - Flow 8 - UBL'!$A355:$P1249,9,FALSE)=0,"",VLOOKUP($A355,'FE - Flow 8 - UBL'!$A355:$P1249,9,FALSE))</f>
        <v/>
      </c>
      <c r="J355" s="45" t="str">
        <f>IF(VLOOKUP($A355,'FE - Flow 8 - UBL'!$A355:$P1249,10,FALSE)=0,"",VLOOKUP($A355,'FE - Flow 8 - UBL'!$A355:$P1249,10,FALSE))</f>
        <v/>
      </c>
      <c r="K355" s="45" t="str">
        <f>IF(VLOOKUP($A355,'FE - Flow 8 - UBL'!$A355:$P1249,11,FALSE)=0,"",VLOOKUP($A355,'FE - Flow 8 - UBL'!$A355:$P1249,11,FALSE))</f>
        <v/>
      </c>
      <c r="L355" s="46" t="str">
        <f>IF(VLOOKUP($A355,'FE - Flow 8 - UBL'!$A355:$P1249,12,FALSE)=0,"",VLOOKUP($A355,'FE - Flow 8 - UBL'!$A355:$P1249,12,FALSE))</f>
        <v/>
      </c>
      <c r="M355" s="47" t="str">
        <f>IF(VLOOKUP($A355,'FE - Flow 8 - UBL'!$A355:$P1249,13,FALSE)=0,"",VLOOKUP($A355,'FE - Flow 8 - UBL'!$A355:$P1249,13,FALSE))</f>
        <v/>
      </c>
      <c r="N355" s="47" t="str">
        <f>IF(VLOOKUP($A355,'FE - Flow 8 - UBL'!$A355:$P1249,14,FALSE)=0,"",VLOOKUP($A355,'FE - Flow 8 - UBL'!$A355:$P1249,14,FALSE))</f>
        <v>Extension of the standard. Use to reference a prepayment invoice line (useful for prepayment invoice line reversals)</v>
      </c>
      <c r="O355" s="48" t="str">
        <f>IF(VLOOKUP($A355,'FE - Flow 8 - UBL'!$A355:$P1249,15,FALSE)=0,"",VLOOKUP($A355,'FE - Flow 8 - UBL'!$A355:$P1249,15,FALSE))</f>
        <v>G1.31
G6.15
G6.05</v>
      </c>
      <c r="P355" s="48" t="str">
        <f>IF(VLOOKUP($A355,'FE - Flow 8 - UBL'!$A355:$P1249,16,FALSE)=0,"",VLOOKUP($A355,'FE - Flow 8 - UBL'!$A355:$P1249,16,FALSE))</f>
        <v/>
      </c>
      <c r="Q355" s="48" t="str">
        <f>IF(VLOOKUP($A355,'FE - Flow 8 - UBL'!$A355:$Q1249,17,FALSE)=0,"",VLOOKUP($A355,'FE - Flow 8 - UBL'!$A355:$Q1249,17,FALSE))</f>
        <v/>
      </c>
      <c r="R355" s="47" t="str">
        <f>IF(VLOOKUP($A355,'FE - Flow 8 - UBL'!$A355:$S1249,18,FALSE)=0,"",VLOOKUP($A355,'FE - Flow 8 - UBL'!$A355:$S1249,18,FALSE))</f>
        <v/>
      </c>
    </row>
    <row r="356" spans="1:18" ht="43.5" customHeight="1" x14ac:dyDescent="0.25">
      <c r="A356" s="57" t="s">
        <v>1219</v>
      </c>
      <c r="B356" s="240" t="s">
        <v>42</v>
      </c>
      <c r="C356" s="76"/>
      <c r="D356" s="106"/>
      <c r="E356" s="226" t="s">
        <v>1220</v>
      </c>
      <c r="F356" s="226"/>
      <c r="G356" s="351" t="s">
        <v>3657</v>
      </c>
      <c r="H356" s="352"/>
      <c r="I356" s="45" t="str">
        <f>IF(VLOOKUP($A356,'FE - Flow 8 - UBL'!$A356:$P1250,9,FALSE)=0,"",VLOOKUP($A356,'FE - Flow 8 - UBL'!$A356:$P1250,9,FALSE))</f>
        <v>DOCUMENT REFERENCE</v>
      </c>
      <c r="J356" s="45">
        <f>IF(VLOOKUP($A356,'FE - Flow 8 - UBL'!$A356:$P1250,10,FALSE)=0,"",VLOOKUP($A356,'FE - Flow 8 - UBL'!$A356:$P1250,10,FALSE))</f>
        <v>20</v>
      </c>
      <c r="K356" s="45" t="str">
        <f>IF(VLOOKUP($A356,'FE - Flow 8 - UBL'!$A356:$P1250,11,FALSE)=0,"",VLOOKUP($A356,'FE - Flow 8 - UBL'!$A356:$P1250,11,FALSE))</f>
        <v/>
      </c>
      <c r="L356" s="46" t="str">
        <f>IF(VLOOKUP($A356,'FE - Flow 8 - UBL'!$A356:$P1250,12,FALSE)=0,"",VLOOKUP($A356,'FE - Flow 8 - UBL'!$A356:$P1250,12,FALSE))</f>
        <v/>
      </c>
      <c r="M356" s="47" t="str">
        <f>IF(VLOOKUP($A356,'FE - Flow 8 - UBL'!$A356:$P1250,13,FALSE)=0,"",VLOOKUP($A356,'FE - Flow 8 - UBL'!$A356:$P1250,13,FALSE))</f>
        <v>Identification of an Invoice previously sent by the Seller.</v>
      </c>
      <c r="N356" s="47" t="str">
        <f>IF(VLOOKUP($A356,'FE - Flow 8 - UBL'!$A356:$P1250,14,FALSE)=0,"",VLOOKUP($A356,'FE - Flow 8 - UBL'!$A356:$P1250,14,FALSE))</f>
        <v/>
      </c>
      <c r="O356" s="48" t="str">
        <f>IF(VLOOKUP($A356,'FE - Flow 8 - UBL'!$A356:$P1250,15,FALSE)=0,"",VLOOKUP($A356,'FE - Flow 8 - UBL'!$A356:$P1250,15,FALSE))</f>
        <v>G6.15
G6.05</v>
      </c>
      <c r="P356" s="48" t="str">
        <f>IF(VLOOKUP($A356,'FE - Flow 8 - UBL'!$A356:$P1250,16,FALSE)=0,"",VLOOKUP($A356,'FE - Flow 8 - UBL'!$A356:$P1250,16,FALSE))</f>
        <v/>
      </c>
      <c r="Q356" s="48" t="str">
        <f>IF(VLOOKUP($A356,'FE - Flow 8 - UBL'!$A356:$Q1250,17,FALSE)=0,"",VLOOKUP($A356,'FE - Flow 8 - UBL'!$A356:$Q1250,17,FALSE))</f>
        <v/>
      </c>
      <c r="R356" s="47" t="str">
        <f>IF(VLOOKUP($A356,'FE - Flow 8 - UBL'!$A356:$S1250,18,FALSE)=0,"",VLOOKUP($A356,'FE - Flow 8 - UBL'!$A356:$S1250,18,FALSE))</f>
        <v/>
      </c>
    </row>
    <row r="357" spans="1:18" ht="43.5" customHeight="1" x14ac:dyDescent="0.25">
      <c r="A357" s="57" t="s">
        <v>1221</v>
      </c>
      <c r="B357" s="240" t="s">
        <v>42</v>
      </c>
      <c r="C357" s="76"/>
      <c r="D357" s="111"/>
      <c r="E357" s="113" t="s">
        <v>164</v>
      </c>
      <c r="F357" s="226"/>
      <c r="G357" s="351" t="s">
        <v>3658</v>
      </c>
      <c r="H357" s="352"/>
      <c r="I357" s="45" t="str">
        <f>IF(VLOOKUP($A357,'FE - Flow 8 - UBL'!$A357:$P1251,9,FALSE)=0,"",VLOOKUP($A357,'FE - Flow 8 - UBL'!$A357:$P1251,9,FALSE))</f>
        <v>CODE</v>
      </c>
      <c r="J357" s="45">
        <f>IF(VLOOKUP($A357,'FE - Flow 8 - UBL'!$A357:$P1251,10,FALSE)=0,"",VLOOKUP($A357,'FE - Flow 8 - UBL'!$A357:$P1251,10,FALSE))</f>
        <v>3</v>
      </c>
      <c r="K357" s="45" t="str">
        <f>IF(VLOOKUP($A357,'FE - Flow 8 - UBL'!$A357:$P1251,11,FALSE)=0,"",VLOOKUP($A357,'FE - Flow 8 - UBL'!$A357:$P1251,11,FALSE))</f>
        <v>UNTDID 1001</v>
      </c>
      <c r="L357" s="46" t="str">
        <f>IF(VLOOKUP($A357,'FE - Flow 8 - UBL'!$A357:$P1251,12,FALSE)=0,"",VLOOKUP($A357,'FE - Flow 8 - UBL'!$A357:$P1251,12,FALSE))</f>
        <v/>
      </c>
      <c r="M357" s="47" t="str">
        <f>IF(VLOOKUP($A357,'FE - Flow 8 - UBL'!$A357:$P1251,13,FALSE)=0,"",VLOOKUP($A357,'FE - Flow 8 - UBL'!$A357:$P1251,13,FALSE))</f>
        <v>Code specifying the functional type of the previous Invoice.</v>
      </c>
      <c r="N357" s="47" t="str">
        <f>IF(VLOOKUP($A357,'FE - Flow 8 - UBL'!$A357:$P1251,14,FALSE)=0,"",VLOOKUP($A357,'FE - Flow 8 - UBL'!$A357:$P1251,14,FALSE))</f>
        <v/>
      </c>
      <c r="O357" s="48" t="str">
        <f>IF(VLOOKUP($A357,'FE - Flow 8 - UBL'!$A357:$P1251,15,FALSE)=0,"",VLOOKUP($A357,'FE - Flow 8 - UBL'!$A357:$P1251,15,FALSE))</f>
        <v>G1.01</v>
      </c>
      <c r="P357" s="48" t="str">
        <f>IF(VLOOKUP($A357,'FE - Flow 8 - UBL'!$A357:$P1251,16,FALSE)=0,"",VLOOKUP($A357,'FE - Flow 8 - UBL'!$A357:$P1251,16,FALSE))</f>
        <v/>
      </c>
      <c r="Q357" s="48" t="str">
        <f>IF(VLOOKUP($A357,'FE - Flow 8 - UBL'!$A357:$Q1251,17,FALSE)=0,"",VLOOKUP($A357,'FE - Flow 8 - UBL'!$A357:$Q1251,17,FALSE))</f>
        <v/>
      </c>
      <c r="R357" s="47" t="str">
        <f>IF(VLOOKUP($A357,'FE - Flow 8 - UBL'!$A357:$S1251,18,FALSE)=0,"",VLOOKUP($A357,'FE - Flow 8 - UBL'!$A357:$S1251,18,FALSE))</f>
        <v/>
      </c>
    </row>
    <row r="358" spans="1:18" ht="43.5" customHeight="1" x14ac:dyDescent="0.25">
      <c r="A358" s="57" t="s">
        <v>1222</v>
      </c>
      <c r="B358" s="240" t="s">
        <v>42</v>
      </c>
      <c r="C358" s="76"/>
      <c r="D358" s="106"/>
      <c r="E358" s="226" t="s">
        <v>1223</v>
      </c>
      <c r="F358" s="226"/>
      <c r="G358" s="351" t="s">
        <v>3659</v>
      </c>
      <c r="H358" s="352"/>
      <c r="I358" s="45" t="str">
        <f>IF(VLOOKUP($A358,'FE - Flow 8 - UBL'!$A358:$P1252,9,FALSE)=0,"",VLOOKUP($A358,'FE - Flow 8 - UBL'!$A358:$P1252,9,FALSE))</f>
        <v>DATE</v>
      </c>
      <c r="J358" s="45" t="str">
        <f>IF(VLOOKUP($A358,'FE - Flow 8 - UBL'!$A358:$P1252,10,FALSE)=0,"",VLOOKUP($A358,'FE - Flow 8 - UBL'!$A358:$P1252,10,FALSE))</f>
        <v>ISO</v>
      </c>
      <c r="K358" s="45" t="str">
        <f>IF(VLOOKUP($A358,'FE - Flow 8 - UBL'!$A358:$P1252,11,FALSE)=0,"",VLOOKUP($A358,'FE - Flow 8 - UBL'!$A358:$P1252,11,FALSE))</f>
        <v>YYYY-MM-DD (UBL format)
YYYYMMDD (CII format)</v>
      </c>
      <c r="L358" s="46" t="str">
        <f>IF(VLOOKUP($A358,'FE - Flow 8 - UBL'!$A358:$P1252,12,FALSE)=0,"",VLOOKUP($A358,'FE - Flow 8 - UBL'!$A358:$P1252,12,FALSE))</f>
        <v/>
      </c>
      <c r="M358" s="47" t="str">
        <f>IF(VLOOKUP($A358,'FE - Flow 8 - UBL'!$A358:$P1252,13,FALSE)=0,"",VLOOKUP($A358,'FE - Flow 8 - UBL'!$A358:$P1252,13,FALSE))</f>
        <v>Date the previous Invoice was issued.</v>
      </c>
      <c r="N358" s="47" t="str">
        <f>IF(VLOOKUP($A358,'FE - Flow 8 - UBL'!$A358:$P1252,14,FALSE)=0,"",VLOOKUP($A358,'FE - Flow 8 - UBL'!$A358:$P1252,14,FALSE))</f>
        <v>The date of issue of the previous invoice must be provided if the identifier of the previous invoice is not unique.</v>
      </c>
      <c r="O358" s="48" t="str">
        <f>IF(VLOOKUP($A358,'FE - Flow 8 - UBL'!$A358:$P1252,15,FALSE)=0,"",VLOOKUP($A358,'FE - Flow 8 - UBL'!$A358:$P1252,15,FALSE))</f>
        <v>G1.09
G6.15
G6.05</v>
      </c>
      <c r="P358" s="48" t="str">
        <f>IF(VLOOKUP($A358,'FE - Flow 8 - UBL'!$A358:$P1252,16,FALSE)=0,"",VLOOKUP($A358,'FE - Flow 8 - UBL'!$A358:$P1252,16,FALSE))</f>
        <v/>
      </c>
      <c r="Q358" s="48" t="str">
        <f>IF(VLOOKUP($A358,'FE - Flow 8 - UBL'!$A358:$Q1252,17,FALSE)=0,"",VLOOKUP($A358,'FE - Flow 8 - UBL'!$A358:$Q1252,17,FALSE))</f>
        <v/>
      </c>
      <c r="R358" s="47" t="str">
        <f>IF(VLOOKUP($A358,'FE - Flow 8 - UBL'!$A358:$S1252,18,FALSE)=0,"",VLOOKUP($A358,'FE - Flow 8 - UBL'!$A358:$S1252,18,FALSE))</f>
        <v/>
      </c>
    </row>
    <row r="359" spans="1:18" ht="43.5" customHeight="1" x14ac:dyDescent="0.25">
      <c r="A359" s="57" t="s">
        <v>1224</v>
      </c>
      <c r="B359" s="240" t="s">
        <v>42</v>
      </c>
      <c r="C359" s="76"/>
      <c r="D359" s="106"/>
      <c r="E359" s="113" t="s">
        <v>1225</v>
      </c>
      <c r="F359" s="226"/>
      <c r="G359" s="351" t="s">
        <v>3660</v>
      </c>
      <c r="H359" s="352"/>
      <c r="I359" s="45" t="str">
        <f>IF(VLOOKUP($A359,'FE - Flow 8 - UBL'!$A359:$P1253,9,FALSE)=0,"",VLOOKUP($A359,'FE - Flow 8 - UBL'!$A359:$P1253,9,FALSE))</f>
        <v>IDENTIFIER</v>
      </c>
      <c r="J359" s="45">
        <f>IF(VLOOKUP($A359,'FE - Flow 8 - UBL'!$A359:$P1253,10,FALSE)=0,"",VLOOKUP($A359,'FE - Flow 8 - UBL'!$A359:$P1253,10,FALSE))</f>
        <v>6</v>
      </c>
      <c r="K359" s="45" t="str">
        <f>IF(VLOOKUP($A359,'FE - Flow 8 - UBL'!$A359:$P1253,11,FALSE)=0,"",VLOOKUP($A359,'FE - Flow 8 - UBL'!$A359:$P1253,11,FALSE))</f>
        <v/>
      </c>
      <c r="L359" s="46" t="str">
        <f>IF(VLOOKUP($A359,'FE - Flow 8 - UBL'!$A359:$P1253,12,FALSE)=0,"",VLOOKUP($A359,'FE - Flow 8 - UBL'!$A359:$P1253,12,FALSE))</f>
        <v/>
      </c>
      <c r="M359" s="47" t="str">
        <f>IF(VLOOKUP($A359,'FE - Flow 8 - UBL'!$A359:$P1253,13,FALSE)=0,"",VLOOKUP($A359,'FE - Flow 8 - UBL'!$A359:$P1253,13,FALSE))</f>
        <v>Unique identifier of a line within the Invoice.</v>
      </c>
      <c r="N359" s="47" t="str">
        <f>IF(VLOOKUP($A359,'FE - Flow 8 - UBL'!$A359:$P1253,14,FALSE)=0,"",VLOOKUP($A359,'FE - Flow 8 - UBL'!$A359:$P1253,14,FALSE))</f>
        <v/>
      </c>
      <c r="O359" s="48" t="str">
        <f>IF(VLOOKUP($A359,'FE - Flow 8 - UBL'!$A359:$P1253,15,FALSE)=0,"",VLOOKUP($A359,'FE - Flow 8 - UBL'!$A359:$P1253,15,FALSE))</f>
        <v/>
      </c>
      <c r="P359" s="48" t="str">
        <f>IF(VLOOKUP($A359,'FE - Flow 8 - UBL'!$A359:$P1253,16,FALSE)=0,"",VLOOKUP($A359,'FE - Flow 8 - UBL'!$A359:$P1253,16,FALSE))</f>
        <v/>
      </c>
      <c r="Q359" s="48" t="str">
        <f>IF(VLOOKUP($A359,'FE - Flow 8 - UBL'!$A359:$Q1253,17,FALSE)=0,"",VLOOKUP($A359,'FE - Flow 8 - UBL'!$A359:$Q1253,17,FALSE))</f>
        <v/>
      </c>
      <c r="R359" s="47" t="str">
        <f>IF(VLOOKUP($A359,'FE - Flow 8 - UBL'!$A359:$S1253,18,FALSE)=0,"",VLOOKUP($A359,'FE - Flow 8 - UBL'!$A359:$S1253,18,FALSE))</f>
        <v/>
      </c>
    </row>
    <row r="360" spans="1:18" ht="43.5" customHeight="1" x14ac:dyDescent="0.25">
      <c r="A360" s="51" t="s">
        <v>1227</v>
      </c>
      <c r="B360" s="240" t="s">
        <v>42</v>
      </c>
      <c r="C360" s="76"/>
      <c r="D360" s="221" t="s">
        <v>1228</v>
      </c>
      <c r="E360" s="216"/>
      <c r="F360" s="217"/>
      <c r="G360" s="351" t="s">
        <v>3661</v>
      </c>
      <c r="H360" s="352"/>
      <c r="I360" s="45" t="str">
        <f>IF(VLOOKUP($A360,'FE - Flow 8 - UBL'!$A360:$P1254,9,FALSE)=0,"",VLOOKUP($A360,'FE - Flow 8 - UBL'!$A360:$P1254,9,FALSE))</f>
        <v/>
      </c>
      <c r="J360" s="45" t="str">
        <f>IF(VLOOKUP($A360,'FE - Flow 8 - UBL'!$A360:$P1254,10,FALSE)=0,"",VLOOKUP($A360,'FE - Flow 8 - UBL'!$A360:$P1254,10,FALSE))</f>
        <v/>
      </c>
      <c r="K360" s="45" t="str">
        <f>IF(VLOOKUP($A360,'FE - Flow 8 - UBL'!$A360:$P1254,11,FALSE)=0,"",VLOOKUP($A360,'FE - Flow 8 - UBL'!$A360:$P1254,11,FALSE))</f>
        <v/>
      </c>
      <c r="L360" s="46" t="str">
        <f>IF(VLOOKUP($A360,'FE - Flow 8 - UBL'!$A360:$P1254,12,FALSE)=0,"",VLOOKUP($A360,'FE - Flow 8 - UBL'!$A360:$P1254,12,FALSE))</f>
        <v/>
      </c>
      <c r="M360" s="47" t="str">
        <f>IF(VLOOKUP($A360,'FE - Flow 8 - UBL'!$A360:$P1254,13,FALSE)=0,"",VLOOKUP($A360,'FE - Flow 8 - UBL'!$A360:$P1254,13,FALSE))</f>
        <v/>
      </c>
      <c r="N360" s="47" t="str">
        <f>IF(VLOOKUP($A360,'FE - Flow 8 - UBL'!$A360:$P1254,14,FALSE)=0,"",VLOOKUP($A360,'FE - Flow 8 - UBL'!$A360:$P1254,14,FALSE))</f>
        <v>Details of referenced shipping note</v>
      </c>
      <c r="O360" s="48" t="str">
        <f>IF(VLOOKUP($A360,'FE - Flow 8 - UBL'!$A360:$P1254,15,FALSE)=0,"",VLOOKUP($A360,'FE - Flow 8 - UBL'!$A360:$P1254,15,FALSE))</f>
        <v/>
      </c>
      <c r="P360" s="48" t="str">
        <f>IF(VLOOKUP($A360,'FE - Flow 8 - UBL'!$A360:$P1254,16,FALSE)=0,"",VLOOKUP($A360,'FE - Flow 8 - UBL'!$A360:$P1254,16,FALSE))</f>
        <v/>
      </c>
      <c r="Q360" s="48" t="str">
        <f>IF(VLOOKUP($A360,'FE - Flow 8 - UBL'!$A360:$Q1254,17,FALSE)=0,"",VLOOKUP($A360,'FE - Flow 8 - UBL'!$A360:$Q1254,17,FALSE))</f>
        <v/>
      </c>
      <c r="R360" s="47" t="str">
        <f>IF(VLOOKUP($A360,'FE - Flow 8 - UBL'!$A360:$S1254,18,FALSE)=0,"",VLOOKUP($A360,'FE - Flow 8 - UBL'!$A360:$S1254,18,FALSE))</f>
        <v/>
      </c>
    </row>
    <row r="361" spans="1:18" ht="43.5" customHeight="1" x14ac:dyDescent="0.25">
      <c r="A361" s="57" t="s">
        <v>1231</v>
      </c>
      <c r="B361" s="240" t="s">
        <v>13</v>
      </c>
      <c r="C361" s="76"/>
      <c r="D361" s="111"/>
      <c r="E361" s="226" t="s">
        <v>1232</v>
      </c>
      <c r="F361" s="226"/>
      <c r="G361" s="351" t="s">
        <v>3662</v>
      </c>
      <c r="H361" s="352"/>
      <c r="I361" s="45" t="str">
        <f>IF(VLOOKUP($A361,'FE - Flow 8 - UBL'!$A361:$P1255,9,FALSE)=0,"",VLOOKUP($A361,'FE - Flow 8 - UBL'!$A361:$P1255,9,FALSE))</f>
        <v>IDENTIFIER</v>
      </c>
      <c r="J361" s="45">
        <f>IF(VLOOKUP($A361,'FE - Flow 8 - UBL'!$A361:$P1255,10,FALSE)=0,"",VLOOKUP($A361,'FE - Flow 8 - UBL'!$A361:$P1255,10,FALSE))</f>
        <v>50</v>
      </c>
      <c r="K361" s="45" t="str">
        <f>IF(VLOOKUP($A361,'FE - Flow 8 - UBL'!$A361:$P1255,11,FALSE)=0,"",VLOOKUP($A361,'FE - Flow 8 - UBL'!$A361:$P1255,11,FALSE))</f>
        <v/>
      </c>
      <c r="L361" s="46" t="str">
        <f>IF(VLOOKUP($A361,'FE - Flow 8 - UBL'!$A361:$P1255,12,FALSE)=0,"",VLOOKUP($A361,'FE - Flow 8 - UBL'!$A361:$P1255,12,FALSE))</f>
        <v/>
      </c>
      <c r="M361" s="47" t="str">
        <f>IF(VLOOKUP($A361,'FE - Flow 8 - UBL'!$A361:$P1255,13,FALSE)=0,"",VLOOKUP($A361,'FE - Flow 8 - UBL'!$A361:$P1255,13,FALSE))</f>
        <v/>
      </c>
      <c r="N361" s="47" t="str">
        <f>IF(VLOOKUP($A361,'FE - Flow 8 - UBL'!$A361:$P1255,14,FALSE)=0,"",VLOOKUP($A361,'FE - Flow 8 - UBL'!$A361:$P1255,14,FALSE))</f>
        <v>Shipment note ID</v>
      </c>
      <c r="O361" s="48" t="str">
        <f>IF(VLOOKUP($A361,'FE - Flow 8 - UBL'!$A361:$P1255,15,FALSE)=0,"",VLOOKUP($A361,'FE - Flow 8 - UBL'!$A361:$P1255,15,FALSE))</f>
        <v/>
      </c>
      <c r="P361" s="48" t="str">
        <f>IF(VLOOKUP($A361,'FE - Flow 8 - UBL'!$A361:$P1255,16,FALSE)=0,"",VLOOKUP($A361,'FE - Flow 8 - UBL'!$A361:$P1255,16,FALSE))</f>
        <v/>
      </c>
      <c r="Q361" s="48" t="str">
        <f>IF(VLOOKUP($A361,'FE - Flow 8 - UBL'!$A361:$Q1255,17,FALSE)=0,"",VLOOKUP($A361,'FE - Flow 8 - UBL'!$A361:$Q1255,17,FALSE))</f>
        <v/>
      </c>
      <c r="R361" s="47" t="str">
        <f>IF(VLOOKUP($A361,'FE - Flow 8 - UBL'!$A361:$S1255,18,FALSE)=0,"",VLOOKUP($A361,'FE - Flow 8 - UBL'!$A361:$S1255,18,FALSE))</f>
        <v/>
      </c>
    </row>
    <row r="362" spans="1:18" ht="43.5" customHeight="1" x14ac:dyDescent="0.25">
      <c r="A362" s="57" t="s">
        <v>1234</v>
      </c>
      <c r="B362" s="240" t="s">
        <v>42</v>
      </c>
      <c r="C362" s="76"/>
      <c r="D362" s="111"/>
      <c r="E362" s="113" t="s">
        <v>1235</v>
      </c>
      <c r="F362" s="226"/>
      <c r="G362" s="351" t="s">
        <v>3663</v>
      </c>
      <c r="H362" s="352"/>
      <c r="I362" s="45" t="str">
        <f>IF(VLOOKUP($A362,'FE - Flow 8 - UBL'!$A362:$P1256,9,FALSE)=0,"",VLOOKUP($A362,'FE - Flow 8 - UBL'!$A362:$P1256,9,FALSE))</f>
        <v>IDENTIFIER</v>
      </c>
      <c r="J362" s="45">
        <f>IF(VLOOKUP($A362,'FE - Flow 8 - UBL'!$A362:$P1256,10,FALSE)=0,"",VLOOKUP($A362,'FE - Flow 8 - UBL'!$A362:$P1256,10,FALSE))</f>
        <v>50</v>
      </c>
      <c r="K362" s="45" t="str">
        <f>IF(VLOOKUP($A362,'FE - Flow 8 - UBL'!$A362:$P1256,11,FALSE)=0,"",VLOOKUP($A362,'FE - Flow 8 - UBL'!$A362:$P1256,11,FALSE))</f>
        <v/>
      </c>
      <c r="L362" s="46" t="str">
        <f>IF(VLOOKUP($A362,'FE - Flow 8 - UBL'!$A362:$P1256,12,FALSE)=0,"",VLOOKUP($A362,'FE - Flow 8 - UBL'!$A362:$P1256,12,FALSE))</f>
        <v/>
      </c>
      <c r="M362" s="47" t="str">
        <f>IF(VLOOKUP($A362,'FE - Flow 8 - UBL'!$A362:$P1256,13,FALSE)=0,"",VLOOKUP($A362,'FE - Flow 8 - UBL'!$A362:$P1256,13,FALSE))</f>
        <v/>
      </c>
      <c r="N362" s="47" t="str">
        <f>IF(VLOOKUP($A362,'FE - Flow 8 - UBL'!$A362:$P1256,14,FALSE)=0,"",VLOOKUP($A362,'FE - Flow 8 - UBL'!$A362:$P1256,14,FALSE))</f>
        <v>Shipment note line identifier</v>
      </c>
      <c r="O362" s="48" t="str">
        <f>IF(VLOOKUP($A362,'FE - Flow 8 - UBL'!$A362:$P1256,15,FALSE)=0,"",VLOOKUP($A362,'FE - Flow 8 - UBL'!$A362:$P1256,15,FALSE))</f>
        <v/>
      </c>
      <c r="P362" s="48" t="str">
        <f>IF(VLOOKUP($A362,'FE - Flow 8 - UBL'!$A362:$P1256,16,FALSE)=0,"",VLOOKUP($A362,'FE - Flow 8 - UBL'!$A362:$P1256,16,FALSE))</f>
        <v/>
      </c>
      <c r="Q362" s="48" t="str">
        <f>IF(VLOOKUP($A362,'FE - Flow 8 - UBL'!$A362:$Q1256,17,FALSE)=0,"",VLOOKUP($A362,'FE - Flow 8 - UBL'!$A362:$Q1256,17,FALSE))</f>
        <v/>
      </c>
      <c r="R362" s="47" t="str">
        <f>IF(VLOOKUP($A362,'FE - Flow 8 - UBL'!$A362:$S1256,18,FALSE)=0,"",VLOOKUP($A362,'FE - Flow 8 - UBL'!$A362:$S1256,18,FALSE))</f>
        <v/>
      </c>
    </row>
    <row r="363" spans="1:18" ht="43.5" customHeight="1" x14ac:dyDescent="0.25">
      <c r="A363" s="51" t="s">
        <v>1238</v>
      </c>
      <c r="B363" s="240" t="s">
        <v>42</v>
      </c>
      <c r="C363" s="76"/>
      <c r="D363" s="221" t="s">
        <v>1239</v>
      </c>
      <c r="E363" s="216"/>
      <c r="F363" s="217"/>
      <c r="G363" s="351" t="s">
        <v>3664</v>
      </c>
      <c r="H363" s="352"/>
      <c r="I363" s="45" t="str">
        <f>IF(VLOOKUP($A363,'FE - Flow 8 - UBL'!$A363:$P1257,9,FALSE)=0,"",VLOOKUP($A363,'FE - Flow 8 - UBL'!$A363:$P1257,9,FALSE))</f>
        <v/>
      </c>
      <c r="J363" s="45" t="str">
        <f>IF(VLOOKUP($A363,'FE - Flow 8 - UBL'!$A363:$P1257,10,FALSE)=0,"",VLOOKUP($A363,'FE - Flow 8 - UBL'!$A363:$P1257,10,FALSE))</f>
        <v/>
      </c>
      <c r="K363" s="45" t="str">
        <f>IF(VLOOKUP($A363,'FE - Flow 8 - UBL'!$A363:$P1257,11,FALSE)=0,"",VLOOKUP($A363,'FE - Flow 8 - UBL'!$A363:$P1257,11,FALSE))</f>
        <v/>
      </c>
      <c r="L363" s="46" t="str">
        <f>IF(VLOOKUP($A363,'FE - Flow 8 - UBL'!$A363:$P1257,12,FALSE)=0,"",VLOOKUP($A363,'FE - Flow 8 - UBL'!$A363:$P1257,12,FALSE))</f>
        <v/>
      </c>
      <c r="M363" s="47" t="str">
        <f>IF(VLOOKUP($A363,'FE - Flow 8 - UBL'!$A363:$P1257,13,FALSE)=0,"",VLOOKUP($A363,'FE - Flow 8 - UBL'!$A363:$P1257,13,FALSE))</f>
        <v/>
      </c>
      <c r="N363" s="47" t="str">
        <f>IF(VLOOKUP($A363,'FE - Flow 8 - UBL'!$A363:$P1257,14,FALSE)=0,"",VLOOKUP($A363,'FE - Flow 8 - UBL'!$A363:$P1257,14,FALSE))</f>
        <v>Details of referenced reception note</v>
      </c>
      <c r="O363" s="48" t="str">
        <f>IF(VLOOKUP($A363,'FE - Flow 8 - UBL'!$A363:$P1257,15,FALSE)=0,"",VLOOKUP($A363,'FE - Flow 8 - UBL'!$A363:$P1257,15,FALSE))</f>
        <v/>
      </c>
      <c r="P363" s="48" t="str">
        <f>IF(VLOOKUP($A363,'FE - Flow 8 - UBL'!$A363:$P1257,16,FALSE)=0,"",VLOOKUP($A363,'FE - Flow 8 - UBL'!$A363:$P1257,16,FALSE))</f>
        <v/>
      </c>
      <c r="Q363" s="48" t="str">
        <f>IF(VLOOKUP($A363,'FE - Flow 8 - UBL'!$A363:$Q1257,17,FALSE)=0,"",VLOOKUP($A363,'FE - Flow 8 - UBL'!$A363:$Q1257,17,FALSE))</f>
        <v/>
      </c>
      <c r="R363" s="47" t="str">
        <f>IF(VLOOKUP($A363,'FE - Flow 8 - UBL'!$A363:$S1257,18,FALSE)=0,"",VLOOKUP($A363,'FE - Flow 8 - UBL'!$A363:$S1257,18,FALSE))</f>
        <v/>
      </c>
    </row>
    <row r="364" spans="1:18" ht="43.5" customHeight="1" x14ac:dyDescent="0.25">
      <c r="A364" s="57" t="s">
        <v>1242</v>
      </c>
      <c r="B364" s="240" t="s">
        <v>13</v>
      </c>
      <c r="C364" s="76"/>
      <c r="D364" s="111"/>
      <c r="E364" s="226" t="s">
        <v>1243</v>
      </c>
      <c r="F364" s="226"/>
      <c r="G364" s="351" t="s">
        <v>3665</v>
      </c>
      <c r="H364" s="352"/>
      <c r="I364" s="45" t="str">
        <f>IF(VLOOKUP($A364,'FE - Flow 8 - UBL'!$A364:$P1258,9,FALSE)=0,"",VLOOKUP($A364,'FE - Flow 8 - UBL'!$A364:$P1258,9,FALSE))</f>
        <v>IDENTIFIER</v>
      </c>
      <c r="J364" s="45">
        <f>IF(VLOOKUP($A364,'FE - Flow 8 - UBL'!$A364:$P1258,10,FALSE)=0,"",VLOOKUP($A364,'FE - Flow 8 - UBL'!$A364:$P1258,10,FALSE))</f>
        <v>50</v>
      </c>
      <c r="K364" s="45" t="str">
        <f>IF(VLOOKUP($A364,'FE - Flow 8 - UBL'!$A364:$P1258,11,FALSE)=0,"",VLOOKUP($A364,'FE - Flow 8 - UBL'!$A364:$P1258,11,FALSE))</f>
        <v/>
      </c>
      <c r="L364" s="46" t="str">
        <f>IF(VLOOKUP($A364,'FE - Flow 8 - UBL'!$A364:$P1258,12,FALSE)=0,"",VLOOKUP($A364,'FE - Flow 8 - UBL'!$A364:$P1258,12,FALSE))</f>
        <v/>
      </c>
      <c r="M364" s="47" t="str">
        <f>IF(VLOOKUP($A364,'FE - Flow 8 - UBL'!$A364:$P1258,13,FALSE)=0,"",VLOOKUP($A364,'FE - Flow 8 - UBL'!$A364:$P1258,13,FALSE))</f>
        <v/>
      </c>
      <c r="N364" s="47" t="str">
        <f>IF(VLOOKUP($A364,'FE - Flow 8 - UBL'!$A364:$P1258,14,FALSE)=0,"",VLOOKUP($A364,'FE - Flow 8 - UBL'!$A364:$P1258,14,FALSE))</f>
        <v>Reception note identifier</v>
      </c>
      <c r="O364" s="48" t="str">
        <f>IF(VLOOKUP($A364,'FE - Flow 8 - UBL'!$A364:$P1258,15,FALSE)=0,"",VLOOKUP($A364,'FE - Flow 8 - UBL'!$A364:$P1258,15,FALSE))</f>
        <v/>
      </c>
      <c r="P364" s="48" t="str">
        <f>IF(VLOOKUP($A364,'FE - Flow 8 - UBL'!$A364:$P1258,16,FALSE)=0,"",VLOOKUP($A364,'FE - Flow 8 - UBL'!$A364:$P1258,16,FALSE))</f>
        <v/>
      </c>
      <c r="Q364" s="48" t="str">
        <f>IF(VLOOKUP($A364,'FE - Flow 8 - UBL'!$A364:$Q1258,17,FALSE)=0,"",VLOOKUP($A364,'FE - Flow 8 - UBL'!$A364:$Q1258,17,FALSE))</f>
        <v/>
      </c>
      <c r="R364" s="47" t="str">
        <f>IF(VLOOKUP($A364,'FE - Flow 8 - UBL'!$A364:$S1258,18,FALSE)=0,"",VLOOKUP($A364,'FE - Flow 8 - UBL'!$A364:$S1258,18,FALSE))</f>
        <v/>
      </c>
    </row>
    <row r="365" spans="1:18" ht="43.5" customHeight="1" x14ac:dyDescent="0.25">
      <c r="A365" s="57" t="s">
        <v>1246</v>
      </c>
      <c r="B365" s="240" t="s">
        <v>42</v>
      </c>
      <c r="C365" s="76"/>
      <c r="D365" s="111"/>
      <c r="E365" s="113" t="s">
        <v>1247</v>
      </c>
      <c r="F365" s="226"/>
      <c r="G365" s="351" t="s">
        <v>3666</v>
      </c>
      <c r="H365" s="352"/>
      <c r="I365" s="45" t="str">
        <f>IF(VLOOKUP($A365,'FE - Flow 8 - UBL'!$A365:$P1259,9,FALSE)=0,"",VLOOKUP($A365,'FE - Flow 8 - UBL'!$A365:$P1259,9,FALSE))</f>
        <v>IDENTIFIER</v>
      </c>
      <c r="J365" s="45">
        <f>IF(VLOOKUP($A365,'FE - Flow 8 - UBL'!$A365:$P1259,10,FALSE)=0,"",VLOOKUP($A365,'FE - Flow 8 - UBL'!$A365:$P1259,10,FALSE))</f>
        <v>50</v>
      </c>
      <c r="K365" s="45" t="str">
        <f>IF(VLOOKUP($A365,'FE - Flow 8 - UBL'!$A365:$P1259,11,FALSE)=0,"",VLOOKUP($A365,'FE - Flow 8 - UBL'!$A365:$P1259,11,FALSE))</f>
        <v/>
      </c>
      <c r="L365" s="46" t="str">
        <f>IF(VLOOKUP($A365,'FE - Flow 8 - UBL'!$A365:$P1259,12,FALSE)=0,"",VLOOKUP($A365,'FE - Flow 8 - UBL'!$A365:$P1259,12,FALSE))</f>
        <v/>
      </c>
      <c r="M365" s="47" t="str">
        <f>IF(VLOOKUP($A365,'FE - Flow 8 - UBL'!$A365:$P1259,13,FALSE)=0,"",VLOOKUP($A365,'FE - Flow 8 - UBL'!$A365:$P1259,13,FALSE))</f>
        <v/>
      </c>
      <c r="N365" s="47" t="str">
        <f>IF(VLOOKUP($A365,'FE - Flow 8 - UBL'!$A365:$P1259,14,FALSE)=0,"",VLOOKUP($A365,'FE - Flow 8 - UBL'!$A365:$P1259,14,FALSE))</f>
        <v>Reception note line identifier</v>
      </c>
      <c r="O365" s="48" t="str">
        <f>IF(VLOOKUP($A365,'FE - Flow 8 - UBL'!$A365:$P1259,15,FALSE)=0,"",VLOOKUP($A365,'FE - Flow 8 - UBL'!$A365:$P1259,15,FALSE))</f>
        <v/>
      </c>
      <c r="P365" s="48" t="str">
        <f>IF(VLOOKUP($A365,'FE - Flow 8 - UBL'!$A365:$P1259,16,FALSE)=0,"",VLOOKUP($A365,'FE - Flow 8 - UBL'!$A365:$P1259,16,FALSE))</f>
        <v/>
      </c>
      <c r="Q365" s="48" t="str">
        <f>IF(VLOOKUP($A365,'FE - Flow 8 - UBL'!$A365:$Q1259,17,FALSE)=0,"",VLOOKUP($A365,'FE - Flow 8 - UBL'!$A365:$Q1259,17,FALSE))</f>
        <v/>
      </c>
      <c r="R365" s="47" t="str">
        <f>IF(VLOOKUP($A365,'FE - Flow 8 - UBL'!$A365:$S1259,18,FALSE)=0,"",VLOOKUP($A365,'FE - Flow 8 - UBL'!$A365:$S1259,18,FALSE))</f>
        <v/>
      </c>
    </row>
    <row r="366" spans="1:18" ht="39.75" customHeight="1" x14ac:dyDescent="0.25">
      <c r="A366" s="51" t="s">
        <v>1250</v>
      </c>
      <c r="B366" s="240" t="s">
        <v>42</v>
      </c>
      <c r="C366" s="76"/>
      <c r="D366" s="221" t="s">
        <v>1251</v>
      </c>
      <c r="E366" s="216"/>
      <c r="F366" s="217"/>
      <c r="G366" s="351" t="s">
        <v>3667</v>
      </c>
      <c r="H366" s="352"/>
      <c r="I366" s="45" t="str">
        <f>IF(VLOOKUP($A366,'FE - Flow 8 - UBL'!$A366:$P1260,9,FALSE)=0,"",VLOOKUP($A366,'FE - Flow 8 - UBL'!$A366:$P1260,9,FALSE))</f>
        <v/>
      </c>
      <c r="J366" s="45" t="str">
        <f>IF(VLOOKUP($A366,'FE - Flow 8 - UBL'!$A366:$P1260,10,FALSE)=0,"",VLOOKUP($A366,'FE - Flow 8 - UBL'!$A366:$P1260,10,FALSE))</f>
        <v/>
      </c>
      <c r="K366" s="45" t="str">
        <f>IF(VLOOKUP($A366,'FE - Flow 8 - UBL'!$A366:$P1260,11,FALSE)=0,"",VLOOKUP($A366,'FE - Flow 8 - UBL'!$A366:$P1260,11,FALSE))</f>
        <v/>
      </c>
      <c r="L366" s="46" t="str">
        <f>IF(VLOOKUP($A366,'FE - Flow 8 - UBL'!$A366:$P1260,12,FALSE)=0,"",VLOOKUP($A366,'FE - Flow 8 - UBL'!$A366:$P1260,12,FALSE))</f>
        <v/>
      </c>
      <c r="M366" s="47" t="str">
        <f>IF(VLOOKUP($A366,'FE - Flow 8 - UBL'!$A366:$P1260,13,FALSE)=0,"",VLOOKUP($A366,'FE - Flow 8 - UBL'!$A366:$P1260,13,FALSE))</f>
        <v/>
      </c>
      <c r="N366" s="47" t="str">
        <f>IF(VLOOKUP($A366,'FE - Flow 8 - UBL'!$A366:$P1260,14,FALSE)=0,"",VLOOKUP($A366,'FE - Flow 8 - UBL'!$A366:$P1260,14,FALSE))</f>
        <v>Details of referenced sales order</v>
      </c>
      <c r="O366" s="48" t="str">
        <f>IF(VLOOKUP($A366,'FE - Flow 8 - UBL'!$A366:$P1260,15,FALSE)=0,"",VLOOKUP($A366,'FE - Flow 8 - UBL'!$A366:$P1260,15,FALSE))</f>
        <v/>
      </c>
      <c r="P366" s="48" t="str">
        <f>IF(VLOOKUP($A366,'FE - Flow 8 - UBL'!$A366:$P1260,16,FALSE)=0,"",VLOOKUP($A366,'FE - Flow 8 - UBL'!$A366:$P1260,16,FALSE))</f>
        <v/>
      </c>
      <c r="Q366" s="48" t="str">
        <f>IF(VLOOKUP($A366,'FE - Flow 8 - UBL'!$A366:$Q1260,17,FALSE)=0,"",VLOOKUP($A366,'FE - Flow 8 - UBL'!$A366:$Q1260,17,FALSE))</f>
        <v/>
      </c>
      <c r="R366" s="47" t="str">
        <f>IF(VLOOKUP($A366,'FE - Flow 8 - UBL'!$A366:$S1260,18,FALSE)=0,"",VLOOKUP($A366,'FE - Flow 8 - UBL'!$A366:$S1260,18,FALSE))</f>
        <v/>
      </c>
    </row>
    <row r="367" spans="1:18" ht="39.75" customHeight="1" x14ac:dyDescent="0.25">
      <c r="A367" s="57" t="s">
        <v>1254</v>
      </c>
      <c r="B367" s="240" t="s">
        <v>13</v>
      </c>
      <c r="C367" s="76"/>
      <c r="D367" s="111"/>
      <c r="E367" s="226" t="s">
        <v>1255</v>
      </c>
      <c r="F367" s="226"/>
      <c r="G367" s="351" t="s">
        <v>3668</v>
      </c>
      <c r="H367" s="352"/>
      <c r="I367" s="45" t="str">
        <f>IF(VLOOKUP($A367,'FE - Flow 8 - UBL'!$A367:$P1261,9,FALSE)=0,"",VLOOKUP($A367,'FE - Flow 8 - UBL'!$A367:$P1261,9,FALSE))</f>
        <v>IDENTIFIER</v>
      </c>
      <c r="J367" s="45">
        <f>IF(VLOOKUP($A367,'FE - Flow 8 - UBL'!$A367:$P1261,10,FALSE)=0,"",VLOOKUP($A367,'FE - Flow 8 - UBL'!$A367:$P1261,10,FALSE))</f>
        <v>50</v>
      </c>
      <c r="K367" s="45" t="str">
        <f>IF(VLOOKUP($A367,'FE - Flow 8 - UBL'!$A367:$P1261,11,FALSE)=0,"",VLOOKUP($A367,'FE - Flow 8 - UBL'!$A367:$P1261,11,FALSE))</f>
        <v/>
      </c>
      <c r="L367" s="46" t="str">
        <f>IF(VLOOKUP($A367,'FE - Flow 8 - UBL'!$A367:$P1261,12,FALSE)=0,"",VLOOKUP($A367,'FE - Flow 8 - UBL'!$A367:$P1261,12,FALSE))</f>
        <v/>
      </c>
      <c r="M367" s="47" t="str">
        <f>IF(VLOOKUP($A367,'FE - Flow 8 - UBL'!$A367:$P1261,13,FALSE)=0,"",VLOOKUP($A367,'FE - Flow 8 - UBL'!$A367:$P1261,13,FALSE))</f>
        <v/>
      </c>
      <c r="N367" s="47" t="str">
        <f>IF(VLOOKUP($A367,'FE - Flow 8 - UBL'!$A367:$P1261,14,FALSE)=0,"",VLOOKUP($A367,'FE - Flow 8 - UBL'!$A367:$P1261,14,FALSE))</f>
        <v>Sales order identifier</v>
      </c>
      <c r="O367" s="48" t="str">
        <f>IF(VLOOKUP($A367,'FE - Flow 8 - UBL'!$A367:$P1261,15,FALSE)=0,"",VLOOKUP($A367,'FE - Flow 8 - UBL'!$A367:$P1261,15,FALSE))</f>
        <v/>
      </c>
      <c r="P367" s="48" t="str">
        <f>IF(VLOOKUP($A367,'FE - Flow 8 - UBL'!$A367:$P1261,16,FALSE)=0,"",VLOOKUP($A367,'FE - Flow 8 - UBL'!$A367:$P1261,16,FALSE))</f>
        <v/>
      </c>
      <c r="Q367" s="48" t="str">
        <f>IF(VLOOKUP($A367,'FE - Flow 8 - UBL'!$A367:$Q1261,17,FALSE)=0,"",VLOOKUP($A367,'FE - Flow 8 - UBL'!$A367:$Q1261,17,FALSE))</f>
        <v/>
      </c>
      <c r="R367" s="47" t="str">
        <f>IF(VLOOKUP($A367,'FE - Flow 8 - UBL'!$A367:$S1261,18,FALSE)=0,"",VLOOKUP($A367,'FE - Flow 8 - UBL'!$A367:$S1261,18,FALSE))</f>
        <v/>
      </c>
    </row>
    <row r="368" spans="1:18" ht="39.75" customHeight="1" x14ac:dyDescent="0.25">
      <c r="A368" s="57" t="s">
        <v>1258</v>
      </c>
      <c r="B368" s="240" t="s">
        <v>42</v>
      </c>
      <c r="C368" s="76"/>
      <c r="D368" s="111"/>
      <c r="E368" s="211" t="s">
        <v>1259</v>
      </c>
      <c r="F368" s="113"/>
      <c r="G368" s="351" t="s">
        <v>3669</v>
      </c>
      <c r="H368" s="352"/>
      <c r="I368" s="45" t="str">
        <f>IF(VLOOKUP($A368,'FE - Flow 8 - UBL'!$A368:$P1262,9,FALSE)=0,"",VLOOKUP($A368,'FE - Flow 8 - UBL'!$A368:$P1262,9,FALSE))</f>
        <v>IDENTIFIER</v>
      </c>
      <c r="J368" s="45">
        <f>IF(VLOOKUP($A368,'FE - Flow 8 - UBL'!$A368:$P1262,10,FALSE)=0,"",VLOOKUP($A368,'FE - Flow 8 - UBL'!$A368:$P1262,10,FALSE))</f>
        <v>50</v>
      </c>
      <c r="K368" s="45" t="str">
        <f>IF(VLOOKUP($A368,'FE - Flow 8 - UBL'!$A368:$P1262,11,FALSE)=0,"",VLOOKUP($A368,'FE - Flow 8 - UBL'!$A368:$P1262,11,FALSE))</f>
        <v/>
      </c>
      <c r="L368" s="46" t="str">
        <f>IF(VLOOKUP($A368,'FE - Flow 8 - UBL'!$A368:$P1262,12,FALSE)=0,"",VLOOKUP($A368,'FE - Flow 8 - UBL'!$A368:$P1262,12,FALSE))</f>
        <v/>
      </c>
      <c r="M368" s="47" t="str">
        <f>IF(VLOOKUP($A368,'FE - Flow 8 - UBL'!$A368:$P1262,13,FALSE)=0,"",VLOOKUP($A368,'FE - Flow 8 - UBL'!$A368:$P1262,13,FALSE))</f>
        <v/>
      </c>
      <c r="N368" s="47" t="str">
        <f>IF(VLOOKUP($A368,'FE - Flow 8 - UBL'!$A368:$P1262,14,FALSE)=0,"",VLOOKUP($A368,'FE - Flow 8 - UBL'!$A368:$P1262,14,FALSE))</f>
        <v>Sales order line identifier</v>
      </c>
      <c r="O368" s="48" t="str">
        <f>IF(VLOOKUP($A368,'FE - Flow 8 - UBL'!$A368:$P1262,15,FALSE)=0,"",VLOOKUP($A368,'FE - Flow 8 - UBL'!$A368:$P1262,15,FALSE))</f>
        <v/>
      </c>
      <c r="P368" s="48" t="str">
        <f>IF(VLOOKUP($A368,'FE - Flow 8 - UBL'!$A368:$P1262,16,FALSE)=0,"",VLOOKUP($A368,'FE - Flow 8 - UBL'!$A368:$P1262,16,FALSE))</f>
        <v/>
      </c>
      <c r="Q368" s="48" t="str">
        <f>IF(VLOOKUP($A368,'FE - Flow 8 - UBL'!$A368:$Q1262,17,FALSE)=0,"",VLOOKUP($A368,'FE - Flow 8 - UBL'!$A368:$Q1262,17,FALSE))</f>
        <v/>
      </c>
      <c r="R368" s="47" t="str">
        <f>IF(VLOOKUP($A368,'FE - Flow 8 - UBL'!$A368:$S1262,18,FALSE)=0,"",VLOOKUP($A368,'FE - Flow 8 - UBL'!$A368:$S1262,18,FALSE))</f>
        <v/>
      </c>
    </row>
    <row r="369" spans="1:18" ht="39.75" customHeight="1" x14ac:dyDescent="0.25">
      <c r="A369" s="51" t="s">
        <v>1262</v>
      </c>
      <c r="B369" s="240" t="s">
        <v>42</v>
      </c>
      <c r="C369" s="76"/>
      <c r="D369" s="221" t="s">
        <v>3243</v>
      </c>
      <c r="E369" s="216"/>
      <c r="F369" s="217"/>
      <c r="G369" s="351" t="s">
        <v>3670</v>
      </c>
      <c r="H369" s="352"/>
      <c r="I369" s="45" t="str">
        <f>IF(VLOOKUP($A369,'FE - Flow 8 - UBL'!$A369:$P1263,9,FALSE)=0,"",VLOOKUP($A369,'FE - Flow 8 - UBL'!$A369:$P1263,9,FALSE))</f>
        <v/>
      </c>
      <c r="J369" s="45" t="str">
        <f>IF(VLOOKUP($A369,'FE - Flow 8 - UBL'!$A369:$P1263,10,FALSE)=0,"",VLOOKUP($A369,'FE - Flow 8 - UBL'!$A369:$P1263,10,FALSE))</f>
        <v/>
      </c>
      <c r="K369" s="45" t="str">
        <f>IF(VLOOKUP($A369,'FE - Flow 8 - UBL'!$A369:$P1263,11,FALSE)=0,"",VLOOKUP($A369,'FE - Flow 8 - UBL'!$A369:$P1263,11,FALSE))</f>
        <v/>
      </c>
      <c r="L369" s="46" t="str">
        <f>IF(VLOOKUP($A369,'FE - Flow 8 - UBL'!$A369:$P1263,12,FALSE)=0,"",VLOOKUP($A369,'FE - Flow 8 - UBL'!$A369:$P1263,12,FALSE))</f>
        <v/>
      </c>
      <c r="M369" s="47" t="str">
        <f>IF(VLOOKUP($A369,'FE - Flow 8 - UBL'!$A369:$P1263,13,FALSE)=0,"",VLOOKUP($A369,'FE - Flow 8 - UBL'!$A369:$P1263,13,FALSE))</f>
        <v/>
      </c>
      <c r="N369" s="47" t="str">
        <f>IF(VLOOKUP($A369,'FE - Flow 8 - UBL'!$A369:$P1263,14,FALSE)=0,"",VLOOKUP($A369,'FE - Flow 8 - UBL'!$A369:$P1263,14,FALSE))</f>
        <v>Alternate place of delivery details</v>
      </c>
      <c r="O369" s="48" t="str">
        <f>IF(VLOOKUP($A369,'FE - Flow 8 - UBL'!$A369:$P1263,15,FALSE)=0,"",VLOOKUP($A369,'FE - Flow 8 - UBL'!$A369:$P1263,15,FALSE))</f>
        <v/>
      </c>
      <c r="P369" s="48" t="str">
        <f>IF(VLOOKUP($A369,'FE - Flow 8 - UBL'!$A369:$P1263,16,FALSE)=0,"",VLOOKUP($A369,'FE - Flow 8 - UBL'!$A369:$P1263,16,FALSE))</f>
        <v/>
      </c>
      <c r="Q369" s="48" t="str">
        <f>IF(VLOOKUP($A369,'FE - Flow 8 - UBL'!$A369:$Q1263,17,FALSE)=0,"",VLOOKUP($A369,'FE - Flow 8 - UBL'!$A369:$Q1263,17,FALSE))</f>
        <v/>
      </c>
      <c r="R369" s="47" t="str">
        <f>IF(VLOOKUP($A369,'FE - Flow 8 - UBL'!$A369:$S1263,18,FALSE)=0,"",VLOOKUP($A369,'FE - Flow 8 - UBL'!$A369:$S1263,18,FALSE))</f>
        <v/>
      </c>
    </row>
    <row r="370" spans="1:18" ht="39.75" customHeight="1" x14ac:dyDescent="0.25">
      <c r="A370" s="57" t="s">
        <v>1264</v>
      </c>
      <c r="B370" s="240" t="s">
        <v>1729</v>
      </c>
      <c r="C370" s="76"/>
      <c r="D370" s="111"/>
      <c r="E370" s="226" t="s">
        <v>1265</v>
      </c>
      <c r="F370" s="226"/>
      <c r="G370" s="351" t="s">
        <v>3671</v>
      </c>
      <c r="H370" s="352"/>
      <c r="I370" s="45" t="str">
        <f>IF(VLOOKUP($A370,'FE - Flow 8 - UBL'!$A370:$P1264,9,FALSE)=0,"",VLOOKUP($A370,'FE - Flow 8 - UBL'!$A370:$P1264,9,FALSE))</f>
        <v>IDENTIFIER</v>
      </c>
      <c r="J370" s="45">
        <f>IF(VLOOKUP($A370,'FE - Flow 8 - UBL'!$A370:$P1264,10,FALSE)=0,"",VLOOKUP($A370,'FE - Flow 8 - UBL'!$A370:$P1264,10,FALSE))</f>
        <v>50</v>
      </c>
      <c r="K370" s="45" t="str">
        <f>IF(VLOOKUP($A370,'FE - Flow 8 - UBL'!$A370:$P1264,11,FALSE)=0,"",VLOOKUP($A370,'FE - Flow 8 - UBL'!$A370:$P1264,11,FALSE))</f>
        <v/>
      </c>
      <c r="L370" s="46" t="str">
        <f>IF(VLOOKUP($A370,'FE - Flow 8 - UBL'!$A370:$P1264,12,FALSE)=0,"",VLOOKUP($A370,'FE - Flow 8 - UBL'!$A370:$P1264,12,FALSE))</f>
        <v/>
      </c>
      <c r="M370" s="47" t="str">
        <f>IF(VLOOKUP($A370,'FE - Flow 8 - UBL'!$A370:$P1264,13,FALSE)=0,"",VLOOKUP($A370,'FE - Flow 8 - UBL'!$A370:$P1264,13,FALSE))</f>
        <v/>
      </c>
      <c r="N370" s="47" t="str">
        <f>IF(VLOOKUP($A370,'FE - Flow 8 - UBL'!$A370:$P1264,14,FALSE)=0,"",VLOOKUP($A370,'FE - Flow 8 - UBL'!$A370:$P1264,14,FALSE))</f>
        <v/>
      </c>
      <c r="O370" s="48" t="str">
        <f>IF(VLOOKUP($A370,'FE - Flow 8 - UBL'!$A370:$P1264,15,FALSE)=0,"",VLOOKUP($A370,'FE - Flow 8 - UBL'!$A370:$P1264,15,FALSE))</f>
        <v/>
      </c>
      <c r="P370" s="48" t="str">
        <f>IF(VLOOKUP($A370,'FE - Flow 8 - UBL'!$A370:$P1264,16,FALSE)=0,"",VLOOKUP($A370,'FE - Flow 8 - UBL'!$A370:$P1264,16,FALSE))</f>
        <v/>
      </c>
      <c r="Q370" s="48" t="str">
        <f>IF(VLOOKUP($A370,'FE - Flow 8 - UBL'!$A370:$Q1264,17,FALSE)=0,"",VLOOKUP($A370,'FE - Flow 8 - UBL'!$A370:$Q1264,17,FALSE))</f>
        <v/>
      </c>
      <c r="R370" s="47" t="str">
        <f>IF(VLOOKUP($A370,'FE - Flow 8 - UBL'!$A370:$S1264,18,FALSE)=0,"",VLOOKUP($A370,'FE - Flow 8 - UBL'!$A370:$S1264,18,FALSE))</f>
        <v/>
      </c>
    </row>
    <row r="371" spans="1:18" ht="42" customHeight="1" x14ac:dyDescent="0.25">
      <c r="A371" s="114" t="s">
        <v>1266</v>
      </c>
      <c r="B371" s="240" t="s">
        <v>42</v>
      </c>
      <c r="C371" s="76"/>
      <c r="D371" s="77"/>
      <c r="E371" s="115"/>
      <c r="F371" s="116" t="s">
        <v>1267</v>
      </c>
      <c r="G371" s="351" t="s">
        <v>3671</v>
      </c>
      <c r="H371" s="352"/>
      <c r="I371" s="45" t="str">
        <f>IF(VLOOKUP($A371,'FE - Flow 8 - UBL'!$A371:$P1265,9,FALSE)=0,"",VLOOKUP($A371,'FE - Flow 8 - UBL'!$A371:$P1265,9,FALSE))</f>
        <v>IDENTIFIER</v>
      </c>
      <c r="J371" s="45">
        <f>IF(VLOOKUP($A371,'FE - Flow 8 - UBL'!$A371:$P1265,10,FALSE)=0,"",VLOOKUP($A371,'FE - Flow 8 - UBL'!$A371:$P1265,10,FALSE))</f>
        <v>4</v>
      </c>
      <c r="K371" s="45" t="str">
        <f>IF(VLOOKUP($A371,'FE - Flow 8 - UBL'!$A371:$P1265,11,FALSE)=0,"",VLOOKUP($A371,'FE - Flow 8 - UBL'!$A371:$P1265,11,FALSE))</f>
        <v>ISO6523 (ICD)</v>
      </c>
      <c r="L371" s="46" t="str">
        <f>IF(VLOOKUP($A371,'FE - Flow 8 - UBL'!$A371:$P1265,12,FALSE)=0,"",VLOOKUP($A371,'FE - Flow 8 - UBL'!$A371:$P1265,12,FALSE))</f>
        <v/>
      </c>
      <c r="M371" s="47" t="str">
        <f>IF(VLOOKUP($A371,'FE - Flow 8 - UBL'!$A371:$P1265,13,FALSE)=0,"",VLOOKUP($A371,'FE - Flow 8 - UBL'!$A371:$P1265,13,FALSE))</f>
        <v/>
      </c>
      <c r="N371" s="47" t="str">
        <f>IF(VLOOKUP($A371,'FE - Flow 8 - UBL'!$A371:$P1265,14,FALSE)=0,"",VLOOKUP($A371,'FE - Flow 8 - UBL'!$A371:$P1265,14,FALSE))</f>
        <v>If used, the identification scheme identifier must be selected from the entries in the list published by the maintenance body identified under ISO/IEC 6523.</v>
      </c>
      <c r="O371" s="48" t="str">
        <f>IF(VLOOKUP($A371,'FE - Flow 8 - UBL'!$A371:$P1265,15,FALSE)=0,"",VLOOKUP($A371,'FE - Flow 8 - UBL'!$A371:$P1265,15,FALSE))</f>
        <v/>
      </c>
      <c r="P371" s="48" t="str">
        <f>IF(VLOOKUP($A371,'FE - Flow 8 - UBL'!$A371:$P1265,16,FALSE)=0,"",VLOOKUP($A371,'FE - Flow 8 - UBL'!$A371:$P1265,16,FALSE))</f>
        <v/>
      </c>
      <c r="Q371" s="48" t="str">
        <f>IF(VLOOKUP($A371,'FE - Flow 8 - UBL'!$A371:$Q1265,17,FALSE)=0,"",VLOOKUP($A371,'FE - Flow 8 - UBL'!$A371:$Q1265,17,FALSE))</f>
        <v/>
      </c>
      <c r="R371" s="47" t="str">
        <f>IF(VLOOKUP($A371,'FE - Flow 8 - UBL'!$A371:$S1265,18,FALSE)=0,"",VLOOKUP($A371,'FE - Flow 8 - UBL'!$A371:$S1265,18,FALSE))</f>
        <v/>
      </c>
    </row>
    <row r="372" spans="1:18" ht="56.1" customHeight="1" x14ac:dyDescent="0.25">
      <c r="A372" s="57" t="s">
        <v>1269</v>
      </c>
      <c r="B372" s="240" t="s">
        <v>42</v>
      </c>
      <c r="C372" s="76"/>
      <c r="D372" s="221" t="s">
        <v>1270</v>
      </c>
      <c r="E372" s="216"/>
      <c r="F372" s="217"/>
      <c r="G372" s="351" t="s">
        <v>3672</v>
      </c>
      <c r="H372" s="352"/>
      <c r="I372" s="45" t="str">
        <f>IF(VLOOKUP($A372,'FE - Flow 8 - UBL'!$A372:$P1266,9,FALSE)=0,"",VLOOKUP($A372,'FE - Flow 8 - UBL'!$A372:$P1266,9,FALSE))</f>
        <v/>
      </c>
      <c r="J372" s="45" t="str">
        <f>IF(VLOOKUP($A372,'FE - Flow 8 - UBL'!$A372:$P1266,10,FALSE)=0,"",VLOOKUP($A372,'FE - Flow 8 - UBL'!$A372:$P1266,10,FALSE))</f>
        <v/>
      </c>
      <c r="K372" s="45" t="str">
        <f>IF(VLOOKUP($A372,'FE - Flow 8 - UBL'!$A372:$P1266,11,FALSE)=0,"",VLOOKUP($A372,'FE - Flow 8 - UBL'!$A372:$P1266,11,FALSE))</f>
        <v/>
      </c>
      <c r="L372" s="46" t="str">
        <f>IF(VLOOKUP($A372,'FE - Flow 8 - UBL'!$A372:$P1266,12,FALSE)=0,"",VLOOKUP($A372,'FE - Flow 8 - UBL'!$A372:$P1266,12,FALSE))</f>
        <v/>
      </c>
      <c r="M372" s="47" t="str">
        <f>IF(VLOOKUP($A372,'FE - Flow 8 - UBL'!$A372:$P1266,13,FALSE)=0,"",VLOOKUP($A372,'FE - Flow 8 - UBL'!$A372:$P1266,13,FALSE))</f>
        <v/>
      </c>
      <c r="N372" s="47" t="str">
        <f>IF(VLOOKUP($A372,'FE - Flow 8 - UBL'!$A372:$P1266,14,FALSE)=0,"",VLOOKUP($A372,'FE - Flow 8 - UBL'!$A372:$P1266,14,FALSE))</f>
        <v/>
      </c>
      <c r="O372" s="48" t="str">
        <f>IF(VLOOKUP($A372,'FE - Flow 8 - UBL'!$A372:$P1266,15,FALSE)=0,"",VLOOKUP($A372,'FE - Flow 8 - UBL'!$A372:$P1266,15,FALSE))</f>
        <v>G6.16
G6.15
G6.05</v>
      </c>
      <c r="P372" s="48" t="str">
        <f>IF(VLOOKUP($A372,'FE - Flow 8 - UBL'!$A372:$P1266,16,FALSE)=0,"",VLOOKUP($A372,'FE - Flow 8 - UBL'!$A372:$P1266,16,FALSE))</f>
        <v/>
      </c>
      <c r="Q372" s="48" t="str">
        <f>IF(VLOOKUP($A372,'FE - Flow 8 - UBL'!$A372:$Q1266,17,FALSE)=0,"",VLOOKUP($A372,'FE - Flow 8 - UBL'!$A372:$Q1266,17,FALSE))</f>
        <v/>
      </c>
      <c r="R372" s="47" t="str">
        <f>IF(VLOOKUP($A372,'FE - Flow 8 - UBL'!$A372:$S1266,18,FALSE)=0,"",VLOOKUP($A372,'FE - Flow 8 - UBL'!$A372:$S1266,18,FALSE))</f>
        <v/>
      </c>
    </row>
    <row r="373" spans="1:18" ht="56.1" customHeight="1" x14ac:dyDescent="0.25">
      <c r="A373" s="57" t="s">
        <v>1272</v>
      </c>
      <c r="B373" s="240" t="s">
        <v>42</v>
      </c>
      <c r="C373" s="76"/>
      <c r="D373" s="111"/>
      <c r="E373" s="226" t="s">
        <v>1273</v>
      </c>
      <c r="F373" s="226"/>
      <c r="G373" s="351" t="s">
        <v>3673</v>
      </c>
      <c r="H373" s="352"/>
      <c r="I373" s="45" t="str">
        <f>IF(VLOOKUP($A373,'FE - Flow 8 - UBL'!$A373:$P1267,9,FALSE)=0,"",VLOOKUP($A373,'FE - Flow 8 - UBL'!$A373:$P1267,9,FALSE))</f>
        <v/>
      </c>
      <c r="J373" s="45" t="str">
        <f>IF(VLOOKUP($A373,'FE - Flow 8 - UBL'!$A373:$P1267,10,FALSE)=0,"",VLOOKUP($A373,'FE - Flow 8 - UBL'!$A373:$P1267,10,FALSE))</f>
        <v/>
      </c>
      <c r="K373" s="45" t="str">
        <f>IF(VLOOKUP($A373,'FE - Flow 8 - UBL'!$A373:$P1267,11,FALSE)=0,"",VLOOKUP($A373,'FE - Flow 8 - UBL'!$A373:$P1267,11,FALSE))</f>
        <v/>
      </c>
      <c r="L373" s="46" t="str">
        <f>IF(VLOOKUP($A373,'FE - Flow 8 - UBL'!$A373:$P1267,12,FALSE)=0,"",VLOOKUP($A373,'FE - Flow 8 - UBL'!$A373:$P1267,12,FALSE))</f>
        <v/>
      </c>
      <c r="M373" s="47" t="str">
        <f>IF(VLOOKUP($A373,'FE - Flow 8 - UBL'!$A373:$P1267,13,FALSE)=0,"",VLOOKUP($A373,'FE - Flow 8 - UBL'!$A373:$P1267,13,FALSE))</f>
        <v/>
      </c>
      <c r="N373" s="47" t="str">
        <f>IF(VLOOKUP($A373,'FE - Flow 8 - UBL'!$A373:$P1267,14,FALSE)=0,"",VLOOKUP($A373,'FE - Flow 8 - UBL'!$A373:$P1267,14,FALSE))</f>
        <v/>
      </c>
      <c r="O373" s="48" t="str">
        <f>IF(VLOOKUP($A373,'FE - Flow 8 - UBL'!$A373:$P1267,15,FALSE)=0,"",VLOOKUP($A373,'FE - Flow 8 - UBL'!$A373:$P1267,15,FALSE))</f>
        <v>G6.05</v>
      </c>
      <c r="P373" s="48" t="str">
        <f>IF(VLOOKUP($A373,'FE - Flow 8 - UBL'!$A373:$P1267,16,FALSE)=0,"",VLOOKUP($A373,'FE - Flow 8 - UBL'!$A373:$P1267,16,FALSE))</f>
        <v/>
      </c>
      <c r="Q373" s="48" t="str">
        <f>IF(VLOOKUP($A373,'FE - Flow 8 - UBL'!$A373:$Q1267,17,FALSE)=0,"",VLOOKUP($A373,'FE - Flow 8 - UBL'!$A373:$Q1267,17,FALSE))</f>
        <v/>
      </c>
      <c r="R373" s="47" t="str">
        <f>IF(VLOOKUP($A373,'FE - Flow 8 - UBL'!$A373:$S1267,18,FALSE)=0,"",VLOOKUP($A373,'FE - Flow 8 - UBL'!$A373:$S1267,18,FALSE))</f>
        <v/>
      </c>
    </row>
    <row r="374" spans="1:18" ht="42.75" customHeight="1" x14ac:dyDescent="0.25">
      <c r="A374" s="114" t="s">
        <v>1274</v>
      </c>
      <c r="B374" s="240" t="s">
        <v>42</v>
      </c>
      <c r="C374" s="76"/>
      <c r="D374" s="111"/>
      <c r="E374" s="117"/>
      <c r="F374" s="116" t="s">
        <v>1275</v>
      </c>
      <c r="G374" s="351" t="s">
        <v>3674</v>
      </c>
      <c r="H374" s="352"/>
      <c r="I374" s="45" t="str">
        <f>IF(VLOOKUP($A374,'FE - Flow 8 - UBL'!$A374:$P1268,9,FALSE)=0,"",VLOOKUP($A374,'FE - Flow 8 - UBL'!$A374:$P1268,9,FALSE))</f>
        <v>TEXT</v>
      </c>
      <c r="J374" s="45">
        <f>IF(VLOOKUP($A374,'FE - Flow 8 - UBL'!$A374:$P1268,10,FALSE)=0,"",VLOOKUP($A374,'FE - Flow 8 - UBL'!$A374:$P1268,10,FALSE))</f>
        <v>255</v>
      </c>
      <c r="K374" s="45" t="str">
        <f>IF(VLOOKUP($A374,'FE - Flow 8 - UBL'!$A374:$P1268,11,FALSE)=0,"",VLOOKUP($A374,'FE - Flow 8 - UBL'!$A374:$P1268,11,FALSE))</f>
        <v/>
      </c>
      <c r="L374" s="46" t="str">
        <f>IF(VLOOKUP($A374,'FE - Flow 8 - UBL'!$A374:$P1268,12,FALSE)=0,"",VLOOKUP($A374,'FE - Flow 8 - UBL'!$A374:$P1268,12,FALSE))</f>
        <v/>
      </c>
      <c r="M374" s="47" t="str">
        <f>IF(VLOOKUP($A374,'FE - Flow 8 - UBL'!$A374:$P1268,13,FALSE)=0,"",VLOOKUP($A374,'FE - Flow 8 - UBL'!$A374:$P1268,13,FALSE))</f>
        <v>Main line of an address.</v>
      </c>
      <c r="N374" s="47" t="str">
        <f>IF(VLOOKUP($A374,'FE - Flow 8 - UBL'!$A374:$P1268,14,FALSE)=0,"",VLOOKUP($A374,'FE - Flow 8 - UBL'!$A374:$P1268,14,FALSE))</f>
        <v>Usually the street name and number or the post box.</v>
      </c>
      <c r="O374" s="48" t="str">
        <f>IF(VLOOKUP($A374,'FE - Flow 8 - UBL'!$A374:$P1268,15,FALSE)=0,"",VLOOKUP($A374,'FE - Flow 8 - UBL'!$A374:$P1268,15,FALSE))</f>
        <v>G6.05</v>
      </c>
      <c r="P374" s="48" t="str">
        <f>IF(VLOOKUP($A374,'FE - Flow 8 - UBL'!$A374:$P1268,16,FALSE)=0,"",VLOOKUP($A374,'FE - Flow 8 - UBL'!$A374:$P1268,16,FALSE))</f>
        <v/>
      </c>
      <c r="Q374" s="48" t="str">
        <f>IF(VLOOKUP($A374,'FE - Flow 8 - UBL'!$A374:$Q1268,17,FALSE)=0,"",VLOOKUP($A374,'FE - Flow 8 - UBL'!$A374:$Q1268,17,FALSE))</f>
        <v/>
      </c>
      <c r="R374" s="47" t="str">
        <f>IF(VLOOKUP($A374,'FE - Flow 8 - UBL'!$A374:$S1268,18,FALSE)=0,"",VLOOKUP($A374,'FE - Flow 8 - UBL'!$A374:$S1268,18,FALSE))</f>
        <v/>
      </c>
    </row>
    <row r="375" spans="1:18" ht="42.75" customHeight="1" x14ac:dyDescent="0.25">
      <c r="A375" s="114" t="s">
        <v>1276</v>
      </c>
      <c r="B375" s="240" t="s">
        <v>42</v>
      </c>
      <c r="C375" s="76"/>
      <c r="D375" s="111"/>
      <c r="E375" s="117"/>
      <c r="F375" s="116" t="s">
        <v>1277</v>
      </c>
      <c r="G375" s="351" t="s">
        <v>3675</v>
      </c>
      <c r="H375" s="352"/>
      <c r="I375" s="45" t="str">
        <f>IF(VLOOKUP($A375,'FE - Flow 8 - UBL'!$A375:$P1269,9,FALSE)=0,"",VLOOKUP($A375,'FE - Flow 8 - UBL'!$A375:$P1269,9,FALSE))</f>
        <v>TEXT</v>
      </c>
      <c r="J375" s="45">
        <f>IF(VLOOKUP($A375,'FE - Flow 8 - UBL'!$A375:$P1269,10,FALSE)=0,"",VLOOKUP($A375,'FE - Flow 8 - UBL'!$A375:$P1269,10,FALSE))</f>
        <v>255</v>
      </c>
      <c r="K375" s="45" t="str">
        <f>IF(VLOOKUP($A375,'FE - Flow 8 - UBL'!$A375:$P1269,11,FALSE)=0,"",VLOOKUP($A375,'FE - Flow 8 - UBL'!$A375:$P1269,11,FALSE))</f>
        <v/>
      </c>
      <c r="L375" s="46" t="str">
        <f>IF(VLOOKUP($A375,'FE - Flow 8 - UBL'!$A375:$P1269,12,FALSE)=0,"",VLOOKUP($A375,'FE - Flow 8 - UBL'!$A375:$P1269,12,FALSE))</f>
        <v/>
      </c>
      <c r="M375" s="47" t="str">
        <f>IF(VLOOKUP($A375,'FE - Flow 8 - UBL'!$A375:$P1269,13,FALSE)=0,"",VLOOKUP($A375,'FE - Flow 8 - UBL'!$A375:$P1269,13,FALSE))</f>
        <v>An additional address line that can be used to provide details and complete the main line.</v>
      </c>
      <c r="N375" s="47" t="str">
        <f>IF(VLOOKUP($A375,'FE - Flow 8 - UBL'!$A375:$P1269,14,FALSE)=0,"",VLOOKUP($A375,'FE - Flow 8 - UBL'!$A375:$P1269,14,FALSE))</f>
        <v/>
      </c>
      <c r="O375" s="48" t="str">
        <f>IF(VLOOKUP($A375,'FE - Flow 8 - UBL'!$A375:$P1269,15,FALSE)=0,"",VLOOKUP($A375,'FE - Flow 8 - UBL'!$A375:$P1269,15,FALSE))</f>
        <v>G6.05</v>
      </c>
      <c r="P375" s="48" t="str">
        <f>IF(VLOOKUP($A375,'FE - Flow 8 - UBL'!$A375:$P1269,16,FALSE)=0,"",VLOOKUP($A375,'FE - Flow 8 - UBL'!$A375:$P1269,16,FALSE))</f>
        <v/>
      </c>
      <c r="Q375" s="48" t="str">
        <f>IF(VLOOKUP($A375,'FE - Flow 8 - UBL'!$A375:$Q1269,17,FALSE)=0,"",VLOOKUP($A375,'FE - Flow 8 - UBL'!$A375:$Q1269,17,FALSE))</f>
        <v/>
      </c>
      <c r="R375" s="47" t="str">
        <f>IF(VLOOKUP($A375,'FE - Flow 8 - UBL'!$A375:$S1269,18,FALSE)=0,"",VLOOKUP($A375,'FE - Flow 8 - UBL'!$A375:$S1269,18,FALSE))</f>
        <v/>
      </c>
    </row>
    <row r="376" spans="1:18" ht="28.5" x14ac:dyDescent="0.25">
      <c r="A376" s="114" t="s">
        <v>1278</v>
      </c>
      <c r="B376" s="240" t="s">
        <v>42</v>
      </c>
      <c r="C376" s="76"/>
      <c r="D376" s="111"/>
      <c r="E376" s="117"/>
      <c r="F376" s="116" t="s">
        <v>1279</v>
      </c>
      <c r="G376" s="351" t="s">
        <v>3676</v>
      </c>
      <c r="H376" s="352"/>
      <c r="I376" s="45" t="str">
        <f>IF(VLOOKUP($A376,'FE - Flow 8 - UBL'!$A376:$P1270,9,FALSE)=0,"",VLOOKUP($A376,'FE - Flow 8 - UBL'!$A376:$P1270,9,FALSE))</f>
        <v>TEXT</v>
      </c>
      <c r="J376" s="45">
        <f>IF(VLOOKUP($A376,'FE - Flow 8 - UBL'!$A376:$P1270,10,FALSE)=0,"",VLOOKUP($A376,'FE - Flow 8 - UBL'!$A376:$P1270,10,FALSE))</f>
        <v>255</v>
      </c>
      <c r="K376" s="45" t="str">
        <f>IF(VLOOKUP($A376,'FE - Flow 8 - UBL'!$A376:$P1270,11,FALSE)=0,"",VLOOKUP($A376,'FE - Flow 8 - UBL'!$A376:$P1270,11,FALSE))</f>
        <v/>
      </c>
      <c r="L376" s="46" t="str">
        <f>IF(VLOOKUP($A376,'FE - Flow 8 - UBL'!$A376:$P1270,12,FALSE)=0,"",VLOOKUP($A376,'FE - Flow 8 - UBL'!$A376:$P1270,12,FALSE))</f>
        <v/>
      </c>
      <c r="M376" s="47" t="str">
        <f>IF(VLOOKUP($A376,'FE - Flow 8 - UBL'!$A376:$P1270,13,FALSE)=0,"",VLOOKUP($A376,'FE - Flow 8 - UBL'!$A376:$P1270,13,FALSE))</f>
        <v>An additional address line that can be used to provide details and complete the main line.</v>
      </c>
      <c r="N376" s="47" t="str">
        <f>IF(VLOOKUP($A376,'FE - Flow 8 - UBL'!$A376:$P1270,14,FALSE)=0,"",VLOOKUP($A376,'FE - Flow 8 - UBL'!$A376:$P1270,14,FALSE))</f>
        <v/>
      </c>
      <c r="O376" s="48" t="str">
        <f>IF(VLOOKUP($A376,'FE - Flow 8 - UBL'!$A376:$P1270,15,FALSE)=0,"",VLOOKUP($A376,'FE - Flow 8 - UBL'!$A376:$P1270,15,FALSE))</f>
        <v>G6.05</v>
      </c>
      <c r="P376" s="48" t="str">
        <f>IF(VLOOKUP($A376,'FE - Flow 8 - UBL'!$A376:$P1270,16,FALSE)=0,"",VLOOKUP($A376,'FE - Flow 8 - UBL'!$A376:$P1270,16,FALSE))</f>
        <v/>
      </c>
      <c r="Q376" s="48" t="str">
        <f>IF(VLOOKUP($A376,'FE - Flow 8 - UBL'!$A376:$Q1270,17,FALSE)=0,"",VLOOKUP($A376,'FE - Flow 8 - UBL'!$A376:$Q1270,17,FALSE))</f>
        <v/>
      </c>
      <c r="R376" s="47" t="str">
        <f>IF(VLOOKUP($A376,'FE - Flow 8 - UBL'!$A376:$S1270,18,FALSE)=0,"",VLOOKUP($A376,'FE - Flow 8 - UBL'!$A376:$S1270,18,FALSE))</f>
        <v/>
      </c>
    </row>
    <row r="377" spans="1:18" ht="28.5" x14ac:dyDescent="0.25">
      <c r="A377" s="114" t="s">
        <v>1280</v>
      </c>
      <c r="B377" s="240" t="s">
        <v>42</v>
      </c>
      <c r="C377" s="76"/>
      <c r="D377" s="111"/>
      <c r="E377" s="117"/>
      <c r="F377" s="116" t="s">
        <v>1281</v>
      </c>
      <c r="G377" s="351" t="s">
        <v>3677</v>
      </c>
      <c r="H377" s="352"/>
      <c r="I377" s="45" t="str">
        <f>IF(VLOOKUP($A377,'FE - Flow 8 - UBL'!$A377:$P1271,9,FALSE)=0,"",VLOOKUP($A377,'FE - Flow 8 - UBL'!$A377:$P1271,9,FALSE))</f>
        <v>TEXT</v>
      </c>
      <c r="J377" s="45">
        <f>IF(VLOOKUP($A377,'FE - Flow 8 - UBL'!$A377:$P1271,10,FALSE)=0,"",VLOOKUP($A377,'FE - Flow 8 - UBL'!$A377:$P1271,10,FALSE))</f>
        <v>255</v>
      </c>
      <c r="K377" s="45" t="str">
        <f>IF(VLOOKUP($A377,'FE - Flow 8 - UBL'!$A377:$P1271,11,FALSE)=0,"",VLOOKUP($A377,'FE - Flow 8 - UBL'!$A377:$P1271,11,FALSE))</f>
        <v/>
      </c>
      <c r="L377" s="46" t="str">
        <f>IF(VLOOKUP($A377,'FE - Flow 8 - UBL'!$A377:$P1271,12,FALSE)=0,"",VLOOKUP($A377,'FE - Flow 8 - UBL'!$A377:$P1271,12,FALSE))</f>
        <v/>
      </c>
      <c r="M377" s="47" t="str">
        <f>IF(VLOOKUP($A377,'FE - Flow 8 - UBL'!$A377:$P1271,13,FALSE)=0,"",VLOOKUP($A377,'FE - Flow 8 - UBL'!$A377:$P1271,13,FALSE))</f>
        <v>Usual name of the town, city or village in which the Buyer’s address is located.</v>
      </c>
      <c r="N377" s="47" t="str">
        <f>IF(VLOOKUP($A377,'FE - Flow 8 - UBL'!$A377:$P1271,14,FALSE)=0,"",VLOOKUP($A377,'FE - Flow 8 - UBL'!$A377:$P1271,14,FALSE))</f>
        <v/>
      </c>
      <c r="O377" s="48" t="str">
        <f>IF(VLOOKUP($A377,'FE - Flow 8 - UBL'!$A377:$P1271,15,FALSE)=0,"",VLOOKUP($A377,'FE - Flow 8 - UBL'!$A377:$P1271,15,FALSE))</f>
        <v>G6.05</v>
      </c>
      <c r="P377" s="48" t="str">
        <f>IF(VLOOKUP($A377,'FE - Flow 8 - UBL'!$A377:$P1271,16,FALSE)=0,"",VLOOKUP($A377,'FE - Flow 8 - UBL'!$A377:$P1271,16,FALSE))</f>
        <v/>
      </c>
      <c r="Q377" s="48" t="str">
        <f>IF(VLOOKUP($A377,'FE - Flow 8 - UBL'!$A377:$Q1271,17,FALSE)=0,"",VLOOKUP($A377,'FE - Flow 8 - UBL'!$A377:$Q1271,17,FALSE))</f>
        <v/>
      </c>
      <c r="R377" s="47" t="str">
        <f>IF(VLOOKUP($A377,'FE - Flow 8 - UBL'!$A377:$S1271,18,FALSE)=0,"",VLOOKUP($A377,'FE - Flow 8 - UBL'!$A377:$S1271,18,FALSE))</f>
        <v/>
      </c>
    </row>
    <row r="378" spans="1:18" ht="28.5" x14ac:dyDescent="0.25">
      <c r="A378" s="114" t="s">
        <v>1282</v>
      </c>
      <c r="B378" s="240" t="s">
        <v>42</v>
      </c>
      <c r="C378" s="76"/>
      <c r="D378" s="111"/>
      <c r="E378" s="117"/>
      <c r="F378" s="116" t="s">
        <v>3244</v>
      </c>
      <c r="G378" s="351" t="s">
        <v>3678</v>
      </c>
      <c r="H378" s="352"/>
      <c r="I378" s="45" t="str">
        <f>IF(VLOOKUP($A378,'FE - Flow 8 - UBL'!$A378:$P1272,9,FALSE)=0,"",VLOOKUP($A378,'FE - Flow 8 - UBL'!$A378:$P1272,9,FALSE))</f>
        <v>TEXT</v>
      </c>
      <c r="J378" s="45">
        <f>IF(VLOOKUP($A378,'FE - Flow 8 - UBL'!$A378:$P1272,10,FALSE)=0,"",VLOOKUP($A378,'FE - Flow 8 - UBL'!$A378:$P1272,10,FALSE))</f>
        <v>10</v>
      </c>
      <c r="K378" s="45" t="str">
        <f>IF(VLOOKUP($A378,'FE - Flow 8 - UBL'!$A378:$P1272,11,FALSE)=0,"",VLOOKUP($A378,'FE - Flow 8 - UBL'!$A378:$P1272,11,FALSE))</f>
        <v/>
      </c>
      <c r="L378" s="46" t="str">
        <f>IF(VLOOKUP($A378,'FE - Flow 8 - UBL'!$A378:$P1272,12,FALSE)=0,"",VLOOKUP($A378,'FE - Flow 8 - UBL'!$A378:$P1272,12,FALSE))</f>
        <v/>
      </c>
      <c r="M378" s="47" t="str">
        <f>IF(VLOOKUP($A378,'FE - Flow 8 - UBL'!$A378:$P1272,13,FALSE)=0,"",VLOOKUP($A378,'FE - Flow 8 - UBL'!$A378:$P1272,13,FALSE))</f>
        <v>Identifier of an addressable group of properties, in compliance with the relevant postal service.</v>
      </c>
      <c r="N378" s="47" t="str">
        <f>IF(VLOOKUP($A378,'FE - Flow 8 - UBL'!$A378:$P1272,14,FALSE)=0,"",VLOOKUP($A378,'FE - Flow 8 - UBL'!$A378:$P1272,14,FALSE))</f>
        <v>E.g. postcode or postal routing number.</v>
      </c>
      <c r="O378" s="48" t="str">
        <f>IF(VLOOKUP($A378,'FE - Flow 8 - UBL'!$A378:$P1272,15,FALSE)=0,"",VLOOKUP($A378,'FE - Flow 8 - UBL'!$A378:$P1272,15,FALSE))</f>
        <v>G6.05</v>
      </c>
      <c r="P378" s="48" t="str">
        <f>IF(VLOOKUP($A378,'FE - Flow 8 - UBL'!$A378:$P1272,16,FALSE)=0,"",VLOOKUP($A378,'FE - Flow 8 - UBL'!$A378:$P1272,16,FALSE))</f>
        <v/>
      </c>
      <c r="Q378" s="48" t="str">
        <f>IF(VLOOKUP($A378,'FE - Flow 8 - UBL'!$A378:$Q1272,17,FALSE)=0,"",VLOOKUP($A378,'FE - Flow 8 - UBL'!$A378:$Q1272,17,FALSE))</f>
        <v/>
      </c>
      <c r="R378" s="47" t="str">
        <f>IF(VLOOKUP($A378,'FE - Flow 8 - UBL'!$A378:$S1272,18,FALSE)=0,"",VLOOKUP($A378,'FE - Flow 8 - UBL'!$A378:$S1272,18,FALSE))</f>
        <v/>
      </c>
    </row>
    <row r="379" spans="1:18" x14ac:dyDescent="0.25">
      <c r="A379" s="114" t="s">
        <v>1283</v>
      </c>
      <c r="B379" s="240" t="s">
        <v>42</v>
      </c>
      <c r="C379" s="76"/>
      <c r="D379" s="111"/>
      <c r="E379" s="117"/>
      <c r="F379" s="116" t="s">
        <v>1284</v>
      </c>
      <c r="G379" s="351" t="s">
        <v>3679</v>
      </c>
      <c r="H379" s="352"/>
      <c r="I379" s="45" t="str">
        <f>IF(VLOOKUP($A379,'FE - Flow 8 - UBL'!$A379:$P1273,9,FALSE)=0,"",VLOOKUP($A379,'FE - Flow 8 - UBL'!$A379:$P1273,9,FALSE))</f>
        <v>TEXT</v>
      </c>
      <c r="J379" s="45">
        <f>IF(VLOOKUP($A379,'FE - Flow 8 - UBL'!$A379:$P1273,10,FALSE)=0,"",VLOOKUP($A379,'FE - Flow 8 - UBL'!$A379:$P1273,10,FALSE))</f>
        <v>255</v>
      </c>
      <c r="K379" s="45" t="str">
        <f>IF(VLOOKUP($A379,'FE - Flow 8 - UBL'!$A379:$P1273,11,FALSE)=0,"",VLOOKUP($A379,'FE - Flow 8 - UBL'!$A379:$P1273,11,FALSE))</f>
        <v/>
      </c>
      <c r="L379" s="46" t="str">
        <f>IF(VLOOKUP($A379,'FE - Flow 8 - UBL'!$A379:$P1273,12,FALSE)=0,"",VLOOKUP($A379,'FE - Flow 8 - UBL'!$A379:$P1273,12,FALSE))</f>
        <v/>
      </c>
      <c r="M379" s="47" t="str">
        <f>IF(VLOOKUP($A379,'FE - Flow 8 - UBL'!$A379:$P1273,13,FALSE)=0,"",VLOOKUP($A379,'FE - Flow 8 - UBL'!$A379:$P1273,13,FALSE))</f>
        <v>Subdivision of a country.</v>
      </c>
      <c r="N379" s="47" t="str">
        <f>IF(VLOOKUP($A379,'FE - Flow 8 - UBL'!$A379:$P1273,14,FALSE)=0,"",VLOOKUP($A379,'FE - Flow 8 - UBL'!$A379:$P1273,14,FALSE))</f>
        <v>E.g. region, county, state, province, etc.</v>
      </c>
      <c r="O379" s="48" t="str">
        <f>IF(VLOOKUP($A379,'FE - Flow 8 - UBL'!$A379:$P1273,15,FALSE)=0,"",VLOOKUP($A379,'FE - Flow 8 - UBL'!$A379:$P1273,15,FALSE))</f>
        <v>G6.05</v>
      </c>
      <c r="P379" s="48" t="str">
        <f>IF(VLOOKUP($A379,'FE - Flow 8 - UBL'!$A379:$P1273,16,FALSE)=0,"",VLOOKUP($A379,'FE - Flow 8 - UBL'!$A379:$P1273,16,FALSE))</f>
        <v/>
      </c>
      <c r="Q379" s="48" t="str">
        <f>IF(VLOOKUP($A379,'FE - Flow 8 - UBL'!$A379:$Q1273,17,FALSE)=0,"",VLOOKUP($A379,'FE - Flow 8 - UBL'!$A379:$Q1273,17,FALSE))</f>
        <v/>
      </c>
      <c r="R379" s="47" t="str">
        <f>IF(VLOOKUP($A379,'FE - Flow 8 - UBL'!$A379:$S1273,18,FALSE)=0,"",VLOOKUP($A379,'FE - Flow 8 - UBL'!$A379:$S1273,18,FALSE))</f>
        <v/>
      </c>
    </row>
    <row r="380" spans="1:18" ht="57" x14ac:dyDescent="0.25">
      <c r="A380" s="114" t="s">
        <v>1285</v>
      </c>
      <c r="B380" s="240" t="s">
        <v>3069</v>
      </c>
      <c r="C380" s="76"/>
      <c r="D380" s="106"/>
      <c r="E380" s="118"/>
      <c r="F380" s="116" t="s">
        <v>1286</v>
      </c>
      <c r="G380" s="351" t="s">
        <v>3680</v>
      </c>
      <c r="H380" s="352"/>
      <c r="I380" s="45" t="str">
        <f>IF(VLOOKUP($A380,'FE - Flow 8 - UBL'!$A380:$P1274,9,FALSE)=0,"",VLOOKUP($A380,'FE - Flow 8 - UBL'!$A380:$P1274,9,FALSE))</f>
        <v>CODE</v>
      </c>
      <c r="J380" s="45">
        <f>IF(VLOOKUP($A380,'FE - Flow 8 - UBL'!$A380:$P1274,10,FALSE)=0,"",VLOOKUP($A380,'FE - Flow 8 - UBL'!$A380:$P1274,10,FALSE))</f>
        <v>2</v>
      </c>
      <c r="K380" s="45" t="str">
        <f>IF(VLOOKUP($A380,'FE - Flow 8 - UBL'!$A380:$P1274,11,FALSE)=0,"",VLOOKUP($A380,'FE - Flow 8 - UBL'!$A380:$P1274,11,FALSE))</f>
        <v>ISO 3166</v>
      </c>
      <c r="L380" s="46" t="str">
        <f>IF(VLOOKUP($A380,'FE - Flow 8 - UBL'!$A380:$P1274,12,FALSE)=0,"",VLOOKUP($A380,'FE - Flow 8 - UBL'!$A380:$P1274,12,FALSE))</f>
        <v/>
      </c>
      <c r="M380" s="47" t="str">
        <f>IF(VLOOKUP($A380,'FE - Flow 8 - UBL'!$A380:$P1274,13,FALSE)=0,"",VLOOKUP($A380,'FE - Flow 8 - UBL'!$A380:$P1274,13,FALSE))</f>
        <v>Country identification code.</v>
      </c>
      <c r="N380" s="47" t="str">
        <f>IF(VLOOKUP($A380,'FE - Flow 8 - UBL'!$A380:$P1274,14,FALSE)=0,"",VLOOKUP($A380,'FE - Flow 8 - UBL'!$A380:$P1274,14,FALSE))</f>
        <v>Valid country lists are registered with the Maintenance Agency for standard ISO 3166-1 “Codes for the representation of names of countries and their subdivisions”. Use of the alpha-2 representation is recommended.</v>
      </c>
      <c r="O380" s="48" t="str">
        <f>IF(VLOOKUP($A380,'FE - Flow 8 - UBL'!$A380:$P1274,15,FALSE)=0,"",VLOOKUP($A380,'FE - Flow 8 - UBL'!$A380:$P1274,15,FALSE))</f>
        <v>G2.01
G6.14
G6.05</v>
      </c>
      <c r="P380" s="48" t="str">
        <f>IF(VLOOKUP($A380,'FE - Flow 8 - UBL'!$A380:$P1274,16,FALSE)=0,"",VLOOKUP($A380,'FE - Flow 8 - UBL'!$A380:$P1274,16,FALSE))</f>
        <v/>
      </c>
      <c r="Q380" s="48" t="str">
        <f>IF(VLOOKUP($A380,'FE - Flow 8 - UBL'!$A380:$Q1274,17,FALSE)=0,"",VLOOKUP($A380,'FE - Flow 8 - UBL'!$A380:$Q1274,17,FALSE))</f>
        <v/>
      </c>
      <c r="R380" s="47" t="str">
        <f>IF(VLOOKUP($A380,'FE - Flow 8 - UBL'!$A380:$S1274,18,FALSE)=0,"",VLOOKUP($A380,'FE - Flow 8 - UBL'!$A380:$S1274,18,FALSE))</f>
        <v/>
      </c>
    </row>
    <row r="381" spans="1:18" ht="42.75" customHeight="1" x14ac:dyDescent="0.25">
      <c r="A381" s="51" t="s">
        <v>1287</v>
      </c>
      <c r="B381" s="240" t="s">
        <v>42</v>
      </c>
      <c r="C381" s="76"/>
      <c r="D381" s="119" t="s">
        <v>1288</v>
      </c>
      <c r="E381" s="106"/>
      <c r="F381" s="217"/>
      <c r="G381" s="351" t="s">
        <v>3681</v>
      </c>
      <c r="H381" s="352"/>
      <c r="I381" s="45" t="str">
        <f>IF(VLOOKUP($A381,'FE - Flow 8 - UBL'!$A381:$P1275,9,FALSE)=0,"",VLOOKUP($A381,'FE - Flow 8 - UBL'!$A381:$P1275,9,FALSE))</f>
        <v/>
      </c>
      <c r="J381" s="45" t="str">
        <f>IF(VLOOKUP($A381,'FE - Flow 8 - UBL'!$A381:$P1275,10,FALSE)=0,"",VLOOKUP($A381,'FE - Flow 8 - UBL'!$A381:$P1275,10,FALSE))</f>
        <v/>
      </c>
      <c r="K381" s="45" t="str">
        <f>IF(VLOOKUP($A381,'FE - Flow 8 - UBL'!$A381:$P1275,11,FALSE)=0,"",VLOOKUP($A381,'FE - Flow 8 - UBL'!$A381:$P1275,11,FALSE))</f>
        <v/>
      </c>
      <c r="L381" s="46" t="str">
        <f>IF(VLOOKUP($A381,'FE - Flow 8 - UBL'!$A381:$P1275,12,FALSE)=0,"",VLOOKUP($A381,'FE - Flow 8 - UBL'!$A381:$P1275,12,FALSE))</f>
        <v/>
      </c>
      <c r="M381" s="47" t="str">
        <f>IF(VLOOKUP($A381,'FE - Flow 8 - UBL'!$A381:$P1275,13,FALSE)=0,"",VLOOKUP($A381,'FE - Flow 8 - UBL'!$A381:$P1275,13,FALSE))</f>
        <v/>
      </c>
      <c r="N381" s="47" t="str">
        <f>IF(VLOOKUP($A381,'FE - Flow 8 - UBL'!$A381:$P1275,14,FALSE)=0,"",VLOOKUP($A381,'FE - Flow 8 - UBL'!$A381:$P1275,14,FALSE))</f>
        <v/>
      </c>
      <c r="O381" s="48" t="str">
        <f>IF(VLOOKUP($A381,'FE - Flow 8 - UBL'!$A381:$P1275,15,FALSE)=0,"",VLOOKUP($A381,'FE - Flow 8 - UBL'!$A381:$P1275,15,FALSE))</f>
        <v>G1.39
G6.14
G6.05</v>
      </c>
      <c r="P381" s="48" t="str">
        <f>IF(VLOOKUP($A381,'FE - Flow 8 - UBL'!$A381:$P1275,16,FALSE)=0,"",VLOOKUP($A381,'FE - Flow 8 - UBL'!$A381:$P1275,16,FALSE))</f>
        <v/>
      </c>
      <c r="Q381" s="48" t="str">
        <f>IF(VLOOKUP($A381,'FE - Flow 8 - UBL'!$A381:$Q1275,17,FALSE)=0,"",VLOOKUP($A381,'FE - Flow 8 - UBL'!$A381:$Q1275,17,FALSE))</f>
        <v/>
      </c>
      <c r="R381" s="47" t="str">
        <f>IF(VLOOKUP($A381,'FE - Flow 8 - UBL'!$A381:$S1275,18,FALSE)=0,"",VLOOKUP($A381,'FE - Flow 8 - UBL'!$A381:$S1275,18,FALSE))</f>
        <v/>
      </c>
    </row>
    <row r="382" spans="1:18" x14ac:dyDescent="0.25">
      <c r="A382" s="57" t="s">
        <v>1290</v>
      </c>
      <c r="B382" s="240"/>
      <c r="C382" s="76"/>
      <c r="D382" s="58"/>
      <c r="E382" s="59" t="s">
        <v>1291</v>
      </c>
      <c r="F382" s="59"/>
      <c r="G382" s="351" t="s">
        <v>3682</v>
      </c>
      <c r="H382" s="352"/>
      <c r="I382" s="45" t="str">
        <f>IF(VLOOKUP($A382,'FE - Flow 8 - UBL'!$A382:$P1276,9,FALSE)=0,"",VLOOKUP($A382,'FE - Flow 8 - UBL'!$A382:$P1276,9,FALSE))</f>
        <v/>
      </c>
      <c r="J382" s="45" t="str">
        <f>IF(VLOOKUP($A382,'FE - Flow 8 - UBL'!$A382:$P1276,10,FALSE)=0,"",VLOOKUP($A382,'FE - Flow 8 - UBL'!$A382:$P1276,10,FALSE))</f>
        <v/>
      </c>
      <c r="K382" s="45" t="str">
        <f>IF(VLOOKUP($A382,'FE - Flow 8 - UBL'!$A382:$P1276,11,FALSE)=0,"",VLOOKUP($A382,'FE - Flow 8 - UBL'!$A382:$P1276,11,FALSE))</f>
        <v/>
      </c>
      <c r="L382" s="46" t="str">
        <f>IF(VLOOKUP($A382,'FE - Flow 8 - UBL'!$A382:$P1276,12,FALSE)=0,"",VLOOKUP($A382,'FE - Flow 8 - UBL'!$A382:$P1276,12,FALSE))</f>
        <v/>
      </c>
      <c r="M382" s="47" t="str">
        <f>IF(VLOOKUP($A382,'FE - Flow 8 - UBL'!$A382:$P1276,13,FALSE)=0,"",VLOOKUP($A382,'FE - Flow 8 - UBL'!$A382:$P1276,13,FALSE))</f>
        <v/>
      </c>
      <c r="N382" s="47" t="str">
        <f>IF(VLOOKUP($A382,'FE - Flow 8 - UBL'!$A382:$P1276,14,FALSE)=0,"",VLOOKUP($A382,'FE - Flow 8 - UBL'!$A382:$P1276,14,FALSE))</f>
        <v/>
      </c>
      <c r="O382" s="48" t="str">
        <f>IF(VLOOKUP($A382,'FE - Flow 8 - UBL'!$A382:$P1276,15,FALSE)=0,"",VLOOKUP($A382,'FE - Flow 8 - UBL'!$A382:$P1276,15,FALSE))</f>
        <v>G6.05</v>
      </c>
      <c r="P382" s="48" t="str">
        <f>IF(VLOOKUP($A382,'FE - Flow 8 - UBL'!$A382:$P1276,16,FALSE)=0,"",VLOOKUP($A382,'FE - Flow 8 - UBL'!$A382:$P1276,16,FALSE))</f>
        <v/>
      </c>
      <c r="Q382" s="48" t="str">
        <f>IF(VLOOKUP($A382,'FE - Flow 8 - UBL'!$A382:$Q1276,17,FALSE)=0,"",VLOOKUP($A382,'FE - Flow 8 - UBL'!$A382:$Q1276,17,FALSE))</f>
        <v/>
      </c>
      <c r="R382" s="47" t="str">
        <f>IF(VLOOKUP($A382,'FE - Flow 8 - UBL'!$A382:$S1276,18,FALSE)=0,"",VLOOKUP($A382,'FE - Flow 8 - UBL'!$A382:$S1276,18,FALSE))</f>
        <v/>
      </c>
    </row>
    <row r="383" spans="1:18" ht="56.1" customHeight="1" x14ac:dyDescent="0.25">
      <c r="A383" s="57" t="s">
        <v>1292</v>
      </c>
      <c r="B383" s="240" t="s">
        <v>42</v>
      </c>
      <c r="C383" s="76"/>
      <c r="D383" s="58"/>
      <c r="E383" s="107" t="s">
        <v>1293</v>
      </c>
      <c r="F383" s="59"/>
      <c r="G383" s="351" t="s">
        <v>3683</v>
      </c>
      <c r="H383" s="352"/>
      <c r="I383" s="45" t="str">
        <f>IF(VLOOKUP($A383,'FE - Flow 8 - UBL'!$A383:$P1277,9,FALSE)=0,"",VLOOKUP($A383,'FE - Flow 8 - UBL'!$A383:$P1277,9,FALSE))</f>
        <v>DATE</v>
      </c>
      <c r="J383" s="45" t="str">
        <f>IF(VLOOKUP($A383,'FE - Flow 8 - UBL'!$A383:$P1277,10,FALSE)=0,"",VLOOKUP($A383,'FE - Flow 8 - UBL'!$A383:$P1277,10,FALSE))</f>
        <v>ISO</v>
      </c>
      <c r="K383" s="45" t="str">
        <f>IF(VLOOKUP($A383,'FE - Flow 8 - UBL'!$A383:$P1277,11,FALSE)=0,"",VLOOKUP($A383,'FE - Flow 8 - UBL'!$A383:$P1277,11,FALSE))</f>
        <v>YYYY-MM-DD (UBL format)
YYYYMMDD (CII format)</v>
      </c>
      <c r="L383" s="46" t="str">
        <f>IF(VLOOKUP($A383,'FE - Flow 8 - UBL'!$A383:$P1277,12,FALSE)=0,"",VLOOKUP($A383,'FE - Flow 8 - UBL'!$A383:$P1277,12,FALSE))</f>
        <v/>
      </c>
      <c r="M383" s="47" t="str">
        <f>IF(VLOOKUP($A383,'FE - Flow 8 - UBL'!$A383:$P1277,13,FALSE)=0,"",VLOOKUP($A383,'FE - Flow 8 - UBL'!$A383:$P1277,13,FALSE))</f>
        <v/>
      </c>
      <c r="N383" s="47" t="str">
        <f>IF(VLOOKUP($A383,'FE - Flow 8 - UBL'!$A383:$P1277,14,FALSE)=0,"",VLOOKUP($A383,'FE - Flow 8 - UBL'!$A383:$P1277,14,FALSE))</f>
        <v/>
      </c>
      <c r="O383" s="48" t="str">
        <f>IF(VLOOKUP($A383,'FE - Flow 8 - UBL'!$A383:$P1277,15,FALSE)=0,"",VLOOKUP($A383,'FE - Flow 8 - UBL'!$A383:$P1277,15,FALSE))</f>
        <v>G1.09
G1.36
G6.05</v>
      </c>
      <c r="P383" s="48" t="str">
        <f>IF(VLOOKUP($A383,'FE - Flow 8 - UBL'!$A383:$P1277,16,FALSE)=0,"",VLOOKUP($A383,'FE - Flow 8 - UBL'!$A383:$P1277,16,FALSE))</f>
        <v/>
      </c>
      <c r="Q383" s="48" t="str">
        <f>IF(VLOOKUP($A383,'FE - Flow 8 - UBL'!$A383:$Q1277,17,FALSE)=0,"",VLOOKUP($A383,'FE - Flow 8 - UBL'!$A383:$Q1277,17,FALSE))</f>
        <v/>
      </c>
      <c r="R383" s="47" t="str">
        <f>IF(VLOOKUP($A383,'FE - Flow 8 - UBL'!$A383:$S1277,18,FALSE)=0,"",VLOOKUP($A383,'FE - Flow 8 - UBL'!$A383:$S1277,18,FALSE))</f>
        <v/>
      </c>
    </row>
    <row r="384" spans="1:18" x14ac:dyDescent="0.25">
      <c r="A384" s="57" t="s">
        <v>1295</v>
      </c>
      <c r="B384" s="240"/>
      <c r="C384" s="76"/>
      <c r="D384" s="62"/>
      <c r="E384" s="63" t="s">
        <v>1296</v>
      </c>
      <c r="F384" s="59"/>
      <c r="G384" s="351" t="s">
        <v>3684</v>
      </c>
      <c r="H384" s="352"/>
      <c r="I384" s="45" t="str">
        <f>IF(VLOOKUP($A384,'FE - Flow 8 - UBL'!$A384:$P1278,9,FALSE)=0,"",VLOOKUP($A384,'FE - Flow 8 - UBL'!$A384:$P1278,9,FALSE))</f>
        <v/>
      </c>
      <c r="J384" s="45" t="str">
        <f>IF(VLOOKUP($A384,'FE - Flow 8 - UBL'!$A384:$P1278,10,FALSE)=0,"",VLOOKUP($A384,'FE - Flow 8 - UBL'!$A384:$P1278,10,FALSE))</f>
        <v/>
      </c>
      <c r="K384" s="45" t="str">
        <f>IF(VLOOKUP($A384,'FE - Flow 8 - UBL'!$A384:$P1278,11,FALSE)=0,"",VLOOKUP($A384,'FE - Flow 8 - UBL'!$A384:$P1278,11,FALSE))</f>
        <v>YYYY-MM-DD (UBL format)</v>
      </c>
      <c r="L384" s="46" t="str">
        <f>IF(VLOOKUP($A384,'FE - Flow 8 - UBL'!$A384:$P1278,12,FALSE)=0,"",VLOOKUP($A384,'FE - Flow 8 - UBL'!$A384:$P1278,12,FALSE))</f>
        <v/>
      </c>
      <c r="M384" s="47" t="str">
        <f>IF(VLOOKUP($A384,'FE - Flow 8 - UBL'!$A384:$P1278,13,FALSE)=0,"",VLOOKUP($A384,'FE - Flow 8 - UBL'!$A384:$P1278,13,FALSE))</f>
        <v/>
      </c>
      <c r="N384" s="47" t="str">
        <f>IF(VLOOKUP($A384,'FE - Flow 8 - UBL'!$A384:$P1278,14,FALSE)=0,"",VLOOKUP($A384,'FE - Flow 8 - UBL'!$A384:$P1278,14,FALSE))</f>
        <v/>
      </c>
      <c r="O384" s="48" t="str">
        <f>IF(VLOOKUP($A384,'FE - Flow 8 - UBL'!$A384:$P1278,15,FALSE)=0,"",VLOOKUP($A384,'FE - Flow 8 - UBL'!$A384:$P1278,15,FALSE))</f>
        <v/>
      </c>
      <c r="P384" s="48" t="str">
        <f>IF(VLOOKUP($A384,'FE - Flow 8 - UBL'!$A384:$P1278,16,FALSE)=0,"",VLOOKUP($A384,'FE - Flow 8 - UBL'!$A384:$P1278,16,FALSE))</f>
        <v/>
      </c>
      <c r="Q384" s="48" t="str">
        <f>IF(VLOOKUP($A384,'FE - Flow 8 - UBL'!$A384:$Q1278,17,FALSE)=0,"",VLOOKUP($A384,'FE - Flow 8 - UBL'!$A384:$Q1278,17,FALSE))</f>
        <v/>
      </c>
      <c r="R384" s="47" t="str">
        <f>IF(VLOOKUP($A384,'FE - Flow 8 - UBL'!$A384:$S1278,18,FALSE)=0,"",VLOOKUP($A384,'FE - Flow 8 - UBL'!$A384:$S1278,18,FALSE))</f>
        <v/>
      </c>
    </row>
    <row r="385" spans="1:18" ht="56.1" customHeight="1" x14ac:dyDescent="0.25">
      <c r="A385" s="51" t="s">
        <v>1297</v>
      </c>
      <c r="B385" s="41" t="s">
        <v>42</v>
      </c>
      <c r="C385" s="52"/>
      <c r="D385" s="221" t="s">
        <v>1298</v>
      </c>
      <c r="E385" s="216"/>
      <c r="F385" s="217"/>
      <c r="G385" s="351" t="s">
        <v>3685</v>
      </c>
      <c r="H385" s="352"/>
      <c r="I385" s="45" t="str">
        <f>IF(VLOOKUP($A385,'FE - Flow 8 - UBL'!$A385:$P1279,9,FALSE)=0,"",VLOOKUP($A385,'FE - Flow 8 - UBL'!$A385:$P1279,9,FALSE))</f>
        <v/>
      </c>
      <c r="J385" s="45" t="str">
        <f>IF(VLOOKUP($A385,'FE - Flow 8 - UBL'!$A385:$P1279,10,FALSE)=0,"",VLOOKUP($A385,'FE - Flow 8 - UBL'!$A385:$P1279,10,FALSE))</f>
        <v/>
      </c>
      <c r="K385" s="45" t="str">
        <f>IF(VLOOKUP($A385,'FE - Flow 8 - UBL'!$A385:$P1279,11,FALSE)=0,"",VLOOKUP($A385,'FE - Flow 8 - UBL'!$A385:$P1279,11,FALSE))</f>
        <v/>
      </c>
      <c r="L385" s="46" t="str">
        <f>IF(VLOOKUP($A385,'FE - Flow 8 - UBL'!$A385:$P1279,12,FALSE)=0,"",VLOOKUP($A385,'FE - Flow 8 - UBL'!$A385:$P1279,12,FALSE))</f>
        <v/>
      </c>
      <c r="M385" s="47" t="str">
        <f>IF(VLOOKUP($A385,'FE - Flow 8 - UBL'!$A385:$P1279,13,FALSE)=0,"",VLOOKUP($A385,'FE - Flow 8 - UBL'!$A385:$P1279,13,FALSE))</f>
        <v>Set of business terms providing information about the invoicing period for the Invoice line.</v>
      </c>
      <c r="N385" s="47" t="str">
        <f>IF(VLOOKUP($A385,'FE - Flow 8 - UBL'!$A385:$P1279,14,FALSE)=0,"",VLOOKUP($A385,'FE - Flow 8 - UBL'!$A385:$P1279,14,FALSE))</f>
        <v>Also known as the delivery period of the invoice.</v>
      </c>
      <c r="O385" s="48" t="str">
        <f>IF(VLOOKUP($A385,'FE - Flow 8 - UBL'!$A385:$P1279,15,FALSE)=0,"",VLOOKUP($A385,'FE - Flow 8 - UBL'!$A385:$P1279,15,FALSE))</f>
        <v>G1.39
G6.14
G6.05</v>
      </c>
      <c r="P385" s="48" t="str">
        <f>IF(VLOOKUP($A385,'FE - Flow 8 - UBL'!$A385:$P1279,16,FALSE)=0,"",VLOOKUP($A385,'FE - Flow 8 - UBL'!$A385:$P1279,16,FALSE))</f>
        <v/>
      </c>
      <c r="Q385" s="48" t="str">
        <f>IF(VLOOKUP($A385,'FE - Flow 8 - UBL'!$A385:$Q1279,17,FALSE)=0,"",VLOOKUP($A385,'FE - Flow 8 - UBL'!$A385:$Q1279,17,FALSE))</f>
        <v/>
      </c>
      <c r="R385" s="47" t="str">
        <f>IF(VLOOKUP($A385,'FE - Flow 8 - UBL'!$A385:$S1279,18,FALSE)=0,"",VLOOKUP($A385,'FE - Flow 8 - UBL'!$A385:$S1279,18,FALSE))</f>
        <v/>
      </c>
    </row>
    <row r="386" spans="1:18" ht="57" x14ac:dyDescent="0.25">
      <c r="A386" s="57" t="s">
        <v>1302</v>
      </c>
      <c r="B386" s="41" t="s">
        <v>42</v>
      </c>
      <c r="C386" s="52"/>
      <c r="D386" s="58"/>
      <c r="E386" s="59" t="s">
        <v>1303</v>
      </c>
      <c r="F386" s="59"/>
      <c r="G386" s="351" t="s">
        <v>3686</v>
      </c>
      <c r="H386" s="352"/>
      <c r="I386" s="45" t="str">
        <f>IF(VLOOKUP($A386,'FE - Flow 8 - UBL'!$A386:$P1280,9,FALSE)=0,"",VLOOKUP($A386,'FE - Flow 8 - UBL'!$A386:$P1280,9,FALSE))</f>
        <v>DATE</v>
      </c>
      <c r="J386" s="45" t="str">
        <f>IF(VLOOKUP($A386,'FE - Flow 8 - UBL'!$A386:$P1280,10,FALSE)=0,"",VLOOKUP($A386,'FE - Flow 8 - UBL'!$A386:$P1280,10,FALSE))</f>
        <v>ISO</v>
      </c>
      <c r="K386" s="45" t="str">
        <f>IF(VLOOKUP($A386,'FE - Flow 8 - UBL'!$A386:$P1280,11,FALSE)=0,"",VLOOKUP($A386,'FE - Flow 8 - UBL'!$A386:$P1280,11,FALSE))</f>
        <v>YYYY-MM-DD (UBL format)
YYYYMMDD (CII format)</v>
      </c>
      <c r="L386" s="46" t="str">
        <f>IF(VLOOKUP($A386,'FE - Flow 8 - UBL'!$A386:$P1280,12,FALSE)=0,"",VLOOKUP($A386,'FE - Flow 8 - UBL'!$A386:$P1280,12,FALSE))</f>
        <v/>
      </c>
      <c r="M386" s="47" t="str">
        <f>IF(VLOOKUP($A386,'FE - Flow 8 - UBL'!$A386:$P1280,13,FALSE)=0,"",VLOOKUP($A386,'FE - Flow 8 - UBL'!$A386:$P1280,13,FALSE))</f>
        <v>Date the invoicing period starts for this Invoice line.</v>
      </c>
      <c r="N386" s="47" t="str">
        <f>IF(VLOOKUP($A386,'FE - Flow 8 - UBL'!$A386:$P1280,14,FALSE)=0,"",VLOOKUP($A386,'FE - Flow 8 - UBL'!$A386:$P1280,14,FALSE))</f>
        <v>This date is the first day of the period.</v>
      </c>
      <c r="O386" s="48" t="str">
        <f>IF(VLOOKUP($A386,'FE - Flow 8 - UBL'!$A386:$P1280,15,FALSE)=0,"",VLOOKUP($A386,'FE - Flow 8 - UBL'!$A386:$P1280,15,FALSE))</f>
        <v>G1.09
G1.36
G6.14
G6.05</v>
      </c>
      <c r="P386" s="48" t="str">
        <f>IF(VLOOKUP($A386,'FE - Flow 8 - UBL'!$A386:$P1280,16,FALSE)=0,"",VLOOKUP($A386,'FE - Flow 8 - UBL'!$A386:$P1280,16,FALSE))</f>
        <v/>
      </c>
      <c r="Q386" s="48" t="str">
        <f>IF(VLOOKUP($A386,'FE - Flow 8 - UBL'!$A386:$Q1280,17,FALSE)=0,"",VLOOKUP($A386,'FE - Flow 8 - UBL'!$A386:$Q1280,17,FALSE))</f>
        <v>BR-CO-20</v>
      </c>
      <c r="R386" s="47" t="str">
        <f>IF(VLOOKUP($A386,'FE - Flow 8 - UBL'!$A386:$S1280,18,FALSE)=0,"",VLOOKUP($A386,'FE - Flow 8 - UBL'!$A386:$S1280,18,FALSE))</f>
        <v/>
      </c>
    </row>
    <row r="387" spans="1:18" ht="42.75" customHeight="1" x14ac:dyDescent="0.25">
      <c r="A387" s="57" t="s">
        <v>1307</v>
      </c>
      <c r="B387" s="41" t="s">
        <v>42</v>
      </c>
      <c r="C387" s="52"/>
      <c r="D387" s="58"/>
      <c r="E387" s="59" t="s">
        <v>1308</v>
      </c>
      <c r="F387" s="59"/>
      <c r="G387" s="351" t="s">
        <v>3687</v>
      </c>
      <c r="H387" s="352"/>
      <c r="I387" s="45" t="str">
        <f>IF(VLOOKUP($A387,'FE - Flow 8 - UBL'!$A387:$P1281,9,FALSE)=0,"",VLOOKUP($A387,'FE - Flow 8 - UBL'!$A387:$P1281,9,FALSE))</f>
        <v>DATE</v>
      </c>
      <c r="J387" s="45" t="str">
        <f>IF(VLOOKUP($A387,'FE - Flow 8 - UBL'!$A387:$P1281,10,FALSE)=0,"",VLOOKUP($A387,'FE - Flow 8 - UBL'!$A387:$P1281,10,FALSE))</f>
        <v>ISO</v>
      </c>
      <c r="K387" s="45" t="str">
        <f>IF(VLOOKUP($A387,'FE - Flow 8 - UBL'!$A387:$P1281,11,FALSE)=0,"",VLOOKUP($A387,'FE - Flow 8 - UBL'!$A387:$P1281,11,FALSE))</f>
        <v>YYYY-MM-DD (UBL format)
YYYYMMDD (CII format)</v>
      </c>
      <c r="L387" s="46" t="str">
        <f>IF(VLOOKUP($A387,'FE - Flow 8 - UBL'!$A387:$P1281,12,FALSE)=0,"",VLOOKUP($A387,'FE - Flow 8 - UBL'!$A387:$P1281,12,FALSE))</f>
        <v/>
      </c>
      <c r="M387" s="47" t="str">
        <f>IF(VLOOKUP($A387,'FE - Flow 8 - UBL'!$A387:$P1281,13,FALSE)=0,"",VLOOKUP($A387,'FE - Flow 8 - UBL'!$A387:$P1281,13,FALSE))</f>
        <v>The date the invoicing period ends for this Invoice line.</v>
      </c>
      <c r="N387" s="47" t="str">
        <f>IF(VLOOKUP($A387,'FE - Flow 8 - UBL'!$A387:$P1281,14,FALSE)=0,"",VLOOKUP($A387,'FE - Flow 8 - UBL'!$A387:$P1281,14,FALSE))</f>
        <v>This date is the last day of the period.</v>
      </c>
      <c r="O387" s="48" t="str">
        <f>IF(VLOOKUP($A387,'FE - Flow 8 - UBL'!$A387:$P1281,15,FALSE)=0,"",VLOOKUP($A387,'FE - Flow 8 - UBL'!$A387:$P1281,15,FALSE))</f>
        <v>G1.09
G1.36
G6.14
G6.05</v>
      </c>
      <c r="P387" s="48" t="str">
        <f>IF(VLOOKUP($A387,'FE - Flow 8 - UBL'!$A387:$P1281,16,FALSE)=0,"",VLOOKUP($A387,'FE - Flow 8 - UBL'!$A387:$P1281,16,FALSE))</f>
        <v/>
      </c>
      <c r="Q387" s="48" t="str">
        <f>IF(VLOOKUP($A387,'FE - Flow 8 - UBL'!$A387:$Q1281,17,FALSE)=0,"",VLOOKUP($A387,'FE - Flow 8 - UBL'!$A387:$Q1281,17,FALSE))</f>
        <v>BR-30
BR-CO-20</v>
      </c>
      <c r="R387" s="47" t="str">
        <f>IF(VLOOKUP($A387,'FE - Flow 8 - UBL'!$A387:$S1281,18,FALSE)=0,"",VLOOKUP($A387,'FE - Flow 8 - UBL'!$A387:$S1281,18,FALSE))</f>
        <v/>
      </c>
    </row>
    <row r="388" spans="1:18" ht="42.75" customHeight="1" x14ac:dyDescent="0.25">
      <c r="A388" s="51" t="s">
        <v>1312</v>
      </c>
      <c r="B388" s="41" t="s">
        <v>1729</v>
      </c>
      <c r="C388" s="52"/>
      <c r="D388" s="221" t="s">
        <v>1313</v>
      </c>
      <c r="E388" s="216"/>
      <c r="F388" s="217"/>
      <c r="G388" s="351" t="s">
        <v>3688</v>
      </c>
      <c r="H388" s="352"/>
      <c r="I388" s="45" t="str">
        <f>IF(VLOOKUP($A388,'FE - Flow 8 - UBL'!$A388:$P1282,9,FALSE)=0,"",VLOOKUP($A388,'FE - Flow 8 - UBL'!$A388:$P1282,9,FALSE))</f>
        <v/>
      </c>
      <c r="J388" s="45" t="str">
        <f>IF(VLOOKUP($A388,'FE - Flow 8 - UBL'!$A388:$P1282,10,FALSE)=0,"",VLOOKUP($A388,'FE - Flow 8 - UBL'!$A388:$P1282,10,FALSE))</f>
        <v/>
      </c>
      <c r="K388" s="45" t="str">
        <f>IF(VLOOKUP($A388,'FE - Flow 8 - UBL'!$A388:$P1282,11,FALSE)=0,"",VLOOKUP($A388,'FE - Flow 8 - UBL'!$A388:$P1282,11,FALSE))</f>
        <v/>
      </c>
      <c r="L388" s="46" t="str">
        <f>IF(VLOOKUP($A388,'FE - Flow 8 - UBL'!$A388:$P1282,12,FALSE)=0,"",VLOOKUP($A388,'FE - Flow 8 - UBL'!$A388:$P1282,12,FALSE))</f>
        <v/>
      </c>
      <c r="M388" s="47" t="str">
        <f>IF(VLOOKUP($A388,'FE - Flow 8 - UBL'!$A388:$P1282,13,FALSE)=0,"",VLOOKUP($A388,'FE - Flow 8 - UBL'!$A388:$P1282,13,FALSE))</f>
        <v>Set of business terms providing information about the discounts applicable to an Invoice line.</v>
      </c>
      <c r="N388" s="47" t="str">
        <f>IF(VLOOKUP($A388,'FE - Flow 8 - UBL'!$A388:$P1282,14,FALSE)=0,"",VLOOKUP($A388,'FE - Flow 8 - UBL'!$A388:$P1282,14,FALSE))</f>
        <v/>
      </c>
      <c r="O388" s="48" t="str">
        <f>IF(VLOOKUP($A388,'FE - Flow 8 - UBL'!$A388:$P1282,15,FALSE)=0,"",VLOOKUP($A388,'FE - Flow 8 - UBL'!$A388:$P1282,15,FALSE))</f>
        <v>G6.15
G6.05</v>
      </c>
      <c r="P388" s="48" t="str">
        <f>IF(VLOOKUP($A388,'FE - Flow 8 - UBL'!$A388:$P1282,16,FALSE)=0,"",VLOOKUP($A388,'FE - Flow 8 - UBL'!$A388:$P1282,16,FALSE))</f>
        <v/>
      </c>
      <c r="Q388" s="48" t="str">
        <f>IF(VLOOKUP($A388,'FE - Flow 8 - UBL'!$A388:$Q1282,17,FALSE)=0,"",VLOOKUP($A388,'FE - Flow 8 - UBL'!$A388:$Q1282,17,FALSE))</f>
        <v/>
      </c>
      <c r="R388" s="47" t="str">
        <f>IF(VLOOKUP($A388,'FE - Flow 8 - UBL'!$A388:$S1282,18,FALSE)=0,"",VLOOKUP($A388,'FE - Flow 8 - UBL'!$A388:$S1282,18,FALSE))</f>
        <v/>
      </c>
    </row>
    <row r="389" spans="1:18" ht="42.75" customHeight="1" x14ac:dyDescent="0.25">
      <c r="A389" s="57" t="s">
        <v>1315</v>
      </c>
      <c r="B389" s="41" t="s">
        <v>13</v>
      </c>
      <c r="C389" s="52"/>
      <c r="D389" s="58"/>
      <c r="E389" s="59" t="s">
        <v>1316</v>
      </c>
      <c r="F389" s="59"/>
      <c r="G389" s="351" t="s">
        <v>3689</v>
      </c>
      <c r="H389" s="352"/>
      <c r="I389" s="45" t="str">
        <f>IF(VLOOKUP($A389,'FE - Flow 8 - UBL'!$A389:$P1283,9,FALSE)=0,"",VLOOKUP($A389,'FE - Flow 8 - UBL'!$A389:$P1283,9,FALSE))</f>
        <v>AMOUNT</v>
      </c>
      <c r="J389" s="45">
        <f>IF(VLOOKUP($A389,'FE - Flow 8 - UBL'!$A389:$P1283,10,FALSE)=0,"",VLOOKUP($A389,'FE - Flow 8 - UBL'!$A389:$P1283,10,FALSE))</f>
        <v>19.2</v>
      </c>
      <c r="K389" s="45" t="str">
        <f>IF(VLOOKUP($A389,'FE - Flow 8 - UBL'!$A389:$P1283,11,FALSE)=0,"",VLOOKUP($A389,'FE - Flow 8 - UBL'!$A389:$P1283,11,FALSE))</f>
        <v/>
      </c>
      <c r="L389" s="46" t="str">
        <f>IF(VLOOKUP($A389,'FE - Flow 8 - UBL'!$A389:$P1283,12,FALSE)=0,"",VLOOKUP($A389,'FE - Flow 8 - UBL'!$A389:$P1283,12,FALSE))</f>
        <v/>
      </c>
      <c r="M389" s="47" t="str">
        <f>IF(VLOOKUP($A389,'FE - Flow 8 - UBL'!$A389:$P1283,13,FALSE)=0,"",VLOOKUP($A389,'FE - Flow 8 - UBL'!$A389:$P1283,13,FALSE))</f>
        <v>Amount of a discount, excluding VAT.</v>
      </c>
      <c r="N389" s="47" t="str">
        <f>IF(VLOOKUP($A389,'FE - Flow 8 - UBL'!$A389:$P1283,14,FALSE)=0,"",VLOOKUP($A389,'FE - Flow 8 - UBL'!$A389:$P1283,14,FALSE))</f>
        <v/>
      </c>
      <c r="O389" s="48" t="str">
        <f>IF(VLOOKUP($A389,'FE - Flow 8 - UBL'!$A389:$P1283,15,FALSE)=0,"",VLOOKUP($A389,'FE - Flow 8 - UBL'!$A389:$P1283,15,FALSE))</f>
        <v>G1.14
G6.15
G6.05</v>
      </c>
      <c r="P389" s="48" t="str">
        <f>IF(VLOOKUP($A389,'FE - Flow 8 - UBL'!$A389:$P1283,16,FALSE)=0,"",VLOOKUP($A389,'FE - Flow 8 - UBL'!$A389:$P1283,16,FALSE))</f>
        <v/>
      </c>
      <c r="Q389" s="48" t="str">
        <f>IF(VLOOKUP($A389,'FE - Flow 8 - UBL'!$A389:$Q1283,17,FALSE)=0,"",VLOOKUP($A389,'FE - Flow 8 - UBL'!$A389:$Q1283,17,FALSE))</f>
        <v>BR-41</v>
      </c>
      <c r="R389" s="47" t="str">
        <f>IF(VLOOKUP($A389,'FE - Flow 8 - UBL'!$A389:$S1283,18,FALSE)=0,"",VLOOKUP($A389,'FE - Flow 8 - UBL'!$A389:$S1283,18,FALSE))</f>
        <v/>
      </c>
    </row>
    <row r="390" spans="1:18" ht="42.75" customHeight="1" x14ac:dyDescent="0.25">
      <c r="A390" s="57" t="s">
        <v>1320</v>
      </c>
      <c r="B390" s="41" t="s">
        <v>42</v>
      </c>
      <c r="C390" s="52"/>
      <c r="D390" s="58"/>
      <c r="E390" s="59" t="s">
        <v>1321</v>
      </c>
      <c r="F390" s="59"/>
      <c r="G390" s="351" t="s">
        <v>3690</v>
      </c>
      <c r="H390" s="352"/>
      <c r="I390" s="45" t="str">
        <f>IF(VLOOKUP($A390,'FE - Flow 8 - UBL'!$A390:$P1284,9,FALSE)=0,"",VLOOKUP($A390,'FE - Flow 8 - UBL'!$A390:$P1284,9,FALSE))</f>
        <v>AMOUNT</v>
      </c>
      <c r="J390" s="45">
        <f>IF(VLOOKUP($A390,'FE - Flow 8 - UBL'!$A390:$P1284,10,FALSE)=0,"",VLOOKUP($A390,'FE - Flow 8 - UBL'!$A390:$P1284,10,FALSE))</f>
        <v>19.2</v>
      </c>
      <c r="K390" s="45" t="str">
        <f>IF(VLOOKUP($A390,'FE - Flow 8 - UBL'!$A390:$P1284,11,FALSE)=0,"",VLOOKUP($A390,'FE - Flow 8 - UBL'!$A390:$P1284,11,FALSE))</f>
        <v/>
      </c>
      <c r="L390" s="46" t="str">
        <f>IF(VLOOKUP($A390,'FE - Flow 8 - UBL'!$A390:$P1284,12,FALSE)=0,"",VLOOKUP($A390,'FE - Flow 8 - UBL'!$A390:$P1284,12,FALSE))</f>
        <v/>
      </c>
      <c r="M390" s="47" t="str">
        <f>IF(VLOOKUP($A390,'FE - Flow 8 - UBL'!$A390:$P1284,13,FALSE)=0,"",VLOOKUP($A390,'FE - Flow 8 - UBL'!$A390:$P1284,13,FALSE))</f>
        <v>Base amount that can be used in conjunction with the Percentage discount applicable to the invoice line to calculate the Amount of the discount applicable to the invoice line.</v>
      </c>
      <c r="N390" s="47" t="str">
        <f>IF(VLOOKUP($A390,'FE - Flow 8 - UBL'!$A390:$P1284,14,FALSE)=0,"",VLOOKUP($A390,'FE - Flow 8 - UBL'!$A390:$P1284,14,FALSE))</f>
        <v/>
      </c>
      <c r="O390" s="48" t="str">
        <f>IF(VLOOKUP($A390,'FE - Flow 8 - UBL'!$A390:$P1284,15,FALSE)=0,"",VLOOKUP($A390,'FE - Flow 8 - UBL'!$A390:$P1284,15,FALSE))</f>
        <v>G1.14</v>
      </c>
      <c r="P390" s="48" t="str">
        <f>IF(VLOOKUP($A390,'FE - Flow 8 - UBL'!$A390:$P1284,16,FALSE)=0,"",VLOOKUP($A390,'FE - Flow 8 - UBL'!$A390:$P1284,16,FALSE))</f>
        <v/>
      </c>
      <c r="Q390" s="48" t="str">
        <f>IF(VLOOKUP($A390,'FE - Flow 8 - UBL'!$A390:$Q1284,17,FALSE)=0,"",VLOOKUP($A390,'FE - Flow 8 - UBL'!$A390:$Q1284,17,FALSE))</f>
        <v/>
      </c>
      <c r="R390" s="47" t="str">
        <f>IF(VLOOKUP($A390,'FE - Flow 8 - UBL'!$A390:$S1284,18,FALSE)=0,"",VLOOKUP($A390,'FE - Flow 8 - UBL'!$A390:$S1284,18,FALSE))</f>
        <v/>
      </c>
    </row>
    <row r="391" spans="1:18" ht="84" customHeight="1" x14ac:dyDescent="0.25">
      <c r="A391" s="57" t="s">
        <v>1324</v>
      </c>
      <c r="B391" s="41" t="s">
        <v>42</v>
      </c>
      <c r="C391" s="52"/>
      <c r="D391" s="58"/>
      <c r="E391" s="60" t="s">
        <v>1325</v>
      </c>
      <c r="F391" s="59"/>
      <c r="G391" s="351" t="s">
        <v>3691</v>
      </c>
      <c r="H391" s="352"/>
      <c r="I391" s="45" t="str">
        <f>IF(VLOOKUP($A391,'FE - Flow 8 - UBL'!$A391:$P1285,9,FALSE)=0,"",VLOOKUP($A391,'FE - Flow 8 - UBL'!$A391:$P1285,9,FALSE))</f>
        <v>PERCENTAGE</v>
      </c>
      <c r="J391" s="45" t="str">
        <f>IF(VLOOKUP($A391,'FE - Flow 8 - UBL'!$A391:$P1285,10,FALSE)=0,"",VLOOKUP($A391,'FE - Flow 8 - UBL'!$A391:$P1285,10,FALSE))</f>
        <v>3,2</v>
      </c>
      <c r="K391" s="45" t="str">
        <f>IF(VLOOKUP($A391,'FE - Flow 8 - UBL'!$A391:$P1285,11,FALSE)=0,"",VLOOKUP($A391,'FE - Flow 8 - UBL'!$A391:$P1285,11,FALSE))</f>
        <v/>
      </c>
      <c r="L391" s="46" t="str">
        <f>IF(VLOOKUP($A391,'FE - Flow 8 - UBL'!$A391:$P1285,12,FALSE)=0,"",VLOOKUP($A391,'FE - Flow 8 - UBL'!$A391:$P1285,12,FALSE))</f>
        <v/>
      </c>
      <c r="M391" s="47" t="str">
        <f>IF(VLOOKUP($A391,'FE - Flow 8 - UBL'!$A391:$P1285,13,FALSE)=0,"",VLOOKUP($A391,'FE - Flow 8 - UBL'!$A391:$P1285,13,FALSE))</f>
        <v>Percentage that can be used in conjunction with the Basis of assessment of the discount applicable to the invoice line to calculate the Amount of the discount applicable to the invoice line.</v>
      </c>
      <c r="N391" s="47" t="str">
        <f>IF(VLOOKUP($A391,'FE - Flow 8 - UBL'!$A391:$P1285,14,FALSE)=0,"",VLOOKUP($A391,'FE - Flow 8 - UBL'!$A391:$P1285,14,FALSE))</f>
        <v/>
      </c>
      <c r="O391" s="48" t="str">
        <f>IF(VLOOKUP($A391,'FE - Flow 8 - UBL'!$A391:$P1285,15,FALSE)=0,"",VLOOKUP($A391,'FE - Flow 8 - UBL'!$A391:$P1285,15,FALSE))</f>
        <v/>
      </c>
      <c r="P391" s="48" t="str">
        <f>IF(VLOOKUP($A391,'FE - Flow 8 - UBL'!$A391:$P1285,16,FALSE)=0,"",VLOOKUP($A391,'FE - Flow 8 - UBL'!$A391:$P1285,16,FALSE))</f>
        <v/>
      </c>
      <c r="Q391" s="48" t="str">
        <f>IF(VLOOKUP($A391,'FE - Flow 8 - UBL'!$A391:$Q1285,17,FALSE)=0,"",VLOOKUP($A391,'FE - Flow 8 - UBL'!$A391:$Q1285,17,FALSE))</f>
        <v/>
      </c>
      <c r="R391" s="47" t="str">
        <f>IF(VLOOKUP($A391,'FE - Flow 8 - UBL'!$A391:$S1285,18,FALSE)=0,"",VLOOKUP($A391,'FE - Flow 8 - UBL'!$A391:$S1285,18,FALSE))</f>
        <v/>
      </c>
    </row>
    <row r="392" spans="1:18" ht="42.75" x14ac:dyDescent="0.25">
      <c r="A392" s="57" t="s">
        <v>1328</v>
      </c>
      <c r="B392" s="41" t="s">
        <v>42</v>
      </c>
      <c r="C392" s="52"/>
      <c r="D392" s="58"/>
      <c r="E392" s="60" t="s">
        <v>1329</v>
      </c>
      <c r="F392" s="59"/>
      <c r="G392" s="351" t="s">
        <v>3692</v>
      </c>
      <c r="H392" s="352"/>
      <c r="I392" s="45" t="str">
        <f>IF(VLOOKUP($A392,'FE - Flow 8 - UBL'!$A392:$P1286,9,FALSE)=0,"",VLOOKUP($A392,'FE - Flow 8 - UBL'!$A392:$P1286,9,FALSE))</f>
        <v>TEXT</v>
      </c>
      <c r="J392" s="45">
        <f>IF(VLOOKUP($A392,'FE - Flow 8 - UBL'!$A392:$P1286,10,FALSE)=0,"",VLOOKUP($A392,'FE - Flow 8 - UBL'!$A392:$P1286,10,FALSE))</f>
        <v>1024</v>
      </c>
      <c r="K392" s="45" t="str">
        <f>IF(VLOOKUP($A392,'FE - Flow 8 - UBL'!$A392:$P1286,11,FALSE)=0,"",VLOOKUP($A392,'FE - Flow 8 - UBL'!$A392:$P1286,11,FALSE))</f>
        <v/>
      </c>
      <c r="L392" s="46" t="str">
        <f>IF(VLOOKUP($A392,'FE - Flow 8 - UBL'!$A392:$P1286,12,FALSE)=0,"",VLOOKUP($A392,'FE - Flow 8 - UBL'!$A392:$P1286,12,FALSE))</f>
        <v/>
      </c>
      <c r="M392" s="47" t="str">
        <f>IF(VLOOKUP($A392,'FE - Flow 8 - UBL'!$A392:$P1286,13,FALSE)=0,"",VLOOKUP($A392,'FE - Flow 8 - UBL'!$A392:$P1286,13,FALSE))</f>
        <v>Reason for the discount applicable to the invoice line, in text form.</v>
      </c>
      <c r="N392" s="47" t="str">
        <f>IF(VLOOKUP($A392,'FE - Flow 8 - UBL'!$A392:$P1286,14,FALSE)=0,"",VLOOKUP($A392,'FE - Flow 8 - UBL'!$A392:$P1286,14,FALSE))</f>
        <v/>
      </c>
      <c r="O392" s="48" t="str">
        <f>IF(VLOOKUP($A392,'FE - Flow 8 - UBL'!$A392:$P1286,15,FALSE)=0,"",VLOOKUP($A392,'FE - Flow 8 - UBL'!$A392:$P1286,15,FALSE))</f>
        <v/>
      </c>
      <c r="P392" s="48" t="str">
        <f>IF(VLOOKUP($A392,'FE - Flow 8 - UBL'!$A392:$P1286,16,FALSE)=0,"",VLOOKUP($A392,'FE - Flow 8 - UBL'!$A392:$P1286,16,FALSE))</f>
        <v/>
      </c>
      <c r="Q392" s="48" t="str">
        <f>IF(VLOOKUP($A392,'FE - Flow 8 - UBL'!$A392:$Q1286,17,FALSE)=0,"",VLOOKUP($A392,'FE - Flow 8 - UBL'!$A392:$Q1286,17,FALSE))</f>
        <v>BR-42
BR-CO-7
BR-CO-23</v>
      </c>
      <c r="R392" s="47" t="str">
        <f>IF(VLOOKUP($A392,'FE - Flow 8 - UBL'!$A392:$S1286,18,FALSE)=0,"",VLOOKUP($A392,'FE - Flow 8 - UBL'!$A392:$S1286,18,FALSE))</f>
        <v/>
      </c>
    </row>
    <row r="393" spans="1:18" ht="140.1" customHeight="1" x14ac:dyDescent="0.25">
      <c r="A393" s="57" t="s">
        <v>1332</v>
      </c>
      <c r="B393" s="41" t="s">
        <v>42</v>
      </c>
      <c r="C393" s="52"/>
      <c r="D393" s="58"/>
      <c r="E393" s="60" t="s">
        <v>1333</v>
      </c>
      <c r="F393" s="59"/>
      <c r="G393" s="351" t="s">
        <v>3693</v>
      </c>
      <c r="H393" s="352"/>
      <c r="I393" s="45" t="str">
        <f>IF(VLOOKUP($A393,'FE - Flow 8 - UBL'!$A393:$P1287,9,FALSE)=0,"",VLOOKUP($A393,'FE - Flow 8 - UBL'!$A393:$P1287,9,FALSE))</f>
        <v>CODE</v>
      </c>
      <c r="J393" s="45">
        <f>IF(VLOOKUP($A393,'FE - Flow 8 - UBL'!$A393:$P1287,10,FALSE)=0,"",VLOOKUP($A393,'FE - Flow 8 - UBL'!$A393:$P1287,10,FALSE))</f>
        <v>4</v>
      </c>
      <c r="K393" s="45" t="str">
        <f>IF(VLOOKUP($A393,'FE - Flow 8 - UBL'!$A393:$P1287,11,FALSE)=0,"",VLOOKUP($A393,'FE - Flow 8 - UBL'!$A393:$P1287,11,FALSE))</f>
        <v>UNTDID 5189</v>
      </c>
      <c r="L393" s="46" t="str">
        <f>IF(VLOOKUP($A393,'FE - Flow 8 - UBL'!$A393:$P1287,12,FALSE)=0,"",VLOOKUP($A393,'FE - Flow 8 - UBL'!$A393:$P1287,12,FALSE))</f>
        <v/>
      </c>
      <c r="M393" s="47" t="str">
        <f>IF(VLOOKUP($A393,'FE - Flow 8 - UBL'!$A393:$P1287,13,FALSE)=0,"",VLOOKUP($A393,'FE - Flow 8 - UBL'!$A393:$P1287,13,FALSE))</f>
        <v>Reason for the discount applicable to the invoice line, in code form.</v>
      </c>
      <c r="N393" s="47" t="str">
        <f>IF(VLOOKUP($A393,'FE - Flow 8 - UBL'!$A393:$P1287,14,FALSE)=0,"",VLOOKUP($A393,'FE - Flow 8 - UBL'!$A393:$P1287,14,FALSE))</f>
        <v>See UNTDID 5189 code list. 
The Reason code and Reason for the discount applicable to the invoice line must indicate the same reason for discount.</v>
      </c>
      <c r="O393" s="48" t="str">
        <f>IF(VLOOKUP($A393,'FE - Flow 8 - UBL'!$A393:$P1287,15,FALSE)=0,"",VLOOKUP($A393,'FE - Flow 8 - UBL'!$A393:$P1287,15,FALSE))</f>
        <v>G1.29</v>
      </c>
      <c r="P393" s="48" t="str">
        <f>IF(VLOOKUP($A393,'FE - Flow 8 - UBL'!$A393:$P1287,16,FALSE)=0,"",VLOOKUP($A393,'FE - Flow 8 - UBL'!$A393:$P1287,16,FALSE))</f>
        <v/>
      </c>
      <c r="Q393" s="48" t="str">
        <f>IF(VLOOKUP($A393,'FE - Flow 8 - UBL'!$A393:$Q1287,17,FALSE)=0,"",VLOOKUP($A393,'FE - Flow 8 - UBL'!$A393:$Q1287,17,FALSE))</f>
        <v>BR-42
BR-CO-7
BR-CO-23</v>
      </c>
      <c r="R393" s="47" t="str">
        <f>IF(VLOOKUP($A393,'FE - Flow 8 - UBL'!$A393:$S1287,18,FALSE)=0,"",VLOOKUP($A393,'FE - Flow 8 - UBL'!$A393:$S1287,18,FALSE))</f>
        <v/>
      </c>
    </row>
    <row r="394" spans="1:18" ht="27.95" customHeight="1" x14ac:dyDescent="0.25">
      <c r="A394" s="40" t="s">
        <v>1337</v>
      </c>
      <c r="B394" s="41" t="s">
        <v>1729</v>
      </c>
      <c r="C394" s="52"/>
      <c r="D394" s="221" t="s">
        <v>1338</v>
      </c>
      <c r="E394" s="216"/>
      <c r="F394" s="217"/>
      <c r="G394" s="351" t="s">
        <v>3694</v>
      </c>
      <c r="H394" s="352"/>
      <c r="I394" s="45" t="str">
        <f>IF(VLOOKUP($A394,'FE - Flow 8 - UBL'!$A394:$P1288,9,FALSE)=0,"",VLOOKUP($A394,'FE - Flow 8 - UBL'!$A394:$P1288,9,FALSE))</f>
        <v/>
      </c>
      <c r="J394" s="45" t="str">
        <f>IF(VLOOKUP($A394,'FE - Flow 8 - UBL'!$A394:$P1288,10,FALSE)=0,"",VLOOKUP($A394,'FE - Flow 8 - UBL'!$A394:$P1288,10,FALSE))</f>
        <v/>
      </c>
      <c r="K394" s="45" t="str">
        <f>IF(VLOOKUP($A394,'FE - Flow 8 - UBL'!$A394:$P1288,11,FALSE)=0,"",VLOOKUP($A394,'FE - Flow 8 - UBL'!$A394:$P1288,11,FALSE))</f>
        <v/>
      </c>
      <c r="L394" s="46" t="str">
        <f>IF(VLOOKUP($A394,'FE - Flow 8 - UBL'!$A394:$P1288,12,FALSE)=0,"",VLOOKUP($A394,'FE - Flow 8 - UBL'!$A394:$P1288,12,FALSE))</f>
        <v/>
      </c>
      <c r="M394" s="47" t="str">
        <f>IF(VLOOKUP($A394,'FE - Flow 8 - UBL'!$A394:$P1288,13,FALSE)=0,"",VLOOKUP($A394,'FE - Flow 8 - UBL'!$A394:$P1288,13,FALSE))</f>
        <v>Set of business terms providing information about charges, fees and taxes other than VAT applicable to an individual Invoice line.</v>
      </c>
      <c r="N394" s="47" t="str">
        <f>IF(VLOOKUP($A394,'FE - Flow 8 - UBL'!$A394:$P1288,14,FALSE)=0,"",VLOOKUP($A394,'FE - Flow 8 - UBL'!$A394:$P1288,14,FALSE))</f>
        <v>All charges, fees and taxes are assumed to be subject to the same VAT rate as the Invoice line.</v>
      </c>
      <c r="O394" s="48" t="str">
        <f>IF(VLOOKUP($A394,'FE - Flow 8 - UBL'!$A394:$P1288,15,FALSE)=0,"",VLOOKUP($A394,'FE - Flow 8 - UBL'!$A394:$P1288,15,FALSE))</f>
        <v>G6.15
G6.05</v>
      </c>
      <c r="P394" s="48" t="str">
        <f>IF(VLOOKUP($A394,'FE - Flow 8 - UBL'!$A394:$P1288,16,FALSE)=0,"",VLOOKUP($A394,'FE - Flow 8 - UBL'!$A394:$P1288,16,FALSE))</f>
        <v/>
      </c>
      <c r="Q394" s="48" t="str">
        <f>IF(VLOOKUP($A394,'FE - Flow 8 - UBL'!$A394:$Q1288,17,FALSE)=0,"",VLOOKUP($A394,'FE - Flow 8 - UBL'!$A394:$Q1288,17,FALSE))</f>
        <v/>
      </c>
      <c r="R394" s="47" t="str">
        <f>IF(VLOOKUP($A394,'FE - Flow 8 - UBL'!$A394:$S1288,18,FALSE)=0,"",VLOOKUP($A394,'FE - Flow 8 - UBL'!$A394:$S1288,18,FALSE))</f>
        <v/>
      </c>
    </row>
    <row r="395" spans="1:18" ht="42.75" x14ac:dyDescent="0.25">
      <c r="A395" s="57" t="s">
        <v>1341</v>
      </c>
      <c r="B395" s="41" t="s">
        <v>13</v>
      </c>
      <c r="C395" s="52"/>
      <c r="D395" s="58"/>
      <c r="E395" s="59" t="s">
        <v>1342</v>
      </c>
      <c r="F395" s="59"/>
      <c r="G395" s="351" t="s">
        <v>3689</v>
      </c>
      <c r="H395" s="352"/>
      <c r="I395" s="45" t="str">
        <f>IF(VLOOKUP($A395,'FE - Flow 8 - UBL'!$A395:$P1289,9,FALSE)=0,"",VLOOKUP($A395,'FE - Flow 8 - UBL'!$A395:$P1289,9,FALSE))</f>
        <v>AMOUNT</v>
      </c>
      <c r="J395" s="45">
        <f>IF(VLOOKUP($A395,'FE - Flow 8 - UBL'!$A395:$P1289,10,FALSE)=0,"",VLOOKUP($A395,'FE - Flow 8 - UBL'!$A395:$P1289,10,FALSE))</f>
        <v>19.2</v>
      </c>
      <c r="K395" s="45" t="str">
        <f>IF(VLOOKUP($A395,'FE - Flow 8 - UBL'!$A395:$P1289,11,FALSE)=0,"",VLOOKUP($A395,'FE - Flow 8 - UBL'!$A395:$P1289,11,FALSE))</f>
        <v/>
      </c>
      <c r="L395" s="46" t="str">
        <f>IF(VLOOKUP($A395,'FE - Flow 8 - UBL'!$A395:$P1289,12,FALSE)=0,"",VLOOKUP($A395,'FE - Flow 8 - UBL'!$A395:$P1289,12,FALSE))</f>
        <v/>
      </c>
      <c r="M395" s="47" t="str">
        <f>IF(VLOOKUP($A395,'FE - Flow 8 - UBL'!$A395:$P1289,13,FALSE)=0,"",VLOOKUP($A395,'FE - Flow 8 - UBL'!$A395:$P1289,13,FALSE))</f>
        <v>Amount of charges and fees, excluding VAT.</v>
      </c>
      <c r="N395" s="47" t="str">
        <f>IF(VLOOKUP($A395,'FE - Flow 8 - UBL'!$A395:$P1289,14,FALSE)=0,"",VLOOKUP($A395,'FE - Flow 8 - UBL'!$A395:$P1289,14,FALSE))</f>
        <v/>
      </c>
      <c r="O395" s="48" t="str">
        <f>IF(VLOOKUP($A395,'FE - Flow 8 - UBL'!$A395:$P1289,15,FALSE)=0,"",VLOOKUP($A395,'FE - Flow 8 - UBL'!$A395:$P1289,15,FALSE))</f>
        <v>G1.14
G6.15
G6.05</v>
      </c>
      <c r="P395" s="48" t="str">
        <f>IF(VLOOKUP($A395,'FE - Flow 8 - UBL'!$A395:$P1289,16,FALSE)=0,"",VLOOKUP($A395,'FE - Flow 8 - UBL'!$A395:$P1289,16,FALSE))</f>
        <v/>
      </c>
      <c r="Q395" s="48" t="str">
        <f>IF(VLOOKUP($A395,'FE - Flow 8 - UBL'!$A395:$Q1289,17,FALSE)=0,"",VLOOKUP($A395,'FE - Flow 8 - UBL'!$A395:$Q1289,17,FALSE))</f>
        <v>BR-43</v>
      </c>
      <c r="R395" s="47" t="str">
        <f>IF(VLOOKUP($A395,'FE - Flow 8 - UBL'!$A395:$S1289,18,FALSE)=0,"",VLOOKUP($A395,'FE - Flow 8 - UBL'!$A395:$S1289,18,FALSE))</f>
        <v/>
      </c>
    </row>
    <row r="396" spans="1:18" ht="28.5" customHeight="1" x14ac:dyDescent="0.25">
      <c r="A396" s="57" t="s">
        <v>1345</v>
      </c>
      <c r="B396" s="41" t="s">
        <v>42</v>
      </c>
      <c r="C396" s="52"/>
      <c r="D396" s="62"/>
      <c r="E396" s="63" t="s">
        <v>1346</v>
      </c>
      <c r="F396" s="59"/>
      <c r="G396" s="351" t="s">
        <v>3690</v>
      </c>
      <c r="H396" s="352"/>
      <c r="I396" s="45" t="str">
        <f>IF(VLOOKUP($A396,'FE - Flow 8 - UBL'!$A396:$P1290,9,FALSE)=0,"",VLOOKUP($A396,'FE - Flow 8 - UBL'!$A396:$P1290,9,FALSE))</f>
        <v>AMOUNT</v>
      </c>
      <c r="J396" s="45">
        <f>IF(VLOOKUP($A396,'FE - Flow 8 - UBL'!$A396:$P1290,10,FALSE)=0,"",VLOOKUP($A396,'FE - Flow 8 - UBL'!$A396:$P1290,10,FALSE))</f>
        <v>19.2</v>
      </c>
      <c r="K396" s="45" t="str">
        <f>IF(VLOOKUP($A396,'FE - Flow 8 - UBL'!$A396:$P1290,11,FALSE)=0,"",VLOOKUP($A396,'FE - Flow 8 - UBL'!$A396:$P1290,11,FALSE))</f>
        <v/>
      </c>
      <c r="L396" s="46" t="str">
        <f>IF(VLOOKUP($A396,'FE - Flow 8 - UBL'!$A396:$P1290,12,FALSE)=0,"",VLOOKUP($A396,'FE - Flow 8 - UBL'!$A396:$P1290,12,FALSE))</f>
        <v/>
      </c>
      <c r="M396" s="47" t="str">
        <f>IF(VLOOKUP($A396,'FE - Flow 8 - UBL'!$A396:$P1290,13,FALSE)=0,"",VLOOKUP($A396,'FE - Flow 8 - UBL'!$A396:$P1290,13,FALSE))</f>
        <v>Base amount that can be used in conjunction with the Percentage charges and fees applicable to the invoice line to calculate the Amount of the charges and fees applicable to the invoice line.</v>
      </c>
      <c r="N396" s="47" t="str">
        <f>IF(VLOOKUP($A396,'FE - Flow 8 - UBL'!$A396:$P1290,14,FALSE)=0,"",VLOOKUP($A396,'FE - Flow 8 - UBL'!$A396:$P1290,14,FALSE))</f>
        <v/>
      </c>
      <c r="O396" s="48" t="str">
        <f>IF(VLOOKUP($A396,'FE - Flow 8 - UBL'!$A396:$P1290,15,FALSE)=0,"",VLOOKUP($A396,'FE - Flow 8 - UBL'!$A396:$P1290,15,FALSE))</f>
        <v>G1.14</v>
      </c>
      <c r="P396" s="48" t="str">
        <f>IF(VLOOKUP($A396,'FE - Flow 8 - UBL'!$A396:$P1290,16,FALSE)=0,"",VLOOKUP($A396,'FE - Flow 8 - UBL'!$A396:$P1290,16,FALSE))</f>
        <v/>
      </c>
      <c r="Q396" s="48" t="str">
        <f>IF(VLOOKUP($A396,'FE - Flow 8 - UBL'!$A396:$Q1290,17,FALSE)=0,"",VLOOKUP($A396,'FE - Flow 8 - UBL'!$A396:$Q1290,17,FALSE))</f>
        <v/>
      </c>
      <c r="R396" s="47" t="str">
        <f>IF(VLOOKUP($A396,'FE - Flow 8 - UBL'!$A396:$S1290,18,FALSE)=0,"",VLOOKUP($A396,'FE - Flow 8 - UBL'!$A396:$S1290,18,FALSE))</f>
        <v/>
      </c>
    </row>
    <row r="397" spans="1:18" ht="57" x14ac:dyDescent="0.25">
      <c r="A397" s="57" t="s">
        <v>1348</v>
      </c>
      <c r="B397" s="41" t="s">
        <v>42</v>
      </c>
      <c r="C397" s="52"/>
      <c r="D397" s="62"/>
      <c r="E397" s="63" t="s">
        <v>1349</v>
      </c>
      <c r="F397" s="59"/>
      <c r="G397" s="351" t="s">
        <v>3691</v>
      </c>
      <c r="H397" s="352"/>
      <c r="I397" s="45" t="str">
        <f>IF(VLOOKUP($A397,'FE - Flow 8 - UBL'!$A397:$P1291,9,FALSE)=0,"",VLOOKUP($A397,'FE - Flow 8 - UBL'!$A397:$P1291,9,FALSE))</f>
        <v>PERCENTAGE</v>
      </c>
      <c r="J397" s="45" t="str">
        <f>IF(VLOOKUP($A397,'FE - Flow 8 - UBL'!$A397:$P1291,10,FALSE)=0,"",VLOOKUP($A397,'FE - Flow 8 - UBL'!$A397:$P1291,10,FALSE))</f>
        <v>3,2</v>
      </c>
      <c r="K397" s="45" t="str">
        <f>IF(VLOOKUP($A397,'FE - Flow 8 - UBL'!$A397:$P1291,11,FALSE)=0,"",VLOOKUP($A397,'FE - Flow 8 - UBL'!$A397:$P1291,11,FALSE))</f>
        <v/>
      </c>
      <c r="L397" s="46" t="str">
        <f>IF(VLOOKUP($A397,'FE - Flow 8 - UBL'!$A397:$P1291,12,FALSE)=0,"",VLOOKUP($A397,'FE - Flow 8 - UBL'!$A397:$P1291,12,FALSE))</f>
        <v/>
      </c>
      <c r="M397" s="47" t="str">
        <f>IF(VLOOKUP($A397,'FE - Flow 8 - UBL'!$A397:$P1291,13,FALSE)=0,"",VLOOKUP($A397,'FE - Flow 8 - UBL'!$A397:$P1291,13,FALSE))</f>
        <v>Percentage that can be used in conjunction with the Basis of assessment of charges and fees applicable to the invoice line to calculate the Amount of the charges and fees applicable to the invoice line.</v>
      </c>
      <c r="N397" s="47" t="str">
        <f>IF(VLOOKUP($A397,'FE - Flow 8 - UBL'!$A397:$P1291,14,FALSE)=0,"",VLOOKUP($A397,'FE - Flow 8 - UBL'!$A397:$P1291,14,FALSE))</f>
        <v/>
      </c>
      <c r="O397" s="48" t="str">
        <f>IF(VLOOKUP($A397,'FE - Flow 8 - UBL'!$A397:$P1291,15,FALSE)=0,"",VLOOKUP($A397,'FE - Flow 8 - UBL'!$A397:$P1291,15,FALSE))</f>
        <v/>
      </c>
      <c r="P397" s="48" t="str">
        <f>IF(VLOOKUP($A397,'FE - Flow 8 - UBL'!$A397:$P1291,16,FALSE)=0,"",VLOOKUP($A397,'FE - Flow 8 - UBL'!$A397:$P1291,16,FALSE))</f>
        <v/>
      </c>
      <c r="Q397" s="48" t="str">
        <f>IF(VLOOKUP($A397,'FE - Flow 8 - UBL'!$A397:$Q1291,17,FALSE)=0,"",VLOOKUP($A397,'FE - Flow 8 - UBL'!$A397:$Q1291,17,FALSE))</f>
        <v/>
      </c>
      <c r="R397" s="47" t="str">
        <f>IF(VLOOKUP($A397,'FE - Flow 8 - UBL'!$A397:$S1291,18,FALSE)=0,"",VLOOKUP($A397,'FE - Flow 8 - UBL'!$A397:$S1291,18,FALSE))</f>
        <v/>
      </c>
    </row>
    <row r="398" spans="1:18" ht="28.5" customHeight="1" x14ac:dyDescent="0.25">
      <c r="A398" s="57" t="s">
        <v>1351</v>
      </c>
      <c r="B398" s="41" t="s">
        <v>42</v>
      </c>
      <c r="C398" s="52"/>
      <c r="D398" s="62"/>
      <c r="E398" s="63" t="s">
        <v>1352</v>
      </c>
      <c r="F398" s="59"/>
      <c r="G398" s="351" t="s">
        <v>3692</v>
      </c>
      <c r="H398" s="352"/>
      <c r="I398" s="45" t="str">
        <f>IF(VLOOKUP($A398,'FE - Flow 8 - UBL'!$A398:$P1292,9,FALSE)=0,"",VLOOKUP($A398,'FE - Flow 8 - UBL'!$A398:$P1292,9,FALSE))</f>
        <v>TEXT</v>
      </c>
      <c r="J398" s="45">
        <f>IF(VLOOKUP($A398,'FE - Flow 8 - UBL'!$A398:$P1292,10,FALSE)=0,"",VLOOKUP($A398,'FE - Flow 8 - UBL'!$A398:$P1292,10,FALSE))</f>
        <v>1024</v>
      </c>
      <c r="K398" s="45" t="str">
        <f>IF(VLOOKUP($A398,'FE - Flow 8 - UBL'!$A398:$P1292,11,FALSE)=0,"",VLOOKUP($A398,'FE - Flow 8 - UBL'!$A398:$P1292,11,FALSE))</f>
        <v/>
      </c>
      <c r="L398" s="46" t="str">
        <f>IF(VLOOKUP($A398,'FE - Flow 8 - UBL'!$A398:$P1292,12,FALSE)=0,"",VLOOKUP($A398,'FE - Flow 8 - UBL'!$A398:$P1292,12,FALSE))</f>
        <v/>
      </c>
      <c r="M398" s="47" t="str">
        <f>IF(VLOOKUP($A398,'FE - Flow 8 - UBL'!$A398:$P1292,13,FALSE)=0,"",VLOOKUP($A398,'FE - Flow 8 - UBL'!$A398:$P1292,13,FALSE))</f>
        <v>Reason for the charges and fees applicable to the invoice line, in text form.</v>
      </c>
      <c r="N398" s="47" t="str">
        <f>IF(VLOOKUP($A398,'FE - Flow 8 - UBL'!$A398:$P1292,14,FALSE)=0,"",VLOOKUP($A398,'FE - Flow 8 - UBL'!$A398:$P1292,14,FALSE))</f>
        <v/>
      </c>
      <c r="O398" s="48" t="str">
        <f>IF(VLOOKUP($A398,'FE - Flow 8 - UBL'!$A398:$P1292,15,FALSE)=0,"",VLOOKUP($A398,'FE - Flow 8 - UBL'!$A398:$P1292,15,FALSE))</f>
        <v/>
      </c>
      <c r="P398" s="48" t="str">
        <f>IF(VLOOKUP($A398,'FE - Flow 8 - UBL'!$A398:$P1292,16,FALSE)=0,"",VLOOKUP($A398,'FE - Flow 8 - UBL'!$A398:$P1292,16,FALSE))</f>
        <v/>
      </c>
      <c r="Q398" s="48" t="str">
        <f>IF(VLOOKUP($A398,'FE - Flow 8 - UBL'!$A398:$Q1292,17,FALSE)=0,"",VLOOKUP($A398,'FE - Flow 8 - UBL'!$A398:$Q1292,17,FALSE))</f>
        <v>BR-44
BR-CO-8
BR-CO-24</v>
      </c>
      <c r="R398" s="47" t="str">
        <f>IF(VLOOKUP($A398,'FE - Flow 8 - UBL'!$A398:$S1292,18,FALSE)=0,"",VLOOKUP($A398,'FE - Flow 8 - UBL'!$A398:$S1292,18,FALSE))</f>
        <v/>
      </c>
    </row>
    <row r="399" spans="1:18" ht="28.5" customHeight="1" x14ac:dyDescent="0.25">
      <c r="A399" s="57" t="s">
        <v>1354</v>
      </c>
      <c r="B399" s="41" t="s">
        <v>42</v>
      </c>
      <c r="C399" s="52"/>
      <c r="D399" s="62"/>
      <c r="E399" s="63" t="s">
        <v>1355</v>
      </c>
      <c r="F399" s="59"/>
      <c r="G399" s="351" t="s">
        <v>3693</v>
      </c>
      <c r="H399" s="352"/>
      <c r="I399" s="45" t="str">
        <f>IF(VLOOKUP($A399,'FE - Flow 8 - UBL'!$A399:$P1293,9,FALSE)=0,"",VLOOKUP($A399,'FE - Flow 8 - UBL'!$A399:$P1293,9,FALSE))</f>
        <v>CODE</v>
      </c>
      <c r="J399" s="45">
        <f>IF(VLOOKUP($A399,'FE - Flow 8 - UBL'!$A399:$P1293,10,FALSE)=0,"",VLOOKUP($A399,'FE - Flow 8 - UBL'!$A399:$P1293,10,FALSE))</f>
        <v>3</v>
      </c>
      <c r="K399" s="45" t="str">
        <f>IF(VLOOKUP($A399,'FE - Flow 8 - UBL'!$A399:$P1293,11,FALSE)=0,"",VLOOKUP($A399,'FE - Flow 8 - UBL'!$A399:$P1293,11,FALSE))</f>
        <v>UNTDID 7161</v>
      </c>
      <c r="L399" s="46" t="str">
        <f>IF(VLOOKUP($A399,'FE - Flow 8 - UBL'!$A399:$P1293,12,FALSE)=0,"",VLOOKUP($A399,'FE - Flow 8 - UBL'!$A399:$P1293,12,FALSE))</f>
        <v/>
      </c>
      <c r="M399" s="47" t="str">
        <f>IF(VLOOKUP($A399,'FE - Flow 8 - UBL'!$A399:$P1293,13,FALSE)=0,"",VLOOKUP($A399,'FE - Flow 8 - UBL'!$A399:$P1293,13,FALSE))</f>
        <v>Reason for the charges and fees applicable to the invoice line, in code form.</v>
      </c>
      <c r="N399" s="47" t="str">
        <f>IF(VLOOKUP($A399,'FE - Flow 8 - UBL'!$A399:$P1293,14,FALSE)=0,"",VLOOKUP($A399,'FE - Flow 8 - UBL'!$A399:$P1293,14,FALSE))</f>
        <v>See UNTDID 7161 code list. 
The Reason code and Reason for the charges and fees applicable to the invoice line must indicate the same reason for charges and fees.</v>
      </c>
      <c r="O399" s="48" t="str">
        <f>IF(VLOOKUP($A399,'FE - Flow 8 - UBL'!$A399:$P1293,15,FALSE)=0,"",VLOOKUP($A399,'FE - Flow 8 - UBL'!$A399:$P1293,15,FALSE))</f>
        <v>G1.29</v>
      </c>
      <c r="P399" s="48" t="str">
        <f>IF(VLOOKUP($A399,'FE - Flow 8 - UBL'!$A399:$P1293,16,FALSE)=0,"",VLOOKUP($A399,'FE - Flow 8 - UBL'!$A399:$P1293,16,FALSE))</f>
        <v/>
      </c>
      <c r="Q399" s="48" t="str">
        <f>IF(VLOOKUP($A399,'FE - Flow 8 - UBL'!$A399:$Q1293,17,FALSE)=0,"",VLOOKUP($A399,'FE - Flow 8 - UBL'!$A399:$Q1293,17,FALSE))</f>
        <v>BR-44
BR-CO-8
BR-CO-24</v>
      </c>
      <c r="R399" s="47" t="str">
        <f>IF(VLOOKUP($A399,'FE - Flow 8 - UBL'!$A399:$S1293,18,FALSE)=0,"",VLOOKUP($A399,'FE - Flow 8 - UBL'!$A399:$S1293,18,FALSE))</f>
        <v/>
      </c>
    </row>
    <row r="400" spans="1:18" ht="28.5" customHeight="1" x14ac:dyDescent="0.25">
      <c r="A400" s="51" t="s">
        <v>1358</v>
      </c>
      <c r="B400" s="41" t="s">
        <v>13</v>
      </c>
      <c r="C400" s="52"/>
      <c r="D400" s="221" t="s">
        <v>1359</v>
      </c>
      <c r="E400" s="216"/>
      <c r="F400" s="217"/>
      <c r="G400" s="351" t="s">
        <v>3695</v>
      </c>
      <c r="H400" s="352"/>
      <c r="I400" s="45" t="str">
        <f>IF(VLOOKUP($A400,'FE - Flow 8 - UBL'!$A400:$P1294,9,FALSE)=0,"",VLOOKUP($A400,'FE - Flow 8 - UBL'!$A400:$P1294,9,FALSE))</f>
        <v/>
      </c>
      <c r="J400" s="45" t="str">
        <f>IF(VLOOKUP($A400,'FE - Flow 8 - UBL'!$A400:$P1294,10,FALSE)=0,"",VLOOKUP($A400,'FE - Flow 8 - UBL'!$A400:$P1294,10,FALSE))</f>
        <v/>
      </c>
      <c r="K400" s="45" t="str">
        <f>IF(VLOOKUP($A400,'FE - Flow 8 - UBL'!$A400:$P1294,11,FALSE)=0,"",VLOOKUP($A400,'FE - Flow 8 - UBL'!$A400:$P1294,11,FALSE))</f>
        <v/>
      </c>
      <c r="L400" s="46" t="str">
        <f>IF(VLOOKUP($A400,'FE - Flow 8 - UBL'!$A400:$P1294,12,FALSE)=0,"",VLOOKUP($A400,'FE - Flow 8 - UBL'!$A400:$P1294,12,FALSE))</f>
        <v/>
      </c>
      <c r="M400" s="47" t="str">
        <f>IF(VLOOKUP($A400,'FE - Flow 8 - UBL'!$A400:$P1294,13,FALSE)=0,"",VLOOKUP($A400,'FE - Flow 8 - UBL'!$A400:$P1294,13,FALSE))</f>
        <v>Set of business terms providing information about the price applied to the goods and services invoiced on the Invoice line.</v>
      </c>
      <c r="N400" s="47" t="str">
        <f>IF(VLOOKUP($A400,'FE - Flow 8 - UBL'!$A400:$P1294,14,FALSE)=0,"",VLOOKUP($A400,'FE - Flow 8 - UBL'!$A400:$P1294,14,FALSE))</f>
        <v/>
      </c>
      <c r="O400" s="48" t="str">
        <f>IF(VLOOKUP($A400,'FE - Flow 8 - UBL'!$A400:$P1294,15,FALSE)=0,"",VLOOKUP($A400,'FE - Flow 8 - UBL'!$A400:$P1294,15,FALSE))</f>
        <v>G6.09
G6.05</v>
      </c>
      <c r="P400" s="48" t="str">
        <f>IF(VLOOKUP($A400,'FE - Flow 8 - UBL'!$A400:$P1294,16,FALSE)=0,"",VLOOKUP($A400,'FE - Flow 8 - UBL'!$A400:$P1294,16,FALSE))</f>
        <v/>
      </c>
      <c r="Q400" s="48" t="str">
        <f>IF(VLOOKUP($A400,'FE - Flow 8 - UBL'!$A400:$Q1294,17,FALSE)=0,"",VLOOKUP($A400,'FE - Flow 8 - UBL'!$A400:$Q1294,17,FALSE))</f>
        <v/>
      </c>
      <c r="R400" s="47" t="str">
        <f>IF(VLOOKUP($A400,'FE - Flow 8 - UBL'!$A400:$S1294,18,FALSE)=0,"",VLOOKUP($A400,'FE - Flow 8 - UBL'!$A400:$S1294,18,FALSE))</f>
        <v/>
      </c>
    </row>
    <row r="401" spans="1:18" ht="28.5" x14ac:dyDescent="0.25">
      <c r="A401" s="57" t="s">
        <v>1362</v>
      </c>
      <c r="B401" s="41" t="s">
        <v>13</v>
      </c>
      <c r="C401" s="52"/>
      <c r="D401" s="58"/>
      <c r="E401" s="120" t="s">
        <v>1363</v>
      </c>
      <c r="F401" s="121"/>
      <c r="G401" s="351" t="s">
        <v>3696</v>
      </c>
      <c r="H401" s="352"/>
      <c r="I401" s="45" t="str">
        <f>IF(VLOOKUP($A401,'FE - Flow 8 - UBL'!$A401:$P1295,9,FALSE)=0,"",VLOOKUP($A401,'FE - Flow 8 - UBL'!$A401:$P1295,9,FALSE))</f>
        <v>UNIT PRICE AMOUNT</v>
      </c>
      <c r="J401" s="45">
        <f>IF(VLOOKUP($A401,'FE - Flow 8 - UBL'!$A401:$P1295,10,FALSE)=0,"",VLOOKUP($A401,'FE - Flow 8 - UBL'!$A401:$P1295,10,FALSE))</f>
        <v>19.399999999999999</v>
      </c>
      <c r="K401" s="45" t="str">
        <f>IF(VLOOKUP($A401,'FE - Flow 8 - UBL'!$A401:$P1295,11,FALSE)=0,"",VLOOKUP($A401,'FE - Flow 8 - UBL'!$A401:$P1295,11,FALSE))</f>
        <v/>
      </c>
      <c r="L401" s="46" t="str">
        <f>IF(VLOOKUP($A401,'FE - Flow 8 - UBL'!$A401:$P1295,12,FALSE)=0,"",VLOOKUP($A401,'FE - Flow 8 - UBL'!$A401:$P1295,12,FALSE))</f>
        <v/>
      </c>
      <c r="M401" s="47" t="str">
        <f>IF(VLOOKUP($A401,'FE - Flow 8 - UBL'!$A401:$P1295,13,FALSE)=0,"",VLOOKUP($A401,'FE - Flow 8 - UBL'!$A401:$P1295,13,FALSE))</f>
        <v>Price of an item, excluding VAT, after applying the Price discount to the price of the item.</v>
      </c>
      <c r="N401" s="47" t="str">
        <f>IF(VLOOKUP($A401,'FE - Flow 8 - UBL'!$A401:$P1295,14,FALSE)=0,"",VLOOKUP($A401,'FE - Flow 8 - UBL'!$A401:$P1295,14,FALSE))</f>
        <v>The Net price of the item must be equal to the Gross price of the item minus the Price discount on the price of the item.</v>
      </c>
      <c r="O401" s="48" t="str">
        <f>IF(VLOOKUP($A401,'FE - Flow 8 - UBL'!$A401:$P1295,15,FALSE)=0,"",VLOOKUP($A401,'FE - Flow 8 - UBL'!$A401:$P1295,15,FALSE))</f>
        <v>G1.15
G1.55</v>
      </c>
      <c r="P401" s="48" t="str">
        <f>IF(VLOOKUP($A401,'FE - Flow 8 - UBL'!$A401:$P1295,16,FALSE)=0,"",VLOOKUP($A401,'FE - Flow 8 - UBL'!$A401:$P1295,16,FALSE))</f>
        <v/>
      </c>
      <c r="Q401" s="48" t="str">
        <f>IF(VLOOKUP($A401,'FE - Flow 8 - UBL'!$A401:$Q1295,17,FALSE)=0,"",VLOOKUP($A401,'FE - Flow 8 - UBL'!$A401:$Q1295,17,FALSE))</f>
        <v>BR-26
BR-27</v>
      </c>
      <c r="R401" s="47" t="str">
        <f>IF(VLOOKUP($A401,'FE - Flow 8 - UBL'!$A401:$S1295,18,FALSE)=0,"",VLOOKUP($A401,'FE - Flow 8 - UBL'!$A401:$S1295,18,FALSE))</f>
        <v/>
      </c>
    </row>
    <row r="402" spans="1:18" ht="42.75" x14ac:dyDescent="0.25">
      <c r="A402" s="57" t="s">
        <v>1369</v>
      </c>
      <c r="B402" s="41" t="s">
        <v>42</v>
      </c>
      <c r="C402" s="52"/>
      <c r="D402" s="62"/>
      <c r="E402" s="120" t="s">
        <v>1370</v>
      </c>
      <c r="F402" s="121"/>
      <c r="G402" s="351" t="s">
        <v>3697</v>
      </c>
      <c r="H402" s="352"/>
      <c r="I402" s="45" t="str">
        <f>IF(VLOOKUP($A402,'FE - Flow 8 - UBL'!$A402:$P1296,9,FALSE)=0,"",VLOOKUP($A402,'FE - Flow 8 - UBL'!$A402:$P1296,9,FALSE))</f>
        <v>UNIT PRICE AMOUNT</v>
      </c>
      <c r="J402" s="45">
        <f>IF(VLOOKUP($A402,'FE - Flow 8 - UBL'!$A402:$P1296,10,FALSE)=0,"",VLOOKUP($A402,'FE - Flow 8 - UBL'!$A402:$P1296,10,FALSE))</f>
        <v>19.399999999999999</v>
      </c>
      <c r="K402" s="45" t="str">
        <f>IF(VLOOKUP($A402,'FE - Flow 8 - UBL'!$A402:$P1296,11,FALSE)=0,"",VLOOKUP($A402,'FE - Flow 8 - UBL'!$A402:$P1296,11,FALSE))</f>
        <v/>
      </c>
      <c r="L402" s="46" t="str">
        <f>IF(VLOOKUP($A402,'FE - Flow 8 - UBL'!$A402:$P1296,12,FALSE)=0,"",VLOOKUP($A402,'FE - Flow 8 - UBL'!$A402:$P1296,12,FALSE))</f>
        <v/>
      </c>
      <c r="M402" s="47" t="str">
        <f>IF(VLOOKUP($A402,'FE - Flow 8 - UBL'!$A402:$P1296,13,FALSE)=0,"",VLOOKUP($A402,'FE - Flow 8 - UBL'!$A402:$P1296,13,FALSE))</f>
        <v>Total discount which, when subtracted from the Gross price of the item, gives the Net price of the item.</v>
      </c>
      <c r="N402" s="47" t="str">
        <f>IF(VLOOKUP($A402,'FE - Flow 8 - UBL'!$A402:$P1296,14,FALSE)=0,"",VLOOKUP($A402,'FE - Flow 8 - UBL'!$A402:$P1296,14,FALSE))</f>
        <v>Applies exclusively to the unit and is not included in the Gross price of the item.</v>
      </c>
      <c r="O402" s="48" t="str">
        <f>IF(VLOOKUP($A402,'FE - Flow 8 - UBL'!$A402:$P1296,15,FALSE)=0,"",VLOOKUP($A402,'FE - Flow 8 - UBL'!$A402:$P1296,15,FALSE))</f>
        <v>G1.15
G6.15
G6.05</v>
      </c>
      <c r="P402" s="48" t="str">
        <f>IF(VLOOKUP($A402,'FE - Flow 8 - UBL'!$A402:$P1296,16,FALSE)=0,"",VLOOKUP($A402,'FE - Flow 8 - UBL'!$A402:$P1296,16,FALSE))</f>
        <v/>
      </c>
      <c r="Q402" s="48" t="str">
        <f>IF(VLOOKUP($A402,'FE - Flow 8 - UBL'!$A402:$Q1296,17,FALSE)=0,"",VLOOKUP($A402,'FE - Flow 8 - UBL'!$A402:$Q1296,17,FALSE))</f>
        <v/>
      </c>
      <c r="R402" s="47" t="str">
        <f>IF(VLOOKUP($A402,'FE - Flow 8 - UBL'!$A402:$S1296,18,FALSE)=0,"",VLOOKUP($A402,'FE - Flow 8 - UBL'!$A402:$S1296,18,FALSE))</f>
        <v/>
      </c>
    </row>
    <row r="403" spans="1:18" ht="42.75" customHeight="1" x14ac:dyDescent="0.25">
      <c r="A403" s="57" t="s">
        <v>1374</v>
      </c>
      <c r="B403" s="41" t="s">
        <v>42</v>
      </c>
      <c r="C403" s="52"/>
      <c r="D403" s="62"/>
      <c r="E403" s="120" t="s">
        <v>1375</v>
      </c>
      <c r="F403" s="121"/>
      <c r="G403" s="351" t="s">
        <v>3698</v>
      </c>
      <c r="H403" s="352"/>
      <c r="I403" s="45" t="str">
        <f>IF(VLOOKUP($A403,'FE - Flow 8 - UBL'!$A403:$P1297,9,FALSE)=0,"",VLOOKUP($A403,'FE - Flow 8 - UBL'!$A403:$P1297,9,FALSE))</f>
        <v>UNIT PRICE AMOUNT</v>
      </c>
      <c r="J403" s="45">
        <f>IF(VLOOKUP($A403,'FE - Flow 8 - UBL'!$A403:$P1297,10,FALSE)=0,"",VLOOKUP($A403,'FE - Flow 8 - UBL'!$A403:$P1297,10,FALSE))</f>
        <v>19.399999999999999</v>
      </c>
      <c r="K403" s="45" t="str">
        <f>IF(VLOOKUP($A403,'FE - Flow 8 - UBL'!$A403:$P1297,11,FALSE)=0,"",VLOOKUP($A403,'FE - Flow 8 - UBL'!$A403:$P1297,11,FALSE))</f>
        <v/>
      </c>
      <c r="L403" s="46" t="str">
        <f>IF(VLOOKUP($A403,'FE - Flow 8 - UBL'!$A403:$P1297,12,FALSE)=0,"",VLOOKUP($A403,'FE - Flow 8 - UBL'!$A403:$P1297,12,FALSE))</f>
        <v/>
      </c>
      <c r="M403" s="47" t="str">
        <f>IF(VLOOKUP($A403,'FE - Flow 8 - UBL'!$A403:$P1297,13,FALSE)=0,"",VLOOKUP($A403,'FE - Flow 8 - UBL'!$A403:$P1297,13,FALSE))</f>
        <v>Unit price, excluding VAT, before applying the Price discount to the price of the item.</v>
      </c>
      <c r="N403" s="47" t="str">
        <f>IF(VLOOKUP($A403,'FE - Flow 8 - UBL'!$A403:$P1297,14,FALSE)=0,"",VLOOKUP($A403,'FE - Flow 8 - UBL'!$A403:$P1297,14,FALSE))</f>
        <v/>
      </c>
      <c r="O403" s="48" t="str">
        <f>IF(VLOOKUP($A403,'FE - Flow 8 - UBL'!$A403:$P1297,15,FALSE)=0,"",VLOOKUP($A403,'FE - Flow 8 - UBL'!$A403:$P1297,15,FALSE))</f>
        <v>G1.15
G6.15
G6.05</v>
      </c>
      <c r="P403" s="48" t="str">
        <f>IF(VLOOKUP($A403,'FE - Flow 8 - UBL'!$A403:$P1297,16,FALSE)=0,"",VLOOKUP($A403,'FE - Flow 8 - UBL'!$A403:$P1297,16,FALSE))</f>
        <v/>
      </c>
      <c r="Q403" s="48" t="str">
        <f>IF(VLOOKUP($A403,'FE - Flow 8 - UBL'!$A403:$Q1297,17,FALSE)=0,"",VLOOKUP($A403,'FE - Flow 8 - UBL'!$A403:$Q1297,17,FALSE))</f>
        <v>BR-28</v>
      </c>
      <c r="R403" s="47" t="str">
        <f>IF(VLOOKUP($A403,'FE - Flow 8 - UBL'!$A403:$S1297,18,FALSE)=0,"",VLOOKUP($A403,'FE - Flow 8 - UBL'!$A403:$S1297,18,FALSE))</f>
        <v/>
      </c>
    </row>
    <row r="404" spans="1:18" ht="42.75" customHeight="1" x14ac:dyDescent="0.25">
      <c r="A404" s="57" t="s">
        <v>1379</v>
      </c>
      <c r="B404" s="41" t="s">
        <v>42</v>
      </c>
      <c r="C404" s="52"/>
      <c r="D404" s="62"/>
      <c r="E404" s="63" t="s">
        <v>1380</v>
      </c>
      <c r="F404" s="121"/>
      <c r="G404" s="351" t="s">
        <v>3699</v>
      </c>
      <c r="H404" s="352"/>
      <c r="I404" s="45" t="str">
        <f>IF(VLOOKUP($A404,'FE - Flow 8 - UBL'!$A404:$P1298,9,FALSE)=0,"",VLOOKUP($A404,'FE - Flow 8 - UBL'!$A404:$P1298,9,FALSE))</f>
        <v>QUANTITY</v>
      </c>
      <c r="J404" s="45">
        <f>IF(VLOOKUP($A404,'FE - Flow 8 - UBL'!$A404:$P1298,10,FALSE)=0,"",VLOOKUP($A404,'FE - Flow 8 - UBL'!$A404:$P1298,10,FALSE))</f>
        <v>19.399999999999999</v>
      </c>
      <c r="K404" s="45" t="str">
        <f>IF(VLOOKUP($A404,'FE - Flow 8 - UBL'!$A404:$P1298,11,FALSE)=0,"",VLOOKUP($A404,'FE - Flow 8 - UBL'!$A404:$P1298,11,FALSE))</f>
        <v/>
      </c>
      <c r="L404" s="46" t="str">
        <f>IF(VLOOKUP($A404,'FE - Flow 8 - UBL'!$A404:$P1298,12,FALSE)=0,"",VLOOKUP($A404,'FE - Flow 8 - UBL'!$A404:$P1298,12,FALSE))</f>
        <v/>
      </c>
      <c r="M404" s="47" t="str">
        <f>IF(VLOOKUP($A404,'FE - Flow 8 - UBL'!$A404:$P1298,13,FALSE)=0,"",VLOOKUP($A404,'FE - Flow 8 - UBL'!$A404:$P1298,13,FALSE))</f>
        <v>Number of items for which the price applies.</v>
      </c>
      <c r="N404" s="47" t="str">
        <f>IF(VLOOKUP($A404,'FE - Flow 8 - UBL'!$A404:$P1298,14,FALSE)=0,"",VLOOKUP($A404,'FE - Flow 8 - UBL'!$A404:$P1298,14,FALSE))</f>
        <v/>
      </c>
      <c r="O404" s="48" t="str">
        <f>IF(VLOOKUP($A404,'FE - Flow 8 - UBL'!$A404:$P1298,15,FALSE)=0,"",VLOOKUP($A404,'FE - Flow 8 - UBL'!$A404:$P1298,15,FALSE))</f>
        <v>G1.15</v>
      </c>
      <c r="P404" s="48" t="str">
        <f>IF(VLOOKUP($A404,'FE - Flow 8 - UBL'!$A404:$P1298,16,FALSE)=0,"",VLOOKUP($A404,'FE - Flow 8 - UBL'!$A404:$P1298,16,FALSE))</f>
        <v/>
      </c>
      <c r="Q404" s="48" t="str">
        <f>IF(VLOOKUP($A404,'FE - Flow 8 - UBL'!$A404:$Q1298,17,FALSE)=0,"",VLOOKUP($A404,'FE - Flow 8 - UBL'!$A404:$Q1298,17,FALSE))</f>
        <v/>
      </c>
      <c r="R404" s="47" t="str">
        <f>IF(VLOOKUP($A404,'FE - Flow 8 - UBL'!$A404:$S1298,18,FALSE)=0,"",VLOOKUP($A404,'FE - Flow 8 - UBL'!$A404:$S1298,18,FALSE))</f>
        <v/>
      </c>
    </row>
    <row r="405" spans="1:18" ht="56.1" customHeight="1" x14ac:dyDescent="0.25">
      <c r="A405" s="57" t="s">
        <v>1383</v>
      </c>
      <c r="B405" s="41" t="s">
        <v>42</v>
      </c>
      <c r="C405" s="52"/>
      <c r="D405" s="62"/>
      <c r="E405" s="120" t="s">
        <v>1384</v>
      </c>
      <c r="F405" s="121"/>
      <c r="G405" s="351" t="s">
        <v>3700</v>
      </c>
      <c r="H405" s="352"/>
      <c r="I405" s="45" t="str">
        <f>IF(VLOOKUP($A405,'FE - Flow 8 - UBL'!$A405:$P1299,9,FALSE)=0,"",VLOOKUP($A405,'FE - Flow 8 - UBL'!$A405:$P1299,9,FALSE))</f>
        <v>CODE</v>
      </c>
      <c r="J405" s="45">
        <f>IF(VLOOKUP($A405,'FE - Flow 8 - UBL'!$A405:$P1299,10,FALSE)=0,"",VLOOKUP($A405,'FE - Flow 8 - UBL'!$A405:$P1299,10,FALSE))</f>
        <v>3</v>
      </c>
      <c r="K405" s="45" t="str">
        <f>IF(VLOOKUP($A405,'FE - Flow 8 - UBL'!$A405:$P1299,11,FALSE)=0,"",VLOOKUP($A405,'FE - Flow 8 - UBL'!$A405:$P1299,11,FALSE))</f>
        <v>EN16931 Codelists</v>
      </c>
      <c r="L405" s="46" t="str">
        <f>IF(VLOOKUP($A405,'FE - Flow 8 - UBL'!$A405:$P1299,12,FALSE)=0,"",VLOOKUP($A405,'FE - Flow 8 - UBL'!$A405:$P1299,12,FALSE))</f>
        <v/>
      </c>
      <c r="M405" s="47" t="str">
        <f>IF(VLOOKUP($A405,'FE - Flow 8 - UBL'!$A405:$P1299,13,FALSE)=0,"",VLOOKUP($A405,'FE - Flow 8 - UBL'!$A405:$P1299,13,FALSE))</f>
        <v>Unit of measurement applicable to the Base quantity of the price of the item.</v>
      </c>
      <c r="N405" s="47" t="str">
        <f>IF(VLOOKUP($A405,'FE - Flow 8 - UBL'!$A405:$P1299,14,FALSE)=0,"",VLOOKUP($A405,'FE - Flow 8 - UBL'!$A405:$P1299,14,FALSE))</f>
        <v>The Unit of measurement for the base quantity of the price of the item should be the same as the Unit of measurement for the invoiced quantity.
Units of measurement should be expressed according to UNECE recommendation no. 20 “Codes for Units of Measure Used in International Trade” [7], e.g. “KGM” for kilogram.</v>
      </c>
      <c r="O405" s="48" t="str">
        <f>IF(VLOOKUP($A405,'FE - Flow 8 - UBL'!$A405:$P1299,15,FALSE)=0,"",VLOOKUP($A405,'FE - Flow 8 - UBL'!$A405:$P1299,15,FALSE))</f>
        <v/>
      </c>
      <c r="P405" s="48" t="str">
        <f>IF(VLOOKUP($A405,'FE - Flow 8 - UBL'!$A405:$P1299,16,FALSE)=0,"",VLOOKUP($A405,'FE - Flow 8 - UBL'!$A405:$P1299,16,FALSE))</f>
        <v/>
      </c>
      <c r="Q405" s="48" t="str">
        <f>IF(VLOOKUP($A405,'FE - Flow 8 - UBL'!$A405:$Q1299,17,FALSE)=0,"",VLOOKUP($A405,'FE - Flow 8 - UBL'!$A405:$Q1299,17,FALSE))</f>
        <v/>
      </c>
      <c r="R405" s="47" t="str">
        <f>IF(VLOOKUP($A405,'FE - Flow 8 - UBL'!$A405:$S1299,18,FALSE)=0,"",VLOOKUP($A405,'FE - Flow 8 - UBL'!$A405:$S1299,18,FALSE))</f>
        <v/>
      </c>
    </row>
    <row r="406" spans="1:18" ht="42.75" x14ac:dyDescent="0.25">
      <c r="A406" s="51" t="s">
        <v>1388</v>
      </c>
      <c r="B406" s="41" t="s">
        <v>13</v>
      </c>
      <c r="C406" s="52"/>
      <c r="D406" s="221" t="s">
        <v>1389</v>
      </c>
      <c r="E406" s="105"/>
      <c r="F406" s="122"/>
      <c r="G406" s="351" t="s">
        <v>3701</v>
      </c>
      <c r="H406" s="352"/>
      <c r="I406" s="45" t="str">
        <f>IF(VLOOKUP($A406,'FE - Flow 8 - UBL'!$A406:$P1300,9,FALSE)=0,"",VLOOKUP($A406,'FE - Flow 8 - UBL'!$A406:$P1300,9,FALSE))</f>
        <v/>
      </c>
      <c r="J406" s="45" t="str">
        <f>IF(VLOOKUP($A406,'FE - Flow 8 - UBL'!$A406:$P1300,10,FALSE)=0,"",VLOOKUP($A406,'FE - Flow 8 - UBL'!$A406:$P1300,10,FALSE))</f>
        <v/>
      </c>
      <c r="K406" s="45" t="str">
        <f>IF(VLOOKUP($A406,'FE - Flow 8 - UBL'!$A406:$P1300,11,FALSE)=0,"",VLOOKUP($A406,'FE - Flow 8 - UBL'!$A406:$P1300,11,FALSE))</f>
        <v/>
      </c>
      <c r="L406" s="46" t="str">
        <f>IF(VLOOKUP($A406,'FE - Flow 8 - UBL'!$A406:$P1300,12,FALSE)=0,"",VLOOKUP($A406,'FE - Flow 8 - UBL'!$A406:$P1300,12,FALSE))</f>
        <v/>
      </c>
      <c r="M406" s="47" t="str">
        <f>IF(VLOOKUP($A406,'FE - Flow 8 - UBL'!$A406:$P1300,13,FALSE)=0,"",VLOOKUP($A406,'FE - Flow 8 - UBL'!$A406:$P1300,13,FALSE))</f>
        <v>Set of business terms providing information about the VAT applicable to the goods and services invoiced on the Invoice line.</v>
      </c>
      <c r="N406" s="47" t="str">
        <f>IF(VLOOKUP($A406,'FE - Flow 8 - UBL'!$A406:$P1300,14,FALSE)=0,"",VLOOKUP($A406,'FE - Flow 8 - UBL'!$A406:$P1300,14,FALSE))</f>
        <v/>
      </c>
      <c r="O406" s="48" t="str">
        <f>IF(VLOOKUP($A406,'FE - Flow 8 - UBL'!$A406:$P1300,15,FALSE)=0,"",VLOOKUP($A406,'FE - Flow 8 - UBL'!$A406:$P1300,15,FALSE))</f>
        <v xml:space="preserve">G6.09
</v>
      </c>
      <c r="P406" s="48" t="str">
        <f>IF(VLOOKUP($A406,'FE - Flow 8 - UBL'!$A406:$P1300,16,FALSE)=0,"",VLOOKUP($A406,'FE - Flow 8 - UBL'!$A406:$P1300,16,FALSE))</f>
        <v/>
      </c>
      <c r="Q406" s="48" t="str">
        <f>IF(VLOOKUP($A406,'FE - Flow 8 - UBL'!$A406:$Q1300,17,FALSE)=0,"",VLOOKUP($A406,'FE - Flow 8 - UBL'!$A406:$Q1300,17,FALSE))</f>
        <v/>
      </c>
      <c r="R406" s="47" t="str">
        <f>IF(VLOOKUP($A406,'FE - Flow 8 - UBL'!$A406:$S1300,18,FALSE)=0,"",VLOOKUP($A406,'FE - Flow 8 - UBL'!$A406:$S1300,18,FALSE))</f>
        <v/>
      </c>
    </row>
    <row r="407" spans="1:18" ht="42.75" customHeight="1" x14ac:dyDescent="0.25">
      <c r="A407" s="57" t="s">
        <v>1392</v>
      </c>
      <c r="B407" s="41" t="s">
        <v>13</v>
      </c>
      <c r="C407" s="52"/>
      <c r="D407" s="58"/>
      <c r="E407" s="59" t="s">
        <v>1393</v>
      </c>
      <c r="F407" s="59"/>
      <c r="G407" s="351" t="s">
        <v>3702</v>
      </c>
      <c r="H407" s="352"/>
      <c r="I407" s="45" t="str">
        <f>IF(VLOOKUP($A407,'FE - Flow 8 - UBL'!$A407:$P1301,9,FALSE)=0,"",VLOOKUP($A407,'FE - Flow 8 - UBL'!$A407:$P1301,9,FALSE))</f>
        <v>CODE</v>
      </c>
      <c r="J407" s="45">
        <f>IF(VLOOKUP($A407,'FE - Flow 8 - UBL'!$A407:$P1301,10,FALSE)=0,"",VLOOKUP($A407,'FE - Flow 8 - UBL'!$A407:$P1301,10,FALSE))</f>
        <v>2</v>
      </c>
      <c r="K407" s="45" t="str">
        <f>IF(VLOOKUP($A407,'FE - Flow 8 - UBL'!$A407:$P1301,11,FALSE)=0,"",VLOOKUP($A407,'FE - Flow 8 - UBL'!$A407:$P1301,11,FALSE))</f>
        <v>'UNTDID 5305</v>
      </c>
      <c r="L407" s="46" t="str">
        <f>IF(VLOOKUP($A407,'FE - Flow 8 - UBL'!$A407:$P1301,12,FALSE)=0,"",VLOOKUP($A407,'FE - Flow 8 - UBL'!$A407:$P1301,12,FALSE))</f>
        <v/>
      </c>
      <c r="M407" s="47" t="str">
        <f>IF(VLOOKUP($A407,'FE - Flow 8 - UBL'!$A407:$P1301,13,FALSE)=0,"",VLOOKUP($A407,'FE - Flow 8 - UBL'!$A407:$P1301,13,FALSE))</f>
        <v>VAT type code applicable to the invoiced item.</v>
      </c>
      <c r="N407" s="47" t="str">
        <f>IF(VLOOKUP($A407,'FE - Flow 8 - UBL'!$A407:$P1301,14,FALSE)=0,"",VLOOKUP($A407,'FE - Flow 8 - UBL'!$A407:$P1301,14,FALSE))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407" s="48" t="str">
        <f>IF(VLOOKUP($A407,'FE - Flow 8 - UBL'!$A407:$P1301,15,FALSE)=0,"",VLOOKUP($A407,'FE - Flow 8 - UBL'!$A407:$P1301,15,FALSE))</f>
        <v>G2.31
G6.09</v>
      </c>
      <c r="P407" s="48" t="str">
        <f>IF(VLOOKUP($A407,'FE - Flow 8 - UBL'!$A407:$P1301,16,FALSE)=0,"",VLOOKUP($A407,'FE - Flow 8 - UBL'!$A407:$P1301,16,FALSE))</f>
        <v/>
      </c>
      <c r="Q407" s="48" t="str">
        <f>IF(VLOOKUP($A407,'FE - Flow 8 - UBL'!$A407:$Q1301,17,FALSE)=0,"",VLOOKUP($A407,'FE - Flow 8 - UBL'!$A407:$Q1301,17,FALSE))</f>
        <v>BR-CO-4</v>
      </c>
      <c r="R407" s="47" t="str">
        <f>IF(VLOOKUP($A407,'FE - Flow 8 - UBL'!$A407:$S1301,18,FALSE)=0,"",VLOOKUP($A407,'FE - Flow 8 - UBL'!$A407:$S1301,18,FALSE))</f>
        <v/>
      </c>
    </row>
    <row r="408" spans="1:18" ht="42.75" customHeight="1" x14ac:dyDescent="0.25">
      <c r="A408" s="57" t="s">
        <v>1397</v>
      </c>
      <c r="B408" s="41" t="s">
        <v>42</v>
      </c>
      <c r="C408" s="52"/>
      <c r="D408" s="71"/>
      <c r="E408" s="59" t="s">
        <v>1398</v>
      </c>
      <c r="F408" s="59"/>
      <c r="G408" s="351" t="s">
        <v>3703</v>
      </c>
      <c r="H408" s="352"/>
      <c r="I408" s="45" t="str">
        <f>IF(VLOOKUP($A408,'FE - Flow 8 - UBL'!$A408:$P1302,9,FALSE)=0,"",VLOOKUP($A408,'FE - Flow 8 - UBL'!$A408:$P1302,9,FALSE))</f>
        <v>PERCENTAGE</v>
      </c>
      <c r="J408" s="45" t="str">
        <f>IF(VLOOKUP($A408,'FE - Flow 8 - UBL'!$A408:$P1302,10,FALSE)=0,"",VLOOKUP($A408,'FE - Flow 8 - UBL'!$A408:$P1302,10,FALSE))</f>
        <v>3,2</v>
      </c>
      <c r="K408" s="45" t="str">
        <f>IF(VLOOKUP($A408,'FE - Flow 8 - UBL'!$A408:$P1302,11,FALSE)=0,"",VLOOKUP($A408,'FE - Flow 8 - UBL'!$A408:$P1302,11,FALSE))</f>
        <v/>
      </c>
      <c r="L408" s="46" t="str">
        <f>IF(VLOOKUP($A408,'FE - Flow 8 - UBL'!$A408:$P1302,12,FALSE)=0,"",VLOOKUP($A408,'FE - Flow 8 - UBL'!$A408:$P1302,12,FALSE))</f>
        <v/>
      </c>
      <c r="M408" s="47" t="str">
        <f>IF(VLOOKUP($A408,'FE - Flow 8 - UBL'!$A408:$P1302,13,FALSE)=0,"",VLOOKUP($A408,'FE - Flow 8 - UBL'!$A408:$P1302,13,FALSE))</f>
        <v>VAT rate, expressed as a percentage, applicable to the invoiced item.</v>
      </c>
      <c r="N408" s="47" t="str">
        <f>IF(VLOOKUP($A408,'FE - Flow 8 - UBL'!$A408:$P1302,14,FALSE)=0,"",VLOOKUP($A408,'FE - Flow 8 - UBL'!$A408:$P1302,14,FALSE))</f>
        <v>A zero per cent VAT rate is applied in calculations even if the item is outside the scope of VAT.</v>
      </c>
      <c r="O408" s="48" t="str">
        <f>IF(VLOOKUP($A408,'FE - Flow 8 - UBL'!$A408:$P1302,15,FALSE)=0,"",VLOOKUP($A408,'FE - Flow 8 - UBL'!$A408:$P1302,15,FALSE))</f>
        <v>G1.24
G6.09</v>
      </c>
      <c r="P408" s="48" t="str">
        <f>IF(VLOOKUP($A408,'FE - Flow 8 - UBL'!$A408:$P1302,16,FALSE)=0,"",VLOOKUP($A408,'FE - Flow 8 - UBL'!$A408:$P1302,16,FALSE))</f>
        <v/>
      </c>
      <c r="Q408" s="48" t="str">
        <f>IF(VLOOKUP($A408,'FE - Flow 8 - UBL'!$A408:$Q1302,17,FALSE)=0,"",VLOOKUP($A408,'FE - Flow 8 - UBL'!$A408:$Q1302,17,FALSE))</f>
        <v/>
      </c>
      <c r="R408" s="47" t="str">
        <f>IF(VLOOKUP($A408,'FE - Flow 8 - UBL'!$A408:$S1302,18,FALSE)=0,"",VLOOKUP($A408,'FE - Flow 8 - UBL'!$A408:$S1302,18,FALSE))</f>
        <v/>
      </c>
    </row>
    <row r="409" spans="1:18" ht="30.95" customHeight="1" x14ac:dyDescent="0.25">
      <c r="A409" s="40" t="s">
        <v>1402</v>
      </c>
      <c r="B409" s="41" t="s">
        <v>13</v>
      </c>
      <c r="C409" s="52"/>
      <c r="D409" s="221" t="s">
        <v>1403</v>
      </c>
      <c r="E409" s="105"/>
      <c r="F409" s="122"/>
      <c r="G409" s="351" t="s">
        <v>3704</v>
      </c>
      <c r="H409" s="352"/>
      <c r="I409" s="45" t="str">
        <f>IF(VLOOKUP($A409,'FE - Flow 8 - UBL'!$A409:$P1303,9,FALSE)=0,"",VLOOKUP($A409,'FE - Flow 8 - UBL'!$A409:$P1303,9,FALSE))</f>
        <v/>
      </c>
      <c r="J409" s="45" t="str">
        <f>IF(VLOOKUP($A409,'FE - Flow 8 - UBL'!$A409:$P1303,10,FALSE)=0,"",VLOOKUP($A409,'FE - Flow 8 - UBL'!$A409:$P1303,10,FALSE))</f>
        <v/>
      </c>
      <c r="K409" s="45" t="str">
        <f>IF(VLOOKUP($A409,'FE - Flow 8 - UBL'!$A409:$P1303,11,FALSE)=0,"",VLOOKUP($A409,'FE - Flow 8 - UBL'!$A409:$P1303,11,FALSE))</f>
        <v/>
      </c>
      <c r="L409" s="46" t="str">
        <f>IF(VLOOKUP($A409,'FE - Flow 8 - UBL'!$A409:$P1303,12,FALSE)=0,"",VLOOKUP($A409,'FE - Flow 8 - UBL'!$A409:$P1303,12,FALSE))</f>
        <v/>
      </c>
      <c r="M409" s="47" t="str">
        <f>IF(VLOOKUP($A409,'FE - Flow 8 - UBL'!$A409:$P1303,13,FALSE)=0,"",VLOOKUP($A409,'FE - Flow 8 - UBL'!$A409:$P1303,13,FALSE))</f>
        <v>Set of business terms providing information about the goods and services invoiced.</v>
      </c>
      <c r="N409" s="47" t="str">
        <f>IF(VLOOKUP($A409,'FE - Flow 8 - UBL'!$A409:$P1303,14,FALSE)=0,"",VLOOKUP($A409,'FE - Flow 8 - UBL'!$A409:$P1303,14,FALSE))</f>
        <v/>
      </c>
      <c r="O409" s="48" t="str">
        <f>IF(VLOOKUP($A409,'FE - Flow 8 - UBL'!$A409:$P1303,15,FALSE)=0,"",VLOOKUP($A409,'FE - Flow 8 - UBL'!$A409:$P1303,15,FALSE))</f>
        <v>G6.09
G6.05</v>
      </c>
      <c r="P409" s="48" t="str">
        <f>IF(VLOOKUP($A409,'FE - Flow 8 - UBL'!$A409:$P1303,16,FALSE)=0,"",VLOOKUP($A409,'FE - Flow 8 - UBL'!$A409:$P1303,16,FALSE))</f>
        <v/>
      </c>
      <c r="Q409" s="48" t="str">
        <f>IF(VLOOKUP($A409,'FE - Flow 8 - UBL'!$A409:$Q1303,17,FALSE)=0,"",VLOOKUP($A409,'FE - Flow 8 - UBL'!$A409:$Q1303,17,FALSE))</f>
        <v/>
      </c>
      <c r="R409" s="47" t="str">
        <f>IF(VLOOKUP($A409,'FE - Flow 8 - UBL'!$A409:$S1303,18,FALSE)=0,"",VLOOKUP($A409,'FE - Flow 8 - UBL'!$A409:$S1303,18,FALSE))</f>
        <v/>
      </c>
    </row>
    <row r="410" spans="1:18" ht="35.450000000000003" customHeight="1" x14ac:dyDescent="0.25">
      <c r="A410" s="57" t="s">
        <v>1406</v>
      </c>
      <c r="B410" s="41" t="s">
        <v>13</v>
      </c>
      <c r="C410" s="52"/>
      <c r="D410" s="58"/>
      <c r="E410" s="60" t="s">
        <v>1407</v>
      </c>
      <c r="F410" s="59"/>
      <c r="G410" s="351" t="s">
        <v>3705</v>
      </c>
      <c r="H410" s="352"/>
      <c r="I410" s="45" t="str">
        <f>IF(VLOOKUP($A410,'FE - Flow 8 - UBL'!$A410:$P1304,9,FALSE)=0,"",VLOOKUP($A410,'FE - Flow 8 - UBL'!$A410:$P1304,9,FALSE))</f>
        <v>TEXT</v>
      </c>
      <c r="J410" s="45">
        <f>IF(VLOOKUP($A410,'FE - Flow 8 - UBL'!$A410:$P1304,10,FALSE)=0,"",VLOOKUP($A410,'FE - Flow 8 - UBL'!$A410:$P1304,10,FALSE))</f>
        <v>255</v>
      </c>
      <c r="K410" s="45" t="str">
        <f>IF(VLOOKUP($A410,'FE - Flow 8 - UBL'!$A410:$P1304,11,FALSE)=0,"",VLOOKUP($A410,'FE - Flow 8 - UBL'!$A410:$P1304,11,FALSE))</f>
        <v/>
      </c>
      <c r="L410" s="46" t="str">
        <f>IF(VLOOKUP($A410,'FE - Flow 8 - UBL'!$A410:$P1304,12,FALSE)=0,"",VLOOKUP($A410,'FE - Flow 8 - UBL'!$A410:$P1304,12,FALSE))</f>
        <v/>
      </c>
      <c r="M410" s="47" t="str">
        <f>IF(VLOOKUP($A410,'FE - Flow 8 - UBL'!$A410:$P1304,13,FALSE)=0,"",VLOOKUP($A410,'FE - Flow 8 - UBL'!$A410:$P1304,13,FALSE))</f>
        <v>Name of an item.</v>
      </c>
      <c r="N410" s="47" t="str">
        <f>IF(VLOOKUP($A410,'FE - Flow 8 - UBL'!$A410:$P1304,14,FALSE)=0,"",VLOOKUP($A410,'FE - Flow 8 - UBL'!$A410:$P1304,14,FALSE))</f>
        <v/>
      </c>
      <c r="O410" s="48" t="str">
        <f>IF(VLOOKUP($A410,'FE - Flow 8 - UBL'!$A410:$P1304,15,FALSE)=0,"",VLOOKUP($A410,'FE - Flow 8 - UBL'!$A410:$P1304,15,FALSE))</f>
        <v>G6.09
G6.05</v>
      </c>
      <c r="P410" s="48" t="str">
        <f>IF(VLOOKUP($A410,'FE - Flow 8 - UBL'!$A410:$P1304,16,FALSE)=0,"",VLOOKUP($A410,'FE - Flow 8 - UBL'!$A410:$P1304,16,FALSE))</f>
        <v/>
      </c>
      <c r="Q410" s="48" t="str">
        <f>IF(VLOOKUP($A410,'FE - Flow 8 - UBL'!$A410:$Q1304,17,FALSE)=0,"",VLOOKUP($A410,'FE - Flow 8 - UBL'!$A410:$Q1304,17,FALSE))</f>
        <v>BR-25</v>
      </c>
      <c r="R410" s="47" t="str">
        <f>IF(VLOOKUP($A410,'FE - Flow 8 - UBL'!$A410:$S1304,18,FALSE)=0,"",VLOOKUP($A410,'FE - Flow 8 - UBL'!$A410:$S1304,18,FALSE))</f>
        <v/>
      </c>
    </row>
    <row r="411" spans="1:18" ht="26.45" customHeight="1" x14ac:dyDescent="0.25">
      <c r="A411" s="57" t="s">
        <v>1411</v>
      </c>
      <c r="B411" s="41" t="s">
        <v>42</v>
      </c>
      <c r="C411" s="52"/>
      <c r="D411" s="58"/>
      <c r="E411" s="60" t="s">
        <v>1412</v>
      </c>
      <c r="F411" s="59"/>
      <c r="G411" s="351" t="s">
        <v>3706</v>
      </c>
      <c r="H411" s="352"/>
      <c r="I411" s="45" t="str">
        <f>IF(VLOOKUP($A411,'FE - Flow 8 - UBL'!$A411:$P1305,9,FALSE)=0,"",VLOOKUP($A411,'FE - Flow 8 - UBL'!$A411:$P1305,9,FALSE))</f>
        <v>TEXT</v>
      </c>
      <c r="J411" s="45">
        <f>IF(VLOOKUP($A411,'FE - Flow 8 - UBL'!$A411:$P1305,10,FALSE)=0,"",VLOOKUP($A411,'FE - Flow 8 - UBL'!$A411:$P1305,10,FALSE))</f>
        <v>1024</v>
      </c>
      <c r="K411" s="45" t="str">
        <f>IF(VLOOKUP($A411,'FE - Flow 8 - UBL'!$A411:$P1305,11,FALSE)=0,"",VLOOKUP($A411,'FE - Flow 8 - UBL'!$A411:$P1305,11,FALSE))</f>
        <v/>
      </c>
      <c r="L411" s="46" t="str">
        <f>IF(VLOOKUP($A411,'FE - Flow 8 - UBL'!$A411:$P1305,12,FALSE)=0,"",VLOOKUP($A411,'FE - Flow 8 - UBL'!$A411:$P1305,12,FALSE))</f>
        <v/>
      </c>
      <c r="M411" s="47" t="str">
        <f>IF(VLOOKUP($A411,'FE - Flow 8 - UBL'!$A411:$P1305,13,FALSE)=0,"",VLOOKUP($A411,'FE - Flow 8 - UBL'!$A411:$P1305,13,FALSE))</f>
        <v>Description of an item.</v>
      </c>
      <c r="N411" s="47" t="str">
        <f>IF(VLOOKUP($A411,'FE - Flow 8 - UBL'!$A411:$P1305,14,FALSE)=0,"",VLOOKUP($A411,'FE - Flow 8 - UBL'!$A411:$P1305,14,FALSE))</f>
        <v>The item description allows presentation of the item and its characteristics with more detail than the Item name.</v>
      </c>
      <c r="O411" s="48" t="str">
        <f>IF(VLOOKUP($A411,'FE - Flow 8 - UBL'!$A411:$P1305,15,FALSE)=0,"",VLOOKUP($A411,'FE - Flow 8 - UBL'!$A411:$P1305,15,FALSE))</f>
        <v>G8.03</v>
      </c>
      <c r="P411" s="48" t="str">
        <f>IF(VLOOKUP($A411,'FE - Flow 8 - UBL'!$A411:$P1305,16,FALSE)=0,"",VLOOKUP($A411,'FE - Flow 8 - UBL'!$A411:$P1305,16,FALSE))</f>
        <v/>
      </c>
      <c r="Q411" s="48" t="str">
        <f>IF(VLOOKUP($A411,'FE - Flow 8 - UBL'!$A411:$Q1305,17,FALSE)=0,"",VLOOKUP($A411,'FE - Flow 8 - UBL'!$A411:$Q1305,17,FALSE))</f>
        <v/>
      </c>
      <c r="R411" s="47" t="str">
        <f>IF(VLOOKUP($A411,'FE - Flow 8 - UBL'!$A411:$S1305,18,FALSE)=0,"",VLOOKUP($A411,'FE - Flow 8 - UBL'!$A411:$S1305,18,FALSE))</f>
        <v/>
      </c>
    </row>
    <row r="412" spans="1:18" ht="23.45" customHeight="1" x14ac:dyDescent="0.25">
      <c r="A412" s="57" t="s">
        <v>1416</v>
      </c>
      <c r="B412" s="41" t="s">
        <v>42</v>
      </c>
      <c r="C412" s="52"/>
      <c r="D412" s="58"/>
      <c r="E412" s="60" t="s">
        <v>1417</v>
      </c>
      <c r="F412" s="59"/>
      <c r="G412" s="351" t="s">
        <v>3707</v>
      </c>
      <c r="H412" s="352"/>
      <c r="I412" s="45" t="str">
        <f>IF(VLOOKUP($A412,'FE - Flow 8 - UBL'!$A412:$P1306,9,FALSE)=0,"",VLOOKUP($A412,'FE - Flow 8 - UBL'!$A412:$P1306,9,FALSE))</f>
        <v>IDENTIFIER</v>
      </c>
      <c r="J412" s="45">
        <f>IF(VLOOKUP($A412,'FE - Flow 8 - UBL'!$A412:$P1306,10,FALSE)=0,"",VLOOKUP($A412,'FE - Flow 8 - UBL'!$A412:$P1306,10,FALSE))</f>
        <v>50</v>
      </c>
      <c r="K412" s="45" t="str">
        <f>IF(VLOOKUP($A412,'FE - Flow 8 - UBL'!$A412:$P1306,11,FALSE)=0,"",VLOOKUP($A412,'FE - Flow 8 - UBL'!$A412:$P1306,11,FALSE))</f>
        <v/>
      </c>
      <c r="L412" s="46" t="str">
        <f>IF(VLOOKUP($A412,'FE - Flow 8 - UBL'!$A412:$P1306,12,FALSE)=0,"",VLOOKUP($A412,'FE - Flow 8 - UBL'!$A412:$P1306,12,FALSE))</f>
        <v/>
      </c>
      <c r="M412" s="47" t="str">
        <f>IF(VLOOKUP($A412,'FE - Flow 8 - UBL'!$A412:$P1306,13,FALSE)=0,"",VLOOKUP($A412,'FE - Flow 8 - UBL'!$A412:$P1306,13,FALSE))</f>
        <v>Identifier assigned to an item by the Seller.</v>
      </c>
      <c r="N412" s="47" t="str">
        <f>IF(VLOOKUP($A412,'FE - Flow 8 - UBL'!$A412:$P1306,14,FALSE)=0,"",VLOOKUP($A412,'FE - Flow 8 - UBL'!$A412:$P1306,14,FALSE))</f>
        <v/>
      </c>
      <c r="O412" s="48" t="str">
        <f>IF(VLOOKUP($A412,'FE - Flow 8 - UBL'!$A412:$P1306,15,FALSE)=0,"",VLOOKUP($A412,'FE - Flow 8 - UBL'!$A412:$P1306,15,FALSE))</f>
        <v/>
      </c>
      <c r="P412" s="48" t="str">
        <f>IF(VLOOKUP($A412,'FE - Flow 8 - UBL'!$A412:$P1306,16,FALSE)=0,"",VLOOKUP($A412,'FE - Flow 8 - UBL'!$A412:$P1306,16,FALSE))</f>
        <v/>
      </c>
      <c r="Q412" s="48" t="str">
        <f>IF(VLOOKUP($A412,'FE - Flow 8 - UBL'!$A412:$Q1306,17,FALSE)=0,"",VLOOKUP($A412,'FE - Flow 8 - UBL'!$A412:$Q1306,17,FALSE))</f>
        <v/>
      </c>
      <c r="R412" s="47" t="str">
        <f>IF(VLOOKUP($A412,'FE - Flow 8 - UBL'!$A412:$S1306,18,FALSE)=0,"",VLOOKUP($A412,'FE - Flow 8 - UBL'!$A412:$S1306,18,FALSE))</f>
        <v/>
      </c>
    </row>
    <row r="413" spans="1:18" ht="24.6" customHeight="1" x14ac:dyDescent="0.25">
      <c r="A413" s="57" t="s">
        <v>1420</v>
      </c>
      <c r="B413" s="41" t="s">
        <v>42</v>
      </c>
      <c r="C413" s="52"/>
      <c r="D413" s="58"/>
      <c r="E413" s="60" t="s">
        <v>1421</v>
      </c>
      <c r="F413" s="59"/>
      <c r="G413" s="351" t="s">
        <v>3708</v>
      </c>
      <c r="H413" s="352"/>
      <c r="I413" s="45" t="str">
        <f>IF(VLOOKUP($A413,'FE - Flow 8 - UBL'!$A413:$P1307,9,FALSE)=0,"",VLOOKUP($A413,'FE - Flow 8 - UBL'!$A413:$P1307,9,FALSE))</f>
        <v>IDENTIFIER</v>
      </c>
      <c r="J413" s="45">
        <f>IF(VLOOKUP($A413,'FE - Flow 8 - UBL'!$A413:$P1307,10,FALSE)=0,"",VLOOKUP($A413,'FE - Flow 8 - UBL'!$A413:$P1307,10,FALSE))</f>
        <v>50</v>
      </c>
      <c r="K413" s="45" t="str">
        <f>IF(VLOOKUP($A413,'FE - Flow 8 - UBL'!$A413:$P1307,11,FALSE)=0,"",VLOOKUP($A413,'FE - Flow 8 - UBL'!$A413:$P1307,11,FALSE))</f>
        <v/>
      </c>
      <c r="L413" s="46" t="str">
        <f>IF(VLOOKUP($A413,'FE - Flow 8 - UBL'!$A413:$P1307,12,FALSE)=0,"",VLOOKUP($A413,'FE - Flow 8 - UBL'!$A413:$P1307,12,FALSE))</f>
        <v/>
      </c>
      <c r="M413" s="47" t="str">
        <f>IF(VLOOKUP($A413,'FE - Flow 8 - UBL'!$A413:$P1307,13,FALSE)=0,"",VLOOKUP($A413,'FE - Flow 8 - UBL'!$A413:$P1307,13,FALSE))</f>
        <v>Identifier assigned to an item by the Buyer.</v>
      </c>
      <c r="N413" s="47" t="str">
        <f>IF(VLOOKUP($A413,'FE - Flow 8 - UBL'!$A413:$P1307,14,FALSE)=0,"",VLOOKUP($A413,'FE - Flow 8 - UBL'!$A413:$P1307,14,FALSE))</f>
        <v/>
      </c>
      <c r="O413" s="48" t="str">
        <f>IF(VLOOKUP($A413,'FE - Flow 8 - UBL'!$A413:$P1307,15,FALSE)=0,"",VLOOKUP($A413,'FE - Flow 8 - UBL'!$A413:$P1307,15,FALSE))</f>
        <v/>
      </c>
      <c r="P413" s="48" t="str">
        <f>IF(VLOOKUP($A413,'FE - Flow 8 - UBL'!$A413:$P1307,16,FALSE)=0,"",VLOOKUP($A413,'FE - Flow 8 - UBL'!$A413:$P1307,16,FALSE))</f>
        <v/>
      </c>
      <c r="Q413" s="48" t="str">
        <f>IF(VLOOKUP($A413,'FE - Flow 8 - UBL'!$A413:$Q1307,17,FALSE)=0,"",VLOOKUP($A413,'FE - Flow 8 - UBL'!$A413:$Q1307,17,FALSE))</f>
        <v/>
      </c>
      <c r="R413" s="47" t="str">
        <f>IF(VLOOKUP($A413,'FE - Flow 8 - UBL'!$A413:$S1307,18,FALSE)=0,"",VLOOKUP($A413,'FE - Flow 8 - UBL'!$A413:$S1307,18,FALSE))</f>
        <v/>
      </c>
    </row>
    <row r="414" spans="1:18" ht="23.45" customHeight="1" x14ac:dyDescent="0.25">
      <c r="A414" s="57" t="s">
        <v>1424</v>
      </c>
      <c r="B414" s="41" t="s">
        <v>42</v>
      </c>
      <c r="C414" s="52"/>
      <c r="D414" s="58"/>
      <c r="E414" s="60" t="s">
        <v>1425</v>
      </c>
      <c r="F414" s="59"/>
      <c r="G414" s="351" t="s">
        <v>3709</v>
      </c>
      <c r="H414" s="352"/>
      <c r="I414" s="45" t="str">
        <f>IF(VLOOKUP($A414,'FE - Flow 8 - UBL'!$A414:$P1308,9,FALSE)=0,"",VLOOKUP($A414,'FE - Flow 8 - UBL'!$A414:$P1308,9,FALSE))</f>
        <v>IDENTIFIER</v>
      </c>
      <c r="J414" s="45">
        <f>IF(VLOOKUP($A414,'FE - Flow 8 - UBL'!$A414:$P1308,10,FALSE)=0,"",VLOOKUP($A414,'FE - Flow 8 - UBL'!$A414:$P1308,10,FALSE))</f>
        <v>40</v>
      </c>
      <c r="K414" s="45" t="str">
        <f>IF(VLOOKUP($A414,'FE - Flow 8 - UBL'!$A414:$P1308,11,FALSE)=0,"",VLOOKUP($A414,'FE - Flow 8 - UBL'!$A414:$P1308,11,FALSE))</f>
        <v/>
      </c>
      <c r="L414" s="46" t="str">
        <f>IF(VLOOKUP($A414,'FE - Flow 8 - UBL'!$A414:$P1308,12,FALSE)=0,"",VLOOKUP($A414,'FE - Flow 8 - UBL'!$A414:$P1308,12,FALSE))</f>
        <v/>
      </c>
      <c r="M414" s="47" t="str">
        <f>IF(VLOOKUP($A414,'FE - Flow 8 - UBL'!$A414:$P1308,13,FALSE)=0,"",VLOOKUP($A414,'FE - Flow 8 - UBL'!$A414:$P1308,13,FALSE))</f>
        <v>Item identifier based on a registered scheme.</v>
      </c>
      <c r="N414" s="47" t="str">
        <f>IF(VLOOKUP($A414,'FE - Flow 8 - UBL'!$A414:$P1308,14,FALSE)=0,"",VLOOKUP($A414,'FE - Flow 8 - UBL'!$A414:$P1308,14,FALSE))</f>
        <v/>
      </c>
      <c r="O414" s="48" t="str">
        <f>IF(VLOOKUP($A414,'FE - Flow 8 - UBL'!$A414:$P1308,15,FALSE)=0,"",VLOOKUP($A414,'FE - Flow 8 - UBL'!$A414:$P1308,15,FALSE))</f>
        <v/>
      </c>
      <c r="P414" s="48" t="str">
        <f>IF(VLOOKUP($A414,'FE - Flow 8 - UBL'!$A414:$P1308,16,FALSE)=0,"",VLOOKUP($A414,'FE - Flow 8 - UBL'!$A414:$P1308,16,FALSE))</f>
        <v/>
      </c>
      <c r="Q414" s="48" t="str">
        <f>IF(VLOOKUP($A414,'FE - Flow 8 - UBL'!$A414:$Q1308,17,FALSE)=0,"",VLOOKUP($A414,'FE - Flow 8 - UBL'!$A414:$Q1308,17,FALSE))</f>
        <v>BR-64</v>
      </c>
      <c r="R414" s="47" t="str">
        <f>IF(VLOOKUP($A414,'FE - Flow 8 - UBL'!$A414:$S1308,18,FALSE)=0,"",VLOOKUP($A414,'FE - Flow 8 - UBL'!$A414:$S1308,18,FALSE))</f>
        <v/>
      </c>
    </row>
    <row r="415" spans="1:18" ht="35.450000000000003" customHeight="1" x14ac:dyDescent="0.25">
      <c r="A415" s="57" t="s">
        <v>1429</v>
      </c>
      <c r="B415" s="41" t="s">
        <v>13</v>
      </c>
      <c r="C415" s="52"/>
      <c r="D415" s="58"/>
      <c r="E415" s="60" t="s">
        <v>110</v>
      </c>
      <c r="F415" s="59"/>
      <c r="G415" s="351" t="s">
        <v>3710</v>
      </c>
      <c r="H415" s="352"/>
      <c r="I415" s="45" t="str">
        <f>IF(VLOOKUP($A415,'FE - Flow 8 - UBL'!$A415:$P1309,9,FALSE)=0,"",VLOOKUP($A415,'FE - Flow 8 - UBL'!$A415:$P1309,9,FALSE))</f>
        <v>IDENTIFIER</v>
      </c>
      <c r="J415" s="45">
        <f>IF(VLOOKUP($A415,'FE - Flow 8 - UBL'!$A415:$P1309,10,FALSE)=0,"",VLOOKUP($A415,'FE - Flow 8 - UBL'!$A415:$P1309,10,FALSE))</f>
        <v>4</v>
      </c>
      <c r="K415" s="45" t="str">
        <f>IF(VLOOKUP($A415,'FE - Flow 8 - UBL'!$A415:$P1309,11,FALSE)=0,"",VLOOKUP($A415,'FE - Flow 8 - UBL'!$A415:$P1309,11,FALSE))</f>
        <v>ISO6523 (ICD)</v>
      </c>
      <c r="L415" s="46" t="str">
        <f>IF(VLOOKUP($A415,'FE - Flow 8 - UBL'!$A415:$P1309,12,FALSE)=0,"",VLOOKUP($A415,'FE - Flow 8 - UBL'!$A415:$P1309,12,FALSE))</f>
        <v/>
      </c>
      <c r="M415" s="47" t="str">
        <f>IF(VLOOKUP($A415,'FE - Flow 8 - UBL'!$A415:$P1309,13,FALSE)=0,"",VLOOKUP($A415,'FE - Flow 8 - UBL'!$A415:$P1309,13,FALSE))</f>
        <v>Scheme identifier of the standard item identifier</v>
      </c>
      <c r="N415" s="47" t="str">
        <f>IF(VLOOKUP($A415,'FE - Flow 8 - UBL'!$A415:$P1309,14,FALSE)=0,"",VLOOKUP($A415,'FE - Flow 8 - UBL'!$A415:$P1309,14,FALSE))</f>
        <v>If used, the scheme identifier must be selected from the list of entries published by the ISO 6523 maintenance agency.</v>
      </c>
      <c r="O415" s="48" t="str">
        <f>IF(VLOOKUP($A415,'FE - Flow 8 - UBL'!$A415:$P1309,15,FALSE)=0,"",VLOOKUP($A415,'FE - Flow 8 - UBL'!$A415:$P1309,15,FALSE))</f>
        <v/>
      </c>
      <c r="P415" s="48" t="str">
        <f>IF(VLOOKUP($A415,'FE - Flow 8 - UBL'!$A415:$P1309,16,FALSE)=0,"",VLOOKUP($A415,'FE - Flow 8 - UBL'!$A415:$P1309,16,FALSE))</f>
        <v/>
      </c>
      <c r="Q415" s="48" t="str">
        <f>IF(VLOOKUP($A415,'FE - Flow 8 - UBL'!$A415:$Q1309,17,FALSE)=0,"",VLOOKUP($A415,'FE - Flow 8 - UBL'!$A415:$Q1309,17,FALSE))</f>
        <v/>
      </c>
      <c r="R415" s="47" t="str">
        <f>IF(VLOOKUP($A415,'FE - Flow 8 - UBL'!$A415:$S1309,18,FALSE)=0,"",VLOOKUP($A415,'FE - Flow 8 - UBL'!$A415:$S1309,18,FALSE))</f>
        <v/>
      </c>
    </row>
    <row r="416" spans="1:18" ht="36.6" customHeight="1" x14ac:dyDescent="0.25">
      <c r="A416" s="57" t="s">
        <v>1432</v>
      </c>
      <c r="B416" s="41" t="s">
        <v>1729</v>
      </c>
      <c r="C416" s="52"/>
      <c r="D416" s="58"/>
      <c r="E416" s="60" t="s">
        <v>1433</v>
      </c>
      <c r="F416" s="59"/>
      <c r="G416" s="351" t="s">
        <v>3711</v>
      </c>
      <c r="H416" s="352"/>
      <c r="I416" s="45" t="str">
        <f>IF(VLOOKUP($A416,'FE - Flow 8 - UBL'!$A416:$P1310,9,FALSE)=0,"",VLOOKUP($A416,'FE - Flow 8 - UBL'!$A416:$P1310,9,FALSE))</f>
        <v>IDENTIFIER</v>
      </c>
      <c r="J416" s="45">
        <f>IF(VLOOKUP($A416,'FE - Flow 8 - UBL'!$A416:$P1310,10,FALSE)=0,"",VLOOKUP($A416,'FE - Flow 8 - UBL'!$A416:$P1310,10,FALSE))</f>
        <v>50</v>
      </c>
      <c r="K416" s="45" t="str">
        <f>IF(VLOOKUP($A416,'FE - Flow 8 - UBL'!$A416:$P1310,11,FALSE)=0,"",VLOOKUP($A416,'FE - Flow 8 - UBL'!$A416:$P1310,11,FALSE))</f>
        <v/>
      </c>
      <c r="L416" s="46" t="str">
        <f>IF(VLOOKUP($A416,'FE - Flow 8 - UBL'!$A416:$P1310,12,FALSE)=0,"",VLOOKUP($A416,'FE - Flow 8 - UBL'!$A416:$P1310,12,FALSE))</f>
        <v/>
      </c>
      <c r="M416" s="47" t="str">
        <f>IF(VLOOKUP($A416,'FE - Flow 8 - UBL'!$A416:$P1310,13,FALSE)=0,"",VLOOKUP($A416,'FE - Flow 8 - UBL'!$A416:$P1310,13,FALSE))</f>
        <v>Code for classifying an item according to its type or nature.</v>
      </c>
      <c r="N416" s="47" t="str">
        <f>IF(VLOOKUP($A416,'FE - Flow 8 - UBL'!$A416:$P1310,14,FALSE)=0,"",VLOOKUP($A416,'FE - Flow 8 - UBL'!$A416:$P1310,14,FALSE))</f>
        <v>Classification codes are used to allow the grouping of similar items for various purposes, e.g. public procurement (CPV), e-commerce (UNSPSC), etc.</v>
      </c>
      <c r="O416" s="48" t="str">
        <f>IF(VLOOKUP($A416,'FE - Flow 8 - UBL'!$A416:$P1310,15,FALSE)=0,"",VLOOKUP($A416,'FE - Flow 8 - UBL'!$A416:$P1310,15,FALSE))</f>
        <v/>
      </c>
      <c r="P416" s="48" t="str">
        <f>IF(VLOOKUP($A416,'FE - Flow 8 - UBL'!$A416:$P1310,16,FALSE)=0,"",VLOOKUP($A416,'FE - Flow 8 - UBL'!$A416:$P1310,16,FALSE))</f>
        <v/>
      </c>
      <c r="Q416" s="48" t="str">
        <f>IF(VLOOKUP($A416,'FE - Flow 8 - UBL'!$A416:$Q1310,17,FALSE)=0,"",VLOOKUP($A416,'FE - Flow 8 - UBL'!$A416:$Q1310,17,FALSE))</f>
        <v>BR-65</v>
      </c>
      <c r="R416" s="47" t="str">
        <f>IF(VLOOKUP($A416,'FE - Flow 8 - UBL'!$A416:$S1310,18,FALSE)=0,"",VLOOKUP($A416,'FE - Flow 8 - UBL'!$A416:$S1310,18,FALSE))</f>
        <v/>
      </c>
    </row>
    <row r="417" spans="1:18" ht="27" customHeight="1" x14ac:dyDescent="0.25">
      <c r="A417" s="57" t="s">
        <v>1438</v>
      </c>
      <c r="B417" s="41" t="s">
        <v>13</v>
      </c>
      <c r="C417" s="52"/>
      <c r="D417" s="58"/>
      <c r="E417" s="60" t="s">
        <v>110</v>
      </c>
      <c r="F417" s="59"/>
      <c r="G417" s="351" t="s">
        <v>3712</v>
      </c>
      <c r="H417" s="352"/>
      <c r="I417" s="45" t="str">
        <f>IF(VLOOKUP($A417,'FE - Flow 8 - UBL'!$A417:$P1311,9,FALSE)=0,"",VLOOKUP($A417,'FE - Flow 8 - UBL'!$A417:$P1311,9,FALSE))</f>
        <v>IDENTIFIER</v>
      </c>
      <c r="J417" s="45">
        <f>IF(VLOOKUP($A417,'FE - Flow 8 - UBL'!$A417:$P1311,10,FALSE)=0,"",VLOOKUP($A417,'FE - Flow 8 - UBL'!$A417:$P1311,10,FALSE))</f>
        <v>3</v>
      </c>
      <c r="K417" s="45" t="str">
        <f>IF(VLOOKUP($A417,'FE - Flow 8 - UBL'!$A417:$P1311,11,FALSE)=0,"",VLOOKUP($A417,'FE - Flow 8 - UBL'!$A417:$P1311,11,FALSE))</f>
        <v>UNTDID 7143</v>
      </c>
      <c r="L417" s="46" t="str">
        <f>IF(VLOOKUP($A417,'FE - Flow 8 - UBL'!$A417:$P1311,12,FALSE)=0,"",VLOOKUP($A417,'FE - Flow 8 - UBL'!$A417:$P1311,12,FALSE))</f>
        <v/>
      </c>
      <c r="M417" s="47" t="str">
        <f>IF(VLOOKUP($A417,'FE - Flow 8 - UBL'!$A417:$P1311,13,FALSE)=0,"",VLOOKUP($A417,'FE - Flow 8 - UBL'!$A417:$P1311,13,FALSE))</f>
        <v>Scheme identifier of the item classification identifier</v>
      </c>
      <c r="N417" s="47" t="str">
        <f>IF(VLOOKUP($A417,'FE - Flow 8 - UBL'!$A417:$P1311,14,FALSE)=0,"",VLOOKUP($A417,'FE - Flow 8 - UBL'!$A417:$P1311,14,FALSE))</f>
        <v>The identification scheme should be chosen from among the entries available in UNTDID 7143 [6].</v>
      </c>
      <c r="O417" s="48" t="str">
        <f>IF(VLOOKUP($A417,'FE - Flow 8 - UBL'!$A417:$P1311,15,FALSE)=0,"",VLOOKUP($A417,'FE - Flow 8 - UBL'!$A417:$P1311,15,FALSE))</f>
        <v/>
      </c>
      <c r="P417" s="48" t="str">
        <f>IF(VLOOKUP($A417,'FE - Flow 8 - UBL'!$A417:$P1311,16,FALSE)=0,"",VLOOKUP($A417,'FE - Flow 8 - UBL'!$A417:$P1311,16,FALSE))</f>
        <v/>
      </c>
      <c r="Q417" s="48" t="str">
        <f>IF(VLOOKUP($A417,'FE - Flow 8 - UBL'!$A417:$Q1311,17,FALSE)=0,"",VLOOKUP($A417,'FE - Flow 8 - UBL'!$A417:$Q1311,17,FALSE))</f>
        <v/>
      </c>
      <c r="R417" s="47" t="str">
        <f>IF(VLOOKUP($A417,'FE - Flow 8 - UBL'!$A417:$S1311,18,FALSE)=0,"",VLOOKUP($A417,'FE - Flow 8 - UBL'!$A417:$S1311,18,FALSE))</f>
        <v/>
      </c>
    </row>
    <row r="418" spans="1:18" ht="29.1" customHeight="1" x14ac:dyDescent="0.25">
      <c r="A418" s="57" t="s">
        <v>1442</v>
      </c>
      <c r="B418" s="41" t="s">
        <v>42</v>
      </c>
      <c r="C418" s="52"/>
      <c r="D418" s="58"/>
      <c r="E418" s="60" t="s">
        <v>1443</v>
      </c>
      <c r="F418" s="59"/>
      <c r="G418" s="351" t="s">
        <v>3713</v>
      </c>
      <c r="H418" s="352"/>
      <c r="I418" s="45" t="str">
        <f>IF(VLOOKUP($A418,'FE - Flow 8 - UBL'!$A418:$P1312,9,FALSE)=0,"",VLOOKUP($A418,'FE - Flow 8 - UBL'!$A418:$P1312,9,FALSE))</f>
        <v>IDENTIFIER</v>
      </c>
      <c r="J418" s="45" t="str">
        <f>IF(VLOOKUP($A418,'FE - Flow 8 - UBL'!$A418:$P1312,10,FALSE)=0,"",VLOOKUP($A418,'FE - Flow 8 - UBL'!$A418:$P1312,10,FALSE))</f>
        <v>2,3</v>
      </c>
      <c r="K418" s="45" t="str">
        <f>IF(VLOOKUP($A418,'FE - Flow 8 - UBL'!$A418:$P1312,11,FALSE)=0,"",VLOOKUP($A418,'FE - Flow 8 - UBL'!$A418:$P1312,11,FALSE))</f>
        <v/>
      </c>
      <c r="L418" s="46" t="str">
        <f>IF(VLOOKUP($A418,'FE - Flow 8 - UBL'!$A418:$P1312,12,FALSE)=0,"",VLOOKUP($A418,'FE - Flow 8 - UBL'!$A418:$P1312,12,FALSE))</f>
        <v/>
      </c>
      <c r="M418" s="47" t="str">
        <f>IF(VLOOKUP($A418,'FE - Flow 8 - UBL'!$A418:$P1312,13,FALSE)=0,"",VLOOKUP($A418,'FE - Flow 8 - UBL'!$A418:$P1312,13,FALSE))</f>
        <v>Version of the identification scheme.</v>
      </c>
      <c r="N418" s="47" t="str">
        <f>IF(VLOOKUP($A418,'FE - Flow 8 - UBL'!$A418:$P1312,14,FALSE)=0,"",VLOOKUP($A418,'FE - Flow 8 - UBL'!$A418:$P1312,14,FALSE))</f>
        <v/>
      </c>
      <c r="O418" s="48" t="str">
        <f>IF(VLOOKUP($A418,'FE - Flow 8 - UBL'!$A418:$P1312,15,FALSE)=0,"",VLOOKUP($A418,'FE - Flow 8 - UBL'!$A418:$P1312,15,FALSE))</f>
        <v/>
      </c>
      <c r="P418" s="48" t="str">
        <f>IF(VLOOKUP($A418,'FE - Flow 8 - UBL'!$A418:$P1312,16,FALSE)=0,"",VLOOKUP($A418,'FE - Flow 8 - UBL'!$A418:$P1312,16,FALSE))</f>
        <v/>
      </c>
      <c r="Q418" s="48" t="str">
        <f>IF(VLOOKUP($A418,'FE - Flow 8 - UBL'!$A418:$Q1312,17,FALSE)=0,"",VLOOKUP($A418,'FE - Flow 8 - UBL'!$A418:$Q1312,17,FALSE))</f>
        <v/>
      </c>
      <c r="R418" s="47" t="str">
        <f>IF(VLOOKUP($A418,'FE - Flow 8 - UBL'!$A418:$S1312,18,FALSE)=0,"",VLOOKUP($A418,'FE - Flow 8 - UBL'!$A418:$S1312,18,FALSE))</f>
        <v/>
      </c>
    </row>
    <row r="419" spans="1:18" ht="32.450000000000003" customHeight="1" x14ac:dyDescent="0.25">
      <c r="A419" s="57" t="s">
        <v>1446</v>
      </c>
      <c r="B419" s="41" t="s">
        <v>42</v>
      </c>
      <c r="C419" s="52"/>
      <c r="D419" s="58"/>
      <c r="E419" s="60" t="s">
        <v>1447</v>
      </c>
      <c r="F419" s="59"/>
      <c r="G419" s="351" t="s">
        <v>3714</v>
      </c>
      <c r="H419" s="352"/>
      <c r="I419" s="45" t="str">
        <f>IF(VLOOKUP($A419,'FE - Flow 8 - UBL'!$A419:$P1313,9,FALSE)=0,"",VLOOKUP($A419,'FE - Flow 8 - UBL'!$A419:$P1313,9,FALSE))</f>
        <v>CODE</v>
      </c>
      <c r="J419" s="45">
        <f>IF(VLOOKUP($A419,'FE - Flow 8 - UBL'!$A419:$P1313,10,FALSE)=0,"",VLOOKUP($A419,'FE - Flow 8 - UBL'!$A419:$P1313,10,FALSE))</f>
        <v>3</v>
      </c>
      <c r="K419" s="45" t="str">
        <f>IF(VLOOKUP($A419,'FE - Flow 8 - UBL'!$A419:$P1313,11,FALSE)=0,"",VLOOKUP($A419,'FE - Flow 8 - UBL'!$A419:$P1313,11,FALSE))</f>
        <v>ISO 3166</v>
      </c>
      <c r="L419" s="46" t="str">
        <f>IF(VLOOKUP($A419,'FE - Flow 8 - UBL'!$A419:$P1313,12,FALSE)=0,"",VLOOKUP($A419,'FE - Flow 8 - UBL'!$A419:$P1313,12,FALSE))</f>
        <v/>
      </c>
      <c r="M419" s="47" t="str">
        <f>IF(VLOOKUP($A419,'FE - Flow 8 - UBL'!$A419:$P1313,13,FALSE)=0,"",VLOOKUP($A419,'FE - Flow 8 - UBL'!$A419:$P1313,13,FALSE))</f>
        <v>Code identifying the country the item comes from.</v>
      </c>
      <c r="N419" s="47" t="str">
        <f>IF(VLOOKUP($A419,'FE - Flow 8 - UBL'!$A419:$P1313,14,FALSE)=0,"",VLOOKUP($A419,'FE - Flow 8 - UBL'!$A419:$P1313,14,FALSE))</f>
        <v>Valid country lists are registered with the Maintenance Agency for standard ISO 3166-1 “Codes for the representation of names of countries and their subdivisions”. Use of the alpha-2 representation is recommended.</v>
      </c>
      <c r="O419" s="48" t="str">
        <f>IF(VLOOKUP($A419,'FE - Flow 8 - UBL'!$A419:$P1313,15,FALSE)=0,"",VLOOKUP($A419,'FE - Flow 8 - UBL'!$A419:$P1313,15,FALSE))</f>
        <v>G2.01</v>
      </c>
      <c r="P419" s="48" t="str">
        <f>IF(VLOOKUP($A419,'FE - Flow 8 - UBL'!$A419:$P1313,16,FALSE)=0,"",VLOOKUP($A419,'FE - Flow 8 - UBL'!$A419:$P1313,16,FALSE))</f>
        <v/>
      </c>
      <c r="Q419" s="48" t="str">
        <f>IF(VLOOKUP($A419,'FE - Flow 8 - UBL'!$A419:$Q1313,17,FALSE)=0,"",VLOOKUP($A419,'FE - Flow 8 - UBL'!$A419:$Q1313,17,FALSE))</f>
        <v/>
      </c>
      <c r="R419" s="47" t="str">
        <f>IF(VLOOKUP($A419,'FE - Flow 8 - UBL'!$A419:$S1313,18,FALSE)=0,"",VLOOKUP($A419,'FE - Flow 8 - UBL'!$A419:$S1313,18,FALSE))</f>
        <v/>
      </c>
    </row>
    <row r="420" spans="1:18" ht="33.6" customHeight="1" x14ac:dyDescent="0.25">
      <c r="A420" s="313" t="s">
        <v>1450</v>
      </c>
      <c r="B420" s="41" t="s">
        <v>1729</v>
      </c>
      <c r="C420" s="52"/>
      <c r="D420" s="58"/>
      <c r="E420" s="123" t="s">
        <v>1451</v>
      </c>
      <c r="F420" s="59"/>
      <c r="G420" s="351" t="s">
        <v>3715</v>
      </c>
      <c r="H420" s="352"/>
      <c r="I420" s="45" t="str">
        <f>IF(VLOOKUP($A420,'FE - Flow 8 - UBL'!$A420:$P1314,9,FALSE)=0,"",VLOOKUP($A420,'FE - Flow 8 - UBL'!$A420:$P1314,9,FALSE))</f>
        <v/>
      </c>
      <c r="J420" s="45" t="str">
        <f>IF(VLOOKUP($A420,'FE - Flow 8 - UBL'!$A420:$P1314,10,FALSE)=0,"",VLOOKUP($A420,'FE - Flow 8 - UBL'!$A420:$P1314,10,FALSE))</f>
        <v/>
      </c>
      <c r="K420" s="45" t="str">
        <f>IF(VLOOKUP($A420,'FE - Flow 8 - UBL'!$A420:$P1314,11,FALSE)=0,"",VLOOKUP($A420,'FE - Flow 8 - UBL'!$A420:$P1314,11,FALSE))</f>
        <v/>
      </c>
      <c r="L420" s="46" t="str">
        <f>IF(VLOOKUP($A420,'FE - Flow 8 - UBL'!$A420:$P1314,12,FALSE)=0,"",VLOOKUP($A420,'FE - Flow 8 - UBL'!$A420:$P1314,12,FALSE))</f>
        <v/>
      </c>
      <c r="M420" s="47" t="str">
        <f>IF(VLOOKUP($A420,'FE - Flow 8 - UBL'!$A420:$P1314,13,FALSE)=0,"",VLOOKUP($A420,'FE - Flow 8 - UBL'!$A420:$P1314,13,FALSE))</f>
        <v>Set of business terms providing information about the properties of the goods and services invoiced.</v>
      </c>
      <c r="N420" s="47" t="str">
        <f>IF(VLOOKUP($A420,'FE - Flow 8 - UBL'!$A420:$P1314,14,FALSE)=0,"",VLOOKUP($A420,'FE - Flow 8 - UBL'!$A420:$P1314,14,FALSE))</f>
        <v/>
      </c>
      <c r="O420" s="48" t="str">
        <f>IF(VLOOKUP($A420,'FE - Flow 8 - UBL'!$A420:$P1314,15,FALSE)=0,"",VLOOKUP($A420,'FE - Flow 8 - UBL'!$A420:$P1314,15,FALSE))</f>
        <v/>
      </c>
      <c r="P420" s="48" t="str">
        <f>IF(VLOOKUP($A420,'FE - Flow 8 - UBL'!$A420:$P1314,16,FALSE)=0,"",VLOOKUP($A420,'FE - Flow 8 - UBL'!$A420:$P1314,16,FALSE))</f>
        <v/>
      </c>
      <c r="Q420" s="48" t="str">
        <f>IF(VLOOKUP($A420,'FE - Flow 8 - UBL'!$A420:$Q1314,17,FALSE)=0,"",VLOOKUP($A420,'FE - Flow 8 - UBL'!$A420:$Q1314,17,FALSE))</f>
        <v/>
      </c>
      <c r="R420" s="47" t="str">
        <f>IF(VLOOKUP($A420,'FE - Flow 8 - UBL'!$A420:$S1314,18,FALSE)=0,"",VLOOKUP($A420,'FE - Flow 8 - UBL'!$A420:$S1314,18,FALSE))</f>
        <v/>
      </c>
    </row>
    <row r="421" spans="1:18" ht="32.450000000000003" customHeight="1" x14ac:dyDescent="0.25">
      <c r="A421" s="314" t="s">
        <v>1454</v>
      </c>
      <c r="B421" s="41" t="s">
        <v>13</v>
      </c>
      <c r="C421" s="52"/>
      <c r="D421" s="58"/>
      <c r="E421" s="124"/>
      <c r="F421" s="116" t="s">
        <v>1455</v>
      </c>
      <c r="G421" s="351" t="s">
        <v>3716</v>
      </c>
      <c r="H421" s="352"/>
      <c r="I421" s="45" t="str">
        <f>IF(VLOOKUP($A421,'FE - Flow 8 - UBL'!$A421:$P1315,9,FALSE)=0,"",VLOOKUP($A421,'FE - Flow 8 - UBL'!$A421:$P1315,9,FALSE))</f>
        <v>TEXT</v>
      </c>
      <c r="J421" s="45">
        <f>IF(VLOOKUP($A421,'FE - Flow 8 - UBL'!$A421:$P1315,10,FALSE)=0,"",VLOOKUP($A421,'FE - Flow 8 - UBL'!$A421:$P1315,10,FALSE))</f>
        <v>100</v>
      </c>
      <c r="K421" s="45" t="str">
        <f>IF(VLOOKUP($A421,'FE - Flow 8 - UBL'!$A421:$P1315,11,FALSE)=0,"",VLOOKUP($A421,'FE - Flow 8 - UBL'!$A421:$P1315,11,FALSE))</f>
        <v/>
      </c>
      <c r="L421" s="46" t="str">
        <f>IF(VLOOKUP($A421,'FE - Flow 8 - UBL'!$A421:$P1315,12,FALSE)=0,"",VLOOKUP($A421,'FE - Flow 8 - UBL'!$A421:$P1315,12,FALSE))</f>
        <v/>
      </c>
      <c r="M421" s="47" t="str">
        <f>IF(VLOOKUP($A421,'FE - Flow 8 - UBL'!$A421:$P1315,13,FALSE)=0,"",VLOOKUP($A421,'FE - Flow 8 - UBL'!$A421:$P1315,13,FALSE))</f>
        <v>Name of the item attribute or property.</v>
      </c>
      <c r="N421" s="47" t="str">
        <f>IF(VLOOKUP($A421,'FE - Flow 8 - UBL'!$A421:$P1315,14,FALSE)=0,"",VLOOKUP($A421,'FE - Flow 8 - UBL'!$A421:$P1315,14,FALSE))</f>
        <v>E.g. Colour.</v>
      </c>
      <c r="O421" s="48" t="str">
        <f>IF(VLOOKUP($A421,'FE - Flow 8 - UBL'!$A421:$P1315,15,FALSE)=0,"",VLOOKUP($A421,'FE - Flow 8 - UBL'!$A421:$P1315,15,FALSE))</f>
        <v/>
      </c>
      <c r="P421" s="48" t="str">
        <f>IF(VLOOKUP($A421,'FE - Flow 8 - UBL'!$A421:$P1315,16,FALSE)=0,"",VLOOKUP($A421,'FE - Flow 8 - UBL'!$A421:$P1315,16,FALSE))</f>
        <v/>
      </c>
      <c r="Q421" s="48" t="str">
        <f>IF(VLOOKUP($A421,'FE - Flow 8 - UBL'!$A421:$Q1315,17,FALSE)=0,"",VLOOKUP($A421,'FE - Flow 8 - UBL'!$A421:$Q1315,17,FALSE))</f>
        <v>BR-54</v>
      </c>
      <c r="R421" s="47" t="str">
        <f>IF(VLOOKUP($A421,'FE - Flow 8 - UBL'!$A421:$S1315,18,FALSE)=0,"",VLOOKUP($A421,'FE - Flow 8 - UBL'!$A421:$S1315,18,FALSE))</f>
        <v/>
      </c>
    </row>
    <row r="422" spans="1:18" ht="22.5" customHeight="1" x14ac:dyDescent="0.25">
      <c r="A422" s="314" t="s">
        <v>1460</v>
      </c>
      <c r="B422" s="41" t="s">
        <v>13</v>
      </c>
      <c r="C422" s="55"/>
      <c r="D422" s="71"/>
      <c r="E422" s="125"/>
      <c r="F422" s="116" t="s">
        <v>1267</v>
      </c>
      <c r="G422" s="351" t="s">
        <v>3717</v>
      </c>
      <c r="H422" s="352"/>
      <c r="I422" s="45" t="str">
        <f>IF(VLOOKUP($A422,'FE - Flow 8 - UBL'!$A422:$P1316,9,FALSE)=0,"",VLOOKUP($A422,'FE - Flow 8 - UBL'!$A422:$P1316,9,FALSE))</f>
        <v>TEXT</v>
      </c>
      <c r="J422" s="45">
        <f>IF(VLOOKUP($A422,'FE - Flow 8 - UBL'!$A422:$P1316,10,FALSE)=0,"",VLOOKUP($A422,'FE - Flow 8 - UBL'!$A422:$P1316,10,FALSE))</f>
        <v>100</v>
      </c>
      <c r="K422" s="45" t="str">
        <f>IF(VLOOKUP($A422,'FE - Flow 8 - UBL'!$A422:$P1316,11,FALSE)=0,"",VLOOKUP($A422,'FE - Flow 8 - UBL'!$A422:$P1316,11,FALSE))</f>
        <v/>
      </c>
      <c r="L422" s="46" t="str">
        <f>IF(VLOOKUP($A422,'FE - Flow 8 - UBL'!$A422:$P1316,12,FALSE)=0,"",VLOOKUP($A422,'FE - Flow 8 - UBL'!$A422:$P1316,12,FALSE))</f>
        <v/>
      </c>
      <c r="M422" s="47" t="str">
        <f>IF(VLOOKUP($A422,'FE - Flow 8 - UBL'!$A422:$P1316,13,FALSE)=0,"",VLOOKUP($A422,'FE - Flow 8 - UBL'!$A422:$P1316,13,FALSE))</f>
        <v>Value of the item attribute or property.</v>
      </c>
      <c r="N422" s="47" t="str">
        <f>IF(VLOOKUP($A422,'FE - Flow 8 - UBL'!$A422:$P1316,14,FALSE)=0,"",VLOOKUP($A422,'FE - Flow 8 - UBL'!$A422:$P1316,14,FALSE))</f>
        <v>E.g. Red.</v>
      </c>
      <c r="O422" s="48" t="str">
        <f>IF(VLOOKUP($A422,'FE - Flow 8 - UBL'!$A422:$P1316,15,FALSE)=0,"",VLOOKUP($A422,'FE - Flow 8 - UBL'!$A422:$P1316,15,FALSE))</f>
        <v/>
      </c>
      <c r="P422" s="48" t="str">
        <f>IF(VLOOKUP($A422,'FE - Flow 8 - UBL'!$A422:$P1316,16,FALSE)=0,"",VLOOKUP($A422,'FE - Flow 8 - UBL'!$A422:$P1316,16,FALSE))</f>
        <v/>
      </c>
      <c r="Q422" s="48" t="str">
        <f>IF(VLOOKUP($A422,'FE - Flow 8 - UBL'!$A422:$Q1316,17,FALSE)=0,"",VLOOKUP($A422,'FE - Flow 8 - UBL'!$A422:$Q1316,17,FALSE))</f>
        <v>BR-54</v>
      </c>
      <c r="R422" s="47" t="str">
        <f>IF(VLOOKUP($A422,'FE - Flow 8 - UBL'!$A422:$S1316,18,FALSE)=0,"",VLOOKUP($A422,'FE - Flow 8 - UBL'!$A422:$S1316,18,FALSE))</f>
        <v/>
      </c>
    </row>
  </sheetData>
  <autoFilter ref="A4:R408"/>
  <mergeCells count="417">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48:H48"/>
    <mergeCell ref="G50:H50"/>
    <mergeCell ref="G52:H52"/>
    <mergeCell ref="G53:H53"/>
    <mergeCell ref="G54:H54"/>
    <mergeCell ref="G55:H55"/>
    <mergeCell ref="G56:H56"/>
    <mergeCell ref="G39:H39"/>
    <mergeCell ref="G40:H40"/>
    <mergeCell ref="G41:H41"/>
    <mergeCell ref="G42:H42"/>
    <mergeCell ref="G43:H43"/>
    <mergeCell ref="G44:H44"/>
    <mergeCell ref="G45:H45"/>
    <mergeCell ref="G46:H46"/>
    <mergeCell ref="G47:H47"/>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84:H84"/>
    <mergeCell ref="G85:H85"/>
    <mergeCell ref="G86:H86"/>
    <mergeCell ref="G87:H87"/>
    <mergeCell ref="G88:H88"/>
    <mergeCell ref="G89:H89"/>
    <mergeCell ref="G75:H75"/>
    <mergeCell ref="G76:H76"/>
    <mergeCell ref="G77:H77"/>
    <mergeCell ref="G78:H78"/>
    <mergeCell ref="G80:H80"/>
    <mergeCell ref="G81:H81"/>
    <mergeCell ref="G82:H82"/>
    <mergeCell ref="G83:H83"/>
    <mergeCell ref="G96:H96"/>
    <mergeCell ref="G97:H97"/>
    <mergeCell ref="G98:H98"/>
    <mergeCell ref="G99:H99"/>
    <mergeCell ref="G100:H100"/>
    <mergeCell ref="G90:H90"/>
    <mergeCell ref="G91:H91"/>
    <mergeCell ref="G92:H92"/>
    <mergeCell ref="G93:H93"/>
    <mergeCell ref="G94:H94"/>
    <mergeCell ref="G95:H95"/>
    <mergeCell ref="G106:H106"/>
    <mergeCell ref="G107:H107"/>
    <mergeCell ref="G108:H108"/>
    <mergeCell ref="G109:H109"/>
    <mergeCell ref="G110:H110"/>
    <mergeCell ref="G111:H111"/>
    <mergeCell ref="G101:H101"/>
    <mergeCell ref="G102:H102"/>
    <mergeCell ref="G103:H103"/>
    <mergeCell ref="G104:H104"/>
    <mergeCell ref="G105:H105"/>
    <mergeCell ref="G117:H117"/>
    <mergeCell ref="G118:H118"/>
    <mergeCell ref="G119:H119"/>
    <mergeCell ref="G120:H120"/>
    <mergeCell ref="G121:H121"/>
    <mergeCell ref="G112:H112"/>
    <mergeCell ref="G113:H113"/>
    <mergeCell ref="G114:H114"/>
    <mergeCell ref="G115:H115"/>
    <mergeCell ref="G116:H116"/>
    <mergeCell ref="G127:H127"/>
    <mergeCell ref="G128:H128"/>
    <mergeCell ref="G129:H129"/>
    <mergeCell ref="G130:H130"/>
    <mergeCell ref="G131:H131"/>
    <mergeCell ref="G122:H122"/>
    <mergeCell ref="G123:H123"/>
    <mergeCell ref="G124:H124"/>
    <mergeCell ref="G125:H125"/>
    <mergeCell ref="G126:H126"/>
    <mergeCell ref="G132:H132"/>
    <mergeCell ref="G133:H133"/>
    <mergeCell ref="G134:H134"/>
    <mergeCell ref="G135:H135"/>
    <mergeCell ref="G136:H136"/>
    <mergeCell ref="G137:H137"/>
    <mergeCell ref="G138:H138"/>
    <mergeCell ref="G139:H139"/>
    <mergeCell ref="G140:H140"/>
    <mergeCell ref="G147:H147"/>
    <mergeCell ref="G148:H148"/>
    <mergeCell ref="G149:H149"/>
    <mergeCell ref="G150:H150"/>
    <mergeCell ref="G151:H151"/>
    <mergeCell ref="G141:H141"/>
    <mergeCell ref="G142:H142"/>
    <mergeCell ref="G143:H143"/>
    <mergeCell ref="G144:H144"/>
    <mergeCell ref="G145:H145"/>
    <mergeCell ref="G146:H146"/>
    <mergeCell ref="G157:H157"/>
    <mergeCell ref="G158:H158"/>
    <mergeCell ref="G159:H159"/>
    <mergeCell ref="G160:H160"/>
    <mergeCell ref="G161:H161"/>
    <mergeCell ref="G162:H162"/>
    <mergeCell ref="G163:H163"/>
    <mergeCell ref="G164:H164"/>
    <mergeCell ref="G152:H152"/>
    <mergeCell ref="G153:H153"/>
    <mergeCell ref="G154:H154"/>
    <mergeCell ref="G155:H155"/>
    <mergeCell ref="G156:H156"/>
    <mergeCell ref="G171:H171"/>
    <mergeCell ref="G172:H172"/>
    <mergeCell ref="G173:H173"/>
    <mergeCell ref="G174:H174"/>
    <mergeCell ref="G175:H175"/>
    <mergeCell ref="G165:H165"/>
    <mergeCell ref="G166:H166"/>
    <mergeCell ref="G167:H167"/>
    <mergeCell ref="G168:H168"/>
    <mergeCell ref="G169:H169"/>
    <mergeCell ref="G170:H170"/>
    <mergeCell ref="G181:H181"/>
    <mergeCell ref="G182:H182"/>
    <mergeCell ref="G183:H183"/>
    <mergeCell ref="G184:H184"/>
    <mergeCell ref="G185:H185"/>
    <mergeCell ref="G176:H176"/>
    <mergeCell ref="G177:H177"/>
    <mergeCell ref="G178:H178"/>
    <mergeCell ref="G179:H179"/>
    <mergeCell ref="G180:H180"/>
    <mergeCell ref="G192:H192"/>
    <mergeCell ref="G193:H193"/>
    <mergeCell ref="G194:H194"/>
    <mergeCell ref="G195:H195"/>
    <mergeCell ref="G196:H196"/>
    <mergeCell ref="G186:H186"/>
    <mergeCell ref="G187:H187"/>
    <mergeCell ref="G188:H188"/>
    <mergeCell ref="G189:H189"/>
    <mergeCell ref="G190:H190"/>
    <mergeCell ref="G191:H191"/>
    <mergeCell ref="G202:H202"/>
    <mergeCell ref="G203:H203"/>
    <mergeCell ref="G204:H204"/>
    <mergeCell ref="G205:H205"/>
    <mergeCell ref="G206:H206"/>
    <mergeCell ref="G197:H197"/>
    <mergeCell ref="G198:H198"/>
    <mergeCell ref="G199:H199"/>
    <mergeCell ref="G200:H200"/>
    <mergeCell ref="G201:H201"/>
    <mergeCell ref="G212:H212"/>
    <mergeCell ref="G213:H213"/>
    <mergeCell ref="G214:H214"/>
    <mergeCell ref="G215:H215"/>
    <mergeCell ref="G216:H216"/>
    <mergeCell ref="G207:H207"/>
    <mergeCell ref="G208:H208"/>
    <mergeCell ref="G209:H209"/>
    <mergeCell ref="G210:H210"/>
    <mergeCell ref="G211:H211"/>
    <mergeCell ref="G222:H222"/>
    <mergeCell ref="G223:H223"/>
    <mergeCell ref="G224:H224"/>
    <mergeCell ref="G225:H225"/>
    <mergeCell ref="G226:H226"/>
    <mergeCell ref="G217:H217"/>
    <mergeCell ref="G218:H218"/>
    <mergeCell ref="G219:H219"/>
    <mergeCell ref="G220:H220"/>
    <mergeCell ref="G221:H221"/>
    <mergeCell ref="G232:H232"/>
    <mergeCell ref="G233:H233"/>
    <mergeCell ref="G234:H234"/>
    <mergeCell ref="G235:H235"/>
    <mergeCell ref="G236:H236"/>
    <mergeCell ref="G227:H227"/>
    <mergeCell ref="G228:H228"/>
    <mergeCell ref="G229:H229"/>
    <mergeCell ref="G230:H230"/>
    <mergeCell ref="G231:H231"/>
    <mergeCell ref="G242:H242"/>
    <mergeCell ref="G243:H243"/>
    <mergeCell ref="G244:H244"/>
    <mergeCell ref="G245:H245"/>
    <mergeCell ref="G246:H246"/>
    <mergeCell ref="G237:H237"/>
    <mergeCell ref="G238:H238"/>
    <mergeCell ref="G239:H239"/>
    <mergeCell ref="G240:H240"/>
    <mergeCell ref="G241:H241"/>
    <mergeCell ref="G252:H252"/>
    <mergeCell ref="G253:H253"/>
    <mergeCell ref="G254:H254"/>
    <mergeCell ref="G255:H255"/>
    <mergeCell ref="G256:H256"/>
    <mergeCell ref="G257:H257"/>
    <mergeCell ref="G258:H258"/>
    <mergeCell ref="G259:H259"/>
    <mergeCell ref="G247:H247"/>
    <mergeCell ref="G248:H248"/>
    <mergeCell ref="G249:H249"/>
    <mergeCell ref="G250:H250"/>
    <mergeCell ref="G251:H251"/>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41:H341"/>
    <mergeCell ref="G342:H342"/>
    <mergeCell ref="G343:H343"/>
    <mergeCell ref="G344:H344"/>
    <mergeCell ref="G345:H345"/>
    <mergeCell ref="G346:H346"/>
    <mergeCell ref="G347:H347"/>
    <mergeCell ref="G348:H348"/>
    <mergeCell ref="G332:H332"/>
    <mergeCell ref="G333:H333"/>
    <mergeCell ref="G334:H334"/>
    <mergeCell ref="G335:H335"/>
    <mergeCell ref="G336:H336"/>
    <mergeCell ref="G337:H337"/>
    <mergeCell ref="G338:H338"/>
    <mergeCell ref="G339:H339"/>
    <mergeCell ref="G340:H340"/>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403:H403"/>
    <mergeCell ref="G404:H404"/>
    <mergeCell ref="G405:H405"/>
    <mergeCell ref="G406:H406"/>
    <mergeCell ref="G407:H407"/>
    <mergeCell ref="G408:H408"/>
    <mergeCell ref="G394:H394"/>
    <mergeCell ref="G395:H395"/>
    <mergeCell ref="G396:H396"/>
    <mergeCell ref="G397:H397"/>
    <mergeCell ref="G398:H398"/>
    <mergeCell ref="G399:H399"/>
    <mergeCell ref="G400:H400"/>
    <mergeCell ref="G401:H401"/>
    <mergeCell ref="G402:H402"/>
    <mergeCell ref="G418:H418"/>
    <mergeCell ref="G419:H419"/>
    <mergeCell ref="G420:H420"/>
    <mergeCell ref="G421:H421"/>
    <mergeCell ref="G422:H422"/>
    <mergeCell ref="G409:H409"/>
    <mergeCell ref="G410:H410"/>
    <mergeCell ref="G411:H411"/>
    <mergeCell ref="G412:H412"/>
    <mergeCell ref="G413:H413"/>
    <mergeCell ref="G414:H414"/>
    <mergeCell ref="G415:H415"/>
    <mergeCell ref="G416:H416"/>
    <mergeCell ref="G417:H417"/>
  </mergeCells>
  <pageMargins left="0.7" right="0.7" top="0.75" bottom="0.75" header="0.3" footer="0.3"/>
  <pageSetup paperSize="9" firstPageNumber="4294967295"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Version</vt:lpstr>
      <vt:lpstr>Instructions</vt:lpstr>
      <vt:lpstr>FE - Flow 8 - UBL</vt:lpstr>
      <vt:lpstr>FE - Flow 8 - CII</vt:lpstr>
      <vt:lpstr>Factur-X FR CII D16B - Flow 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BARDEUR Robin</dc:creator>
  <dc:description/>
  <cp:lastModifiedBy>Emmanuelle Levieils</cp:lastModifiedBy>
  <cp:revision>8</cp:revision>
  <dcterms:created xsi:type="dcterms:W3CDTF">2019-12-18T13:22:28Z</dcterms:created>
  <dcterms:modified xsi:type="dcterms:W3CDTF">2023-12-21T18:18:02Z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0x0101009C805D3EE0CF6E4786DCC7170ACDE5F1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WSDocumentType">
    <vt:lpwstr/>
  </property>
</Properties>
</file>