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GITALVASI\Desktop\Data science\ds excel docs\"/>
    </mc:Choice>
  </mc:AlternateContent>
  <bookViews>
    <workbookView xWindow="0" yWindow="0" windowWidth="20490" windowHeight="7620"/>
  </bookViews>
  <sheets>
    <sheet name="Sheet1" sheetId="1" r:id="rId1"/>
    <sheet name="Sheet6" sheetId="6" r:id="rId2"/>
  </sheets>
  <definedNames>
    <definedName name="_xlnm._FilterDatabase" localSheetId="0" hidden="1">Sheet1!$A$2:$A$80</definedName>
    <definedName name="_xlchart.v1.0" hidden="1">Sheet1!$J$32</definedName>
    <definedName name="_xlchart.v1.1" hidden="1">Sheet1!$J$33</definedName>
    <definedName name="_xlchart.v1.10" hidden="1">Sheet1!$J$32</definedName>
    <definedName name="_xlchart.v1.11" hidden="1">Sheet1!$J$33</definedName>
    <definedName name="_xlchart.v1.12" hidden="1">Sheet1!$K$31:$O$31</definedName>
    <definedName name="_xlchart.v1.13" hidden="1">Sheet1!$K$31:$O$31</definedName>
    <definedName name="_xlchart.v1.14" hidden="1">Sheet1!$K$32:$O$32</definedName>
    <definedName name="_xlchart.v1.15" hidden="1">Sheet1!$K$33:$O$33</definedName>
    <definedName name="_xlchart.v1.2" hidden="1">Sheet1!$K$31:$O$31</definedName>
    <definedName name="_xlchart.v1.3" hidden="1">Sheet1!$K$32:$O$32</definedName>
    <definedName name="_xlchart.v1.4" hidden="1">Sheet1!$K$33:$O$33</definedName>
    <definedName name="_xlchart.v1.5" hidden="1">Sheet1!$J$32</definedName>
    <definedName name="_xlchart.v1.6" hidden="1">Sheet1!$J$33</definedName>
    <definedName name="_xlchart.v1.7" hidden="1">Sheet1!$K$31:$O$31</definedName>
    <definedName name="_xlchart.v1.8" hidden="1">Sheet1!$K$32:$O$32</definedName>
    <definedName name="_xlchart.v1.9" hidden="1">Sheet1!$K$33:$O$33</definedName>
    <definedName name="_xlnm.Extract" localSheetId="0">Sheet1!$J$15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3" i="1" l="1"/>
  <c r="N33" i="1"/>
  <c r="M33" i="1"/>
  <c r="L33" i="1"/>
  <c r="K33" i="1"/>
  <c r="O32" i="1"/>
  <c r="N32" i="1"/>
  <c r="M32" i="1"/>
  <c r="L32" i="1"/>
  <c r="K32" i="1"/>
  <c r="L23" i="1"/>
  <c r="L24" i="1"/>
  <c r="L25" i="1"/>
  <c r="L26" i="1"/>
  <c r="L27" i="1"/>
  <c r="N27" i="1"/>
  <c r="M27" i="1"/>
  <c r="K27" i="1"/>
  <c r="N26" i="1"/>
  <c r="N25" i="1"/>
  <c r="N24" i="1"/>
  <c r="N23" i="1"/>
  <c r="M26" i="1"/>
  <c r="M25" i="1"/>
  <c r="M24" i="1"/>
  <c r="M23" i="1"/>
  <c r="K26" i="1"/>
  <c r="K25" i="1"/>
  <c r="K23" i="1"/>
  <c r="K24" i="1"/>
</calcChain>
</file>

<file path=xl/sharedStrings.xml><?xml version="1.0" encoding="utf-8"?>
<sst xmlns="http://schemas.openxmlformats.org/spreadsheetml/2006/main" count="353" uniqueCount="29">
  <si>
    <t>Area name in bangalore</t>
  </si>
  <si>
    <t>ks layout</t>
  </si>
  <si>
    <t>j p nagar</t>
  </si>
  <si>
    <t>minhaj nagar</t>
  </si>
  <si>
    <t>btm</t>
  </si>
  <si>
    <t>jayanagar</t>
  </si>
  <si>
    <t>food mostly eaten</t>
  </si>
  <si>
    <t>got covid positive</t>
  </si>
  <si>
    <t>chapati</t>
  </si>
  <si>
    <t>meat item</t>
  </si>
  <si>
    <t>rice</t>
  </si>
  <si>
    <t>no</t>
  </si>
  <si>
    <t>yes</t>
  </si>
  <si>
    <t xml:space="preserve">mostly eaten from </t>
  </si>
  <si>
    <t>restorent</t>
  </si>
  <si>
    <t>home</t>
  </si>
  <si>
    <t>what all analysis can I do?</t>
  </si>
  <si>
    <t>1.how many areas are here</t>
  </si>
  <si>
    <t>2.which area is most repeated</t>
  </si>
  <si>
    <t xml:space="preserve"> </t>
  </si>
  <si>
    <t>4.which area mostly  prefered to eat at(home or restorant)</t>
  </si>
  <si>
    <t>1.how many areas are here:</t>
  </si>
  <si>
    <t>meat items</t>
  </si>
  <si>
    <t>Area</t>
  </si>
  <si>
    <t>prefers to mostly eat at:</t>
  </si>
  <si>
    <t>conclusion:</t>
  </si>
  <si>
    <t>As we can see in the above analysis that the jayanagar people refers to eat mostly at re</t>
  </si>
  <si>
    <t>at the restorent and the food that they mostly eat is "chapati".</t>
  </si>
  <si>
    <t>so we can suggest a restorent owner to prepare more chapaties and meat items…or suggest to people who want to open a restorent in jayanagar.  In ks layout meat items are mostly eaten and it would be great to a restorent if they provide more meat items so taht there bussiness can grow.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</si>
</sst>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mostly eaten food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Sheet1!$J$23</c:f>
              <c:strCache>
                <c:ptCount val="1"/>
                <c:pt idx="0">
                  <c:v>j p nagar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Sheet1!$K$22:$N$22</c15:sqref>
                  </c15:fullRef>
                </c:ext>
              </c:extLst>
              <c:f>Sheet1!$L$22:$N$22</c:f>
              <c:strCache>
                <c:ptCount val="3"/>
                <c:pt idx="0">
                  <c:v>chapati</c:v>
                </c:pt>
                <c:pt idx="1">
                  <c:v>rice</c:v>
                </c:pt>
                <c:pt idx="2">
                  <c:v>meat items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Sheet1!$K$23:$N$23</c15:sqref>
                  </c15:fullRef>
                </c:ext>
              </c:extLst>
              <c:f>Sheet1!$L$23:$N$23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5-428A-B868-52B751529540}"/>
            </c:ext>
          </c:extLst>
        </c:ser>
        <c:ser>
          <c:idx val="1"/>
          <c:order val="1"/>
          <c:tx>
            <c:strRef>
              <c:f>Sheet1!$J$24</c:f>
              <c:strCache>
                <c:ptCount val="1"/>
                <c:pt idx="0">
                  <c:v>jayanagar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Sheet1!$K$22:$N$22</c15:sqref>
                  </c15:fullRef>
                </c:ext>
              </c:extLst>
              <c:f>Sheet1!$L$22:$N$22</c:f>
              <c:strCache>
                <c:ptCount val="3"/>
                <c:pt idx="0">
                  <c:v>chapati</c:v>
                </c:pt>
                <c:pt idx="1">
                  <c:v>rice</c:v>
                </c:pt>
                <c:pt idx="2">
                  <c:v>meat items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Sheet1!$K$24:$N$24</c15:sqref>
                  </c15:fullRef>
                </c:ext>
              </c:extLst>
              <c:f>Sheet1!$L$24:$N$24</c:f>
              <c:numCache>
                <c:formatCode>General</c:formatCode>
                <c:ptCount val="3"/>
                <c:pt idx="0">
                  <c:v>13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5-428A-B868-52B751529540}"/>
            </c:ext>
          </c:extLst>
        </c:ser>
        <c:ser>
          <c:idx val="2"/>
          <c:order val="2"/>
          <c:tx>
            <c:strRef>
              <c:f>Sheet1!$J$25</c:f>
              <c:strCache>
                <c:ptCount val="1"/>
                <c:pt idx="0">
                  <c:v>btm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Sheet1!$K$22:$N$22</c15:sqref>
                  </c15:fullRef>
                </c:ext>
              </c:extLst>
              <c:f>Sheet1!$L$22:$N$22</c:f>
              <c:strCache>
                <c:ptCount val="3"/>
                <c:pt idx="0">
                  <c:v>chapati</c:v>
                </c:pt>
                <c:pt idx="1">
                  <c:v>rice</c:v>
                </c:pt>
                <c:pt idx="2">
                  <c:v>meat items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Sheet1!$K$25:$N$25</c15:sqref>
                  </c15:fullRef>
                </c:ext>
              </c:extLst>
              <c:f>Sheet1!$L$25:$N$25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35-428A-B868-52B751529540}"/>
            </c:ext>
          </c:extLst>
        </c:ser>
        <c:ser>
          <c:idx val="3"/>
          <c:order val="3"/>
          <c:tx>
            <c:strRef>
              <c:f>Sheet1!$J$26</c:f>
              <c:strCache>
                <c:ptCount val="1"/>
                <c:pt idx="0">
                  <c:v>minhaj nagar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Sheet1!$K$22:$N$22</c15:sqref>
                  </c15:fullRef>
                </c:ext>
              </c:extLst>
              <c:f>Sheet1!$L$22:$N$22</c:f>
              <c:strCache>
                <c:ptCount val="3"/>
                <c:pt idx="0">
                  <c:v>chapati</c:v>
                </c:pt>
                <c:pt idx="1">
                  <c:v>rice</c:v>
                </c:pt>
                <c:pt idx="2">
                  <c:v>meat items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Sheet1!$K$26:$N$26</c15:sqref>
                  </c15:fullRef>
                </c:ext>
              </c:extLst>
              <c:f>Sheet1!$L$26:$N$26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35-428A-B868-52B751529540}"/>
            </c:ext>
          </c:extLst>
        </c:ser>
        <c:ser>
          <c:idx val="4"/>
          <c:order val="4"/>
          <c:tx>
            <c:strRef>
              <c:f>Sheet1!$J$27</c:f>
              <c:strCache>
                <c:ptCount val="1"/>
                <c:pt idx="0">
                  <c:v>ks layout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Sheet1!$K$22:$N$22</c15:sqref>
                  </c15:fullRef>
                </c:ext>
              </c:extLst>
              <c:f>Sheet1!$L$22:$N$22</c:f>
              <c:strCache>
                <c:ptCount val="3"/>
                <c:pt idx="0">
                  <c:v>chapati</c:v>
                </c:pt>
                <c:pt idx="1">
                  <c:v>rice</c:v>
                </c:pt>
                <c:pt idx="2">
                  <c:v>meat items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Sheet1!$K$27:$N$27</c15:sqref>
                  </c15:fullRef>
                </c:ext>
              </c:extLst>
              <c:f>Sheet1!$L$27:$N$27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35-428A-B868-52B751529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9060415"/>
        <c:axId val="1789060831"/>
      </c:barChart>
      <c:catAx>
        <c:axId val="178906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60831"/>
        <c:crosses val="autoZero"/>
        <c:auto val="1"/>
        <c:lblAlgn val="ctr"/>
        <c:lblOffset val="100"/>
        <c:noMultiLvlLbl val="0"/>
      </c:catAx>
      <c:valAx>
        <c:axId val="17890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_xlchart.v1.13</cx:f>
      </cx:strDim>
      <cx:numDim type="val">
        <cx:f dir="row">_xlchart.v1.14</cx:f>
      </cx:numDim>
    </cx:data>
    <cx:data id="1">
      <cx:strDim type="cat">
        <cx:f dir="row">_xlchart.v1.12</cx:f>
      </cx:strDim>
      <cx:numDim type="val">
        <cx:f dir="row">_xlchart.v1.15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mostly prefefs to eat at:</a:t>
            </a:r>
          </a:p>
        </cx:rich>
      </cx:tx>
    </cx:title>
    <cx:plotArea>
      <cx:plotAreaRegion>
        <cx:series layoutId="clusteredColumn" uniqueId="{B4BFD57B-33CD-4F14-862E-40010C87D104}" formatIdx="0">
          <cx:tx>
            <cx:txData>
              <cx:f>_xlchart.v1.10</cx:f>
              <cx:v>restorent</cx:v>
            </cx:txData>
          </cx:tx>
          <cx:dataLabels>
            <cx:visibility seriesName="0" categoryName="0" value="1"/>
            <cx:separator>, </cx:separator>
          </cx:dataLabels>
          <cx:dataId val="0"/>
          <cx:layoutPr>
            <cx:aggregation/>
          </cx:layoutPr>
          <cx:axisId val="1"/>
        </cx:series>
        <cx:series layoutId="clusteredColumn" hidden="1" uniqueId="{23BF3CD4-5F85-496B-85CC-0A0FC2A8D0B9}" formatIdx="2">
          <cx:tx>
            <cx:txData>
              <cx:f>_xlchart.v1.11</cx:f>
              <cx:v>home</cx:v>
            </cx:txData>
          </cx:tx>
          <cx:dataLabels>
            <cx:visibility seriesName="0" categoryName="0" value="1"/>
            <cx:separator>, </cx:separator>
          </cx:dataLabels>
          <cx:dataId val="1"/>
          <cx:layoutPr>
            <cx:aggregation/>
          </cx:layoutPr>
          <cx:axisId val="1"/>
        </cx:series>
        <cx:series layoutId="paretoLine" ownerIdx="0" uniqueId="{1D4AA434-73D2-4E01-9378-723AA66C128C}" formatIdx="1">
          <cx:axisId val="2"/>
        </cx:series>
        <cx:series layoutId="paretoLine" ownerIdx="1" uniqueId="{69C42649-4F43-4FBF-8E12-1C288F737C15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76200</xdr:rowOff>
    </xdr:from>
    <xdr:to>
      <xdr:col>6</xdr:col>
      <xdr:colOff>542925</xdr:colOff>
      <xdr:row>12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0</xdr:row>
      <xdr:rowOff>95250</xdr:rowOff>
    </xdr:from>
    <xdr:to>
      <xdr:col>14</xdr:col>
      <xdr:colOff>352425</xdr:colOff>
      <xdr:row>12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abSelected="1" workbookViewId="0">
      <selection activeCell="J31" sqref="J31:O33"/>
    </sheetView>
  </sheetViews>
  <sheetFormatPr defaultRowHeight="15" x14ac:dyDescent="0.25"/>
  <cols>
    <col min="1" max="1" width="22.42578125" bestFit="1" customWidth="1"/>
    <col min="2" max="2" width="16.7109375" bestFit="1" customWidth="1"/>
    <col min="3" max="3" width="17.42578125" bestFit="1" customWidth="1"/>
    <col min="4" max="4" width="18" bestFit="1" customWidth="1"/>
    <col min="10" max="10" width="62" customWidth="1"/>
    <col min="14" max="14" width="11" bestFit="1" customWidth="1"/>
    <col min="15" max="15" width="13.140625" bestFit="1" customWidth="1"/>
  </cols>
  <sheetData>
    <row r="1" spans="1:16" x14ac:dyDescent="0.25">
      <c r="A1" s="1" t="s">
        <v>0</v>
      </c>
      <c r="B1" s="1" t="s">
        <v>7</v>
      </c>
      <c r="C1" s="1" t="s">
        <v>6</v>
      </c>
      <c r="D1" s="1" t="s">
        <v>13</v>
      </c>
    </row>
    <row r="2" spans="1:16" x14ac:dyDescent="0.25">
      <c r="A2" s="1" t="s">
        <v>2</v>
      </c>
      <c r="B2" s="1" t="s">
        <v>11</v>
      </c>
      <c r="C2" s="1" t="s">
        <v>8</v>
      </c>
      <c r="D2" s="1" t="s">
        <v>15</v>
      </c>
    </row>
    <row r="3" spans="1:16" x14ac:dyDescent="0.25">
      <c r="A3" s="1" t="s">
        <v>5</v>
      </c>
      <c r="B3" s="1" t="s">
        <v>12</v>
      </c>
      <c r="C3" s="1" t="s">
        <v>8</v>
      </c>
      <c r="D3" s="1" t="s">
        <v>14</v>
      </c>
    </row>
    <row r="4" spans="1:16" x14ac:dyDescent="0.25">
      <c r="A4" s="1" t="s">
        <v>2</v>
      </c>
      <c r="B4" s="1" t="s">
        <v>12</v>
      </c>
      <c r="C4" s="1" t="s">
        <v>8</v>
      </c>
      <c r="D4" s="1" t="s">
        <v>14</v>
      </c>
    </row>
    <row r="5" spans="1:16" x14ac:dyDescent="0.25">
      <c r="A5" s="1" t="s">
        <v>1</v>
      </c>
      <c r="B5" s="1" t="s">
        <v>12</v>
      </c>
      <c r="C5" s="1" t="s">
        <v>9</v>
      </c>
      <c r="D5" s="1" t="s">
        <v>14</v>
      </c>
      <c r="J5" s="1" t="s">
        <v>16</v>
      </c>
    </row>
    <row r="6" spans="1:16" x14ac:dyDescent="0.25">
      <c r="A6" s="1" t="s">
        <v>2</v>
      </c>
      <c r="B6" s="1" t="s">
        <v>12</v>
      </c>
      <c r="C6" s="1" t="s">
        <v>9</v>
      </c>
      <c r="D6" s="1" t="s">
        <v>14</v>
      </c>
      <c r="J6" s="1" t="s">
        <v>17</v>
      </c>
    </row>
    <row r="7" spans="1:16" x14ac:dyDescent="0.25">
      <c r="A7" s="1" t="s">
        <v>5</v>
      </c>
      <c r="B7" s="1" t="s">
        <v>12</v>
      </c>
      <c r="C7" s="1" t="s">
        <v>10</v>
      </c>
      <c r="D7" s="1" t="s">
        <v>14</v>
      </c>
      <c r="J7" s="1" t="s">
        <v>18</v>
      </c>
    </row>
    <row r="8" spans="1:16" x14ac:dyDescent="0.25">
      <c r="A8" s="1" t="s">
        <v>5</v>
      </c>
      <c r="B8" s="1" t="s">
        <v>12</v>
      </c>
      <c r="C8" s="1" t="s">
        <v>8</v>
      </c>
      <c r="D8" s="1" t="s">
        <v>14</v>
      </c>
      <c r="J8" s="1"/>
      <c r="P8" t="s">
        <v>19</v>
      </c>
    </row>
    <row r="9" spans="1:16" x14ac:dyDescent="0.25">
      <c r="A9" s="1" t="s">
        <v>2</v>
      </c>
      <c r="B9" s="1" t="s">
        <v>12</v>
      </c>
      <c r="C9" s="1" t="s">
        <v>10</v>
      </c>
      <c r="D9" s="1" t="s">
        <v>15</v>
      </c>
      <c r="J9" s="1" t="s">
        <v>20</v>
      </c>
    </row>
    <row r="10" spans="1:16" x14ac:dyDescent="0.25">
      <c r="A10" s="1" t="s">
        <v>2</v>
      </c>
      <c r="B10" s="1" t="s">
        <v>11</v>
      </c>
      <c r="C10" s="1" t="s">
        <v>10</v>
      </c>
      <c r="D10" s="1" t="s">
        <v>15</v>
      </c>
    </row>
    <row r="11" spans="1:16" x14ac:dyDescent="0.25">
      <c r="A11" s="1" t="s">
        <v>3</v>
      </c>
      <c r="B11" s="1" t="s">
        <v>11</v>
      </c>
      <c r="C11" s="1" t="s">
        <v>10</v>
      </c>
      <c r="D11" s="1" t="s">
        <v>14</v>
      </c>
    </row>
    <row r="12" spans="1:16" x14ac:dyDescent="0.25">
      <c r="A12" s="1" t="s">
        <v>5</v>
      </c>
      <c r="B12" s="1" t="s">
        <v>11</v>
      </c>
      <c r="C12" s="1" t="s">
        <v>8</v>
      </c>
      <c r="D12" s="1" t="s">
        <v>15</v>
      </c>
    </row>
    <row r="13" spans="1:16" x14ac:dyDescent="0.25">
      <c r="A13" s="1" t="s">
        <v>1</v>
      </c>
      <c r="B13" s="1" t="s">
        <v>11</v>
      </c>
      <c r="C13" s="1" t="s">
        <v>10</v>
      </c>
      <c r="D13" s="1" t="s">
        <v>14</v>
      </c>
    </row>
    <row r="14" spans="1:16" x14ac:dyDescent="0.25">
      <c r="A14" s="1" t="s">
        <v>4</v>
      </c>
      <c r="B14" s="1" t="s">
        <v>11</v>
      </c>
      <c r="C14" s="1" t="s">
        <v>8</v>
      </c>
      <c r="D14" s="1" t="s">
        <v>15</v>
      </c>
      <c r="J14" s="2" t="s">
        <v>21</v>
      </c>
    </row>
    <row r="15" spans="1:16" x14ac:dyDescent="0.25">
      <c r="A15" s="1" t="s">
        <v>2</v>
      </c>
      <c r="B15" s="1" t="s">
        <v>12</v>
      </c>
      <c r="C15" s="1" t="s">
        <v>9</v>
      </c>
      <c r="D15" s="1" t="s">
        <v>15</v>
      </c>
      <c r="J15" s="2" t="s">
        <v>2</v>
      </c>
    </row>
    <row r="16" spans="1:16" x14ac:dyDescent="0.25">
      <c r="A16" s="1" t="s">
        <v>4</v>
      </c>
      <c r="B16" s="1" t="s">
        <v>12</v>
      </c>
      <c r="C16" s="1" t="s">
        <v>10</v>
      </c>
      <c r="D16" s="1" t="s">
        <v>15</v>
      </c>
      <c r="J16" s="2" t="s">
        <v>5</v>
      </c>
    </row>
    <row r="17" spans="1:15" x14ac:dyDescent="0.25">
      <c r="A17" s="1" t="s">
        <v>4</v>
      </c>
      <c r="B17" s="1" t="s">
        <v>11</v>
      </c>
      <c r="C17" s="1" t="s">
        <v>10</v>
      </c>
      <c r="D17" s="1" t="s">
        <v>15</v>
      </c>
      <c r="J17" s="2" t="s">
        <v>1</v>
      </c>
    </row>
    <row r="18" spans="1:15" x14ac:dyDescent="0.25">
      <c r="A18" s="1" t="s">
        <v>2</v>
      </c>
      <c r="B18" s="1" t="s">
        <v>11</v>
      </c>
      <c r="C18" s="1" t="s">
        <v>9</v>
      </c>
      <c r="D18" s="1" t="s">
        <v>15</v>
      </c>
      <c r="J18" s="2" t="s">
        <v>3</v>
      </c>
    </row>
    <row r="19" spans="1:15" x14ac:dyDescent="0.25">
      <c r="A19" s="1" t="s">
        <v>2</v>
      </c>
      <c r="B19" s="1" t="s">
        <v>11</v>
      </c>
      <c r="C19" s="1" t="s">
        <v>10</v>
      </c>
      <c r="D19" s="1" t="s">
        <v>15</v>
      </c>
      <c r="J19" s="2" t="s">
        <v>4</v>
      </c>
    </row>
    <row r="20" spans="1:15" x14ac:dyDescent="0.25">
      <c r="A20" s="1" t="s">
        <v>5</v>
      </c>
      <c r="B20" s="1" t="s">
        <v>12</v>
      </c>
      <c r="C20" s="1" t="s">
        <v>8</v>
      </c>
      <c r="D20" s="1" t="s">
        <v>15</v>
      </c>
    </row>
    <row r="21" spans="1:15" x14ac:dyDescent="0.25">
      <c r="A21" s="1" t="s">
        <v>4</v>
      </c>
      <c r="B21" s="1" t="s">
        <v>11</v>
      </c>
      <c r="C21" s="1" t="s">
        <v>9</v>
      </c>
      <c r="D21" s="1" t="s">
        <v>15</v>
      </c>
      <c r="J21" s="2" t="s">
        <v>18</v>
      </c>
    </row>
    <row r="22" spans="1:15" x14ac:dyDescent="0.25">
      <c r="A22" s="1" t="s">
        <v>2</v>
      </c>
      <c r="B22" s="1" t="s">
        <v>12</v>
      </c>
      <c r="C22" s="1" t="s">
        <v>8</v>
      </c>
      <c r="D22" s="1" t="s">
        <v>14</v>
      </c>
      <c r="J22" s="2" t="s">
        <v>23</v>
      </c>
      <c r="K22" s="1"/>
      <c r="L22" s="2" t="s">
        <v>8</v>
      </c>
      <c r="M22" s="2" t="s">
        <v>10</v>
      </c>
      <c r="N22" s="2" t="s">
        <v>22</v>
      </c>
    </row>
    <row r="23" spans="1:15" x14ac:dyDescent="0.25">
      <c r="A23" s="1" t="s">
        <v>3</v>
      </c>
      <c r="B23" s="1" t="s">
        <v>11</v>
      </c>
      <c r="C23" s="1" t="s">
        <v>9</v>
      </c>
      <c r="D23" s="1" t="s">
        <v>15</v>
      </c>
      <c r="J23" s="2" t="s">
        <v>2</v>
      </c>
      <c r="K23" s="1">
        <f>COUNTIF(A2:A80,"j p nagar")</f>
        <v>22</v>
      </c>
      <c r="L23" s="1">
        <f>COUNTIFS(A2:A80,"j p nagar",C2:C80,"chapati")</f>
        <v>5</v>
      </c>
      <c r="M23" s="1">
        <f>COUNTIFS(A2:A80,"j p nagar",C2:C80,"rice")</f>
        <v>7</v>
      </c>
      <c r="N23" s="1">
        <f>COUNTIFS(A2:A80,"j p nagar",C2:C80,"meat item")</f>
        <v>10</v>
      </c>
    </row>
    <row r="24" spans="1:15" x14ac:dyDescent="0.25">
      <c r="A24" s="1" t="s">
        <v>5</v>
      </c>
      <c r="B24" s="1" t="s">
        <v>11</v>
      </c>
      <c r="C24" s="1" t="s">
        <v>8</v>
      </c>
      <c r="D24" s="1" t="s">
        <v>14</v>
      </c>
      <c r="J24" s="2" t="s">
        <v>5</v>
      </c>
      <c r="K24" s="1">
        <f>COUNTIF(A2:A80,"jayanagar")</f>
        <v>21</v>
      </c>
      <c r="L24" s="1">
        <f>COUNTIFS(A2:A80,"jayanagar",C2:C80,"chapati")</f>
        <v>13</v>
      </c>
      <c r="M24" s="1">
        <f>COUNTIFS(A2:A80,"jayanagar",C2:C80,"rice")</f>
        <v>4</v>
      </c>
      <c r="N24" s="1">
        <f>COUNTIFS(A2:A80,"jayanagar",C2:C80,"meat item")</f>
        <v>4</v>
      </c>
    </row>
    <row r="25" spans="1:15" x14ac:dyDescent="0.25">
      <c r="A25" s="1" t="s">
        <v>5</v>
      </c>
      <c r="B25" s="1" t="s">
        <v>12</v>
      </c>
      <c r="C25" s="1" t="s">
        <v>10</v>
      </c>
      <c r="D25" s="1" t="s">
        <v>14</v>
      </c>
      <c r="J25" s="2" t="s">
        <v>4</v>
      </c>
      <c r="K25" s="1">
        <f>COUNTIF(A2:A80,"btm")</f>
        <v>10</v>
      </c>
      <c r="L25" s="1">
        <f>COUNTIFS(A2:A80,"btm",C2:C80,"chapati")</f>
        <v>4</v>
      </c>
      <c r="M25" s="1">
        <f>COUNTIFS(A2:A80,"btm",C2:C80,"rice")</f>
        <v>3</v>
      </c>
      <c r="N25" s="1">
        <f>COUNTIFS(A2:A80,"btm",C2:C80,"meat item")</f>
        <v>3</v>
      </c>
    </row>
    <row r="26" spans="1:15" x14ac:dyDescent="0.25">
      <c r="A26" s="1" t="s">
        <v>2</v>
      </c>
      <c r="B26" s="1" t="s">
        <v>11</v>
      </c>
      <c r="C26" s="1" t="s">
        <v>9</v>
      </c>
      <c r="D26" s="1" t="s">
        <v>14</v>
      </c>
      <c r="J26" s="2" t="s">
        <v>3</v>
      </c>
      <c r="K26" s="1">
        <f>COUNTIF(A2:A80,"minhaj nagar")</f>
        <v>14</v>
      </c>
      <c r="L26" s="1">
        <f>COUNTIFS(A2:A80,"minhaj nagar",C2:C80,"chapati")</f>
        <v>4</v>
      </c>
      <c r="M26" s="1">
        <f>COUNTIFS(A2:A80,"minhaj nagar",C2:C80,"rice")</f>
        <v>7</v>
      </c>
      <c r="N26" s="1">
        <f>COUNTIFS(A2:A80,"minhaj nagar",C2:C80,"meat item")</f>
        <v>3</v>
      </c>
    </row>
    <row r="27" spans="1:15" x14ac:dyDescent="0.25">
      <c r="A27" s="1" t="s">
        <v>3</v>
      </c>
      <c r="B27" s="1" t="s">
        <v>12</v>
      </c>
      <c r="C27" s="1" t="s">
        <v>8</v>
      </c>
      <c r="D27" s="1" t="s">
        <v>15</v>
      </c>
      <c r="J27" s="2" t="s">
        <v>1</v>
      </c>
      <c r="K27" s="1">
        <f>COUNTIF(A2:A80,"ks layout")</f>
        <v>12</v>
      </c>
      <c r="L27" s="1">
        <f>COUNTIFS(A2:A80,"ks layout",C2:C80,"chapati")</f>
        <v>3</v>
      </c>
      <c r="M27" s="1">
        <f>COUNTIFS(A2:A80,"ks layout",C2:C80,"rice")</f>
        <v>6</v>
      </c>
      <c r="N27" s="1">
        <f>COUNTIFS(A2:A80,"ks layout",C2:C80,"meat item")</f>
        <v>3</v>
      </c>
    </row>
    <row r="28" spans="1:15" x14ac:dyDescent="0.25">
      <c r="A28" s="1" t="s">
        <v>2</v>
      </c>
      <c r="B28" s="1" t="s">
        <v>12</v>
      </c>
      <c r="C28" s="1" t="s">
        <v>9</v>
      </c>
      <c r="D28" s="1" t="s">
        <v>15</v>
      </c>
    </row>
    <row r="29" spans="1:15" x14ac:dyDescent="0.25">
      <c r="A29" s="1" t="s">
        <v>5</v>
      </c>
      <c r="B29" s="1" t="s">
        <v>12</v>
      </c>
      <c r="C29" s="1" t="s">
        <v>9</v>
      </c>
      <c r="D29" s="1" t="s">
        <v>14</v>
      </c>
    </row>
    <row r="30" spans="1:15" x14ac:dyDescent="0.25">
      <c r="A30" s="1" t="s">
        <v>2</v>
      </c>
      <c r="B30" s="1" t="s">
        <v>12</v>
      </c>
      <c r="C30" s="1" t="s">
        <v>9</v>
      </c>
      <c r="D30" s="1" t="s">
        <v>14</v>
      </c>
    </row>
    <row r="31" spans="1:15" x14ac:dyDescent="0.25">
      <c r="A31" s="1" t="s">
        <v>4</v>
      </c>
      <c r="B31" s="1" t="s">
        <v>12</v>
      </c>
      <c r="C31" s="1" t="s">
        <v>8</v>
      </c>
      <c r="D31" s="1" t="s">
        <v>15</v>
      </c>
      <c r="J31" s="2" t="s">
        <v>24</v>
      </c>
      <c r="K31" s="2" t="s">
        <v>2</v>
      </c>
      <c r="L31" s="2" t="s">
        <v>5</v>
      </c>
      <c r="M31" s="2" t="s">
        <v>4</v>
      </c>
      <c r="N31" s="2" t="s">
        <v>3</v>
      </c>
      <c r="O31" s="2" t="s">
        <v>1</v>
      </c>
    </row>
    <row r="32" spans="1:15" x14ac:dyDescent="0.25">
      <c r="A32" s="1" t="s">
        <v>1</v>
      </c>
      <c r="B32" s="1" t="s">
        <v>11</v>
      </c>
      <c r="C32" s="1" t="s">
        <v>10</v>
      </c>
      <c r="D32" s="1" t="s">
        <v>15</v>
      </c>
      <c r="J32" s="2" t="s">
        <v>14</v>
      </c>
      <c r="K32" s="1">
        <f>COUNTIFS(A2:A80,"j p nagar",D2:D80,"restorent")</f>
        <v>9</v>
      </c>
      <c r="L32" s="1">
        <f>COUNTIFS(A2:A80,"jayanagar",D2:D80,"restorent")</f>
        <v>14</v>
      </c>
      <c r="M32" s="1">
        <f>COUNTIFS(A2:A80,"btm",D2:D80,"restorent")</f>
        <v>3</v>
      </c>
      <c r="N32" s="1">
        <f>COUNTIFS(A2:A80,"minhaj nagar",D2:D80,"restorent")</f>
        <v>6</v>
      </c>
      <c r="O32" s="1">
        <f>COUNTIFS(A2:A80,"ks layout",D2:D80,"restorent")</f>
        <v>6</v>
      </c>
    </row>
    <row r="33" spans="1:15" x14ac:dyDescent="0.25">
      <c r="A33" s="1" t="s">
        <v>5</v>
      </c>
      <c r="B33" s="1" t="s">
        <v>12</v>
      </c>
      <c r="C33" s="1" t="s">
        <v>8</v>
      </c>
      <c r="D33" s="1" t="s">
        <v>15</v>
      </c>
      <c r="J33" s="2" t="s">
        <v>15</v>
      </c>
      <c r="K33" s="1">
        <f>COUNTIFS(A3:A81,"j p nagar",D3:D81,"home")</f>
        <v>12</v>
      </c>
      <c r="L33" s="1">
        <f>COUNTIFS(A3:A81,"jayanagar",D3:D81,"home")</f>
        <v>7</v>
      </c>
      <c r="M33" s="1">
        <f>COUNTIFS(A3:A81,"btm",D3:D81,"home")</f>
        <v>7</v>
      </c>
      <c r="N33" s="1">
        <f>COUNTIFS(A3:A81,"minhaj nagar",D3:D81,"home")</f>
        <v>8</v>
      </c>
      <c r="O33" s="1">
        <f>COUNTIFS(A3:A81,"ks layout",D3:D81,"home")</f>
        <v>6</v>
      </c>
    </row>
    <row r="34" spans="1:15" x14ac:dyDescent="0.25">
      <c r="A34" s="1" t="s">
        <v>1</v>
      </c>
      <c r="B34" s="1" t="s">
        <v>12</v>
      </c>
      <c r="C34" s="1" t="s">
        <v>10</v>
      </c>
      <c r="D34" s="1" t="s">
        <v>14</v>
      </c>
    </row>
    <row r="35" spans="1:15" x14ac:dyDescent="0.25">
      <c r="A35" s="1" t="s">
        <v>5</v>
      </c>
      <c r="B35" s="1" t="s">
        <v>12</v>
      </c>
      <c r="C35" s="1" t="s">
        <v>8</v>
      </c>
      <c r="D35" s="1" t="s">
        <v>15</v>
      </c>
    </row>
    <row r="36" spans="1:15" x14ac:dyDescent="0.25">
      <c r="A36" s="1" t="s">
        <v>2</v>
      </c>
      <c r="B36" s="1" t="s">
        <v>11</v>
      </c>
      <c r="C36" s="1" t="s">
        <v>9</v>
      </c>
      <c r="D36" s="1" t="s">
        <v>14</v>
      </c>
    </row>
    <row r="37" spans="1:15" x14ac:dyDescent="0.25">
      <c r="A37" s="1" t="s">
        <v>3</v>
      </c>
      <c r="B37" s="1" t="s">
        <v>11</v>
      </c>
      <c r="C37" s="1" t="s">
        <v>9</v>
      </c>
      <c r="D37" s="1" t="s">
        <v>15</v>
      </c>
    </row>
    <row r="38" spans="1:15" x14ac:dyDescent="0.25">
      <c r="A38" s="1" t="s">
        <v>1</v>
      </c>
      <c r="B38" s="1" t="s">
        <v>12</v>
      </c>
      <c r="C38" s="1" t="s">
        <v>9</v>
      </c>
      <c r="D38" s="1" t="s">
        <v>14</v>
      </c>
    </row>
    <row r="39" spans="1:15" x14ac:dyDescent="0.25">
      <c r="A39" s="1" t="s">
        <v>3</v>
      </c>
      <c r="B39" s="1" t="s">
        <v>12</v>
      </c>
      <c r="C39" s="1" t="s">
        <v>10</v>
      </c>
      <c r="D39" s="1" t="s">
        <v>15</v>
      </c>
    </row>
    <row r="40" spans="1:15" x14ac:dyDescent="0.25">
      <c r="A40" s="1" t="s">
        <v>3</v>
      </c>
      <c r="B40" s="1" t="s">
        <v>11</v>
      </c>
      <c r="C40" s="1" t="s">
        <v>9</v>
      </c>
      <c r="D40" s="1" t="s">
        <v>15</v>
      </c>
    </row>
    <row r="41" spans="1:15" x14ac:dyDescent="0.25">
      <c r="A41" s="1" t="s">
        <v>3</v>
      </c>
      <c r="B41" s="1" t="s">
        <v>12</v>
      </c>
      <c r="C41" s="1" t="s">
        <v>8</v>
      </c>
      <c r="D41" s="1" t="s">
        <v>14</v>
      </c>
    </row>
    <row r="42" spans="1:15" x14ac:dyDescent="0.25">
      <c r="A42" s="1" t="s">
        <v>5</v>
      </c>
      <c r="B42" s="1" t="s">
        <v>11</v>
      </c>
      <c r="C42" s="1" t="s">
        <v>8</v>
      </c>
      <c r="D42" s="1" t="s">
        <v>14</v>
      </c>
    </row>
    <row r="43" spans="1:15" x14ac:dyDescent="0.25">
      <c r="A43" s="1" t="s">
        <v>4</v>
      </c>
      <c r="B43" s="1" t="s">
        <v>12</v>
      </c>
      <c r="C43" s="1" t="s">
        <v>8</v>
      </c>
      <c r="D43" s="1" t="s">
        <v>14</v>
      </c>
    </row>
    <row r="44" spans="1:15" x14ac:dyDescent="0.25">
      <c r="A44" s="1" t="s">
        <v>2</v>
      </c>
      <c r="B44" s="1" t="s">
        <v>11</v>
      </c>
      <c r="C44" s="1" t="s">
        <v>8</v>
      </c>
      <c r="D44" s="1" t="s">
        <v>15</v>
      </c>
    </row>
    <row r="45" spans="1:15" x14ac:dyDescent="0.25">
      <c r="A45" s="1" t="s">
        <v>3</v>
      </c>
      <c r="B45" s="1" t="s">
        <v>12</v>
      </c>
      <c r="C45" s="1" t="s">
        <v>8</v>
      </c>
      <c r="D45" s="1" t="s">
        <v>15</v>
      </c>
    </row>
    <row r="46" spans="1:15" x14ac:dyDescent="0.25">
      <c r="A46" s="1" t="s">
        <v>3</v>
      </c>
      <c r="B46" s="1" t="s">
        <v>11</v>
      </c>
      <c r="C46" s="1" t="s">
        <v>10</v>
      </c>
      <c r="D46" s="1" t="s">
        <v>14</v>
      </c>
    </row>
    <row r="47" spans="1:15" x14ac:dyDescent="0.25">
      <c r="A47" s="1" t="s">
        <v>3</v>
      </c>
      <c r="B47" s="1" t="s">
        <v>12</v>
      </c>
      <c r="C47" s="1" t="s">
        <v>10</v>
      </c>
      <c r="D47" s="1" t="s">
        <v>15</v>
      </c>
    </row>
    <row r="48" spans="1:15" x14ac:dyDescent="0.25">
      <c r="A48" s="1" t="s">
        <v>2</v>
      </c>
      <c r="B48" s="1" t="s">
        <v>12</v>
      </c>
      <c r="C48" s="1" t="s">
        <v>10</v>
      </c>
      <c r="D48" s="1" t="s">
        <v>15</v>
      </c>
    </row>
    <row r="49" spans="1:4" x14ac:dyDescent="0.25">
      <c r="A49" s="1" t="s">
        <v>2</v>
      </c>
      <c r="B49" s="1" t="s">
        <v>11</v>
      </c>
      <c r="C49" s="1" t="s">
        <v>10</v>
      </c>
      <c r="D49" s="1" t="s">
        <v>14</v>
      </c>
    </row>
    <row r="50" spans="1:4" x14ac:dyDescent="0.25">
      <c r="A50" s="1" t="s">
        <v>1</v>
      </c>
      <c r="B50" s="1" t="s">
        <v>11</v>
      </c>
      <c r="C50" s="1" t="s">
        <v>10</v>
      </c>
      <c r="D50" s="1" t="s">
        <v>15</v>
      </c>
    </row>
    <row r="51" spans="1:4" x14ac:dyDescent="0.25">
      <c r="A51" s="1" t="s">
        <v>3</v>
      </c>
      <c r="B51" s="1" t="s">
        <v>11</v>
      </c>
      <c r="C51" s="1" t="s">
        <v>10</v>
      </c>
      <c r="D51" s="1" t="s">
        <v>15</v>
      </c>
    </row>
    <row r="52" spans="1:4" x14ac:dyDescent="0.25">
      <c r="A52" s="1" t="s">
        <v>5</v>
      </c>
      <c r="B52" s="1" t="s">
        <v>11</v>
      </c>
      <c r="C52" s="1" t="s">
        <v>8</v>
      </c>
      <c r="D52" s="1" t="s">
        <v>15</v>
      </c>
    </row>
    <row r="53" spans="1:4" x14ac:dyDescent="0.25">
      <c r="A53" s="1" t="s">
        <v>2</v>
      </c>
      <c r="B53" s="1" t="s">
        <v>11</v>
      </c>
      <c r="C53" s="1" t="s">
        <v>8</v>
      </c>
      <c r="D53" s="1" t="s">
        <v>15</v>
      </c>
    </row>
    <row r="54" spans="1:4" x14ac:dyDescent="0.25">
      <c r="A54" s="1" t="s">
        <v>1</v>
      </c>
      <c r="B54" s="1" t="s">
        <v>11</v>
      </c>
      <c r="C54" s="1" t="s">
        <v>10</v>
      </c>
      <c r="D54" s="1" t="s">
        <v>15</v>
      </c>
    </row>
    <row r="55" spans="1:4" x14ac:dyDescent="0.25">
      <c r="A55" s="1" t="s">
        <v>2</v>
      </c>
      <c r="B55" s="1" t="s">
        <v>11</v>
      </c>
      <c r="C55" s="1" t="s">
        <v>10</v>
      </c>
      <c r="D55" s="1" t="s">
        <v>15</v>
      </c>
    </row>
    <row r="56" spans="1:4" x14ac:dyDescent="0.25">
      <c r="A56" s="1" t="s">
        <v>5</v>
      </c>
      <c r="B56" s="1" t="s">
        <v>12</v>
      </c>
      <c r="C56" s="1" t="s">
        <v>10</v>
      </c>
      <c r="D56" s="1" t="s">
        <v>14</v>
      </c>
    </row>
    <row r="57" spans="1:4" x14ac:dyDescent="0.25">
      <c r="A57" s="1" t="s">
        <v>5</v>
      </c>
      <c r="B57" s="1" t="s">
        <v>11</v>
      </c>
      <c r="C57" s="1" t="s">
        <v>9</v>
      </c>
      <c r="D57" s="1" t="s">
        <v>14</v>
      </c>
    </row>
    <row r="58" spans="1:4" x14ac:dyDescent="0.25">
      <c r="A58" s="1" t="s">
        <v>3</v>
      </c>
      <c r="B58" s="1" t="s">
        <v>11</v>
      </c>
      <c r="C58" s="1" t="s">
        <v>8</v>
      </c>
      <c r="D58" s="1" t="s">
        <v>14</v>
      </c>
    </row>
    <row r="59" spans="1:4" x14ac:dyDescent="0.25">
      <c r="A59" s="1" t="s">
        <v>3</v>
      </c>
      <c r="B59" s="1" t="s">
        <v>11</v>
      </c>
      <c r="C59" s="1" t="s">
        <v>10</v>
      </c>
      <c r="D59" s="1" t="s">
        <v>14</v>
      </c>
    </row>
    <row r="60" spans="1:4" x14ac:dyDescent="0.25">
      <c r="A60" s="1" t="s">
        <v>4</v>
      </c>
      <c r="B60" s="1" t="s">
        <v>12</v>
      </c>
      <c r="C60" s="1" t="s">
        <v>10</v>
      </c>
      <c r="D60" s="1" t="s">
        <v>14</v>
      </c>
    </row>
    <row r="61" spans="1:4" x14ac:dyDescent="0.25">
      <c r="A61" s="1" t="s">
        <v>5</v>
      </c>
      <c r="B61" s="1" t="s">
        <v>12</v>
      </c>
      <c r="C61" s="1" t="s">
        <v>8</v>
      </c>
      <c r="D61" s="1" t="s">
        <v>14</v>
      </c>
    </row>
    <row r="62" spans="1:4" x14ac:dyDescent="0.25">
      <c r="A62" s="1" t="s">
        <v>1</v>
      </c>
      <c r="B62" s="1" t="s">
        <v>11</v>
      </c>
      <c r="C62" s="1" t="s">
        <v>8</v>
      </c>
      <c r="D62" s="1" t="s">
        <v>14</v>
      </c>
    </row>
    <row r="63" spans="1:4" x14ac:dyDescent="0.25">
      <c r="A63" s="1" t="s">
        <v>1</v>
      </c>
      <c r="B63" s="1" t="s">
        <v>11</v>
      </c>
      <c r="C63" s="1" t="s">
        <v>8</v>
      </c>
      <c r="D63" s="1" t="s">
        <v>14</v>
      </c>
    </row>
    <row r="64" spans="1:4" x14ac:dyDescent="0.25">
      <c r="A64" s="1" t="s">
        <v>1</v>
      </c>
      <c r="B64" s="1" t="s">
        <v>11</v>
      </c>
      <c r="C64" s="1" t="s">
        <v>10</v>
      </c>
      <c r="D64" s="1" t="s">
        <v>15</v>
      </c>
    </row>
    <row r="65" spans="1:4" x14ac:dyDescent="0.25">
      <c r="A65" s="1" t="s">
        <v>3</v>
      </c>
      <c r="B65" s="1" t="s">
        <v>12</v>
      </c>
      <c r="C65" s="1" t="s">
        <v>10</v>
      </c>
      <c r="D65" s="1" t="s">
        <v>14</v>
      </c>
    </row>
    <row r="66" spans="1:4" x14ac:dyDescent="0.25">
      <c r="A66" s="1" t="s">
        <v>5</v>
      </c>
      <c r="B66" s="1" t="s">
        <v>11</v>
      </c>
      <c r="C66" s="1" t="s">
        <v>8</v>
      </c>
      <c r="D66" s="1" t="s">
        <v>15</v>
      </c>
    </row>
    <row r="67" spans="1:4" x14ac:dyDescent="0.25">
      <c r="A67" s="1" t="s">
        <v>5</v>
      </c>
      <c r="B67" s="1" t="s">
        <v>12</v>
      </c>
      <c r="C67" s="1" t="s">
        <v>8</v>
      </c>
      <c r="D67" s="1" t="s">
        <v>14</v>
      </c>
    </row>
    <row r="68" spans="1:4" x14ac:dyDescent="0.25">
      <c r="A68" s="1" t="s">
        <v>4</v>
      </c>
      <c r="B68" s="1" t="s">
        <v>11</v>
      </c>
      <c r="C68" s="1" t="s">
        <v>9</v>
      </c>
      <c r="D68" s="1" t="s">
        <v>15</v>
      </c>
    </row>
    <row r="69" spans="1:4" x14ac:dyDescent="0.25">
      <c r="A69" s="1" t="s">
        <v>5</v>
      </c>
      <c r="B69" s="1" t="s">
        <v>11</v>
      </c>
      <c r="C69" s="1" t="s">
        <v>9</v>
      </c>
      <c r="D69" s="1" t="s">
        <v>14</v>
      </c>
    </row>
    <row r="70" spans="1:4" x14ac:dyDescent="0.25">
      <c r="A70" s="1" t="s">
        <v>5</v>
      </c>
      <c r="B70" s="1" t="s">
        <v>11</v>
      </c>
      <c r="C70" s="1" t="s">
        <v>9</v>
      </c>
      <c r="D70" s="1" t="s">
        <v>14</v>
      </c>
    </row>
    <row r="71" spans="1:4" x14ac:dyDescent="0.25">
      <c r="A71" s="1" t="s">
        <v>1</v>
      </c>
      <c r="B71" s="1" t="s">
        <v>12</v>
      </c>
      <c r="C71" s="1" t="s">
        <v>9</v>
      </c>
      <c r="D71" s="1" t="s">
        <v>15</v>
      </c>
    </row>
    <row r="72" spans="1:4" x14ac:dyDescent="0.25">
      <c r="A72" s="1" t="s">
        <v>1</v>
      </c>
      <c r="B72" s="1" t="s">
        <v>12</v>
      </c>
      <c r="C72" s="1" t="s">
        <v>8</v>
      </c>
      <c r="D72" s="1" t="s">
        <v>15</v>
      </c>
    </row>
    <row r="73" spans="1:4" x14ac:dyDescent="0.25">
      <c r="A73" s="1" t="s">
        <v>5</v>
      </c>
      <c r="B73" s="1" t="s">
        <v>11</v>
      </c>
      <c r="C73" s="1" t="s">
        <v>10</v>
      </c>
      <c r="D73" s="1" t="s">
        <v>14</v>
      </c>
    </row>
    <row r="74" spans="1:4" x14ac:dyDescent="0.25">
      <c r="A74" s="1" t="s">
        <v>4</v>
      </c>
      <c r="B74" s="1" t="s">
        <v>11</v>
      </c>
      <c r="C74" s="1" t="s">
        <v>8</v>
      </c>
      <c r="D74" s="1" t="s">
        <v>15</v>
      </c>
    </row>
    <row r="75" spans="1:4" x14ac:dyDescent="0.25">
      <c r="A75" s="1" t="s">
        <v>4</v>
      </c>
      <c r="B75" s="1" t="s">
        <v>12</v>
      </c>
      <c r="C75" s="1" t="s">
        <v>9</v>
      </c>
      <c r="D75" s="1" t="s">
        <v>14</v>
      </c>
    </row>
    <row r="76" spans="1:4" x14ac:dyDescent="0.25">
      <c r="A76" s="1" t="s">
        <v>2</v>
      </c>
      <c r="B76" s="1" t="s">
        <v>12</v>
      </c>
      <c r="C76" s="1" t="s">
        <v>9</v>
      </c>
      <c r="D76" s="1" t="s">
        <v>15</v>
      </c>
    </row>
    <row r="77" spans="1:4" x14ac:dyDescent="0.25">
      <c r="A77" s="1" t="s">
        <v>2</v>
      </c>
      <c r="B77" s="1" t="s">
        <v>12</v>
      </c>
      <c r="C77" s="1" t="s">
        <v>9</v>
      </c>
      <c r="D77" s="1" t="s">
        <v>14</v>
      </c>
    </row>
    <row r="78" spans="1:4" x14ac:dyDescent="0.25">
      <c r="A78" s="1" t="s">
        <v>2</v>
      </c>
      <c r="B78" s="1" t="s">
        <v>11</v>
      </c>
      <c r="C78" s="1" t="s">
        <v>9</v>
      </c>
      <c r="D78" s="1" t="s">
        <v>15</v>
      </c>
    </row>
    <row r="79" spans="1:4" x14ac:dyDescent="0.25">
      <c r="A79" s="1" t="s">
        <v>2</v>
      </c>
      <c r="B79" s="1" t="s">
        <v>12</v>
      </c>
      <c r="C79" s="1" t="s">
        <v>10</v>
      </c>
      <c r="D79" s="1" t="s">
        <v>14</v>
      </c>
    </row>
    <row r="80" spans="1:4" x14ac:dyDescent="0.25">
      <c r="A80" s="1" t="s">
        <v>5</v>
      </c>
      <c r="B80" s="1" t="s">
        <v>11</v>
      </c>
      <c r="C80" s="1" t="s">
        <v>8</v>
      </c>
      <c r="D80" s="1" t="s">
        <v>15</v>
      </c>
    </row>
  </sheetData>
  <conditionalFormatting sqref="L23:L2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{EFB13CB5-8DF5-4A5C-BA72-E39DF86741BF}</x14:id>
        </ext>
      </extLst>
    </cfRule>
  </conditionalFormatting>
  <conditionalFormatting sqref="M23:M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{828F8B2B-7E34-4841-9D85-7B3140F8863E}</x14:id>
        </ext>
      </extLst>
    </cfRule>
  </conditionalFormatting>
  <conditionalFormatting sqref="N23:N2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{06DB8FEF-1042-4AB2-AE36-17CE8131857E}</x14:id>
        </ext>
      </extLst>
    </cfRule>
  </conditionalFormatting>
  <conditionalFormatting sqref="J31:O3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{19BE9A72-31C2-4A3D-AB64-648727435A79}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B13CB5-8DF5-4A5C-BA72-E39DF86741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L23:L27</xm:sqref>
        </x14:conditionalFormatting>
        <x14:conditionalFormatting xmlns:xm="http://schemas.microsoft.com/office/excel/2006/main">
          <x14:cfRule type="dataBar" id="{828F8B2B-7E34-4841-9D85-7B3140F886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M23:M27</xm:sqref>
        </x14:conditionalFormatting>
        <x14:conditionalFormatting xmlns:xm="http://schemas.microsoft.com/office/excel/2006/main">
          <x14:cfRule type="dataBar" id="{06DB8FEF-1042-4AB2-AE36-17CE8131857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N23:N27</xm:sqref>
        </x14:conditionalFormatting>
        <x14:conditionalFormatting xmlns:xm="http://schemas.microsoft.com/office/excel/2006/main">
          <x14:cfRule type="dataBar" id="{19BE9A72-31C2-4A3D-AB64-648727435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J31:O33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I17"/>
  <sheetViews>
    <sheetView workbookViewId="0">
      <selection activeCell="L23" sqref="L23"/>
    </sheetView>
  </sheetViews>
  <sheetFormatPr defaultRowHeight="15" x14ac:dyDescent="0.25"/>
  <cols>
    <col min="1" max="16384" width="9.140625" style="3"/>
  </cols>
  <sheetData>
    <row r="15" spans="1:9" x14ac:dyDescent="0.25">
      <c r="A15" s="3" t="s">
        <v>25</v>
      </c>
    </row>
    <row r="16" spans="1:9" x14ac:dyDescent="0.25">
      <c r="A16" s="3" t="s">
        <v>26</v>
      </c>
      <c r="I16" s="3" t="s">
        <v>27</v>
      </c>
    </row>
    <row r="17" spans="1:1" x14ac:dyDescent="0.25">
      <c r="A17" s="3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Sheet6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DIGITALVASI</dc:creator>
  <cp:lastModifiedBy>DIGITALVASI</cp:lastModifiedBy>
  <dcterms:created xsi:type="dcterms:W3CDTF">2022-01-04T18:13:19Z</dcterms:created>
  <dcterms:modified xsi:type="dcterms:W3CDTF">2022-01-13T20:13:24Z</dcterms:modified>
</cp:coreProperties>
</file>