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Sheet1!$G$4:$G$5,Sheet1!$G$7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8" i="1" l="1"/>
  <c r="I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E10" i="1"/>
  <c r="A31" i="1"/>
  <c r="C13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6" i="1" l="1"/>
</calcChain>
</file>

<file path=xl/sharedStrings.xml><?xml version="1.0" encoding="utf-8"?>
<sst xmlns="http://schemas.openxmlformats.org/spreadsheetml/2006/main" count="11" uniqueCount="11">
  <si>
    <t>t (s)</t>
  </si>
  <si>
    <t>m (g)</t>
  </si>
  <si>
    <t>gamma (mN/m)</t>
  </si>
  <si>
    <t>fit</t>
  </si>
  <si>
    <t>b</t>
  </si>
  <si>
    <t>a</t>
  </si>
  <si>
    <t>error</t>
  </si>
  <si>
    <t>ersum</t>
  </si>
  <si>
    <t>gamma = (b-c)*e^(-t/a)+c</t>
  </si>
  <si>
    <t>c</t>
  </si>
  <si>
    <t>y = a/(x+b)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</si>
</sst>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gamma (mN/m)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72.872925764192146</c:v>
                </c:pt>
                <c:pt idx="1">
                  <c:v>70.968995633187788</c:v>
                </c:pt>
                <c:pt idx="2">
                  <c:v>70.064628820960692</c:v>
                </c:pt>
                <c:pt idx="3">
                  <c:v>69.279257641921404</c:v>
                </c:pt>
                <c:pt idx="4">
                  <c:v>68.612882096069868</c:v>
                </c:pt>
                <c:pt idx="5">
                  <c:v>68.160698689956334</c:v>
                </c:pt>
                <c:pt idx="6">
                  <c:v>67.779912663755454</c:v>
                </c:pt>
                <c:pt idx="7">
                  <c:v>67.494323144104811</c:v>
                </c:pt>
                <c:pt idx="8">
                  <c:v>67.113537117903917</c:v>
                </c:pt>
                <c:pt idx="9">
                  <c:v>66.804148471615719</c:v>
                </c:pt>
                <c:pt idx="10">
                  <c:v>66.566157205240174</c:v>
                </c:pt>
                <c:pt idx="11">
                  <c:v>66.328165938864643</c:v>
                </c:pt>
                <c:pt idx="12">
                  <c:v>65.994978165938861</c:v>
                </c:pt>
                <c:pt idx="13">
                  <c:v>65.852183406113539</c:v>
                </c:pt>
                <c:pt idx="14">
                  <c:v>65.590393013100453</c:v>
                </c:pt>
                <c:pt idx="15">
                  <c:v>65.423799126637547</c:v>
                </c:pt>
                <c:pt idx="16">
                  <c:v>65.233406113537114</c:v>
                </c:pt>
                <c:pt idx="17">
                  <c:v>65.019213973799125</c:v>
                </c:pt>
                <c:pt idx="18">
                  <c:v>64.781222707423581</c:v>
                </c:pt>
                <c:pt idx="19">
                  <c:v>64.590829694323133</c:v>
                </c:pt>
                <c:pt idx="20">
                  <c:v>64.424235807860256</c:v>
                </c:pt>
                <c:pt idx="21">
                  <c:v>64.233842794759823</c:v>
                </c:pt>
                <c:pt idx="22">
                  <c:v>63.97205240174673</c:v>
                </c:pt>
                <c:pt idx="23">
                  <c:v>63.829257641921394</c:v>
                </c:pt>
                <c:pt idx="24">
                  <c:v>63.710262008733622</c:v>
                </c:pt>
                <c:pt idx="25">
                  <c:v>63.496069868995633</c:v>
                </c:pt>
                <c:pt idx="26">
                  <c:v>63.377074235807861</c:v>
                </c:pt>
                <c:pt idx="27">
                  <c:v>63.305676855895207</c:v>
                </c:pt>
                <c:pt idx="28">
                  <c:v>63.162882096069879</c:v>
                </c:pt>
                <c:pt idx="29">
                  <c:v>63.020087336244536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28575">
              <a:solidFill>
                <a:schemeClr val="accent2">
                  <a:alpha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1">
                  <c:v>70.62222576966974</c:v>
                </c:pt>
                <c:pt idx="2">
                  <c:v>69.9809662941243</c:v>
                </c:pt>
                <c:pt idx="3">
                  <c:v>69.403023984869264</c:v>
                </c:pt>
                <c:pt idx="4">
                  <c:v>68.879462248150148</c:v>
                </c:pt>
                <c:pt idx="5">
                  <c:v>68.402950674009176</c:v>
                </c:pt>
                <c:pt idx="6">
                  <c:v>67.967419701658841</c:v>
                </c:pt>
                <c:pt idx="7">
                  <c:v>67.567800709206097</c:v>
                </c:pt>
                <c:pt idx="8">
                  <c:v>67.1998278508581</c:v>
                </c:pt>
                <c:pt idx="9">
                  <c:v>66.859885179044539</c:v>
                </c:pt>
                <c:pt idx="10">
                  <c:v>66.544887420968848</c:v>
                </c:pt>
                <c:pt idx="11">
                  <c:v>66.25218607205187</c:v>
                </c:pt>
                <c:pt idx="12">
                  <c:v>65.979494748657302</c:v>
                </c:pt>
                <c:pt idx="13">
                  <c:v>65.724829344211429</c:v>
                </c:pt>
                <c:pt idx="14">
                  <c:v>65.486459673337038</c:v>
                </c:pt>
                <c:pt idx="15">
                  <c:v>65.262870110901957</c:v>
                </c:pt>
                <c:pt idx="16">
                  <c:v>65.052727332627384</c:v>
                </c:pt>
                <c:pt idx="17">
                  <c:v>64.854853706074195</c:v>
                </c:pt>
                <c:pt idx="18">
                  <c:v>64.66820521012032</c:v>
                </c:pt>
                <c:pt idx="19">
                  <c:v>64.491853008593949</c:v>
                </c:pt>
                <c:pt idx="20">
                  <c:v>64.324967991476342</c:v>
                </c:pt>
                <c:pt idx="21">
                  <c:v>64.16680774066738</c:v>
                </c:pt>
                <c:pt idx="22">
                  <c:v>64.016705487967783</c:v>
                </c:pt>
                <c:pt idx="23">
                  <c:v>63.874060718852817</c:v>
                </c:pt>
                <c:pt idx="24">
                  <c:v>63.738331142788667</c:v>
                </c:pt>
                <c:pt idx="25">
                  <c:v>63.609025803711198</c:v>
                </c:pt>
                <c:pt idx="26">
                  <c:v>63.48569914615566</c:v>
                </c:pt>
                <c:pt idx="27">
                  <c:v>63.367945885879507</c:v>
                </c:pt>
                <c:pt idx="28">
                  <c:v>63.255396560541435</c:v>
                </c:pt>
                <c:pt idx="29">
                  <c:v>63.147713657521322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2288"/>
        <c:axId val="39850752"/>
      </c:scatterChart>
      <c:valAx>
        <c:axId val="39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50752"/>
        <c:crosses val="autoZero"/>
        <c:crossBetween val="midCat"/>
      </c:valAx>
      <c:valAx>
        <c:axId val="39850752"/>
        <c:scaling>
          <c:orientation val="minMax"/>
          <c:max val="75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5228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71437</xdr:rowOff>
    </xdr:from>
    <xdr:to>
      <xdr:col>13</xdr:col>
      <xdr:colOff>361950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9" sqref="I9"/>
    </sheetView>
  </sheetViews>
  <sheetFormatPr defaultRowHeight="15" x14ac:dyDescent="0.25"/>
  <cols>
    <col min="3" max="3" width="15.42578125" customWidth="1"/>
    <col min="7" max="7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25">
      <c r="A2">
        <v>0</v>
      </c>
      <c r="B2">
        <v>0.30620000000000003</v>
      </c>
      <c r="C2">
        <f>B2*9.81/(2*0.02061)</f>
        <v>72.872925764192146</v>
      </c>
      <c r="F2" t="s">
        <v>8</v>
      </c>
    </row>
    <row r="3" spans="1:9" x14ac:dyDescent="0.25">
      <c r="A3">
        <v>60</v>
      </c>
      <c r="B3">
        <v>0.29820000000000002</v>
      </c>
      <c r="C3">
        <f t="shared" ref="C3:C13" si="0">B3*9.81/(2*0.02061)</f>
        <v>70.968995633187788</v>
      </c>
      <c r="D3">
        <f>($G$5/($G$4+A3))+$G$7</f>
        <v>70.62222576966974</v>
      </c>
      <c r="E3">
        <f t="shared" ref="E3:E31" si="1">(C3-D3)^2</f>
        <v>0.12024933824432583</v>
      </c>
    </row>
    <row r="4" spans="1:9" x14ac:dyDescent="0.25">
      <c r="A4">
        <f>A3+60</f>
        <v>120</v>
      </c>
      <c r="B4">
        <v>0.2944</v>
      </c>
      <c r="C4">
        <f t="shared" si="0"/>
        <v>70.064628820960692</v>
      </c>
      <c r="D4">
        <f t="shared" ref="D3:D31" si="2">($G$5/($G$4+A4))+$G$7</f>
        <v>69.9809662941243</v>
      </c>
      <c r="E4">
        <f t="shared" si="1"/>
        <v>6.9994183966499693E-3</v>
      </c>
      <c r="F4" t="s">
        <v>4</v>
      </c>
      <c r="G4">
        <v>1035.3281893968679</v>
      </c>
      <c r="I4" t="s">
        <v>10</v>
      </c>
    </row>
    <row r="5" spans="1:9" x14ac:dyDescent="0.25">
      <c r="A5">
        <f t="shared" ref="A5:A31" si="3">A4+60</f>
        <v>180</v>
      </c>
      <c r="B5">
        <v>0.29110000000000003</v>
      </c>
      <c r="C5">
        <f t="shared" si="0"/>
        <v>69.279257641921404</v>
      </c>
      <c r="D5">
        <f t="shared" si="2"/>
        <v>69.403023984869264</v>
      </c>
      <c r="E5">
        <f t="shared" si="1"/>
        <v>1.5318107646687333E-2</v>
      </c>
      <c r="F5" t="s">
        <v>5</v>
      </c>
      <c r="G5">
        <v>13524.841367321918</v>
      </c>
    </row>
    <row r="6" spans="1:9" x14ac:dyDescent="0.25">
      <c r="A6">
        <f t="shared" si="3"/>
        <v>240</v>
      </c>
      <c r="B6">
        <v>0.2883</v>
      </c>
      <c r="C6">
        <f t="shared" si="0"/>
        <v>68.612882096069868</v>
      </c>
      <c r="D6">
        <f t="shared" si="2"/>
        <v>68.879462248150148</v>
      </c>
      <c r="E6">
        <f t="shared" si="1"/>
        <v>7.1064977483145317E-2</v>
      </c>
      <c r="F6" t="s">
        <v>7</v>
      </c>
      <c r="G6">
        <f>SUM(E2:E31)</f>
        <v>0.53746139981824204</v>
      </c>
    </row>
    <row r="7" spans="1:9" x14ac:dyDescent="0.25">
      <c r="A7">
        <f t="shared" si="3"/>
        <v>300</v>
      </c>
      <c r="B7">
        <v>0.28639999999999999</v>
      </c>
      <c r="C7">
        <f t="shared" si="0"/>
        <v>68.160698689956334</v>
      </c>
      <c r="D7">
        <f t="shared" si="2"/>
        <v>68.402950674009176</v>
      </c>
      <c r="E7">
        <f t="shared" si="1"/>
        <v>5.8686023777538565E-2</v>
      </c>
      <c r="F7" t="s">
        <v>9</v>
      </c>
      <c r="G7">
        <v>58.274473289411517</v>
      </c>
      <c r="I7">
        <f>G5/G4</f>
        <v>13.063337312587651</v>
      </c>
    </row>
    <row r="8" spans="1:9" x14ac:dyDescent="0.25">
      <c r="A8">
        <f t="shared" si="3"/>
        <v>360</v>
      </c>
      <c r="B8">
        <v>0.2848</v>
      </c>
      <c r="C8">
        <f t="shared" si="0"/>
        <v>67.779912663755454</v>
      </c>
      <c r="D8">
        <f t="shared" si="2"/>
        <v>67.967419701658841</v>
      </c>
      <c r="E8">
        <f t="shared" si="1"/>
        <v>3.5158889263302281E-2</v>
      </c>
      <c r="I8">
        <f>I7+G7</f>
        <v>71.337810601999166</v>
      </c>
    </row>
    <row r="9" spans="1:9" x14ac:dyDescent="0.25">
      <c r="A9">
        <f t="shared" si="3"/>
        <v>420</v>
      </c>
      <c r="B9">
        <v>0.28360000000000002</v>
      </c>
      <c r="C9">
        <f t="shared" si="0"/>
        <v>67.494323144104811</v>
      </c>
      <c r="D9">
        <f t="shared" si="2"/>
        <v>67.567800709206097</v>
      </c>
      <c r="E9">
        <f t="shared" si="1"/>
        <v>5.3989525732136244E-3</v>
      </c>
    </row>
    <row r="10" spans="1:9" x14ac:dyDescent="0.25">
      <c r="A10">
        <f t="shared" si="3"/>
        <v>480</v>
      </c>
      <c r="B10">
        <v>0.28199999999999997</v>
      </c>
      <c r="C10">
        <f t="shared" si="0"/>
        <v>67.113537117903917</v>
      </c>
      <c r="D10">
        <f t="shared" si="2"/>
        <v>67.1998278508581</v>
      </c>
      <c r="E10">
        <f t="shared" si="1"/>
        <v>7.4460905937700651E-3</v>
      </c>
    </row>
    <row r="11" spans="1:9" x14ac:dyDescent="0.25">
      <c r="A11">
        <f t="shared" si="3"/>
        <v>540</v>
      </c>
      <c r="B11">
        <v>0.28070000000000001</v>
      </c>
      <c r="C11">
        <f t="shared" si="0"/>
        <v>66.804148471615719</v>
      </c>
      <c r="D11">
        <f t="shared" si="2"/>
        <v>66.859885179044539</v>
      </c>
      <c r="E11">
        <f t="shared" si="1"/>
        <v>3.1065805550059751E-3</v>
      </c>
    </row>
    <row r="12" spans="1:9" x14ac:dyDescent="0.25">
      <c r="A12">
        <f t="shared" si="3"/>
        <v>600</v>
      </c>
      <c r="B12">
        <v>0.2797</v>
      </c>
      <c r="C12">
        <f t="shared" si="0"/>
        <v>66.566157205240174</v>
      </c>
      <c r="D12">
        <f t="shared" si="2"/>
        <v>66.544887420968848</v>
      </c>
      <c r="E12">
        <f t="shared" si="1"/>
        <v>4.5240372294872225E-4</v>
      </c>
    </row>
    <row r="13" spans="1:9" x14ac:dyDescent="0.25">
      <c r="A13">
        <f t="shared" si="3"/>
        <v>660</v>
      </c>
      <c r="B13">
        <v>0.2787</v>
      </c>
      <c r="C13">
        <f t="shared" si="0"/>
        <v>66.328165938864643</v>
      </c>
      <c r="D13">
        <f t="shared" si="2"/>
        <v>66.25218607205187</v>
      </c>
      <c r="E13">
        <f t="shared" si="1"/>
        <v>5.77294016088671E-3</v>
      </c>
    </row>
    <row r="14" spans="1:9" x14ac:dyDescent="0.25">
      <c r="A14">
        <f t="shared" si="3"/>
        <v>720</v>
      </c>
      <c r="B14">
        <v>0.27729999999999999</v>
      </c>
      <c r="C14">
        <f>B14*9.81/(2*0.02061)</f>
        <v>65.994978165938861</v>
      </c>
      <c r="D14">
        <f t="shared" si="2"/>
        <v>65.979494748657302</v>
      </c>
      <c r="E14">
        <f t="shared" si="1"/>
        <v>2.3973621071485919E-4</v>
      </c>
    </row>
    <row r="15" spans="1:9" x14ac:dyDescent="0.25">
      <c r="A15">
        <f t="shared" si="3"/>
        <v>780</v>
      </c>
      <c r="B15">
        <v>0.2767</v>
      </c>
      <c r="C15">
        <f>B15*9.81/(2*0.02061)</f>
        <v>65.852183406113539</v>
      </c>
      <c r="D15">
        <f t="shared" si="2"/>
        <v>65.724829344211429</v>
      </c>
      <c r="E15">
        <f t="shared" si="1"/>
        <v>1.6219057082966597E-2</v>
      </c>
    </row>
    <row r="16" spans="1:9" x14ac:dyDescent="0.25">
      <c r="A16">
        <f t="shared" si="3"/>
        <v>840</v>
      </c>
      <c r="B16">
        <v>0.27560000000000001</v>
      </c>
      <c r="C16">
        <f>B16*9.81/(2*0.02061)</f>
        <v>65.590393013100453</v>
      </c>
      <c r="D16">
        <f t="shared" si="2"/>
        <v>65.486459673337038</v>
      </c>
      <c r="E16">
        <f t="shared" si="1"/>
        <v>1.080213911437751E-2</v>
      </c>
    </row>
    <row r="17" spans="1:5" x14ac:dyDescent="0.25">
      <c r="A17">
        <f t="shared" si="3"/>
        <v>900</v>
      </c>
      <c r="B17">
        <v>0.27489999999999998</v>
      </c>
      <c r="C17">
        <f>B17*9.81/(2*0.02061)</f>
        <v>65.423799126637547</v>
      </c>
      <c r="D17">
        <f t="shared" si="2"/>
        <v>65.262870110901957</v>
      </c>
      <c r="E17">
        <f t="shared" si="1"/>
        <v>2.5898148105625789E-2</v>
      </c>
    </row>
    <row r="18" spans="1:5" x14ac:dyDescent="0.25">
      <c r="A18">
        <f t="shared" si="3"/>
        <v>960</v>
      </c>
      <c r="B18">
        <v>0.27410000000000001</v>
      </c>
      <c r="C18">
        <f>B18*9.81/(2*0.02061)</f>
        <v>65.233406113537114</v>
      </c>
      <c r="D18">
        <f t="shared" si="2"/>
        <v>65.052727332627384</v>
      </c>
      <c r="E18">
        <f t="shared" si="1"/>
        <v>3.2644821871026256E-2</v>
      </c>
    </row>
    <row r="19" spans="1:5" x14ac:dyDescent="0.25">
      <c r="A19">
        <f t="shared" si="3"/>
        <v>1020</v>
      </c>
      <c r="B19">
        <v>0.2732</v>
      </c>
      <c r="C19">
        <f>B19*9.81/(2*0.02061)</f>
        <v>65.019213973799125</v>
      </c>
      <c r="D19">
        <f t="shared" si="2"/>
        <v>64.854853706074195</v>
      </c>
      <c r="E19">
        <f t="shared" si="1"/>
        <v>2.7014297606610834E-2</v>
      </c>
    </row>
    <row r="20" spans="1:5" x14ac:dyDescent="0.25">
      <c r="A20">
        <f t="shared" si="3"/>
        <v>1080</v>
      </c>
      <c r="B20">
        <v>0.2722</v>
      </c>
      <c r="C20">
        <f>B20*9.81/(2*0.02061)</f>
        <v>64.781222707423581</v>
      </c>
      <c r="D20">
        <f t="shared" si="2"/>
        <v>64.66820521012032</v>
      </c>
      <c r="E20">
        <f t="shared" si="1"/>
        <v>1.2772954696692594E-2</v>
      </c>
    </row>
    <row r="21" spans="1:5" x14ac:dyDescent="0.25">
      <c r="A21">
        <f t="shared" si="3"/>
        <v>1140</v>
      </c>
      <c r="B21">
        <v>0.27139999999999997</v>
      </c>
      <c r="C21">
        <f>B21*9.81/(2*0.02061)</f>
        <v>64.590829694323133</v>
      </c>
      <c r="D21">
        <f t="shared" si="2"/>
        <v>64.491853008593949</v>
      </c>
      <c r="E21">
        <f t="shared" si="1"/>
        <v>9.7963843179336672E-3</v>
      </c>
    </row>
    <row r="22" spans="1:5" x14ac:dyDescent="0.25">
      <c r="A22">
        <f t="shared" si="3"/>
        <v>1200</v>
      </c>
      <c r="B22">
        <v>0.2707</v>
      </c>
      <c r="C22">
        <f>B22*9.81/(2*0.02061)</f>
        <v>64.424235807860256</v>
      </c>
      <c r="D22">
        <f t="shared" si="2"/>
        <v>64.324967991476342</v>
      </c>
      <c r="E22">
        <f t="shared" si="1"/>
        <v>9.8540993696305569E-3</v>
      </c>
    </row>
    <row r="23" spans="1:5" x14ac:dyDescent="0.25">
      <c r="A23">
        <f t="shared" si="3"/>
        <v>1260</v>
      </c>
      <c r="B23">
        <v>0.26989999999999997</v>
      </c>
      <c r="C23">
        <f>B23*9.81/(2*0.02061)</f>
        <v>64.233842794759823</v>
      </c>
      <c r="D23">
        <f t="shared" si="2"/>
        <v>64.16680774066738</v>
      </c>
      <c r="E23">
        <f t="shared" si="1"/>
        <v>4.493698477176779E-3</v>
      </c>
    </row>
    <row r="24" spans="1:5" x14ac:dyDescent="0.25">
      <c r="A24">
        <f t="shared" si="3"/>
        <v>1320</v>
      </c>
      <c r="B24">
        <v>0.26879999999999998</v>
      </c>
      <c r="C24">
        <f>B24*9.81/(2*0.02061)</f>
        <v>63.97205240174673</v>
      </c>
      <c r="D24">
        <f t="shared" si="2"/>
        <v>64.016705487967783</v>
      </c>
      <c r="E24">
        <f t="shared" si="1"/>
        <v>1.9938981090648544E-3</v>
      </c>
    </row>
    <row r="25" spans="1:5" x14ac:dyDescent="0.25">
      <c r="A25">
        <f t="shared" si="3"/>
        <v>1380</v>
      </c>
      <c r="B25">
        <v>0.26819999999999999</v>
      </c>
      <c r="C25">
        <f>B25*9.81/(2*0.02061)</f>
        <v>63.829257641921394</v>
      </c>
      <c r="D25">
        <f t="shared" si="2"/>
        <v>63.874060718852817</v>
      </c>
      <c r="E25">
        <f t="shared" si="1"/>
        <v>2.007315702523002E-3</v>
      </c>
    </row>
    <row r="26" spans="1:5" x14ac:dyDescent="0.25">
      <c r="A26">
        <f t="shared" si="3"/>
        <v>1440</v>
      </c>
      <c r="B26">
        <v>0.26769999999999999</v>
      </c>
      <c r="C26">
        <f>B26*9.81/(2*0.02061)</f>
        <v>63.710262008733622</v>
      </c>
      <c r="D26">
        <f t="shared" si="2"/>
        <v>63.738331142788667</v>
      </c>
      <c r="E26">
        <f t="shared" si="1"/>
        <v>7.8787628660007252E-4</v>
      </c>
    </row>
    <row r="27" spans="1:5" x14ac:dyDescent="0.25">
      <c r="A27">
        <f t="shared" si="3"/>
        <v>1500</v>
      </c>
      <c r="B27">
        <v>0.26679999999999998</v>
      </c>
      <c r="C27">
        <f>B27*9.81/(2*0.02061)</f>
        <v>63.496069868995633</v>
      </c>
      <c r="D27">
        <f t="shared" si="2"/>
        <v>63.609025803711198</v>
      </c>
      <c r="E27">
        <f t="shared" si="1"/>
        <v>1.2759043187466951E-2</v>
      </c>
    </row>
    <row r="28" spans="1:5" x14ac:dyDescent="0.25">
      <c r="A28">
        <f t="shared" si="3"/>
        <v>1560</v>
      </c>
      <c r="B28">
        <v>0.26629999999999998</v>
      </c>
      <c r="C28">
        <f>B28*9.81/(2*0.02061)</f>
        <v>63.377074235807861</v>
      </c>
      <c r="D28">
        <f t="shared" si="2"/>
        <v>63.48569914615566</v>
      </c>
      <c r="E28">
        <f t="shared" si="1"/>
        <v>1.1799371148067509E-2</v>
      </c>
    </row>
    <row r="29" spans="1:5" x14ac:dyDescent="0.25">
      <c r="A29">
        <f t="shared" si="3"/>
        <v>1620</v>
      </c>
      <c r="B29">
        <v>0.26600000000000001</v>
      </c>
      <c r="C29">
        <f>B29*9.81/(2*0.02061)</f>
        <v>63.305676855895207</v>
      </c>
      <c r="D29">
        <f t="shared" si="2"/>
        <v>63.367945885879507</v>
      </c>
      <c r="E29">
        <f t="shared" si="1"/>
        <v>3.8774320951856602E-3</v>
      </c>
    </row>
    <row r="30" spans="1:5" x14ac:dyDescent="0.25">
      <c r="A30">
        <f t="shared" si="3"/>
        <v>1680</v>
      </c>
      <c r="B30">
        <v>0.26540000000000002</v>
      </c>
      <c r="C30">
        <f>B30*9.81/(2*0.02061)</f>
        <v>63.162882096069879</v>
      </c>
      <c r="D30">
        <f t="shared" si="2"/>
        <v>63.255396560541435</v>
      </c>
      <c r="E30">
        <f t="shared" si="1"/>
        <v>8.5589261364587728E-3</v>
      </c>
    </row>
    <row r="31" spans="1:5" x14ac:dyDescent="0.25">
      <c r="A31">
        <f t="shared" si="3"/>
        <v>1740</v>
      </c>
      <c r="B31">
        <v>0.26479999999999998</v>
      </c>
      <c r="C31">
        <f>B31*9.81/(2*0.02061)</f>
        <v>63.020087336244536</v>
      </c>
      <c r="D31">
        <f t="shared" si="2"/>
        <v>63.147713657521322</v>
      </c>
      <c r="E31">
        <f t="shared" si="1"/>
        <v>1.6288477882645362E-2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Indentation Setup</dc:creator>
  <cp:lastModifiedBy>Indentation Setup</cp:lastModifiedBy>
  <dcterms:created xsi:type="dcterms:W3CDTF">2018-04-11T13:09:43Z</dcterms:created>
  <dcterms:modified xsi:type="dcterms:W3CDTF">2018-04-11T13:27:57Z</dcterms:modified>
</cp:coreProperties>
</file>