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Atari_projects\Atari_AV_Adapter\Rev. 1\Excel\"/>
    </mc:Choice>
  </mc:AlternateContent>
  <xr:revisionPtr revIDLastSave="0" documentId="13_ncr:1_{C2C3F1EF-34AE-4FA5-89A6-DE1A8F15F9F7}" xr6:coauthVersionLast="47" xr6:coauthVersionMax="47" xr10:uidLastSave="{00000000-0000-0000-0000-000000000000}"/>
  <bookViews>
    <workbookView xWindow="3924" yWindow="1500" windowWidth="24528" windowHeight="13716" xr2:uid="{00000000-000D-0000-FFFF-FFFF00000000}"/>
  </bookViews>
  <sheets>
    <sheet name="Stückliste" sheetId="1" r:id="rId1"/>
  </sheets>
  <definedNames>
    <definedName name="_xlnm.Print_Area" localSheetId="0">Stückliste!$A$1:$F$18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E13" i="1" l="1"/>
  <c r="A13" i="1"/>
  <c r="E4" i="1"/>
  <c r="E5" i="1"/>
  <c r="E6" i="1"/>
  <c r="E7" i="1"/>
  <c r="E8" i="1"/>
  <c r="E9" i="1"/>
  <c r="E10" i="1"/>
  <c r="E11" i="1"/>
  <c r="E12" i="1"/>
  <c r="A5" i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<sst xmlns="http://schemas.openxmlformats.org/spreadsheetml/2006/main" count="26" uniqueCount="26">
  <si>
    <t>Pos.</t>
  </si>
  <si>
    <t>Qty</t>
  </si>
  <si>
    <t>Value</t>
  </si>
  <si>
    <t>Comment</t>
  </si>
  <si>
    <t>SV50</t>
  </si>
  <si>
    <t>Inner part of Lumberg  SV 50 (SV 50-8), e.G. Reichelt: LUM SV 50, Newark: 82AH3339 , Farnell: 3549652, TME.eu: SV50, alliedelec.com: 70151556</t>
  </si>
  <si>
    <t>2 layer, Cu 35µ, HASL,  39.0mm x 29.0mm, 1.6mm FR4</t>
  </si>
  <si>
    <t>solder bridge</t>
  </si>
  <si>
    <t>structure on PCB, close for proper operation</t>
  </si>
  <si>
    <t>RTC9028</t>
  </si>
  <si>
    <t xml:space="preserve">Mini-DIN, 4p, vertical. Not required for 5-pin and VIC-20. E.g. AliExpress: </t>
  </si>
  <si>
    <t>RTConnector: RTC9028</t>
  </si>
  <si>
    <t>ebay.de</t>
  </si>
  <si>
    <t>RCJ-022</t>
  </si>
  <si>
    <t>CUI Inc., RCA jack, vertical, red. Mouser: 490-RCJ-022, Digikey:  CP-1407-ND. Alternative part: Keystone 577</t>
  </si>
  <si>
    <t>RCJ-023</t>
  </si>
  <si>
    <t>CUI Inc., RCA jack, vertical, white. Mouser: 490-RCJ-023, Digikey:  CP-1408-ND. Alternative part: Keystone 584</t>
  </si>
  <si>
    <t>RCJ-024</t>
  </si>
  <si>
    <t>CUI Inc., RCA jack, vertical, yellow. Mouser: 490-RCJ-024, Digikey:  CP-1409-ND.  Alternative part: Keystone 586</t>
  </si>
  <si>
    <t>Atari XL/XE A/V-Adaptor Rev. 1</t>
  </si>
  <si>
    <t>197-2-01-01</t>
  </si>
  <si>
    <t>€/ea</t>
  </si>
  <si>
    <t>€</t>
  </si>
  <si>
    <t>0</t>
  </si>
  <si>
    <t>Bill of Material Rev. 1.0 Calculation of 13.11.2023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</si>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</sst>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5" fillId="0" borderId="0" xfId="0" applyFont="1" applyAlignment="1">
      <alignment vertical="top" wrapText="1"/>
    </xf>
    <xf numFmtId="49" fontId="25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7" fillId="0" borderId="0" xfId="42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65" fontId="7" fillId="0" borderId="0" xfId="0" applyNumberFormat="1" applyFont="1" applyAlignment="1">
      <alignment horizontal="right" vertical="top" wrapText="1"/>
    </xf>
    <xf numFmtId="165" fontId="2" fillId="0" borderId="0" xfId="0" applyNumberFormat="1" applyFont="1" applyAlignment="1">
      <alignment horizontal="right" vertical="top" wrapText="1"/>
    </xf>
    <xf numFmtId="165" fontId="3" fillId="0" borderId="0" xfId="0" applyNumberFormat="1" applyFont="1" applyAlignment="1">
      <alignment horizontal="right" vertical="top" wrapText="1"/>
    </xf>
    <xf numFmtId="165" fontId="5" fillId="0" borderId="0" xfId="0" applyNumberFormat="1" applyFont="1" applyAlignment="1">
      <alignment horizontal="right" vertical="top" wrapText="1"/>
    </xf>
    <xf numFmtId="165" fontId="1" fillId="0" borderId="0" xfId="0" applyNumberFormat="1" applyFont="1" applyAlignment="1">
      <alignment horizontal="right" vertical="top" wrapText="1"/>
    </xf>
    <xf numFmtId="165" fontId="4" fillId="0" borderId="0" xfId="0" applyNumberFormat="1" applyFont="1" applyAlignment="1">
      <alignment horizontal="right" vertical="top" wrapText="1"/>
    </xf>
    <xf numFmtId="165" fontId="28" fillId="0" borderId="0" xfId="0" applyNumberFormat="1" applyFont="1" applyAlignment="1">
      <alignment horizontal="right"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5" formatCode="#,##0.00\ &quot;€&quot;"/>
      <alignment horizontal="righ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5" formatCode="#,##0.00\ &quot;€&quot;"/>
      <alignment horizontal="righ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3" totalsRowShown="0" headerRowDxfId="7" dataDxfId="6">
  <autoFilter ref="A3:F13" xr:uid="{00000000-0009-0000-0100-000001000000}"/>
  <sortState xmlns:xlrd2="http://schemas.microsoft.com/office/spreadsheetml/2017/richdata2" ref="A4:F29">
    <sortCondition ref="E3:E29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2"/>
    <tableColumn id="5" xr3:uid="{00000000-0010-0000-0000-000005000000}" name="€" dataDxfId="0">
      <calculatedColumnFormula>Tabelle1[[#This Row],[Qty]]*Tabelle1[[#This Row],[€/ea]]</calculatedColumnFormula>
    </tableColumn>
    <tableColumn id="6" xr3:uid="{00000000-0010-0000-0000-000006000000}" name="Comme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bay.de/itm/5Stuck-Leiterplatten-Mount-4-Pin-Buchse-S-Jack-DVD-Mini-DIN-Sockel-Steckverbind/132869605733?hash=item1eefa54965:g:SqEAAOSwUjVcRb5u" TargetMode="External"/><Relationship Id="rId1" Type="http://schemas.openxmlformats.org/officeDocument/2006/relationships/hyperlink" Target="https://www.aliexpress.com/item/4001075948319.html?channel=twinner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view="pageLayout" zoomScaleNormal="100" workbookViewId="0">
      <selection activeCell="E13" sqref="E13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6" t="s">
        <v>19</v>
      </c>
      <c r="B1" s="16"/>
      <c r="C1" s="16"/>
      <c r="D1" s="16"/>
      <c r="E1" s="16"/>
      <c r="F1" s="16"/>
    </row>
    <row r="2" spans="1:6" ht="20.399999999999999" x14ac:dyDescent="0.35">
      <c r="A2" s="17" t="s">
        <v>24</v>
      </c>
      <c r="B2" s="17"/>
      <c r="C2" s="17"/>
      <c r="D2" s="17"/>
      <c r="E2" s="17"/>
      <c r="F2" s="17"/>
    </row>
    <row r="3" spans="1:6" s="6" customFormat="1" x14ac:dyDescent="0.3">
      <c r="A3" s="3" t="s">
        <v>0</v>
      </c>
      <c r="B3" s="8" t="s">
        <v>1</v>
      </c>
      <c r="C3" s="9" t="s">
        <v>2</v>
      </c>
      <c r="D3" s="18" t="s">
        <v>21</v>
      </c>
      <c r="E3" s="19" t="s">
        <v>22</v>
      </c>
      <c r="F3" s="9" t="s">
        <v>3</v>
      </c>
    </row>
    <row r="4" spans="1:6" s="6" customFormat="1" x14ac:dyDescent="0.3">
      <c r="A4" s="3">
        <v>1</v>
      </c>
      <c r="B4" s="3">
        <v>1</v>
      </c>
      <c r="C4" s="15" t="s">
        <v>20</v>
      </c>
      <c r="D4" s="20">
        <v>1</v>
      </c>
      <c r="E4" s="21">
        <f>Tabelle1[[#This Row],[Qty]]*Tabelle1[[#This Row],[€/ea]]</f>
        <v>1</v>
      </c>
      <c r="F4" s="15" t="s">
        <v>6</v>
      </c>
    </row>
    <row r="5" spans="1:6" s="6" customFormat="1" ht="27.6" x14ac:dyDescent="0.3">
      <c r="A5" s="3">
        <f>A4+1</f>
        <v>2</v>
      </c>
      <c r="B5" s="3">
        <v>1</v>
      </c>
      <c r="C5" s="14" t="s">
        <v>13</v>
      </c>
      <c r="D5" s="22">
        <v>1.26</v>
      </c>
      <c r="E5" s="23">
        <f>Tabelle1[[#This Row],[Qty]]*Tabelle1[[#This Row],[€/ea]]</f>
        <v>1.26</v>
      </c>
      <c r="F5" s="19" t="s">
        <v>14</v>
      </c>
    </row>
    <row r="6" spans="1:6" s="6" customFormat="1" ht="27.6" x14ac:dyDescent="0.3">
      <c r="A6" s="3">
        <f t="shared" ref="A6:A8" si="0">A5+1</f>
        <v>3</v>
      </c>
      <c r="B6" s="3">
        <v>1</v>
      </c>
      <c r="C6" s="14" t="s">
        <v>15</v>
      </c>
      <c r="D6" s="22">
        <v>1.26</v>
      </c>
      <c r="E6" s="20">
        <f>Tabelle1[[#This Row],[Qty]]*Tabelle1[[#This Row],[€/ea]]</f>
        <v>1.26</v>
      </c>
      <c r="F6" s="19" t="s">
        <v>16</v>
      </c>
    </row>
    <row r="7" spans="1:6" s="6" customFormat="1" ht="41.4" x14ac:dyDescent="0.3">
      <c r="A7" s="3">
        <f t="shared" si="0"/>
        <v>4</v>
      </c>
      <c r="B7" s="3">
        <v>1</v>
      </c>
      <c r="C7" s="14" t="s">
        <v>17</v>
      </c>
      <c r="D7" s="22">
        <v>1.26</v>
      </c>
      <c r="E7" s="22">
        <f>Tabelle1[[#This Row],[Qty]]*Tabelle1[[#This Row],[€/ea]]</f>
        <v>1.26</v>
      </c>
      <c r="F7" s="19" t="s">
        <v>18</v>
      </c>
    </row>
    <row r="8" spans="1:6" s="6" customFormat="1" ht="41.4" x14ac:dyDescent="0.3">
      <c r="A8" s="3">
        <f t="shared" si="0"/>
        <v>5</v>
      </c>
      <c r="B8" s="3">
        <v>1</v>
      </c>
      <c r="C8" s="11" t="s">
        <v>4</v>
      </c>
      <c r="D8" s="23">
        <v>5.25</v>
      </c>
      <c r="E8" s="23">
        <f>Tabelle1[[#This Row],[Qty]]*Tabelle1[[#This Row],[€/ea]]</f>
        <v>5.25</v>
      </c>
      <c r="F8" s="11" t="s">
        <v>5</v>
      </c>
    </row>
    <row r="9" spans="1:6" s="6" customFormat="1" x14ac:dyDescent="0.3">
      <c r="A9" s="12">
        <f t="shared" ref="A9:A10" si="1">A8+1</f>
        <v>6</v>
      </c>
      <c r="B9" s="12">
        <v>1</v>
      </c>
      <c r="C9" s="12" t="s">
        <v>7</v>
      </c>
      <c r="D9" s="24" t="s">
        <v>23</v>
      </c>
      <c r="E9" s="25">
        <f>Tabelle1[[#This Row],[Qty]]*Tabelle1[[#This Row],[€/ea]]</f>
        <v>0</v>
      </c>
      <c r="F9" s="12" t="s">
        <v>8</v>
      </c>
    </row>
    <row r="10" spans="1:6" s="6" customFormat="1" ht="27.6" x14ac:dyDescent="0.3">
      <c r="A10" s="12">
        <f t="shared" si="1"/>
        <v>7</v>
      </c>
      <c r="B10" s="12">
        <v>1</v>
      </c>
      <c r="C10" s="12" t="s">
        <v>9</v>
      </c>
      <c r="D10" s="25">
        <v>0.84</v>
      </c>
      <c r="E10" s="25">
        <f>Tabelle1[[#This Row],[Qty]]*Tabelle1[[#This Row],[€/ea]]</f>
        <v>0.84</v>
      </c>
      <c r="F10" s="12" t="s">
        <v>10</v>
      </c>
    </row>
    <row r="11" spans="1:6" s="6" customFormat="1" x14ac:dyDescent="0.3">
      <c r="A11" s="12"/>
      <c r="B11" s="12"/>
      <c r="C11" s="12"/>
      <c r="D11" s="25"/>
      <c r="E11" s="25">
        <f>Tabelle1[[#This Row],[Qty]]*Tabelle1[[#This Row],[€/ea]]</f>
        <v>0</v>
      </c>
      <c r="F11" s="13" t="s">
        <v>11</v>
      </c>
    </row>
    <row r="12" spans="1:6" s="6" customFormat="1" x14ac:dyDescent="0.3">
      <c r="A12" s="12"/>
      <c r="B12" s="12"/>
      <c r="C12" s="12"/>
      <c r="D12" s="25"/>
      <c r="E12" s="25">
        <f>Tabelle1[[#This Row],[Qty]]*Tabelle1[[#This Row],[€/ea]]</f>
        <v>0</v>
      </c>
      <c r="F12" s="13" t="s">
        <v>12</v>
      </c>
    </row>
    <row r="13" spans="1:6" s="6" customFormat="1" x14ac:dyDescent="0.3">
      <c r="A13" s="19">
        <f>A12+1</f>
        <v>1</v>
      </c>
      <c r="B13" s="19"/>
      <c r="C13" s="19"/>
      <c r="D13" s="26" t="s">
        <v>25</v>
      </c>
      <c r="E13" s="26">
        <f>SUM(E4:E12)</f>
        <v>10.87</v>
      </c>
      <c r="F13" s="19"/>
    </row>
    <row r="14" spans="1:6" s="6" customFormat="1" x14ac:dyDescent="0.3">
      <c r="A14" s="10"/>
      <c r="B14" s="3"/>
      <c r="C14" s="14"/>
      <c r="D14" s="4"/>
      <c r="E14" s="3"/>
      <c r="F14" s="3"/>
    </row>
    <row r="15" spans="1:6" s="6" customFormat="1" x14ac:dyDescent="0.3">
      <c r="A15" s="14"/>
      <c r="B15" s="3"/>
      <c r="C15" s="14"/>
      <c r="D15" s="4"/>
      <c r="E15" s="3"/>
      <c r="F15" s="3"/>
    </row>
    <row r="16" spans="1:6" s="6" customFormat="1" x14ac:dyDescent="0.3">
      <c r="A16" s="14"/>
      <c r="B16" s="3"/>
      <c r="C16" s="14"/>
      <c r="D16" s="4"/>
      <c r="E16" s="3"/>
      <c r="F16" s="3"/>
    </row>
    <row r="17" spans="1:6" s="6" customFormat="1" x14ac:dyDescent="0.3">
      <c r="A17" s="14"/>
      <c r="B17" s="3"/>
      <c r="C17" s="14"/>
      <c r="D17" s="4"/>
      <c r="E17" s="3"/>
      <c r="F17" s="3"/>
    </row>
    <row r="18" spans="1:6" s="6" customFormat="1" x14ac:dyDescent="0.3">
      <c r="A18" s="14"/>
      <c r="B18" s="3"/>
      <c r="C18" s="14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D30" s="7"/>
    </row>
    <row r="31" spans="1:6" s="6" customFormat="1" x14ac:dyDescent="0.3">
      <c r="D31" s="7"/>
    </row>
    <row r="32" spans="1:6" s="6" customFormat="1" x14ac:dyDescent="0.3">
      <c r="D32" s="7"/>
    </row>
    <row r="33" spans="4:4" s="6" customFormat="1" x14ac:dyDescent="0.3">
      <c r="D33" s="7"/>
    </row>
    <row r="34" spans="4:4" s="6" customFormat="1" x14ac:dyDescent="0.3">
      <c r="D34" s="7"/>
    </row>
    <row r="35" spans="4:4" s="6" customFormat="1" x14ac:dyDescent="0.3">
      <c r="D35" s="7"/>
    </row>
    <row r="36" spans="4:4" s="6" customFormat="1" x14ac:dyDescent="0.3">
      <c r="D36" s="7"/>
    </row>
    <row r="37" spans="4:4" s="6" customFormat="1" x14ac:dyDescent="0.3">
      <c r="D37" s="7"/>
    </row>
    <row r="38" spans="4:4" s="6" customFormat="1" x14ac:dyDescent="0.3">
      <c r="D38" s="7"/>
    </row>
    <row r="39" spans="4:4" s="6" customFormat="1" x14ac:dyDescent="0.3">
      <c r="D39" s="7"/>
    </row>
    <row r="40" spans="4:4" s="6" customFormat="1" x14ac:dyDescent="0.3">
      <c r="D40" s="7"/>
    </row>
    <row r="41" spans="4:4" s="6" customFormat="1" x14ac:dyDescent="0.3">
      <c r="D41" s="7"/>
    </row>
    <row r="42" spans="4:4" s="6" customFormat="1" x14ac:dyDescent="0.3">
      <c r="D42" s="7"/>
    </row>
    <row r="43" spans="4:4" s="6" customFormat="1" x14ac:dyDescent="0.3">
      <c r="D43" s="7"/>
    </row>
    <row r="44" spans="4:4" s="6" customFormat="1" x14ac:dyDescent="0.3">
      <c r="D44" s="7"/>
    </row>
    <row r="45" spans="4:4" s="6" customFormat="1" x14ac:dyDescent="0.3">
      <c r="D45" s="7"/>
    </row>
    <row r="46" spans="4:4" s="6" customFormat="1" x14ac:dyDescent="0.3">
      <c r="D46" s="7"/>
    </row>
    <row r="47" spans="4:4" s="6" customFormat="1" x14ac:dyDescent="0.3">
      <c r="D47" s="7"/>
    </row>
    <row r="48" spans="4:4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x14ac:dyDescent="0.3">
      <c r="C120" s="2"/>
      <c r="D120" s="5"/>
      <c r="F120" s="2"/>
    </row>
    <row r="121" spans="3:6" x14ac:dyDescent="0.3">
      <c r="C121" s="2"/>
      <c r="D121" s="5"/>
      <c r="F121" s="2"/>
    </row>
    <row r="122" spans="3:6" x14ac:dyDescent="0.3">
      <c r="C122" s="2"/>
      <c r="D122" s="5"/>
      <c r="F122" s="2"/>
    </row>
    <row r="123" spans="3:6" x14ac:dyDescent="0.3">
      <c r="C123" s="2"/>
      <c r="D123" s="5"/>
      <c r="F123" s="2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</sheetData>
  <mergeCells count="2">
    <mergeCell ref="A1:F1"/>
    <mergeCell ref="A2:F2"/>
  </mergeCells>
  <hyperlinks>
    <hyperlink ref="F11" r:id="rId1" xr:uid="{BF62AB14-3DC6-4565-8737-4C9BDDE4C2F6}"/>
    <hyperlink ref="F12" r:id="rId2" xr:uid="{E831959A-E386-465E-ADC3-048B646022E2}"/>
  </hyperlinks>
  <pageMargins left="0.70866141732283472" right="0.79166666666666663" top="0.78740157480314965" bottom="0.78740157480314965" header="0.31496062992125984" footer="0.31496062992125984"/>
  <pageSetup paperSize="9" orientation="landscape" r:id="rId3"/>
  <headerFooter>
    <oddFooter>&amp;L&amp;"Futura Lt BT,Light"&amp;F
Drafted by Sven Petersen&amp;C&amp;"Futura Lt BT,Light"Page &amp;P of &amp;N&amp;R&amp;"Futura Lt BT,Light"&amp;D &amp;T
Doc.No.: 197-5-01-01.0</oddFooter>
  </headerFooter>
  <ignoredErrors>
    <ignoredError sqref="A4" calculatedColumn="1"/>
  </ignoredErrors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2019-11-13T14:03:29Z</cp:lastPrinted>
  <dcterms:created xsi:type="dcterms:W3CDTF">2018-03-09T10:12:49Z</dcterms:created>
  <dcterms:modified xsi:type="dcterms:W3CDTF">2023-11-13T12:33:43Z</dcterms:modified>
</cp:coreProperties>
</file>