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THINH COMPANY\Năm 2021\CHI PHI DT\"/>
    </mc:Choice>
  </mc:AlternateContent>
  <xr:revisionPtr revIDLastSave="0" documentId="13_ncr:1_{03598DA5-E81B-492C-AAF3-88559F54CC71}" xr6:coauthVersionLast="46" xr6:coauthVersionMax="46" xr10:uidLastSave="{00000000-0000-0000-0000-000000000000}"/>
  <bookViews>
    <workbookView xWindow="-108" yWindow="-108" windowWidth="23256" windowHeight="12576" xr2:uid="{499750F1-E2D4-4458-AD02-CFEBE0924305}"/>
  </bookViews>
  <sheets>
    <sheet name="NK CHUNG" sheetId="1" r:id="rId1"/>
    <sheet name="TỔNG THU 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7" i="1" l="1"/>
  <c r="G3" i="1"/>
  <c r="G102" i="1"/>
  <c r="G73" i="1"/>
  <c r="G65" i="1"/>
  <c r="G41" i="1"/>
  <c r="G20" i="1"/>
  <c r="G146" i="1"/>
  <c r="G145" i="1" l="1"/>
  <c r="G138" i="1"/>
  <c r="G137" i="1"/>
  <c r="G136" i="1"/>
  <c r="G135" i="1"/>
  <c r="G134" i="1"/>
  <c r="G139" i="1"/>
  <c r="G83" i="1"/>
  <c r="G84" i="1"/>
  <c r="G82" i="1"/>
  <c r="G81" i="1"/>
  <c r="G80" i="1"/>
  <c r="G79" i="1"/>
  <c r="G27" i="1"/>
  <c r="G26" i="1"/>
  <c r="G24" i="1"/>
  <c r="G23" i="1"/>
  <c r="G15" i="1"/>
  <c r="G14" i="1"/>
  <c r="G13" i="1"/>
  <c r="G12" i="1"/>
  <c r="G58" i="1"/>
  <c r="G57" i="1"/>
  <c r="G56" i="1"/>
  <c r="G55" i="1"/>
  <c r="G97" i="1"/>
  <c r="G96" i="1"/>
  <c r="G95" i="1"/>
  <c r="G125" i="1"/>
  <c r="G124" i="1"/>
  <c r="G123" i="1"/>
  <c r="G122" i="1"/>
  <c r="G108" i="1"/>
  <c r="F154" i="1"/>
  <c r="E154" i="1"/>
  <c r="G150" i="1"/>
  <c r="G149" i="1"/>
  <c r="G148" i="1"/>
  <c r="G127" i="1" l="1"/>
  <c r="G126" i="1"/>
  <c r="G116" i="1"/>
  <c r="G115" i="1"/>
  <c r="G78" i="1"/>
  <c r="G77" i="1"/>
  <c r="G110" i="1"/>
  <c r="G104" i="1"/>
  <c r="G98" i="1"/>
  <c r="G93" i="1"/>
  <c r="G71" i="1"/>
  <c r="G72" i="1"/>
  <c r="G64" i="1"/>
  <c r="G66" i="1"/>
  <c r="G19" i="1"/>
  <c r="G9" i="1"/>
  <c r="G132" i="1"/>
  <c r="G133" i="1"/>
  <c r="G131" i="1"/>
  <c r="G130" i="1"/>
  <c r="G129" i="1"/>
  <c r="G128" i="1"/>
  <c r="G120" i="1"/>
  <c r="G121" i="1"/>
  <c r="G119" i="1"/>
  <c r="G118" i="1"/>
  <c r="G114" i="1"/>
  <c r="G113" i="1"/>
  <c r="G112" i="1"/>
  <c r="G111" i="1"/>
  <c r="G109" i="1"/>
  <c r="G107" i="1"/>
  <c r="G144" i="1"/>
  <c r="G106" i="1"/>
  <c r="G51" i="1"/>
  <c r="G100" i="1"/>
  <c r="G99" i="1"/>
  <c r="G94" i="1"/>
  <c r="G92" i="1"/>
  <c r="G91" i="1"/>
  <c r="G90" i="1"/>
  <c r="G89" i="1"/>
  <c r="G88" i="1"/>
  <c r="G87" i="1"/>
  <c r="G86" i="1"/>
  <c r="G85" i="1"/>
  <c r="G76" i="1"/>
  <c r="G75" i="1"/>
  <c r="G74" i="1"/>
  <c r="G70" i="1"/>
  <c r="G69" i="1"/>
  <c r="G68" i="1"/>
  <c r="G63" i="1"/>
  <c r="G62" i="1"/>
  <c r="G61" i="1"/>
  <c r="G60" i="1"/>
  <c r="G54" i="1"/>
  <c r="G53" i="1"/>
  <c r="G52" i="1"/>
  <c r="G50" i="1"/>
  <c r="G49" i="1"/>
  <c r="G48" i="1"/>
  <c r="G47" i="1"/>
  <c r="G46" i="1"/>
  <c r="G45" i="1"/>
  <c r="G44" i="1"/>
  <c r="G43" i="1"/>
  <c r="G37" i="1"/>
  <c r="G36" i="1"/>
  <c r="G35" i="1"/>
  <c r="G34" i="1"/>
  <c r="G33" i="1"/>
  <c r="G32" i="1"/>
  <c r="G31" i="1"/>
  <c r="G30" i="1"/>
  <c r="G29" i="1"/>
  <c r="G28" i="1"/>
  <c r="G11" i="1"/>
  <c r="G10" i="1"/>
  <c r="G8" i="1"/>
  <c r="G7" i="1"/>
  <c r="G6" i="1" l="1"/>
  <c r="G5" i="1"/>
  <c r="G117" i="1"/>
  <c r="G105" i="1"/>
  <c r="G103" i="1"/>
  <c r="G101" i="1"/>
  <c r="G67" i="1"/>
  <c r="G39" i="1"/>
  <c r="G143" i="1"/>
  <c r="G142" i="1"/>
  <c r="G141" i="1"/>
  <c r="G140" i="1"/>
  <c r="G59" i="1"/>
  <c r="G42" i="1"/>
  <c r="G40" i="1"/>
  <c r="G38" i="1"/>
  <c r="G21" i="1"/>
  <c r="G18" i="1"/>
  <c r="G17" i="1"/>
  <c r="G16" i="1"/>
  <c r="G4" i="1"/>
  <c r="G154" i="1" l="1"/>
  <c r="C31" i="7" l="1"/>
</calcChain>
</file>

<file path=xl/sharedStrings.xml><?xml version="1.0" encoding="utf-8"?>
<sst xmlns="http://schemas.openxmlformats.org/spreadsheetml/2006/main" count="507" uniqueCount="165">
  <si>
    <t>NGÀY</t>
  </si>
  <si>
    <t>TÊN HÀNG HÓA</t>
  </si>
  <si>
    <t>ĐƠN GIÁ</t>
  </si>
  <si>
    <t>USD</t>
  </si>
  <si>
    <t>THÀNH TIỀN</t>
  </si>
  <si>
    <t>GHI CHÚ</t>
  </si>
  <si>
    <t xml:space="preserve"> NƠI BÁN</t>
  </si>
  <si>
    <t>ĐƠN VỊ THANH TOÁN</t>
  </si>
  <si>
    <t>SỐ TIỀN</t>
  </si>
  <si>
    <t>TỔNG THU</t>
  </si>
  <si>
    <t>VAT</t>
  </si>
  <si>
    <t>NHẬT KÝ CHUNG  THÁNG 01 NĂM 2021</t>
  </si>
  <si>
    <t>Đặt Grab từ DT đi ACB</t>
  </si>
  <si>
    <t xml:space="preserve">Vận chuyển từ DT đi sân bay </t>
  </si>
  <si>
    <t>Vận chuyển từ  DT đi Y2K xe tải</t>
  </si>
  <si>
    <t>Vận chuyển từ Y2K đến CPN sân bay</t>
  </si>
  <si>
    <t>Vận chuyển từ Y2K đến Bình Giã</t>
  </si>
  <si>
    <t>Chi tiền liên hoan với IFC MIỀN NAM(18 người)</t>
  </si>
  <si>
    <t xml:space="preserve">SỐ
 LƯỢNG </t>
  </si>
  <si>
    <t>Thanh toán cho Nhi đặt grab lên Y2K</t>
  </si>
  <si>
    <t>Mỹ chi TM</t>
  </si>
  <si>
    <t>Hiền chi TM</t>
  </si>
  <si>
    <t>Thạnh chi TM</t>
  </si>
  <si>
    <t>Tiền keo dán &amp; bút nước</t>
  </si>
  <si>
    <t>Nhi chi TM</t>
  </si>
  <si>
    <t>Giang chi TM</t>
  </si>
  <si>
    <t>Thanh toán cho Nhi trả PMD PCB REPEATER</t>
  </si>
  <si>
    <t>Phí chứng từ1200507490-08-2020/DT-FE</t>
  </si>
  <si>
    <t>MÃ</t>
  </si>
  <si>
    <t>04</t>
  </si>
  <si>
    <t>03</t>
  </si>
  <si>
    <t>05</t>
  </si>
  <si>
    <t>02</t>
  </si>
  <si>
    <t>Thanh toán cho Nhi đặt taxi lên Y2K</t>
  </si>
  <si>
    <t>Chi cho Huy lo thủ tục HQ 08/2020-FE</t>
  </si>
  <si>
    <t>Phí chứng từ 1200620223-08-2020/DT-FE</t>
  </si>
  <si>
    <t>06</t>
  </si>
  <si>
    <t>CTY TÂN DUY</t>
  </si>
  <si>
    <t>CTY FARDAR</t>
  </si>
  <si>
    <t>Chi tiền mua rượu vang LH y2K</t>
  </si>
  <si>
    <t>HKD PHƯƠNG HÀ</t>
  </si>
  <si>
    <t>Chi tiền mua đầu line</t>
  </si>
  <si>
    <t>HKDVT MẪN THÔNG</t>
  </si>
  <si>
    <t>Chi phí vận chuyển EMS hộp hải Anh</t>
  </si>
  <si>
    <t>BƯU ĐIỆN BẮC NINH</t>
  </si>
  <si>
    <t>Chi tiền Điện thoại</t>
  </si>
  <si>
    <t>CTY mobifone</t>
  </si>
  <si>
    <t xml:space="preserve">Chi tiền cước vận chuyển tháng 1/2021 </t>
  </si>
  <si>
    <t>CTY TRANG NAM</t>
  </si>
  <si>
    <t>Chi tiền bộ phát Wifi,USB Wifi</t>
  </si>
  <si>
    <t>CTY CP TG DI ĐỘNG</t>
  </si>
  <si>
    <t>THU PHI CHUYEN TIEN DICH VU HOME-BANKING</t>
  </si>
  <si>
    <t>HBTHANH TOAN HD SO: 0003923, 4943, 4944, 5137, 5299</t>
  </si>
  <si>
    <t xml:space="preserve">HBTHANH TOAN HOA DON SO: 0000621, 622, 631 VA 558 </t>
  </si>
  <si>
    <t>CTY QUANTER</t>
  </si>
  <si>
    <t xml:space="preserve">THANH TOAN PHI DICH VU VA VAN CHUYEN THANG 12 </t>
  </si>
  <si>
    <t>Phí chuyển tiền</t>
  </si>
  <si>
    <t>NH ACB</t>
  </si>
  <si>
    <t>THANH TOAN HOA DON 0006453(24/12) VA HD: 0006455(24/12); 0007906(31/12)  PHI VAN CHUYEN FEDEX</t>
  </si>
  <si>
    <t>CTY SONG BÌNH</t>
  </si>
  <si>
    <t>01</t>
  </si>
  <si>
    <t>kho bạc NN</t>
  </si>
  <si>
    <t>TỔNG THU CHI NĂM 2021</t>
  </si>
  <si>
    <t>THÁNG 01</t>
  </si>
  <si>
    <t>CTY IFC</t>
  </si>
  <si>
    <t>TT HĐ : 33,20</t>
  </si>
  <si>
    <t>TT HĐ : 17.20</t>
  </si>
  <si>
    <t>TT HĐ : 18.20</t>
  </si>
  <si>
    <t>TT HĐ : 30.20</t>
  </si>
  <si>
    <t>CTY HẢI ANH</t>
  </si>
  <si>
    <t xml:space="preserve">THANH TOAN HOA DON 0000283/HA/19E NGAY 29/12/2020 </t>
  </si>
  <si>
    <t>CTY LACCO</t>
  </si>
  <si>
    <t xml:space="preserve">THANH TOAN HOA DON 4989(15/12); 5114(23/12); 4820(4/12); 4994(15/12) </t>
  </si>
  <si>
    <t>CTY ATCOM</t>
  </si>
  <si>
    <t xml:space="preserve">THANH TOAN 30% HĐ01/HDMB/2021 NGAY 05/01/2021 </t>
  </si>
  <si>
    <t>CTY EPI</t>
  </si>
  <si>
    <t xml:space="preserve">THANH TOAN DOT 2 HOP DONG 04 VA 07/ EPI-DT./2020 </t>
  </si>
  <si>
    <t xml:space="preserve">THANH TOAN DOT 3 HOP DONG 04/EPI-DT /2020 </t>
  </si>
  <si>
    <t>TT HĐ : 32.20</t>
  </si>
  <si>
    <t>TT HĐ : 10.20</t>
  </si>
  <si>
    <t>TT HĐ : 15.20</t>
  </si>
  <si>
    <t>TT HĐ : 23.20</t>
  </si>
  <si>
    <t>TT HĐ : 28.20</t>
  </si>
  <si>
    <t>TT HĐ : 13.20</t>
  </si>
  <si>
    <t>CTY YEAR 2000</t>
  </si>
  <si>
    <t xml:space="preserve">THANH TOAN HOA DON 0000131;132;133;134;136;137;138;139;140;141;142;143;144;145;146;147;149;150;151;152;153;154;155;156;157;158;159 </t>
  </si>
  <si>
    <t>CTY RMT TOÀN PHƯƠNG</t>
  </si>
  <si>
    <t xml:space="preserve">THANH TOAN HOA DON 160;161;163;166;168;170;171;177;181 </t>
  </si>
  <si>
    <t>THANH TOAN 20% TIEP THEO HOP DONG 07-2020/RMT - DT</t>
  </si>
  <si>
    <t>BD TRUNG TAM CHO LON</t>
  </si>
  <si>
    <t xml:space="preserve">THANH TOAN HOA DON 0110623/CT/20P NGAY 30/11/2020 </t>
  </si>
  <si>
    <t>THANH TOÁN TIỀN LÃI VAY 1,5 TỶ</t>
  </si>
  <si>
    <t>TT HĐ : 29.20</t>
  </si>
  <si>
    <t>Kho bạc NN</t>
  </si>
  <si>
    <t>FAR EAST COMPANY</t>
  </si>
  <si>
    <t>CTY PITEK</t>
  </si>
  <si>
    <t>TT HĐ: 14.10.20</t>
  </si>
  <si>
    <t>HOÀN TRẢ HĐ 245</t>
  </si>
  <si>
    <t>MXC COMPANY</t>
  </si>
  <si>
    <t>CHIPMALL COMPANY</t>
  </si>
  <si>
    <t>BLUE STAR COMPANY</t>
  </si>
  <si>
    <t xml:space="preserve"> UNG TIEN HANG THEO HD: 001-21/DT-MXC,002-21/DT-MXC</t>
  </si>
  <si>
    <t>UNG TRUOC TIEN HANH THEO HD SO 001-21/DT-CM</t>
  </si>
  <si>
    <t xml:space="preserve"> UNG  TIEN HANG THEO HD NGOAI THUONG SO: 001-21/DT-BS</t>
  </si>
  <si>
    <t>Phí chuyển tiền HD: 001-21/DT-MXC,002-21/DT-MXC</t>
  </si>
  <si>
    <t>Phí chuyển tiền001-21/DT-CM</t>
  </si>
  <si>
    <t>Phí chuyển tiền 001-21/DT-BS</t>
  </si>
  <si>
    <t>TT HĐ : 19.20</t>
  </si>
  <si>
    <t xml:space="preserve"> CTY EPI </t>
  </si>
  <si>
    <t xml:space="preserve">THANH TOAN PHAN CON LAI CUA HOP DONG 01/EPI-DT/2020; 02/EPI-DT/2020; 05/EPI-DT/2020  </t>
  </si>
  <si>
    <t xml:space="preserve">THANH TOAN CUOC VAN CHUYEN THANG 12/2020 HOA DON :442 /TN/19E NGAY 31/12/2021 </t>
  </si>
  <si>
    <t>CTY AN VINH PHAT</t>
  </si>
  <si>
    <t xml:space="preserve">THANH TOAN TIEN KEO SILICON HOA DON 353/VP/18P NGAY 11/01/2021 </t>
  </si>
  <si>
    <t>ỨNG TRUOC TIEN HANG THEO HD  SO: 2/2021/DT-FE</t>
  </si>
  <si>
    <t>VAY ACB</t>
  </si>
  <si>
    <t>TRẢ  TIỀN VAY ACB</t>
  </si>
  <si>
    <t>TT HĐ : 36.20</t>
  </si>
  <si>
    <t xml:space="preserve">THANH TOAN 50% HOP DONG SO : SCE-2101004 </t>
  </si>
  <si>
    <t>CTY SECHING</t>
  </si>
  <si>
    <t>THANH TOAN 20% TIEP THEO HOP DONG SO 07-2020/RMT</t>
  </si>
  <si>
    <t>Tạm ứng 40% HĐ:02,21</t>
  </si>
  <si>
    <t>UNG TRUOC TIEN HANG THEO HDNT:003-21/DT-MXC,004-21/DT-MXC,005-21/DT-MXC</t>
  </si>
  <si>
    <t>UNG TRUOC TIEN HANG THEO HDNT:002-21/DT-CM</t>
  </si>
  <si>
    <t>Đóng thuế môn bài 2021</t>
  </si>
  <si>
    <t>TT HĐ: 17.11.20</t>
  </si>
  <si>
    <t>Thanh toán THEO HDNT 04/2020/DT-FE12/2020/DT-FE</t>
  </si>
  <si>
    <t>Thanh toán THEO HDNT SO TT: 10/2020/DT-FE</t>
  </si>
  <si>
    <t>THANH TOAN CUOC VAN CHUYEN CHO CTY UPS DEN HET NGAY 18/01/2021</t>
  </si>
  <si>
    <t>Vận chuyển từ DT đi Y2K</t>
  </si>
  <si>
    <t>CTY CP DMARIS</t>
  </si>
  <si>
    <t>Chi tiền liên hoan với Y2K(31 người)</t>
  </si>
  <si>
    <t xml:space="preserve">Vận chuyển từ  DT đi Y2K </t>
  </si>
  <si>
    <t>Thanh toán tiền nước</t>
  </si>
  <si>
    <t>Thanh toán tiền  điện</t>
  </si>
  <si>
    <t>Thanh toán tiền nhà</t>
  </si>
  <si>
    <t>Thanh toán tiền lương T1</t>
  </si>
  <si>
    <t xml:space="preserve"> UNG TIEN HANG THEO HD NGOAI THUONG TT: 1/2021/DT-FE</t>
  </si>
  <si>
    <t xml:space="preserve">Đóng thuế TK10380863442-HĐ: 001-21/MXC </t>
  </si>
  <si>
    <t>Phí lưu kho</t>
  </si>
  <si>
    <t>Phí HQ mở TK Giấy</t>
  </si>
  <si>
    <t>Phí xe chở hàng</t>
  </si>
  <si>
    <t>Kéo hàng,bốc xếp,thanh lý,in</t>
  </si>
  <si>
    <t>ĐÓNG TIỀN THUẾ TK10379007565- HĐ :05/2020/FE</t>
  </si>
  <si>
    <t>Phí mở TK</t>
  </si>
  <si>
    <t xml:space="preserve">Chi HQ </t>
  </si>
  <si>
    <t>Huy chi TM</t>
  </si>
  <si>
    <t>ĐÓNG TIỀN THUẾ TK10377400030-  HĐ:08/2020-FE</t>
  </si>
  <si>
    <t>THANH TOÁN  TK10376062046- HĐ: 08-2020/DT-FE</t>
  </si>
  <si>
    <t>THANH TOÁN  TK 103755219150- HĐ: 051-20/MXC</t>
  </si>
  <si>
    <t>THANH TOÁN  TK 103757782920- HĐ: 022-20/BS</t>
  </si>
  <si>
    <t>Header 40x2- lk bổ sung repeater 1K</t>
  </si>
  <si>
    <t>Dây co nhiệt phi 3mm- RF anten ngoài</t>
  </si>
  <si>
    <t>Mạch nạp ST LINK</t>
  </si>
  <si>
    <t>Header cái 40x2-BS DCU</t>
  </si>
  <si>
    <t>Phí ship lên Y2K</t>
  </si>
  <si>
    <t>Thuế HĐTT</t>
  </si>
  <si>
    <t xml:space="preserve">HC 05 chưa hàn chân </t>
  </si>
  <si>
    <t>Công tắc</t>
  </si>
  <si>
    <t>Header 40x1 cao 15mm</t>
  </si>
  <si>
    <t>Vít 3x10</t>
  </si>
  <si>
    <t>dây đồng 0,5mm- RF 3P</t>
  </si>
  <si>
    <t>08</t>
  </si>
  <si>
    <t>Thanh toán cho MBN</t>
  </si>
  <si>
    <t>Thanh toán rework các loại sp của Y2K</t>
  </si>
  <si>
    <t>Tạm ứng 40% HĐ:03.21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</si>
</sst>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8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Times New Roman"/>
      <family val="2"/>
    </font>
    <font>
      <sz val="12"/>
      <name val="Calibri"/>
      <family val="2"/>
      <scheme val="minor"/>
    </font>
    <font>
      <sz val="14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</cellStyleXfs>
  <cellXfs count="80">
    <xf numFmtId="0" fontId="0" fillId="0" borderId="0" xfId="0"/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166" fontId="3" fillId="0" borderId="1" xfId="1" applyNumberFormat="1" applyFont="1" applyBorder="1" applyAlignment="1">
      <alignment horizontal="center"/>
    </xf>
    <xf numFmtId="0" fontId="0" fillId="0" borderId="1" xfId="0" applyBorder="1"/>
    <xf numFmtId="166" fontId="0" fillId="0" borderId="1" xfId="1" applyNumberFormat="1" applyFont="1" applyBorder="1"/>
    <xf numFmtId="164" fontId="0" fillId="0" borderId="1" xfId="2" applyFont="1" applyBorder="1"/>
    <xf numFmtId="166" fontId="0" fillId="0" borderId="1" xfId="0" applyNumberFormat="1" applyBorder="1"/>
    <xf numFmtId="0" fontId="2" fillId="0" borderId="1" xfId="0" applyFont="1" applyBorder="1" applyAlignment="1">
      <alignment horizontal="right"/>
    </xf>
    <xf numFmtId="14" fontId="0" fillId="0" borderId="1" xfId="0" applyNumberFormat="1" applyBorder="1" applyAlignment="1">
      <alignment horizontal="center" vertical="top"/>
    </xf>
    <xf numFmtId="0" fontId="7" fillId="0" borderId="1" xfId="0" applyFont="1" applyBorder="1"/>
    <xf numFmtId="166" fontId="0" fillId="0" borderId="1" xfId="1" applyNumberFormat="1" applyFont="1" applyBorder="1" applyAlignment="1">
      <alignment horizontal="center" vertical="top"/>
    </xf>
    <xf numFmtId="166" fontId="5" fillId="0" borderId="1" xfId="1" applyNumberFormat="1" applyFont="1" applyBorder="1" applyAlignment="1">
      <alignment vertical="top"/>
    </xf>
    <xf numFmtId="166" fontId="0" fillId="0" borderId="1" xfId="1" applyNumberFormat="1" applyFont="1" applyBorder="1" applyAlignment="1">
      <alignment vertical="top"/>
    </xf>
    <xf numFmtId="166" fontId="0" fillId="0" borderId="0" xfId="1" applyNumberFormat="1" applyFont="1" applyAlignment="1">
      <alignment vertical="top"/>
    </xf>
    <xf numFmtId="166" fontId="0" fillId="0" borderId="0" xfId="1" applyNumberFormat="1" applyFont="1" applyAlignment="1">
      <alignment horizontal="center" vertical="top"/>
    </xf>
    <xf numFmtId="0" fontId="3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66" fontId="7" fillId="0" borderId="1" xfId="1" applyNumberFormat="1" applyFont="1" applyBorder="1"/>
    <xf numFmtId="14" fontId="5" fillId="0" borderId="1" xfId="0" applyNumberFormat="1" applyFont="1" applyBorder="1" applyAlignment="1">
      <alignment horizontal="center"/>
    </xf>
    <xf numFmtId="166" fontId="5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66" fontId="5" fillId="0" borderId="1" xfId="1" applyNumberFormat="1" applyFont="1" applyBorder="1"/>
    <xf numFmtId="0" fontId="0" fillId="0" borderId="1" xfId="0" applyBorder="1" applyAlignment="1">
      <alignment horizontal="left" vertical="top"/>
    </xf>
    <xf numFmtId="14" fontId="5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6" fontId="3" fillId="0" borderId="1" xfId="1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9" fillId="0" borderId="5" xfId="0" applyFont="1" applyBorder="1" applyAlignment="1">
      <alignment horizontal="left" wrapText="1"/>
    </xf>
    <xf numFmtId="166" fontId="9" fillId="0" borderId="5" xfId="1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wrapText="1"/>
    </xf>
    <xf numFmtId="166" fontId="9" fillId="0" borderId="0" xfId="1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166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166" fontId="9" fillId="0" borderId="1" xfId="1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0" fontId="9" fillId="0" borderId="6" xfId="0" applyFont="1" applyBorder="1" applyAlignment="1">
      <alignment horizontal="left" wrapText="1"/>
    </xf>
    <xf numFmtId="166" fontId="0" fillId="0" borderId="2" xfId="1" applyNumberFormat="1" applyFont="1" applyBorder="1" applyAlignment="1">
      <alignment vertical="top"/>
    </xf>
    <xf numFmtId="166" fontId="0" fillId="0" borderId="2" xfId="1" applyNumberFormat="1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168" fontId="0" fillId="0" borderId="1" xfId="1" applyNumberFormat="1" applyFont="1" applyBorder="1" applyAlignment="1">
      <alignment horizontal="center" vertical="top"/>
    </xf>
    <xf numFmtId="168" fontId="0" fillId="0" borderId="1" xfId="0" applyNumberFormat="1" applyBorder="1" applyAlignment="1">
      <alignment horizontal="center" vertical="top"/>
    </xf>
    <xf numFmtId="168" fontId="0" fillId="0" borderId="0" xfId="0" applyNumberFormat="1" applyAlignment="1">
      <alignment horizontal="center" vertical="top"/>
    </xf>
    <xf numFmtId="168" fontId="3" fillId="0" borderId="1" xfId="1" applyNumberFormat="1" applyFont="1" applyBorder="1" applyAlignment="1">
      <alignment horizontal="center" vertical="top"/>
    </xf>
    <xf numFmtId="166" fontId="9" fillId="0" borderId="1" xfId="1" applyNumberFormat="1" applyFont="1" applyBorder="1" applyAlignment="1">
      <alignment horizontal="right" vertical="center" wrapText="1"/>
    </xf>
    <xf numFmtId="166" fontId="5" fillId="0" borderId="2" xfId="1" applyNumberFormat="1" applyFont="1" applyBorder="1" applyAlignment="1">
      <alignment vertical="top"/>
    </xf>
    <xf numFmtId="166" fontId="5" fillId="0" borderId="1" xfId="1" applyNumberFormat="1" applyFont="1" applyBorder="1" applyAlignment="1">
      <alignment vertical="center"/>
    </xf>
    <xf numFmtId="166" fontId="9" fillId="0" borderId="6" xfId="1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10" fillId="0" borderId="1" xfId="0" applyFont="1" applyBorder="1" applyAlignment="1">
      <alignment vertical="center"/>
    </xf>
    <xf numFmtId="166" fontId="10" fillId="0" borderId="1" xfId="1" applyNumberFormat="1" applyFont="1" applyBorder="1" applyAlignment="1">
      <alignment vertical="top"/>
    </xf>
    <xf numFmtId="166" fontId="9" fillId="0" borderId="1" xfId="1" applyNumberFormat="1" applyFont="1" applyBorder="1" applyAlignment="1">
      <alignment horizontal="right" wrapText="1"/>
    </xf>
    <xf numFmtId="166" fontId="9" fillId="0" borderId="5" xfId="1" applyNumberFormat="1" applyFont="1" applyBorder="1" applyAlignment="1">
      <alignment horizontal="right" wrapText="1"/>
    </xf>
    <xf numFmtId="49" fontId="0" fillId="0" borderId="2" xfId="0" applyNumberFormat="1" applyBorder="1" applyAlignment="1">
      <alignment horizontal="center" vertical="center"/>
    </xf>
    <xf numFmtId="166" fontId="0" fillId="0" borderId="1" xfId="1" applyNumberFormat="1" applyFont="1" applyBorder="1" applyAlignment="1">
      <alignment vertical="center"/>
    </xf>
    <xf numFmtId="49" fontId="5" fillId="0" borderId="2" xfId="1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166" fontId="9" fillId="0" borderId="8" xfId="1" applyNumberFormat="1" applyFont="1" applyBorder="1" applyAlignment="1">
      <alignment horizontal="center" vertical="center" wrapText="1"/>
    </xf>
    <xf numFmtId="166" fontId="0" fillId="0" borderId="2" xfId="1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0" borderId="7" xfId="0" applyFont="1" applyBorder="1" applyAlignment="1">
      <alignment horizontal="left" wrapText="1"/>
    </xf>
    <xf numFmtId="166" fontId="3" fillId="0" borderId="1" xfId="1" applyNumberFormat="1" applyFont="1" applyBorder="1" applyAlignment="1">
      <alignment horizontal="center" vertical="center" wrapText="1"/>
    </xf>
    <xf numFmtId="166" fontId="10" fillId="0" borderId="1" xfId="1" applyNumberFormat="1" applyFont="1" applyBorder="1" applyAlignment="1">
      <alignment horizontal="center" vertical="top"/>
    </xf>
    <xf numFmtId="168" fontId="0" fillId="0" borderId="0" xfId="0" applyNumberForma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</cellXfs>
  <cellStyles count="4">
    <cellStyle name="Comma" xfId="1" builtinId="3"/>
    <cellStyle name="Currency" xfId="2" builtinId="4"/>
    <cellStyle name="Normal" xfId="0" builtinId="0"/>
    <cellStyle name="Normal 2" xfId="3" xr:uid="{97BEC177-DE9F-4D41-B335-4FDDB5B56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7228-DF2A-4C8E-8659-618F6BF3B930}">
  <dimension ref="A1:I154"/>
  <sheetViews>
    <sheetView tabSelected="1" zoomScale="126" zoomScaleNormal="126" workbookViewId="0">
      <selection sqref="A1:I1"/>
    </sheetView>
  </sheetViews>
  <sheetFormatPr defaultRowHeight="14.4" x14ac:dyDescent="0.3"/>
  <cols>
    <col min="1" max="1" width="12.33203125" style="1" customWidth="1"/>
    <col min="2" max="2" width="7.88671875" style="32" customWidth="1"/>
    <col min="3" max="3" width="51.21875" style="29" customWidth="1"/>
    <col min="4" max="4" width="8.33203125" style="16" customWidth="1"/>
    <col min="5" max="5" width="16.109375" style="15" customWidth="1"/>
    <col min="6" max="6" width="16" style="15" customWidth="1"/>
    <col min="7" max="7" width="18" style="16" customWidth="1"/>
    <col min="8" max="8" width="25.33203125" style="1" customWidth="1"/>
    <col min="9" max="9" width="16.21875" style="55" customWidth="1"/>
    <col min="10" max="16384" width="8.88671875" style="1"/>
  </cols>
  <sheetData>
    <row r="1" spans="1:9" ht="23.4" x14ac:dyDescent="0.3">
      <c r="A1" s="79" t="s">
        <v>11</v>
      </c>
      <c r="B1" s="79"/>
      <c r="C1" s="79"/>
      <c r="D1" s="79"/>
      <c r="E1" s="79"/>
      <c r="F1" s="79"/>
      <c r="G1" s="79"/>
      <c r="H1" s="79"/>
      <c r="I1" s="79"/>
    </row>
    <row r="2" spans="1:9" ht="30.6" customHeight="1" x14ac:dyDescent="0.3">
      <c r="A2" s="31" t="s">
        <v>0</v>
      </c>
      <c r="B2" s="33" t="s">
        <v>28</v>
      </c>
      <c r="C2" s="27" t="s">
        <v>1</v>
      </c>
      <c r="D2" s="76" t="s">
        <v>18</v>
      </c>
      <c r="E2" s="30" t="s">
        <v>2</v>
      </c>
      <c r="F2" s="30" t="s">
        <v>10</v>
      </c>
      <c r="G2" s="30" t="s">
        <v>4</v>
      </c>
      <c r="H2" s="27" t="s">
        <v>6</v>
      </c>
      <c r="I2" s="56" t="s">
        <v>3</v>
      </c>
    </row>
    <row r="3" spans="1:9" ht="15.6" x14ac:dyDescent="0.3">
      <c r="A3" s="26">
        <v>44200</v>
      </c>
      <c r="B3" s="34" t="s">
        <v>29</v>
      </c>
      <c r="C3" s="28" t="s">
        <v>16</v>
      </c>
      <c r="D3" s="12">
        <v>1</v>
      </c>
      <c r="E3" s="14">
        <v>500000</v>
      </c>
      <c r="F3" s="14"/>
      <c r="G3" s="12">
        <f t="shared" ref="G3" si="0">E3+F3</f>
        <v>500000</v>
      </c>
      <c r="H3" s="2" t="s">
        <v>20</v>
      </c>
      <c r="I3" s="56"/>
    </row>
    <row r="4" spans="1:9" ht="15.6" x14ac:dyDescent="0.3">
      <c r="A4" s="26">
        <v>44200</v>
      </c>
      <c r="B4" s="34" t="s">
        <v>29</v>
      </c>
      <c r="C4" s="28" t="s">
        <v>14</v>
      </c>
      <c r="D4" s="12">
        <v>1</v>
      </c>
      <c r="E4" s="13">
        <v>1200000</v>
      </c>
      <c r="F4" s="13">
        <v>120000</v>
      </c>
      <c r="G4" s="12">
        <f t="shared" ref="G4:G15" si="1">E4+F4</f>
        <v>1320000</v>
      </c>
      <c r="H4" s="25" t="s">
        <v>20</v>
      </c>
      <c r="I4" s="56"/>
    </row>
    <row r="5" spans="1:9" ht="15.6" x14ac:dyDescent="0.2">
      <c r="A5" s="26">
        <v>44200</v>
      </c>
      <c r="B5" s="34" t="s">
        <v>29</v>
      </c>
      <c r="C5" s="36" t="s">
        <v>55</v>
      </c>
      <c r="D5" s="12">
        <v>1</v>
      </c>
      <c r="E5" s="37">
        <v>30921530</v>
      </c>
      <c r="F5" s="13">
        <v>3092152</v>
      </c>
      <c r="G5" s="12">
        <f t="shared" si="1"/>
        <v>34013682</v>
      </c>
      <c r="H5" s="25" t="s">
        <v>54</v>
      </c>
      <c r="I5" s="56"/>
    </row>
    <row r="6" spans="1:9" ht="15.6" x14ac:dyDescent="0.2">
      <c r="A6" s="26">
        <v>44200</v>
      </c>
      <c r="B6" s="34" t="s">
        <v>29</v>
      </c>
      <c r="C6" s="38" t="s">
        <v>56</v>
      </c>
      <c r="D6" s="12">
        <v>1</v>
      </c>
      <c r="E6" s="39">
        <v>10500</v>
      </c>
      <c r="F6" s="13"/>
      <c r="G6" s="12">
        <f t="shared" si="1"/>
        <v>10500</v>
      </c>
      <c r="H6" s="25" t="s">
        <v>57</v>
      </c>
      <c r="I6" s="56"/>
    </row>
    <row r="7" spans="1:9" ht="22.8" x14ac:dyDescent="0.3">
      <c r="A7" s="26">
        <v>44200</v>
      </c>
      <c r="B7" s="34" t="s">
        <v>29</v>
      </c>
      <c r="C7" s="40" t="s">
        <v>58</v>
      </c>
      <c r="D7" s="12">
        <v>1</v>
      </c>
      <c r="E7" s="60">
        <v>9549172</v>
      </c>
      <c r="F7" s="58"/>
      <c r="G7" s="12">
        <f t="shared" si="1"/>
        <v>9549172</v>
      </c>
      <c r="H7" s="25" t="s">
        <v>59</v>
      </c>
      <c r="I7" s="56"/>
    </row>
    <row r="8" spans="1:9" ht="15.6" x14ac:dyDescent="0.3">
      <c r="A8" s="26">
        <v>44200</v>
      </c>
      <c r="B8" s="41" t="s">
        <v>29</v>
      </c>
      <c r="C8" s="42" t="s">
        <v>56</v>
      </c>
      <c r="D8" s="73">
        <v>1</v>
      </c>
      <c r="E8" s="46">
        <v>10500</v>
      </c>
      <c r="F8" s="59"/>
      <c r="G8" s="43">
        <f t="shared" si="1"/>
        <v>10500</v>
      </c>
      <c r="H8" s="44" t="s">
        <v>57</v>
      </c>
      <c r="I8" s="56"/>
    </row>
    <row r="9" spans="1:9" ht="15.6" x14ac:dyDescent="0.3">
      <c r="A9" s="26">
        <v>44200</v>
      </c>
      <c r="B9" s="41" t="s">
        <v>29</v>
      </c>
      <c r="C9" s="28" t="s">
        <v>128</v>
      </c>
      <c r="D9" s="73">
        <v>1</v>
      </c>
      <c r="E9" s="46">
        <v>150000</v>
      </c>
      <c r="F9" s="59"/>
      <c r="G9" s="43">
        <f t="shared" si="1"/>
        <v>150000</v>
      </c>
      <c r="H9" s="25" t="s">
        <v>21</v>
      </c>
      <c r="I9" s="56"/>
    </row>
    <row r="10" spans="1:9" ht="15.6" x14ac:dyDescent="0.3">
      <c r="A10" s="47">
        <v>44201</v>
      </c>
      <c r="B10" s="70" t="s">
        <v>60</v>
      </c>
      <c r="C10" s="71" t="s">
        <v>147</v>
      </c>
      <c r="D10" s="73">
        <v>1</v>
      </c>
      <c r="E10" s="72"/>
      <c r="F10" s="72">
        <v>75094100</v>
      </c>
      <c r="G10" s="73">
        <f t="shared" si="1"/>
        <v>75094100</v>
      </c>
      <c r="H10" s="44" t="s">
        <v>61</v>
      </c>
      <c r="I10" s="56"/>
    </row>
    <row r="11" spans="1:9" ht="15.6" x14ac:dyDescent="0.2">
      <c r="A11" s="10">
        <v>44201</v>
      </c>
      <c r="B11" s="35" t="s">
        <v>30</v>
      </c>
      <c r="C11" s="45" t="s">
        <v>56</v>
      </c>
      <c r="D11" s="43">
        <v>1</v>
      </c>
      <c r="E11" s="46">
        <v>15000</v>
      </c>
      <c r="F11" s="66"/>
      <c r="G11" s="43">
        <f t="shared" si="1"/>
        <v>15000</v>
      </c>
      <c r="H11" s="44" t="s">
        <v>57</v>
      </c>
      <c r="I11" s="56"/>
    </row>
    <row r="12" spans="1:9" ht="15.6" x14ac:dyDescent="0.3">
      <c r="A12" s="10">
        <v>44201</v>
      </c>
      <c r="B12" s="35" t="s">
        <v>30</v>
      </c>
      <c r="C12" s="45" t="s">
        <v>138</v>
      </c>
      <c r="D12" s="12">
        <v>1</v>
      </c>
      <c r="E12" s="14">
        <v>890909</v>
      </c>
      <c r="F12" s="14">
        <v>89091</v>
      </c>
      <c r="G12" s="12">
        <f t="shared" si="1"/>
        <v>980000</v>
      </c>
      <c r="H12" s="25" t="s">
        <v>145</v>
      </c>
      <c r="I12" s="56"/>
    </row>
    <row r="13" spans="1:9" ht="15.6" x14ac:dyDescent="0.3">
      <c r="A13" s="10">
        <v>44201</v>
      </c>
      <c r="B13" s="35" t="s">
        <v>30</v>
      </c>
      <c r="C13" s="45" t="s">
        <v>139</v>
      </c>
      <c r="D13" s="12">
        <v>1</v>
      </c>
      <c r="E13" s="14">
        <v>600000</v>
      </c>
      <c r="F13" s="14"/>
      <c r="G13" s="12">
        <f t="shared" si="1"/>
        <v>600000</v>
      </c>
      <c r="H13" s="25" t="s">
        <v>145</v>
      </c>
      <c r="I13" s="56"/>
    </row>
    <row r="14" spans="1:9" ht="15.6" x14ac:dyDescent="0.3">
      <c r="A14" s="10">
        <v>44201</v>
      </c>
      <c r="B14" s="35" t="s">
        <v>30</v>
      </c>
      <c r="C14" s="45" t="s">
        <v>140</v>
      </c>
      <c r="D14" s="12">
        <v>1</v>
      </c>
      <c r="E14" s="14">
        <v>250000</v>
      </c>
      <c r="F14" s="14"/>
      <c r="G14" s="12">
        <f t="shared" si="1"/>
        <v>250000</v>
      </c>
      <c r="H14" s="25" t="s">
        <v>145</v>
      </c>
      <c r="I14" s="56"/>
    </row>
    <row r="15" spans="1:9" ht="15.6" x14ac:dyDescent="0.3">
      <c r="A15" s="10">
        <v>44201</v>
      </c>
      <c r="B15" s="35" t="s">
        <v>30</v>
      </c>
      <c r="C15" s="45" t="s">
        <v>141</v>
      </c>
      <c r="D15" s="12">
        <v>1</v>
      </c>
      <c r="E15" s="14">
        <v>100000</v>
      </c>
      <c r="F15" s="14"/>
      <c r="G15" s="12">
        <f t="shared" si="1"/>
        <v>100000</v>
      </c>
      <c r="H15" s="25" t="s">
        <v>145</v>
      </c>
      <c r="I15" s="56"/>
    </row>
    <row r="16" spans="1:9" x14ac:dyDescent="0.3">
      <c r="A16" s="10">
        <v>44201</v>
      </c>
      <c r="B16" s="35" t="s">
        <v>29</v>
      </c>
      <c r="C16" s="28" t="s">
        <v>12</v>
      </c>
      <c r="D16" s="12">
        <v>1</v>
      </c>
      <c r="E16" s="14">
        <v>75000</v>
      </c>
      <c r="F16" s="14"/>
      <c r="G16" s="12">
        <f t="shared" ref="G16:G150" si="2">E16+F16</f>
        <v>75000</v>
      </c>
      <c r="H16" s="25" t="s">
        <v>20</v>
      </c>
      <c r="I16" s="54"/>
    </row>
    <row r="17" spans="1:9" x14ac:dyDescent="0.3">
      <c r="A17" s="10">
        <v>44201</v>
      </c>
      <c r="B17" s="35" t="s">
        <v>30</v>
      </c>
      <c r="C17" s="28" t="s">
        <v>27</v>
      </c>
      <c r="D17" s="12">
        <v>1</v>
      </c>
      <c r="E17" s="14">
        <v>591000</v>
      </c>
      <c r="F17" s="14">
        <v>59100</v>
      </c>
      <c r="G17" s="12">
        <f t="shared" si="2"/>
        <v>650100</v>
      </c>
      <c r="H17" s="25" t="s">
        <v>38</v>
      </c>
      <c r="I17" s="54"/>
    </row>
    <row r="18" spans="1:9" x14ac:dyDescent="0.3">
      <c r="A18" s="10">
        <v>44202</v>
      </c>
      <c r="B18" s="35" t="s">
        <v>29</v>
      </c>
      <c r="C18" s="28" t="s">
        <v>13</v>
      </c>
      <c r="D18" s="12">
        <v>1</v>
      </c>
      <c r="E18" s="14">
        <v>90000</v>
      </c>
      <c r="F18" s="14"/>
      <c r="G18" s="12">
        <f t="shared" si="2"/>
        <v>90000</v>
      </c>
      <c r="H18" s="25" t="s">
        <v>20</v>
      </c>
      <c r="I18" s="54"/>
    </row>
    <row r="19" spans="1:9" ht="15.6" x14ac:dyDescent="0.3">
      <c r="A19" s="10">
        <v>44202</v>
      </c>
      <c r="B19" s="35" t="s">
        <v>29</v>
      </c>
      <c r="C19" s="28" t="s">
        <v>14</v>
      </c>
      <c r="D19" s="12">
        <v>1</v>
      </c>
      <c r="E19" s="13">
        <v>1200000</v>
      </c>
      <c r="F19" s="13">
        <v>120000</v>
      </c>
      <c r="G19" s="12">
        <f t="shared" si="2"/>
        <v>1320000</v>
      </c>
      <c r="H19" s="25" t="s">
        <v>20</v>
      </c>
      <c r="I19" s="54"/>
    </row>
    <row r="20" spans="1:9" x14ac:dyDescent="0.3">
      <c r="A20" s="10">
        <v>44202</v>
      </c>
      <c r="B20" s="35" t="s">
        <v>29</v>
      </c>
      <c r="C20" s="28" t="s">
        <v>15</v>
      </c>
      <c r="D20" s="12">
        <v>1</v>
      </c>
      <c r="E20" s="14">
        <v>150000</v>
      </c>
      <c r="F20" s="14"/>
      <c r="G20" s="12">
        <f t="shared" ref="G20" si="3">E20+F20</f>
        <v>150000</v>
      </c>
      <c r="H20" s="25" t="s">
        <v>21</v>
      </c>
      <c r="I20" s="54"/>
    </row>
    <row r="21" spans="1:9" x14ac:dyDescent="0.3">
      <c r="A21" s="10">
        <v>44203</v>
      </c>
      <c r="B21" s="35" t="s">
        <v>29</v>
      </c>
      <c r="C21" s="28" t="s">
        <v>15</v>
      </c>
      <c r="D21" s="12">
        <v>1</v>
      </c>
      <c r="E21" s="14">
        <v>150000</v>
      </c>
      <c r="F21" s="14"/>
      <c r="G21" s="12">
        <f t="shared" si="2"/>
        <v>150000</v>
      </c>
      <c r="H21" s="25" t="s">
        <v>21</v>
      </c>
      <c r="I21" s="54"/>
    </row>
    <row r="22" spans="1:9" x14ac:dyDescent="0.3">
      <c r="A22" s="47"/>
      <c r="B22" s="48" t="s">
        <v>60</v>
      </c>
      <c r="C22" s="74" t="s">
        <v>148</v>
      </c>
      <c r="D22" s="12">
        <v>1</v>
      </c>
      <c r="E22" s="50"/>
      <c r="F22" s="50"/>
      <c r="G22" s="51"/>
      <c r="H22" s="52" t="s">
        <v>61</v>
      </c>
      <c r="I22" s="54"/>
    </row>
    <row r="23" spans="1:9" x14ac:dyDescent="0.2">
      <c r="A23" s="47"/>
      <c r="B23" s="35" t="s">
        <v>30</v>
      </c>
      <c r="C23" s="45" t="s">
        <v>56</v>
      </c>
      <c r="D23" s="43">
        <v>1</v>
      </c>
      <c r="E23" s="46">
        <v>15000</v>
      </c>
      <c r="F23" s="66"/>
      <c r="G23" s="43">
        <f t="shared" ref="G23:G24" si="4">E23+F23</f>
        <v>15000</v>
      </c>
      <c r="H23" s="44" t="s">
        <v>57</v>
      </c>
      <c r="I23" s="54"/>
    </row>
    <row r="24" spans="1:9" x14ac:dyDescent="0.3">
      <c r="A24" s="47"/>
      <c r="B24" s="35" t="s">
        <v>30</v>
      </c>
      <c r="C24" s="45" t="s">
        <v>139</v>
      </c>
      <c r="D24" s="12">
        <v>1</v>
      </c>
      <c r="E24" s="14">
        <v>340000</v>
      </c>
      <c r="F24" s="14"/>
      <c r="G24" s="12">
        <f t="shared" si="4"/>
        <v>340000</v>
      </c>
      <c r="H24" s="25" t="s">
        <v>145</v>
      </c>
      <c r="I24" s="54"/>
    </row>
    <row r="25" spans="1:9" x14ac:dyDescent="0.3">
      <c r="A25" s="47"/>
      <c r="B25" s="48" t="s">
        <v>60</v>
      </c>
      <c r="C25" s="74" t="s">
        <v>149</v>
      </c>
      <c r="D25" s="12">
        <v>1</v>
      </c>
      <c r="E25" s="50"/>
      <c r="F25" s="50"/>
      <c r="G25" s="51"/>
      <c r="H25" s="52" t="s">
        <v>61</v>
      </c>
      <c r="I25" s="54"/>
    </row>
    <row r="26" spans="1:9" x14ac:dyDescent="0.2">
      <c r="A26" s="47"/>
      <c r="B26" s="35" t="s">
        <v>30</v>
      </c>
      <c r="C26" s="45" t="s">
        <v>56</v>
      </c>
      <c r="D26" s="43">
        <v>1</v>
      </c>
      <c r="E26" s="46">
        <v>15000</v>
      </c>
      <c r="F26" s="66"/>
      <c r="G26" s="43">
        <f t="shared" ref="G26:G27" si="5">E26+F26</f>
        <v>15000</v>
      </c>
      <c r="H26" s="44" t="s">
        <v>57</v>
      </c>
      <c r="I26" s="54"/>
    </row>
    <row r="27" spans="1:9" x14ac:dyDescent="0.3">
      <c r="A27" s="47"/>
      <c r="B27" s="35" t="s">
        <v>30</v>
      </c>
      <c r="C27" s="45" t="s">
        <v>139</v>
      </c>
      <c r="D27" s="12">
        <v>1</v>
      </c>
      <c r="E27" s="14">
        <v>340000</v>
      </c>
      <c r="F27" s="14"/>
      <c r="G27" s="12">
        <f t="shared" si="5"/>
        <v>340000</v>
      </c>
      <c r="H27" s="25" t="s">
        <v>145</v>
      </c>
      <c r="I27" s="54"/>
    </row>
    <row r="28" spans="1:9" x14ac:dyDescent="0.2">
      <c r="A28" s="47">
        <v>44204</v>
      </c>
      <c r="B28" s="48" t="s">
        <v>32</v>
      </c>
      <c r="C28" s="49" t="s">
        <v>70</v>
      </c>
      <c r="D28" s="12">
        <v>1</v>
      </c>
      <c r="E28" s="50">
        <v>42500000</v>
      </c>
      <c r="F28" s="50">
        <v>4250000</v>
      </c>
      <c r="G28" s="51">
        <f t="shared" si="2"/>
        <v>46750000</v>
      </c>
      <c r="H28" s="52" t="s">
        <v>69</v>
      </c>
      <c r="I28" s="54"/>
    </row>
    <row r="29" spans="1:9" x14ac:dyDescent="0.2">
      <c r="A29" s="10">
        <v>44204</v>
      </c>
      <c r="B29" s="35" t="s">
        <v>30</v>
      </c>
      <c r="C29" s="45" t="s">
        <v>56</v>
      </c>
      <c r="D29" s="12">
        <v>1</v>
      </c>
      <c r="E29" s="46">
        <v>16363</v>
      </c>
      <c r="F29" s="66"/>
      <c r="G29" s="43">
        <f t="shared" ref="G29:G37" si="6">E29+F29</f>
        <v>16363</v>
      </c>
      <c r="H29" s="44" t="s">
        <v>57</v>
      </c>
      <c r="I29" s="54"/>
    </row>
    <row r="30" spans="1:9" ht="22.8" x14ac:dyDescent="0.2">
      <c r="A30" s="10">
        <v>44204</v>
      </c>
      <c r="B30" s="41" t="s">
        <v>29</v>
      </c>
      <c r="C30" s="36" t="s">
        <v>72</v>
      </c>
      <c r="D30" s="12">
        <v>1</v>
      </c>
      <c r="E30" s="46">
        <v>32452342</v>
      </c>
      <c r="F30" s="57">
        <v>418860</v>
      </c>
      <c r="G30" s="43">
        <f t="shared" si="6"/>
        <v>32871202</v>
      </c>
      <c r="H30" s="44" t="s">
        <v>71</v>
      </c>
      <c r="I30" s="54"/>
    </row>
    <row r="31" spans="1:9" ht="15.6" x14ac:dyDescent="0.2">
      <c r="A31" s="10">
        <v>44204</v>
      </c>
      <c r="B31" s="41" t="s">
        <v>29</v>
      </c>
      <c r="C31" s="45" t="s">
        <v>56</v>
      </c>
      <c r="D31" s="12">
        <v>1</v>
      </c>
      <c r="E31" s="46">
        <v>14000</v>
      </c>
      <c r="F31" s="66"/>
      <c r="G31" s="43">
        <f t="shared" si="6"/>
        <v>14000</v>
      </c>
      <c r="H31" s="44" t="s">
        <v>57</v>
      </c>
      <c r="I31" s="54"/>
    </row>
    <row r="32" spans="1:9" x14ac:dyDescent="0.2">
      <c r="A32" s="10">
        <v>44204</v>
      </c>
      <c r="B32" s="48" t="s">
        <v>32</v>
      </c>
      <c r="C32" s="36" t="s">
        <v>74</v>
      </c>
      <c r="D32" s="12">
        <v>1</v>
      </c>
      <c r="E32" s="46">
        <v>310292640</v>
      </c>
      <c r="F32" s="66">
        <v>31029264</v>
      </c>
      <c r="G32" s="43">
        <f t="shared" si="6"/>
        <v>341321904</v>
      </c>
      <c r="H32" s="44" t="s">
        <v>73</v>
      </c>
      <c r="I32" s="54"/>
    </row>
    <row r="33" spans="1:9" x14ac:dyDescent="0.2">
      <c r="A33" s="10">
        <v>44204</v>
      </c>
      <c r="B33" s="35" t="s">
        <v>30</v>
      </c>
      <c r="C33" s="45" t="s">
        <v>56</v>
      </c>
      <c r="D33" s="12">
        <v>1</v>
      </c>
      <c r="E33" s="46">
        <v>150000</v>
      </c>
      <c r="F33" s="66"/>
      <c r="G33" s="43">
        <f t="shared" si="6"/>
        <v>150000</v>
      </c>
      <c r="H33" s="44" t="s">
        <v>57</v>
      </c>
      <c r="I33" s="54"/>
    </row>
    <row r="34" spans="1:9" x14ac:dyDescent="0.2">
      <c r="A34" s="10">
        <v>44204</v>
      </c>
      <c r="B34" s="48" t="s">
        <v>32</v>
      </c>
      <c r="C34" s="36" t="s">
        <v>76</v>
      </c>
      <c r="D34" s="12">
        <v>1</v>
      </c>
      <c r="E34" s="46">
        <v>186964091</v>
      </c>
      <c r="F34" s="66">
        <v>18696409</v>
      </c>
      <c r="G34" s="43">
        <f t="shared" si="6"/>
        <v>205660500</v>
      </c>
      <c r="H34" s="44" t="s">
        <v>75</v>
      </c>
      <c r="I34" s="54"/>
    </row>
    <row r="35" spans="1:9" x14ac:dyDescent="0.2">
      <c r="A35" s="10">
        <v>44204</v>
      </c>
      <c r="B35" s="35" t="s">
        <v>30</v>
      </c>
      <c r="C35" s="45" t="s">
        <v>56</v>
      </c>
      <c r="D35" s="12">
        <v>1</v>
      </c>
      <c r="E35" s="46">
        <v>71981</v>
      </c>
      <c r="F35" s="66"/>
      <c r="G35" s="43">
        <f t="shared" si="6"/>
        <v>71981</v>
      </c>
      <c r="H35" s="44" t="s">
        <v>57</v>
      </c>
      <c r="I35" s="54"/>
    </row>
    <row r="36" spans="1:9" x14ac:dyDescent="0.2">
      <c r="A36" s="10">
        <v>44204</v>
      </c>
      <c r="B36" s="48" t="s">
        <v>32</v>
      </c>
      <c r="C36" s="36" t="s">
        <v>77</v>
      </c>
      <c r="D36" s="12">
        <v>1</v>
      </c>
      <c r="E36" s="46">
        <v>909090909</v>
      </c>
      <c r="F36" s="66">
        <v>90909091</v>
      </c>
      <c r="G36" s="43">
        <f t="shared" si="6"/>
        <v>1000000000</v>
      </c>
      <c r="H36" s="44" t="s">
        <v>75</v>
      </c>
      <c r="I36" s="54"/>
    </row>
    <row r="37" spans="1:9" x14ac:dyDescent="0.2">
      <c r="A37" s="10">
        <v>44204</v>
      </c>
      <c r="B37" s="35" t="s">
        <v>30</v>
      </c>
      <c r="C37" s="45" t="s">
        <v>56</v>
      </c>
      <c r="D37" s="12">
        <v>1</v>
      </c>
      <c r="E37" s="46">
        <v>350000</v>
      </c>
      <c r="F37" s="66"/>
      <c r="G37" s="43">
        <f t="shared" si="6"/>
        <v>350000</v>
      </c>
      <c r="H37" s="44" t="s">
        <v>57</v>
      </c>
      <c r="I37" s="54"/>
    </row>
    <row r="38" spans="1:9" x14ac:dyDescent="0.3">
      <c r="A38" s="10">
        <v>44204</v>
      </c>
      <c r="B38" s="35" t="s">
        <v>29</v>
      </c>
      <c r="C38" s="28" t="s">
        <v>15</v>
      </c>
      <c r="D38" s="12">
        <v>1</v>
      </c>
      <c r="E38" s="14">
        <v>150000</v>
      </c>
      <c r="F38" s="14"/>
      <c r="G38" s="12">
        <f t="shared" si="2"/>
        <v>150000</v>
      </c>
      <c r="H38" s="25" t="s">
        <v>21</v>
      </c>
      <c r="I38" s="54"/>
    </row>
    <row r="39" spans="1:9" x14ac:dyDescent="0.3">
      <c r="A39" s="10">
        <v>44205</v>
      </c>
      <c r="B39" s="35" t="s">
        <v>30</v>
      </c>
      <c r="C39" s="28" t="s">
        <v>35</v>
      </c>
      <c r="D39" s="12">
        <v>1</v>
      </c>
      <c r="E39" s="14">
        <v>590910</v>
      </c>
      <c r="F39" s="14">
        <v>59091</v>
      </c>
      <c r="G39" s="12">
        <f t="shared" si="2"/>
        <v>650001</v>
      </c>
      <c r="H39" s="25" t="s">
        <v>38</v>
      </c>
      <c r="I39" s="54"/>
    </row>
    <row r="40" spans="1:9" x14ac:dyDescent="0.3">
      <c r="A40" s="10">
        <v>44205</v>
      </c>
      <c r="B40" s="35" t="s">
        <v>29</v>
      </c>
      <c r="C40" s="28" t="s">
        <v>16</v>
      </c>
      <c r="D40" s="12">
        <v>1</v>
      </c>
      <c r="E40" s="14">
        <v>500000</v>
      </c>
      <c r="F40" s="14"/>
      <c r="G40" s="12">
        <f t="shared" si="2"/>
        <v>500000</v>
      </c>
      <c r="H40" s="25" t="s">
        <v>22</v>
      </c>
      <c r="I40" s="54"/>
    </row>
    <row r="41" spans="1:9" x14ac:dyDescent="0.3">
      <c r="A41" s="10">
        <v>44205</v>
      </c>
      <c r="B41" s="35" t="s">
        <v>29</v>
      </c>
      <c r="C41" s="28" t="s">
        <v>15</v>
      </c>
      <c r="D41" s="12">
        <v>1</v>
      </c>
      <c r="E41" s="14">
        <v>150000</v>
      </c>
      <c r="F41" s="14"/>
      <c r="G41" s="12">
        <f t="shared" ref="G41" si="7">E41+F41</f>
        <v>150000</v>
      </c>
      <c r="H41" s="25" t="s">
        <v>21</v>
      </c>
      <c r="I41" s="54"/>
    </row>
    <row r="42" spans="1:9" x14ac:dyDescent="0.3">
      <c r="A42" s="10">
        <v>44205</v>
      </c>
      <c r="B42" s="35" t="s">
        <v>31</v>
      </c>
      <c r="C42" s="28" t="s">
        <v>17</v>
      </c>
      <c r="D42" s="12">
        <v>1</v>
      </c>
      <c r="E42" s="14">
        <v>11096000</v>
      </c>
      <c r="F42" s="14">
        <v>1008727</v>
      </c>
      <c r="G42" s="12">
        <f t="shared" si="2"/>
        <v>12104727</v>
      </c>
      <c r="H42" s="25" t="s">
        <v>129</v>
      </c>
      <c r="I42" s="54"/>
    </row>
    <row r="43" spans="1:9" ht="34.200000000000003" x14ac:dyDescent="0.3">
      <c r="A43" s="23">
        <v>44205</v>
      </c>
      <c r="B43" s="68" t="s">
        <v>32</v>
      </c>
      <c r="C43" s="40" t="s">
        <v>85</v>
      </c>
      <c r="D43" s="43">
        <v>1</v>
      </c>
      <c r="E43" s="69">
        <v>908653950</v>
      </c>
      <c r="F43" s="69">
        <v>90865395</v>
      </c>
      <c r="G43" s="43">
        <f t="shared" si="2"/>
        <v>999519345</v>
      </c>
      <c r="H43" s="44" t="s">
        <v>84</v>
      </c>
      <c r="I43" s="54"/>
    </row>
    <row r="44" spans="1:9" x14ac:dyDescent="0.3">
      <c r="A44" s="10">
        <v>44205</v>
      </c>
      <c r="B44" s="35" t="s">
        <v>30</v>
      </c>
      <c r="C44" s="45" t="s">
        <v>56</v>
      </c>
      <c r="D44" s="12">
        <v>1</v>
      </c>
      <c r="E44" s="14">
        <v>139933</v>
      </c>
      <c r="F44" s="14"/>
      <c r="G44" s="12">
        <f t="shared" si="2"/>
        <v>139933</v>
      </c>
      <c r="H44" s="44" t="s">
        <v>57</v>
      </c>
      <c r="I44" s="54"/>
    </row>
    <row r="45" spans="1:9" x14ac:dyDescent="0.2">
      <c r="A45" s="10">
        <v>44205</v>
      </c>
      <c r="B45" s="48" t="s">
        <v>32</v>
      </c>
      <c r="C45" s="36" t="s">
        <v>87</v>
      </c>
      <c r="D45" s="12">
        <v>1</v>
      </c>
      <c r="E45" s="14">
        <v>690894000</v>
      </c>
      <c r="F45" s="14">
        <v>69089400</v>
      </c>
      <c r="G45" s="12">
        <f t="shared" si="2"/>
        <v>759983400</v>
      </c>
      <c r="H45" s="25" t="s">
        <v>84</v>
      </c>
      <c r="I45" s="54"/>
    </row>
    <row r="46" spans="1:9" x14ac:dyDescent="0.3">
      <c r="A46" s="10">
        <v>44205</v>
      </c>
      <c r="B46" s="35" t="s">
        <v>30</v>
      </c>
      <c r="C46" s="45" t="s">
        <v>56</v>
      </c>
      <c r="D46" s="12">
        <v>1</v>
      </c>
      <c r="E46" s="14">
        <v>106398</v>
      </c>
      <c r="F46" s="14"/>
      <c r="G46" s="12">
        <f t="shared" si="2"/>
        <v>106398</v>
      </c>
      <c r="H46" s="44" t="s">
        <v>57</v>
      </c>
      <c r="I46" s="54"/>
    </row>
    <row r="47" spans="1:9" x14ac:dyDescent="0.2">
      <c r="A47" s="10">
        <v>44205</v>
      </c>
      <c r="B47" s="48" t="s">
        <v>32</v>
      </c>
      <c r="C47" s="36" t="s">
        <v>88</v>
      </c>
      <c r="D47" s="12">
        <v>1</v>
      </c>
      <c r="E47" s="14">
        <v>899285500</v>
      </c>
      <c r="F47" s="14">
        <v>89928550</v>
      </c>
      <c r="G47" s="12">
        <f t="shared" si="2"/>
        <v>989214050</v>
      </c>
      <c r="H47" s="25" t="s">
        <v>86</v>
      </c>
      <c r="I47" s="54"/>
    </row>
    <row r="48" spans="1:9" x14ac:dyDescent="0.3">
      <c r="A48" s="10">
        <v>44205</v>
      </c>
      <c r="B48" s="35" t="s">
        <v>30</v>
      </c>
      <c r="C48" s="45" t="s">
        <v>56</v>
      </c>
      <c r="D48" s="12">
        <v>1</v>
      </c>
      <c r="E48" s="14">
        <v>346225</v>
      </c>
      <c r="F48" s="14"/>
      <c r="G48" s="12">
        <f t="shared" si="2"/>
        <v>346225</v>
      </c>
      <c r="H48" s="44" t="s">
        <v>57</v>
      </c>
      <c r="I48" s="54"/>
    </row>
    <row r="49" spans="1:9" ht="15.6" x14ac:dyDescent="0.2">
      <c r="A49" s="10">
        <v>44205</v>
      </c>
      <c r="B49" s="41" t="s">
        <v>29</v>
      </c>
      <c r="C49" s="36" t="s">
        <v>90</v>
      </c>
      <c r="D49" s="12">
        <v>1</v>
      </c>
      <c r="E49" s="14">
        <v>1611813</v>
      </c>
      <c r="F49" s="14">
        <v>161181</v>
      </c>
      <c r="G49" s="12">
        <f t="shared" si="2"/>
        <v>1772994</v>
      </c>
      <c r="H49" s="25" t="s">
        <v>89</v>
      </c>
      <c r="I49" s="54"/>
    </row>
    <row r="50" spans="1:9" ht="15.6" x14ac:dyDescent="0.3">
      <c r="A50" s="10">
        <v>44205</v>
      </c>
      <c r="B50" s="41" t="s">
        <v>29</v>
      </c>
      <c r="C50" s="45" t="s">
        <v>56</v>
      </c>
      <c r="D50" s="12">
        <v>1</v>
      </c>
      <c r="E50" s="14">
        <v>10500</v>
      </c>
      <c r="F50" s="14"/>
      <c r="G50" s="12">
        <f t="shared" si="2"/>
        <v>10500</v>
      </c>
      <c r="H50" s="44" t="s">
        <v>57</v>
      </c>
      <c r="I50" s="54"/>
    </row>
    <row r="51" spans="1:9" ht="15.6" x14ac:dyDescent="0.3">
      <c r="A51" s="10">
        <v>44205</v>
      </c>
      <c r="B51" s="41" t="s">
        <v>31</v>
      </c>
      <c r="C51" s="42" t="s">
        <v>115</v>
      </c>
      <c r="D51" s="12">
        <v>1</v>
      </c>
      <c r="E51" s="14">
        <v>1500000000</v>
      </c>
      <c r="F51" s="14"/>
      <c r="G51" s="12">
        <f t="shared" si="2"/>
        <v>1500000000</v>
      </c>
      <c r="H51" s="44" t="s">
        <v>57</v>
      </c>
      <c r="I51" s="54"/>
    </row>
    <row r="52" spans="1:9" x14ac:dyDescent="0.2">
      <c r="A52" s="10">
        <v>44205</v>
      </c>
      <c r="B52" s="35" t="s">
        <v>31</v>
      </c>
      <c r="C52" s="36" t="s">
        <v>91</v>
      </c>
      <c r="D52" s="12">
        <v>1</v>
      </c>
      <c r="E52" s="14">
        <v>8034246</v>
      </c>
      <c r="F52" s="14"/>
      <c r="G52" s="12">
        <f t="shared" si="2"/>
        <v>8034246</v>
      </c>
      <c r="H52" s="44" t="s">
        <v>57</v>
      </c>
      <c r="I52" s="54"/>
    </row>
    <row r="53" spans="1:9" x14ac:dyDescent="0.3">
      <c r="A53" s="10">
        <v>44207</v>
      </c>
      <c r="B53" s="35" t="s">
        <v>60</v>
      </c>
      <c r="C53" s="28" t="s">
        <v>146</v>
      </c>
      <c r="D53" s="12">
        <v>1</v>
      </c>
      <c r="E53" s="14"/>
      <c r="F53" s="14">
        <v>112189203</v>
      </c>
      <c r="G53" s="12">
        <f t="shared" si="2"/>
        <v>112189203</v>
      </c>
      <c r="H53" s="25" t="s">
        <v>93</v>
      </c>
      <c r="I53" s="54"/>
    </row>
    <row r="54" spans="1:9" x14ac:dyDescent="0.3">
      <c r="A54" s="10">
        <v>44207</v>
      </c>
      <c r="B54" s="35" t="s">
        <v>30</v>
      </c>
      <c r="C54" s="45" t="s">
        <v>56</v>
      </c>
      <c r="D54" s="12">
        <v>1</v>
      </c>
      <c r="E54" s="14">
        <v>15000</v>
      </c>
      <c r="F54" s="14"/>
      <c r="G54" s="12">
        <f t="shared" ref="G54:G58" si="8">E54+F54</f>
        <v>15000</v>
      </c>
      <c r="H54" s="44" t="s">
        <v>57</v>
      </c>
      <c r="I54" s="54"/>
    </row>
    <row r="55" spans="1:9" x14ac:dyDescent="0.3">
      <c r="A55" s="10">
        <v>44207</v>
      </c>
      <c r="B55" s="35" t="s">
        <v>30</v>
      </c>
      <c r="C55" s="45" t="s">
        <v>138</v>
      </c>
      <c r="D55" s="12">
        <v>1</v>
      </c>
      <c r="E55" s="14">
        <v>866364</v>
      </c>
      <c r="F55" s="14">
        <v>86636</v>
      </c>
      <c r="G55" s="12">
        <f t="shared" si="8"/>
        <v>953000</v>
      </c>
      <c r="H55" s="25" t="s">
        <v>145</v>
      </c>
      <c r="I55" s="54"/>
    </row>
    <row r="56" spans="1:9" x14ac:dyDescent="0.3">
      <c r="A56" s="10">
        <v>44207</v>
      </c>
      <c r="B56" s="35" t="s">
        <v>30</v>
      </c>
      <c r="C56" s="45" t="s">
        <v>139</v>
      </c>
      <c r="D56" s="12">
        <v>1</v>
      </c>
      <c r="E56" s="14">
        <v>500000</v>
      </c>
      <c r="F56" s="14"/>
      <c r="G56" s="12">
        <f t="shared" si="8"/>
        <v>500000</v>
      </c>
      <c r="H56" s="25" t="s">
        <v>145</v>
      </c>
      <c r="I56" s="54"/>
    </row>
    <row r="57" spans="1:9" x14ac:dyDescent="0.3">
      <c r="A57" s="10">
        <v>44207</v>
      </c>
      <c r="B57" s="35" t="s">
        <v>30</v>
      </c>
      <c r="C57" s="45" t="s">
        <v>140</v>
      </c>
      <c r="D57" s="12">
        <v>1</v>
      </c>
      <c r="E57" s="14">
        <v>250000</v>
      </c>
      <c r="F57" s="14"/>
      <c r="G57" s="12">
        <f t="shared" si="8"/>
        <v>250000</v>
      </c>
      <c r="H57" s="25" t="s">
        <v>145</v>
      </c>
      <c r="I57" s="54"/>
    </row>
    <row r="58" spans="1:9" x14ac:dyDescent="0.3">
      <c r="A58" s="10">
        <v>44207</v>
      </c>
      <c r="B58" s="35" t="s">
        <v>30</v>
      </c>
      <c r="C58" s="45" t="s">
        <v>141</v>
      </c>
      <c r="D58" s="12">
        <v>1</v>
      </c>
      <c r="E58" s="14">
        <v>100000</v>
      </c>
      <c r="F58" s="14"/>
      <c r="G58" s="12">
        <f t="shared" si="8"/>
        <v>100000</v>
      </c>
      <c r="H58" s="25" t="s">
        <v>145</v>
      </c>
      <c r="I58" s="54"/>
    </row>
    <row r="59" spans="1:9" x14ac:dyDescent="0.3">
      <c r="A59" s="10">
        <v>44207</v>
      </c>
      <c r="B59" s="35" t="s">
        <v>30</v>
      </c>
      <c r="C59" s="28" t="s">
        <v>34</v>
      </c>
      <c r="D59" s="12">
        <v>1</v>
      </c>
      <c r="E59" s="14">
        <v>7000000</v>
      </c>
      <c r="F59" s="14"/>
      <c r="G59" s="12">
        <f t="shared" si="2"/>
        <v>7000000</v>
      </c>
      <c r="H59" s="25" t="s">
        <v>145</v>
      </c>
      <c r="I59" s="54"/>
    </row>
    <row r="60" spans="1:9" ht="15.6" x14ac:dyDescent="0.3">
      <c r="A60" s="10">
        <v>44207</v>
      </c>
      <c r="B60" s="41" t="s">
        <v>29</v>
      </c>
      <c r="C60" s="40" t="s">
        <v>52</v>
      </c>
      <c r="D60" s="12">
        <v>1</v>
      </c>
      <c r="E60" s="14">
        <v>48813050</v>
      </c>
      <c r="F60" s="14"/>
      <c r="G60" s="12">
        <f t="shared" si="2"/>
        <v>48813050</v>
      </c>
      <c r="H60" s="25"/>
      <c r="I60" s="54"/>
    </row>
    <row r="61" spans="1:9" ht="15.6" x14ac:dyDescent="0.3">
      <c r="A61" s="10">
        <v>44207</v>
      </c>
      <c r="B61" s="41" t="s">
        <v>29</v>
      </c>
      <c r="C61" s="40" t="s">
        <v>51</v>
      </c>
      <c r="D61" s="12">
        <v>1</v>
      </c>
      <c r="E61" s="14">
        <v>10500</v>
      </c>
      <c r="F61" s="14"/>
      <c r="G61" s="12">
        <f t="shared" si="2"/>
        <v>10500</v>
      </c>
      <c r="H61" s="44" t="s">
        <v>57</v>
      </c>
      <c r="I61" s="54"/>
    </row>
    <row r="62" spans="1:9" ht="13.8" customHeight="1" x14ac:dyDescent="0.3">
      <c r="A62" s="10">
        <v>44207</v>
      </c>
      <c r="B62" s="41" t="s">
        <v>60</v>
      </c>
      <c r="C62" s="40" t="s">
        <v>136</v>
      </c>
      <c r="D62" s="12">
        <v>1</v>
      </c>
      <c r="E62" s="14">
        <v>1661196600</v>
      </c>
      <c r="F62" s="14"/>
      <c r="G62" s="12">
        <f t="shared" si="2"/>
        <v>1661196600</v>
      </c>
      <c r="H62" s="44" t="s">
        <v>94</v>
      </c>
      <c r="I62" s="53">
        <v>71820</v>
      </c>
    </row>
    <row r="63" spans="1:9" ht="15.6" x14ac:dyDescent="0.2">
      <c r="A63" s="10">
        <v>44207</v>
      </c>
      <c r="B63" s="41" t="s">
        <v>30</v>
      </c>
      <c r="C63" s="45" t="s">
        <v>56</v>
      </c>
      <c r="D63" s="12">
        <v>1</v>
      </c>
      <c r="E63" s="14">
        <v>4341783</v>
      </c>
      <c r="F63" s="67"/>
      <c r="G63" s="12">
        <f t="shared" si="2"/>
        <v>4341783</v>
      </c>
      <c r="H63" s="44" t="s">
        <v>57</v>
      </c>
      <c r="I63" s="54"/>
    </row>
    <row r="64" spans="1:9" x14ac:dyDescent="0.3">
      <c r="A64" s="10">
        <v>44207</v>
      </c>
      <c r="B64" s="35" t="s">
        <v>29</v>
      </c>
      <c r="C64" s="28" t="s">
        <v>12</v>
      </c>
      <c r="D64" s="12">
        <v>1</v>
      </c>
      <c r="E64" s="14">
        <v>75000</v>
      </c>
      <c r="F64" s="14"/>
      <c r="G64" s="12">
        <f t="shared" ref="G64:G65" si="9">E64+F64</f>
        <v>75000</v>
      </c>
      <c r="H64" s="25" t="s">
        <v>20</v>
      </c>
      <c r="I64" s="54"/>
    </row>
    <row r="65" spans="1:9" x14ac:dyDescent="0.3">
      <c r="A65" s="10">
        <v>44207</v>
      </c>
      <c r="B65" s="35" t="s">
        <v>29</v>
      </c>
      <c r="C65" s="28" t="s">
        <v>15</v>
      </c>
      <c r="D65" s="12">
        <v>1</v>
      </c>
      <c r="E65" s="14">
        <v>150000</v>
      </c>
      <c r="F65" s="14"/>
      <c r="G65" s="12">
        <f t="shared" si="9"/>
        <v>150000</v>
      </c>
      <c r="H65" s="25" t="s">
        <v>21</v>
      </c>
      <c r="I65" s="54"/>
    </row>
    <row r="66" spans="1:9" ht="15.6" x14ac:dyDescent="0.3">
      <c r="A66" s="10">
        <v>44208</v>
      </c>
      <c r="B66" s="35" t="s">
        <v>29</v>
      </c>
      <c r="C66" s="28" t="s">
        <v>14</v>
      </c>
      <c r="D66" s="12">
        <v>1</v>
      </c>
      <c r="E66" s="13">
        <v>1200000</v>
      </c>
      <c r="F66" s="13">
        <v>120000</v>
      </c>
      <c r="G66" s="12">
        <f t="shared" ref="G66" si="10">E66+F66</f>
        <v>1320000</v>
      </c>
      <c r="H66" s="25" t="s">
        <v>20</v>
      </c>
      <c r="I66" s="54"/>
    </row>
    <row r="67" spans="1:9" x14ac:dyDescent="0.3">
      <c r="A67" s="10">
        <v>44208</v>
      </c>
      <c r="B67" s="35" t="s">
        <v>32</v>
      </c>
      <c r="C67" s="28" t="s">
        <v>41</v>
      </c>
      <c r="D67" s="12">
        <v>1</v>
      </c>
      <c r="E67" s="14">
        <v>350000</v>
      </c>
      <c r="F67" s="14"/>
      <c r="G67" s="12">
        <f t="shared" si="2"/>
        <v>350000</v>
      </c>
      <c r="H67" s="25" t="s">
        <v>42</v>
      </c>
      <c r="I67" s="54"/>
    </row>
    <row r="68" spans="1:9" x14ac:dyDescent="0.2">
      <c r="A68" s="10">
        <v>44209</v>
      </c>
      <c r="B68" s="35" t="s">
        <v>60</v>
      </c>
      <c r="C68" s="36" t="s">
        <v>101</v>
      </c>
      <c r="D68" s="12">
        <v>1</v>
      </c>
      <c r="E68" s="14">
        <v>1061516655</v>
      </c>
      <c r="F68" s="14"/>
      <c r="G68" s="12">
        <f t="shared" si="2"/>
        <v>1061516655</v>
      </c>
      <c r="H68" s="25" t="s">
        <v>98</v>
      </c>
      <c r="I68" s="54">
        <v>45893.5</v>
      </c>
    </row>
    <row r="69" spans="1:9" x14ac:dyDescent="0.2">
      <c r="A69" s="10">
        <v>44209</v>
      </c>
      <c r="B69" s="35" t="s">
        <v>60</v>
      </c>
      <c r="C69" s="36" t="s">
        <v>102</v>
      </c>
      <c r="D69" s="12">
        <v>1</v>
      </c>
      <c r="E69" s="14">
        <v>935515980</v>
      </c>
      <c r="F69" s="14"/>
      <c r="G69" s="12">
        <f t="shared" si="2"/>
        <v>935515980</v>
      </c>
      <c r="H69" s="25" t="s">
        <v>99</v>
      </c>
      <c r="I69" s="54">
        <v>40446</v>
      </c>
    </row>
    <row r="70" spans="1:9" ht="19.2" customHeight="1" x14ac:dyDescent="0.3">
      <c r="A70" s="10">
        <v>44209</v>
      </c>
      <c r="B70" s="35" t="s">
        <v>60</v>
      </c>
      <c r="C70" s="40" t="s">
        <v>103</v>
      </c>
      <c r="D70" s="12">
        <v>1</v>
      </c>
      <c r="E70" s="14">
        <v>983938635</v>
      </c>
      <c r="F70" s="14"/>
      <c r="G70" s="12">
        <f t="shared" si="2"/>
        <v>983938635</v>
      </c>
      <c r="H70" s="25" t="s">
        <v>100</v>
      </c>
      <c r="I70" s="54">
        <v>42539.5</v>
      </c>
    </row>
    <row r="71" spans="1:9" ht="19.2" customHeight="1" x14ac:dyDescent="0.3">
      <c r="A71" s="10">
        <v>44209</v>
      </c>
      <c r="B71" s="35" t="s">
        <v>29</v>
      </c>
      <c r="C71" s="28" t="s">
        <v>14</v>
      </c>
      <c r="D71" s="12">
        <v>1</v>
      </c>
      <c r="E71" s="13">
        <v>1200000</v>
      </c>
      <c r="F71" s="13">
        <v>120000</v>
      </c>
      <c r="G71" s="12">
        <f t="shared" si="2"/>
        <v>1320000</v>
      </c>
      <c r="H71" s="25" t="s">
        <v>20</v>
      </c>
      <c r="I71" s="54"/>
    </row>
    <row r="72" spans="1:9" ht="19.2" customHeight="1" x14ac:dyDescent="0.3">
      <c r="A72" s="10">
        <v>44209</v>
      </c>
      <c r="B72" s="35" t="s">
        <v>29</v>
      </c>
      <c r="C72" s="28" t="s">
        <v>12</v>
      </c>
      <c r="D72" s="12">
        <v>1</v>
      </c>
      <c r="E72" s="14">
        <v>65000</v>
      </c>
      <c r="F72" s="14"/>
      <c r="G72" s="12">
        <f t="shared" ref="G72:G73" si="11">E72+F72</f>
        <v>65000</v>
      </c>
      <c r="H72" s="25" t="s">
        <v>20</v>
      </c>
      <c r="I72" s="54"/>
    </row>
    <row r="73" spans="1:9" ht="19.2" customHeight="1" x14ac:dyDescent="0.3">
      <c r="A73" s="10">
        <v>44209</v>
      </c>
      <c r="B73" s="35" t="s">
        <v>29</v>
      </c>
      <c r="C73" s="28" t="s">
        <v>15</v>
      </c>
      <c r="D73" s="12">
        <v>1</v>
      </c>
      <c r="E73" s="14">
        <v>150000</v>
      </c>
      <c r="F73" s="14"/>
      <c r="G73" s="12">
        <f t="shared" si="11"/>
        <v>150000</v>
      </c>
      <c r="H73" s="25" t="s">
        <v>21</v>
      </c>
      <c r="I73" s="54"/>
    </row>
    <row r="74" spans="1:9" x14ac:dyDescent="0.3">
      <c r="A74" s="10">
        <v>44210</v>
      </c>
      <c r="B74" s="35" t="s">
        <v>29</v>
      </c>
      <c r="C74" s="45" t="s">
        <v>105</v>
      </c>
      <c r="D74" s="12">
        <v>1</v>
      </c>
      <c r="E74" s="14">
        <v>2526128</v>
      </c>
      <c r="F74" s="14"/>
      <c r="G74" s="12">
        <f t="shared" si="2"/>
        <v>2526128</v>
      </c>
      <c r="H74" s="44" t="s">
        <v>57</v>
      </c>
      <c r="I74" s="54">
        <v>101.12</v>
      </c>
    </row>
    <row r="75" spans="1:9" x14ac:dyDescent="0.3">
      <c r="A75" s="10">
        <v>44210</v>
      </c>
      <c r="B75" s="35" t="s">
        <v>29</v>
      </c>
      <c r="C75" s="45" t="s">
        <v>104</v>
      </c>
      <c r="D75" s="12">
        <v>1</v>
      </c>
      <c r="E75" s="14">
        <v>2841200</v>
      </c>
      <c r="F75" s="14"/>
      <c r="G75" s="12">
        <f t="shared" si="2"/>
        <v>2841200</v>
      </c>
      <c r="H75" s="44" t="s">
        <v>57</v>
      </c>
      <c r="I75" s="54">
        <v>114.73</v>
      </c>
    </row>
    <row r="76" spans="1:9" x14ac:dyDescent="0.3">
      <c r="A76" s="10">
        <v>44210</v>
      </c>
      <c r="B76" s="35" t="s">
        <v>29</v>
      </c>
      <c r="C76" s="45" t="s">
        <v>106</v>
      </c>
      <c r="D76" s="12">
        <v>1</v>
      </c>
      <c r="E76" s="14">
        <v>2647203</v>
      </c>
      <c r="F76" s="14"/>
      <c r="G76" s="12">
        <f t="shared" si="2"/>
        <v>2647203</v>
      </c>
      <c r="H76" s="44" t="s">
        <v>57</v>
      </c>
      <c r="I76" s="54">
        <v>106.35</v>
      </c>
    </row>
    <row r="77" spans="1:9" x14ac:dyDescent="0.3">
      <c r="A77" s="10">
        <v>44210</v>
      </c>
      <c r="B77" s="35" t="s">
        <v>31</v>
      </c>
      <c r="C77" s="28" t="s">
        <v>39</v>
      </c>
      <c r="D77" s="12">
        <v>1</v>
      </c>
      <c r="E77" s="14">
        <v>3692850</v>
      </c>
      <c r="F77" s="14"/>
      <c r="G77" s="12">
        <f t="shared" ref="G77:G78" si="12">E77+F77</f>
        <v>3692850</v>
      </c>
      <c r="H77" s="25" t="s">
        <v>40</v>
      </c>
      <c r="I77" s="54"/>
    </row>
    <row r="78" spans="1:9" x14ac:dyDescent="0.3">
      <c r="A78" s="10">
        <v>44210</v>
      </c>
      <c r="B78" s="35" t="s">
        <v>31</v>
      </c>
      <c r="C78" s="28" t="s">
        <v>130</v>
      </c>
      <c r="D78" s="12">
        <v>1</v>
      </c>
      <c r="E78" s="14">
        <v>15398000</v>
      </c>
      <c r="F78" s="14"/>
      <c r="G78" s="12">
        <f t="shared" si="12"/>
        <v>15398000</v>
      </c>
      <c r="H78" s="44" t="s">
        <v>21</v>
      </c>
      <c r="I78" s="54"/>
    </row>
    <row r="79" spans="1:9" x14ac:dyDescent="0.3">
      <c r="A79" s="10">
        <v>44211</v>
      </c>
      <c r="B79" s="35" t="s">
        <v>32</v>
      </c>
      <c r="C79" s="28" t="s">
        <v>151</v>
      </c>
      <c r="D79" s="12">
        <v>200</v>
      </c>
      <c r="E79" s="14">
        <v>1200</v>
      </c>
      <c r="F79" s="14"/>
      <c r="G79" s="12">
        <f>D79*E79</f>
        <v>240000</v>
      </c>
      <c r="H79" s="25" t="s">
        <v>145</v>
      </c>
      <c r="I79" s="54"/>
    </row>
    <row r="80" spans="1:9" x14ac:dyDescent="0.3">
      <c r="A80" s="10">
        <v>44211</v>
      </c>
      <c r="B80" s="35" t="s">
        <v>32</v>
      </c>
      <c r="C80" s="28" t="s">
        <v>150</v>
      </c>
      <c r="D80" s="12">
        <v>300</v>
      </c>
      <c r="E80" s="14">
        <v>1200</v>
      </c>
      <c r="F80" s="14"/>
      <c r="G80" s="12">
        <f>D80*E80</f>
        <v>360000</v>
      </c>
      <c r="H80" s="25" t="s">
        <v>145</v>
      </c>
      <c r="I80" s="54"/>
    </row>
    <row r="81" spans="1:9" x14ac:dyDescent="0.3">
      <c r="A81" s="10">
        <v>44211</v>
      </c>
      <c r="B81" s="35" t="s">
        <v>32</v>
      </c>
      <c r="C81" s="28" t="s">
        <v>152</v>
      </c>
      <c r="D81" s="12">
        <v>9</v>
      </c>
      <c r="E81" s="14">
        <v>120000</v>
      </c>
      <c r="F81" s="14"/>
      <c r="G81" s="12">
        <f t="shared" ref="G81:G84" si="13">D81*E81</f>
        <v>1080000</v>
      </c>
      <c r="H81" s="25" t="s">
        <v>145</v>
      </c>
      <c r="I81" s="54"/>
    </row>
    <row r="82" spans="1:9" x14ac:dyDescent="0.3">
      <c r="A82" s="10">
        <v>44211</v>
      </c>
      <c r="B82" s="35" t="s">
        <v>32</v>
      </c>
      <c r="C82" s="28" t="s">
        <v>153</v>
      </c>
      <c r="D82" s="12">
        <v>100</v>
      </c>
      <c r="E82" s="14">
        <v>3700</v>
      </c>
      <c r="F82" s="14"/>
      <c r="G82" s="12">
        <f t="shared" si="13"/>
        <v>370000</v>
      </c>
      <c r="H82" s="25" t="s">
        <v>145</v>
      </c>
      <c r="I82" s="54"/>
    </row>
    <row r="83" spans="1:9" x14ac:dyDescent="0.3">
      <c r="A83" s="10">
        <v>44211</v>
      </c>
      <c r="B83" s="35" t="s">
        <v>32</v>
      </c>
      <c r="C83" s="28" t="s">
        <v>155</v>
      </c>
      <c r="D83" s="12">
        <v>1</v>
      </c>
      <c r="E83" s="14">
        <v>54000</v>
      </c>
      <c r="F83" s="14"/>
      <c r="G83" s="12">
        <f t="shared" si="13"/>
        <v>54000</v>
      </c>
      <c r="H83" s="25" t="s">
        <v>145</v>
      </c>
      <c r="I83" s="54"/>
    </row>
    <row r="84" spans="1:9" x14ac:dyDescent="0.3">
      <c r="A84" s="10">
        <v>44211</v>
      </c>
      <c r="B84" s="35" t="s">
        <v>29</v>
      </c>
      <c r="C84" s="28" t="s">
        <v>154</v>
      </c>
      <c r="D84" s="12">
        <v>1</v>
      </c>
      <c r="E84" s="14">
        <v>254000</v>
      </c>
      <c r="F84" s="14"/>
      <c r="G84" s="12">
        <f t="shared" si="13"/>
        <v>254000</v>
      </c>
      <c r="H84" s="25" t="s">
        <v>145</v>
      </c>
      <c r="I84" s="54"/>
    </row>
    <row r="85" spans="1:9" ht="22.8" x14ac:dyDescent="0.2">
      <c r="A85" s="10">
        <v>44214</v>
      </c>
      <c r="B85" s="35" t="s">
        <v>32</v>
      </c>
      <c r="C85" s="75" t="s">
        <v>109</v>
      </c>
      <c r="D85" s="12">
        <v>1</v>
      </c>
      <c r="E85" s="14">
        <v>856544130</v>
      </c>
      <c r="F85" s="14">
        <v>85654413</v>
      </c>
      <c r="G85" s="12">
        <f t="shared" si="2"/>
        <v>942198543</v>
      </c>
      <c r="H85" s="25" t="s">
        <v>108</v>
      </c>
      <c r="I85" s="54"/>
    </row>
    <row r="86" spans="1:9" ht="15.6" x14ac:dyDescent="0.3">
      <c r="A86" s="10">
        <v>44214</v>
      </c>
      <c r="B86" s="41" t="s">
        <v>30</v>
      </c>
      <c r="C86" s="45" t="s">
        <v>56</v>
      </c>
      <c r="D86" s="12">
        <v>1</v>
      </c>
      <c r="E86" s="14">
        <v>329769</v>
      </c>
      <c r="F86" s="14"/>
      <c r="G86" s="12">
        <f t="shared" si="2"/>
        <v>329769</v>
      </c>
      <c r="H86" s="44" t="s">
        <v>57</v>
      </c>
      <c r="I86" s="54"/>
    </row>
    <row r="87" spans="1:9" ht="22.8" x14ac:dyDescent="0.2">
      <c r="A87" s="10">
        <v>44214</v>
      </c>
      <c r="B87" s="35" t="s">
        <v>29</v>
      </c>
      <c r="C87" s="36" t="s">
        <v>110</v>
      </c>
      <c r="D87" s="12">
        <v>1</v>
      </c>
      <c r="E87" s="14">
        <v>328071000</v>
      </c>
      <c r="F87" s="14">
        <v>32807100</v>
      </c>
      <c r="G87" s="12">
        <f t="shared" si="2"/>
        <v>360878100</v>
      </c>
      <c r="H87" s="25" t="s">
        <v>48</v>
      </c>
      <c r="I87" s="54"/>
    </row>
    <row r="88" spans="1:9" ht="15.6" x14ac:dyDescent="0.3">
      <c r="A88" s="10">
        <v>44214</v>
      </c>
      <c r="B88" s="41" t="s">
        <v>29</v>
      </c>
      <c r="C88" s="45" t="s">
        <v>56</v>
      </c>
      <c r="D88" s="12">
        <v>1</v>
      </c>
      <c r="E88" s="14">
        <v>126307</v>
      </c>
      <c r="F88" s="14"/>
      <c r="G88" s="12">
        <f t="shared" si="2"/>
        <v>126307</v>
      </c>
      <c r="H88" s="44" t="s">
        <v>57</v>
      </c>
      <c r="I88" s="54"/>
    </row>
    <row r="89" spans="1:9" ht="22.8" x14ac:dyDescent="0.2">
      <c r="A89" s="10">
        <v>44214</v>
      </c>
      <c r="B89" s="35" t="s">
        <v>32</v>
      </c>
      <c r="C89" s="36" t="s">
        <v>112</v>
      </c>
      <c r="D89" s="12">
        <v>1</v>
      </c>
      <c r="E89" s="14">
        <v>4000000</v>
      </c>
      <c r="F89" s="14">
        <v>400000</v>
      </c>
      <c r="G89" s="12">
        <f t="shared" si="2"/>
        <v>4400000</v>
      </c>
      <c r="H89" s="25" t="s">
        <v>111</v>
      </c>
      <c r="I89" s="54"/>
    </row>
    <row r="90" spans="1:9" ht="15.6" x14ac:dyDescent="0.3">
      <c r="A90" s="10">
        <v>44214</v>
      </c>
      <c r="B90" s="41" t="s">
        <v>30</v>
      </c>
      <c r="C90" s="45" t="s">
        <v>56</v>
      </c>
      <c r="D90" s="12">
        <v>1</v>
      </c>
      <c r="E90" s="14">
        <v>10500</v>
      </c>
      <c r="F90" s="14"/>
      <c r="G90" s="12">
        <f t="shared" si="2"/>
        <v>10500</v>
      </c>
      <c r="H90" s="44" t="s">
        <v>57</v>
      </c>
      <c r="I90" s="54"/>
    </row>
    <row r="91" spans="1:9" x14ac:dyDescent="0.2">
      <c r="A91" s="10">
        <v>44214</v>
      </c>
      <c r="B91" s="35" t="s">
        <v>32</v>
      </c>
      <c r="C91" s="36" t="s">
        <v>53</v>
      </c>
      <c r="D91" s="12">
        <v>1</v>
      </c>
      <c r="E91" s="14">
        <v>10640000</v>
      </c>
      <c r="F91" s="14">
        <v>1064000</v>
      </c>
      <c r="G91" s="12">
        <f t="shared" si="2"/>
        <v>11704000</v>
      </c>
      <c r="H91" s="25" t="s">
        <v>37</v>
      </c>
      <c r="I91" s="54"/>
    </row>
    <row r="92" spans="1:9" ht="15.6" x14ac:dyDescent="0.3">
      <c r="A92" s="10">
        <v>44214</v>
      </c>
      <c r="B92" s="41" t="s">
        <v>30</v>
      </c>
      <c r="C92" s="45" t="s">
        <v>56</v>
      </c>
      <c r="D92" s="12">
        <v>1</v>
      </c>
      <c r="E92" s="14">
        <v>10500</v>
      </c>
      <c r="F92" s="14"/>
      <c r="G92" s="12">
        <f t="shared" si="2"/>
        <v>10500</v>
      </c>
      <c r="H92" s="44" t="s">
        <v>57</v>
      </c>
      <c r="I92" s="54"/>
    </row>
    <row r="93" spans="1:9" ht="15.6" x14ac:dyDescent="0.3">
      <c r="A93" s="10">
        <v>44214</v>
      </c>
      <c r="B93" s="35" t="s">
        <v>29</v>
      </c>
      <c r="C93" s="28" t="s">
        <v>14</v>
      </c>
      <c r="D93" s="12">
        <v>1</v>
      </c>
      <c r="E93" s="13">
        <v>1200000</v>
      </c>
      <c r="F93" s="13">
        <v>120000</v>
      </c>
      <c r="G93" s="12">
        <f t="shared" si="2"/>
        <v>1320000</v>
      </c>
      <c r="H93" s="25" t="s">
        <v>20</v>
      </c>
      <c r="I93" s="54"/>
    </row>
    <row r="94" spans="1:9" ht="15.6" x14ac:dyDescent="0.3">
      <c r="A94" s="10">
        <v>44215</v>
      </c>
      <c r="B94" s="41" t="s">
        <v>60</v>
      </c>
      <c r="C94" s="28" t="s">
        <v>142</v>
      </c>
      <c r="D94" s="12">
        <v>1</v>
      </c>
      <c r="E94" s="14"/>
      <c r="F94" s="14">
        <v>129607200</v>
      </c>
      <c r="G94" s="12">
        <f t="shared" si="2"/>
        <v>129607200</v>
      </c>
      <c r="H94" s="25" t="s">
        <v>93</v>
      </c>
      <c r="I94" s="54"/>
    </row>
    <row r="95" spans="1:9" ht="15.6" x14ac:dyDescent="0.3">
      <c r="A95" s="10">
        <v>44215</v>
      </c>
      <c r="B95" s="41" t="s">
        <v>30</v>
      </c>
      <c r="C95" s="45" t="s">
        <v>56</v>
      </c>
      <c r="D95" s="12">
        <v>1</v>
      </c>
      <c r="E95" s="14">
        <v>15000</v>
      </c>
      <c r="F95" s="14"/>
      <c r="G95" s="12">
        <f t="shared" si="2"/>
        <v>15000</v>
      </c>
      <c r="H95" s="44" t="s">
        <v>57</v>
      </c>
      <c r="I95" s="54"/>
    </row>
    <row r="96" spans="1:9" ht="15.6" x14ac:dyDescent="0.3">
      <c r="A96" s="10">
        <v>44215</v>
      </c>
      <c r="B96" s="41" t="s">
        <v>30</v>
      </c>
      <c r="C96" s="28" t="s">
        <v>143</v>
      </c>
      <c r="D96" s="12">
        <v>1</v>
      </c>
      <c r="E96" s="14">
        <v>400000</v>
      </c>
      <c r="F96" s="14"/>
      <c r="G96" s="12">
        <f t="shared" si="2"/>
        <v>400000</v>
      </c>
      <c r="H96" s="25" t="s">
        <v>145</v>
      </c>
      <c r="I96" s="54"/>
    </row>
    <row r="97" spans="1:9" ht="15.6" x14ac:dyDescent="0.3">
      <c r="A97" s="10">
        <v>44215</v>
      </c>
      <c r="B97" s="41" t="s">
        <v>30</v>
      </c>
      <c r="C97" s="28" t="s">
        <v>144</v>
      </c>
      <c r="D97" s="12">
        <v>1</v>
      </c>
      <c r="E97" s="14">
        <v>2000000</v>
      </c>
      <c r="F97" s="14"/>
      <c r="G97" s="12">
        <f t="shared" si="2"/>
        <v>2000000</v>
      </c>
      <c r="H97" s="25" t="s">
        <v>145</v>
      </c>
      <c r="I97" s="54"/>
    </row>
    <row r="98" spans="1:9" x14ac:dyDescent="0.3">
      <c r="A98" s="10">
        <v>44215</v>
      </c>
      <c r="B98" s="35" t="s">
        <v>29</v>
      </c>
      <c r="C98" s="28" t="s">
        <v>12</v>
      </c>
      <c r="D98" s="12">
        <v>1</v>
      </c>
      <c r="E98" s="14">
        <v>70000</v>
      </c>
      <c r="F98" s="14"/>
      <c r="G98" s="12">
        <f t="shared" ref="G98:G100" si="14">E98+F98</f>
        <v>70000</v>
      </c>
      <c r="H98" s="25" t="s">
        <v>20</v>
      </c>
      <c r="I98" s="54"/>
    </row>
    <row r="99" spans="1:9" ht="15.6" x14ac:dyDescent="0.2">
      <c r="A99" s="10">
        <v>44215</v>
      </c>
      <c r="B99" s="41" t="s">
        <v>60</v>
      </c>
      <c r="C99" s="36" t="s">
        <v>113</v>
      </c>
      <c r="D99" s="12">
        <v>1</v>
      </c>
      <c r="E99" s="14">
        <v>2497068000</v>
      </c>
      <c r="F99" s="14"/>
      <c r="G99" s="12">
        <f t="shared" si="14"/>
        <v>2497068000</v>
      </c>
      <c r="H99" s="44" t="s">
        <v>94</v>
      </c>
      <c r="I99" s="54"/>
    </row>
    <row r="100" spans="1:9" ht="15.6" x14ac:dyDescent="0.3">
      <c r="A100" s="10">
        <v>44216</v>
      </c>
      <c r="B100" s="41" t="s">
        <v>30</v>
      </c>
      <c r="C100" s="45" t="s">
        <v>56</v>
      </c>
      <c r="D100" s="12">
        <v>1</v>
      </c>
      <c r="E100" s="14">
        <v>6435700</v>
      </c>
      <c r="F100" s="14"/>
      <c r="G100" s="12">
        <f t="shared" si="14"/>
        <v>6435700</v>
      </c>
      <c r="H100" s="44" t="s">
        <v>57</v>
      </c>
      <c r="I100" s="54"/>
    </row>
    <row r="101" spans="1:9" x14ac:dyDescent="0.3">
      <c r="A101" s="10">
        <v>44216</v>
      </c>
      <c r="B101" s="35" t="s">
        <v>29</v>
      </c>
      <c r="C101" s="28" t="s">
        <v>43</v>
      </c>
      <c r="D101" s="12">
        <v>1</v>
      </c>
      <c r="E101" s="14">
        <v>1982761</v>
      </c>
      <c r="F101" s="14">
        <v>198276</v>
      </c>
      <c r="G101" s="12">
        <f t="shared" si="2"/>
        <v>2181037</v>
      </c>
      <c r="H101" s="25" t="s">
        <v>44</v>
      </c>
      <c r="I101" s="54"/>
    </row>
    <row r="102" spans="1:9" x14ac:dyDescent="0.3">
      <c r="A102" s="10">
        <v>44216</v>
      </c>
      <c r="B102" s="35" t="s">
        <v>29</v>
      </c>
      <c r="C102" s="28" t="s">
        <v>15</v>
      </c>
      <c r="D102" s="12">
        <v>1</v>
      </c>
      <c r="E102" s="14">
        <v>150000</v>
      </c>
      <c r="F102" s="14"/>
      <c r="G102" s="12">
        <f t="shared" si="2"/>
        <v>150000</v>
      </c>
      <c r="H102" s="25" t="s">
        <v>21</v>
      </c>
      <c r="I102" s="54"/>
    </row>
    <row r="103" spans="1:9" x14ac:dyDescent="0.3">
      <c r="A103" s="10">
        <v>44217</v>
      </c>
      <c r="B103" s="35" t="s">
        <v>31</v>
      </c>
      <c r="C103" s="28" t="s">
        <v>45</v>
      </c>
      <c r="D103" s="12">
        <v>1</v>
      </c>
      <c r="E103" s="14">
        <v>389432.73</v>
      </c>
      <c r="F103" s="14">
        <v>38943.269999999997</v>
      </c>
      <c r="G103" s="12">
        <f t="shared" si="2"/>
        <v>428376</v>
      </c>
      <c r="H103" s="25" t="s">
        <v>46</v>
      </c>
      <c r="I103" s="54"/>
    </row>
    <row r="104" spans="1:9" ht="15.6" x14ac:dyDescent="0.3">
      <c r="A104" s="10">
        <v>44217</v>
      </c>
      <c r="B104" s="35" t="s">
        <v>29</v>
      </c>
      <c r="C104" s="28" t="s">
        <v>14</v>
      </c>
      <c r="D104" s="12">
        <v>1</v>
      </c>
      <c r="E104" s="13">
        <v>1200000</v>
      </c>
      <c r="F104" s="13">
        <v>120000</v>
      </c>
      <c r="G104" s="12">
        <f t="shared" ref="G104" si="15">E104+F104</f>
        <v>1320000</v>
      </c>
      <c r="H104" s="25" t="s">
        <v>20</v>
      </c>
      <c r="I104" s="54"/>
    </row>
    <row r="105" spans="1:9" x14ac:dyDescent="0.3">
      <c r="A105" s="10">
        <v>44218</v>
      </c>
      <c r="B105" s="35" t="s">
        <v>29</v>
      </c>
      <c r="C105" s="28" t="s">
        <v>47</v>
      </c>
      <c r="D105" s="12">
        <v>1</v>
      </c>
      <c r="E105" s="14">
        <v>172178000</v>
      </c>
      <c r="F105" s="14">
        <v>17217800</v>
      </c>
      <c r="G105" s="12">
        <f t="shared" si="2"/>
        <v>189395800</v>
      </c>
      <c r="H105" s="25" t="s">
        <v>48</v>
      </c>
      <c r="I105" s="54"/>
    </row>
    <row r="106" spans="1:9" x14ac:dyDescent="0.2">
      <c r="A106" s="10">
        <v>44218</v>
      </c>
      <c r="B106" s="35" t="s">
        <v>32</v>
      </c>
      <c r="C106" s="36" t="s">
        <v>117</v>
      </c>
      <c r="D106" s="12">
        <v>1</v>
      </c>
      <c r="E106" s="14">
        <v>17413000</v>
      </c>
      <c r="F106" s="14">
        <v>1741300</v>
      </c>
      <c r="G106" s="12">
        <f t="shared" si="2"/>
        <v>19154300</v>
      </c>
      <c r="H106" s="25" t="s">
        <v>118</v>
      </c>
      <c r="I106" s="54"/>
    </row>
    <row r="107" spans="1:9" ht="15.6" x14ac:dyDescent="0.3">
      <c r="A107" s="10">
        <v>44218</v>
      </c>
      <c r="B107" s="41" t="s">
        <v>30</v>
      </c>
      <c r="C107" s="45" t="s">
        <v>56</v>
      </c>
      <c r="D107" s="12">
        <v>1</v>
      </c>
      <c r="E107" s="14">
        <v>15000</v>
      </c>
      <c r="F107" s="14"/>
      <c r="G107" s="12">
        <f t="shared" si="2"/>
        <v>15000</v>
      </c>
      <c r="H107" s="44" t="s">
        <v>57</v>
      </c>
      <c r="I107" s="54"/>
    </row>
    <row r="108" spans="1:9" ht="15.6" x14ac:dyDescent="0.3">
      <c r="A108" s="10">
        <v>44218</v>
      </c>
      <c r="B108" s="41" t="s">
        <v>32</v>
      </c>
      <c r="C108" s="45" t="s">
        <v>119</v>
      </c>
      <c r="D108" s="12">
        <v>1</v>
      </c>
      <c r="E108" s="14">
        <v>899285500</v>
      </c>
      <c r="F108" s="14">
        <v>89928550</v>
      </c>
      <c r="G108" s="12">
        <f t="shared" ref="G108" si="16">E108+F108</f>
        <v>989214050</v>
      </c>
      <c r="H108" s="44" t="s">
        <v>86</v>
      </c>
      <c r="I108" s="54"/>
    </row>
    <row r="109" spans="1:9" ht="15.6" x14ac:dyDescent="0.3">
      <c r="A109" s="10">
        <v>44218</v>
      </c>
      <c r="B109" s="41" t="s">
        <v>30</v>
      </c>
      <c r="C109" s="45" t="s">
        <v>56</v>
      </c>
      <c r="D109" s="12">
        <v>1</v>
      </c>
      <c r="E109" s="14">
        <v>346225</v>
      </c>
      <c r="F109" s="14"/>
      <c r="G109" s="12">
        <f t="shared" ref="G109:G113" si="17">E109+F109</f>
        <v>346225</v>
      </c>
      <c r="H109" s="44" t="s">
        <v>57</v>
      </c>
      <c r="I109" s="54"/>
    </row>
    <row r="110" spans="1:9" ht="15.6" x14ac:dyDescent="0.3">
      <c r="A110" s="10">
        <v>44219</v>
      </c>
      <c r="B110" s="35" t="s">
        <v>29</v>
      </c>
      <c r="C110" s="28" t="s">
        <v>14</v>
      </c>
      <c r="D110" s="12">
        <v>1</v>
      </c>
      <c r="E110" s="13">
        <v>1200000</v>
      </c>
      <c r="F110" s="13">
        <v>120000</v>
      </c>
      <c r="G110" s="12">
        <f t="shared" si="17"/>
        <v>1320000</v>
      </c>
      <c r="H110" s="25" t="s">
        <v>20</v>
      </c>
      <c r="I110" s="54"/>
    </row>
    <row r="111" spans="1:9" ht="22.8" customHeight="1" x14ac:dyDescent="0.3">
      <c r="A111" s="10">
        <v>44221</v>
      </c>
      <c r="B111" s="41" t="s">
        <v>60</v>
      </c>
      <c r="C111" s="45" t="s">
        <v>121</v>
      </c>
      <c r="D111" s="12">
        <v>1</v>
      </c>
      <c r="E111" s="14">
        <v>1921834113</v>
      </c>
      <c r="F111" s="14"/>
      <c r="G111" s="12">
        <f t="shared" si="17"/>
        <v>1921834113</v>
      </c>
      <c r="H111" s="25" t="s">
        <v>98</v>
      </c>
      <c r="I111" s="54">
        <v>83106.34</v>
      </c>
    </row>
    <row r="112" spans="1:9" ht="15.6" x14ac:dyDescent="0.3">
      <c r="A112" s="10">
        <v>44221</v>
      </c>
      <c r="B112" s="41" t="s">
        <v>60</v>
      </c>
      <c r="C112" s="45" t="s">
        <v>122</v>
      </c>
      <c r="D112" s="12">
        <v>1</v>
      </c>
      <c r="E112" s="14">
        <v>28385013</v>
      </c>
      <c r="F112" s="14"/>
      <c r="G112" s="12">
        <f t="shared" si="17"/>
        <v>28385013</v>
      </c>
      <c r="H112" s="25" t="s">
        <v>99</v>
      </c>
      <c r="I112" s="54">
        <v>1227.46</v>
      </c>
    </row>
    <row r="113" spans="1:9" ht="15.6" x14ac:dyDescent="0.3">
      <c r="A113" s="10">
        <v>44221</v>
      </c>
      <c r="B113" s="41" t="s">
        <v>29</v>
      </c>
      <c r="C113" s="45" t="s">
        <v>56</v>
      </c>
      <c r="D113" s="12">
        <v>1</v>
      </c>
      <c r="E113" s="14">
        <v>4995076</v>
      </c>
      <c r="F113" s="14"/>
      <c r="G113" s="12">
        <f t="shared" si="17"/>
        <v>4995076</v>
      </c>
      <c r="H113" s="44" t="s">
        <v>57</v>
      </c>
      <c r="I113" s="54">
        <v>207.77</v>
      </c>
    </row>
    <row r="114" spans="1:9" ht="15.6" x14ac:dyDescent="0.3">
      <c r="A114" s="10">
        <v>44221</v>
      </c>
      <c r="B114" s="41" t="s">
        <v>29</v>
      </c>
      <c r="C114" s="45" t="s">
        <v>56</v>
      </c>
      <c r="D114" s="12">
        <v>1</v>
      </c>
      <c r="E114" s="14">
        <v>926000</v>
      </c>
      <c r="F114" s="14"/>
      <c r="G114" s="12">
        <f t="shared" ref="G114:G116" si="18">E114+F114</f>
        <v>926000</v>
      </c>
      <c r="H114" s="44" t="s">
        <v>57</v>
      </c>
      <c r="I114" s="54">
        <v>40</v>
      </c>
    </row>
    <row r="115" spans="1:9" ht="15.6" x14ac:dyDescent="0.3">
      <c r="A115" s="10">
        <v>44221</v>
      </c>
      <c r="B115" s="41" t="s">
        <v>29</v>
      </c>
      <c r="C115" s="28" t="s">
        <v>131</v>
      </c>
      <c r="D115" s="12">
        <v>1</v>
      </c>
      <c r="E115" s="14">
        <v>150000</v>
      </c>
      <c r="F115" s="14"/>
      <c r="G115" s="12">
        <f t="shared" si="18"/>
        <v>150000</v>
      </c>
      <c r="H115" s="44" t="s">
        <v>21</v>
      </c>
      <c r="I115" s="54"/>
    </row>
    <row r="116" spans="1:9" x14ac:dyDescent="0.3">
      <c r="A116" s="10">
        <v>44221</v>
      </c>
      <c r="B116" s="35" t="s">
        <v>29</v>
      </c>
      <c r="C116" s="28" t="s">
        <v>12</v>
      </c>
      <c r="D116" s="12">
        <v>1</v>
      </c>
      <c r="E116" s="14">
        <v>70000</v>
      </c>
      <c r="F116" s="14"/>
      <c r="G116" s="12">
        <f t="shared" si="18"/>
        <v>70000</v>
      </c>
      <c r="H116" s="25" t="s">
        <v>20</v>
      </c>
      <c r="I116" s="54"/>
    </row>
    <row r="117" spans="1:9" x14ac:dyDescent="0.3">
      <c r="A117" s="10">
        <v>44222</v>
      </c>
      <c r="B117" s="35" t="s">
        <v>36</v>
      </c>
      <c r="C117" s="28" t="s">
        <v>49</v>
      </c>
      <c r="D117" s="12">
        <v>1</v>
      </c>
      <c r="E117" s="14">
        <v>1175455</v>
      </c>
      <c r="F117" s="14">
        <v>117546</v>
      </c>
      <c r="G117" s="12">
        <f t="shared" si="2"/>
        <v>1293001</v>
      </c>
      <c r="H117" s="25" t="s">
        <v>50</v>
      </c>
      <c r="I117" s="54"/>
    </row>
    <row r="118" spans="1:9" x14ac:dyDescent="0.3">
      <c r="A118" s="10">
        <v>44222</v>
      </c>
      <c r="B118" s="35" t="s">
        <v>31</v>
      </c>
      <c r="C118" s="28" t="s">
        <v>123</v>
      </c>
      <c r="D118" s="12">
        <v>1</v>
      </c>
      <c r="E118" s="14">
        <v>2000000</v>
      </c>
      <c r="F118" s="14"/>
      <c r="G118" s="12">
        <f t="shared" si="2"/>
        <v>2000000</v>
      </c>
      <c r="H118" s="25" t="s">
        <v>93</v>
      </c>
      <c r="I118" s="54"/>
    </row>
    <row r="119" spans="1:9" ht="15.6" x14ac:dyDescent="0.3">
      <c r="A119" s="10">
        <v>44222</v>
      </c>
      <c r="B119" s="41" t="s">
        <v>29</v>
      </c>
      <c r="C119" s="45" t="s">
        <v>56</v>
      </c>
      <c r="D119" s="12">
        <v>1</v>
      </c>
      <c r="E119" s="14">
        <v>15000</v>
      </c>
      <c r="F119" s="14"/>
      <c r="G119" s="12">
        <f t="shared" si="2"/>
        <v>15000</v>
      </c>
      <c r="H119" s="44" t="s">
        <v>57</v>
      </c>
      <c r="I119" s="54"/>
    </row>
    <row r="120" spans="1:9" ht="15.6" x14ac:dyDescent="0.3">
      <c r="A120" s="10">
        <v>44222</v>
      </c>
      <c r="B120" s="41" t="s">
        <v>60</v>
      </c>
      <c r="C120" s="45" t="s">
        <v>137</v>
      </c>
      <c r="D120" s="12">
        <v>1</v>
      </c>
      <c r="E120" s="14">
        <v>10940860</v>
      </c>
      <c r="F120" s="14"/>
      <c r="G120" s="12">
        <f t="shared" si="2"/>
        <v>10940860</v>
      </c>
      <c r="H120" s="44"/>
      <c r="I120" s="54"/>
    </row>
    <row r="121" spans="1:9" ht="15.6" x14ac:dyDescent="0.3">
      <c r="A121" s="10">
        <v>44222</v>
      </c>
      <c r="B121" s="41" t="s">
        <v>30</v>
      </c>
      <c r="C121" s="45" t="s">
        <v>56</v>
      </c>
      <c r="D121" s="12">
        <v>1</v>
      </c>
      <c r="E121" s="14">
        <v>15000</v>
      </c>
      <c r="F121" s="14"/>
      <c r="G121" s="12">
        <f t="shared" ref="G121:G128" si="19">E121+F121</f>
        <v>15000</v>
      </c>
      <c r="H121" s="44" t="s">
        <v>57</v>
      </c>
      <c r="I121" s="54"/>
    </row>
    <row r="122" spans="1:9" ht="15.6" x14ac:dyDescent="0.3">
      <c r="A122" s="10">
        <v>44222</v>
      </c>
      <c r="B122" s="41" t="s">
        <v>30</v>
      </c>
      <c r="C122" s="45" t="s">
        <v>138</v>
      </c>
      <c r="D122" s="12">
        <v>1</v>
      </c>
      <c r="E122" s="14">
        <v>167272</v>
      </c>
      <c r="F122" s="14">
        <v>16728</v>
      </c>
      <c r="G122" s="12">
        <f t="shared" si="19"/>
        <v>184000</v>
      </c>
      <c r="H122" s="25" t="s">
        <v>145</v>
      </c>
      <c r="I122" s="54"/>
    </row>
    <row r="123" spans="1:9" ht="15.6" x14ac:dyDescent="0.3">
      <c r="A123" s="10">
        <v>44222</v>
      </c>
      <c r="B123" s="41" t="s">
        <v>30</v>
      </c>
      <c r="C123" s="45" t="s">
        <v>139</v>
      </c>
      <c r="D123" s="12">
        <v>1</v>
      </c>
      <c r="E123" s="14">
        <v>600000</v>
      </c>
      <c r="F123" s="14"/>
      <c r="G123" s="12">
        <f t="shared" si="19"/>
        <v>600000</v>
      </c>
      <c r="H123" s="25" t="s">
        <v>145</v>
      </c>
      <c r="I123" s="54"/>
    </row>
    <row r="124" spans="1:9" ht="15.6" x14ac:dyDescent="0.3">
      <c r="A124" s="10">
        <v>44222</v>
      </c>
      <c r="B124" s="41" t="s">
        <v>30</v>
      </c>
      <c r="C124" s="45" t="s">
        <v>140</v>
      </c>
      <c r="D124" s="12">
        <v>1</v>
      </c>
      <c r="E124" s="14">
        <v>550000</v>
      </c>
      <c r="F124" s="14"/>
      <c r="G124" s="12">
        <f t="shared" si="19"/>
        <v>550000</v>
      </c>
      <c r="H124" s="25" t="s">
        <v>145</v>
      </c>
      <c r="I124" s="54"/>
    </row>
    <row r="125" spans="1:9" ht="15.6" x14ac:dyDescent="0.3">
      <c r="A125" s="10">
        <v>44222</v>
      </c>
      <c r="B125" s="41" t="s">
        <v>30</v>
      </c>
      <c r="C125" s="45" t="s">
        <v>141</v>
      </c>
      <c r="D125" s="12">
        <v>1</v>
      </c>
      <c r="E125" s="14">
        <v>100000</v>
      </c>
      <c r="F125" s="14"/>
      <c r="G125" s="12">
        <f t="shared" si="19"/>
        <v>100000</v>
      </c>
      <c r="H125" s="25" t="s">
        <v>145</v>
      </c>
      <c r="I125" s="54"/>
    </row>
    <row r="126" spans="1:9" ht="15.6" x14ac:dyDescent="0.3">
      <c r="A126" s="10">
        <v>44222</v>
      </c>
      <c r="B126" s="41" t="s">
        <v>29</v>
      </c>
      <c r="C126" s="28" t="s">
        <v>131</v>
      </c>
      <c r="D126" s="12">
        <v>1</v>
      </c>
      <c r="E126" s="14">
        <v>150000</v>
      </c>
      <c r="F126" s="14"/>
      <c r="G126" s="12">
        <f t="shared" si="19"/>
        <v>150000</v>
      </c>
      <c r="H126" s="44" t="s">
        <v>21</v>
      </c>
      <c r="I126" s="54"/>
    </row>
    <row r="127" spans="1:9" x14ac:dyDescent="0.3">
      <c r="A127" s="10">
        <v>44222</v>
      </c>
      <c r="B127" s="35" t="s">
        <v>29</v>
      </c>
      <c r="C127" s="28" t="s">
        <v>12</v>
      </c>
      <c r="D127" s="12">
        <v>2</v>
      </c>
      <c r="E127" s="14">
        <v>70000</v>
      </c>
      <c r="F127" s="14"/>
      <c r="G127" s="12">
        <f>D127*E127+F127</f>
        <v>140000</v>
      </c>
      <c r="H127" s="25" t="s">
        <v>20</v>
      </c>
      <c r="I127" s="54"/>
    </row>
    <row r="128" spans="1:9" ht="15.6" x14ac:dyDescent="0.3">
      <c r="A128" s="10">
        <v>44222</v>
      </c>
      <c r="B128" s="41" t="s">
        <v>60</v>
      </c>
      <c r="C128" s="45" t="s">
        <v>125</v>
      </c>
      <c r="D128" s="12">
        <v>1</v>
      </c>
      <c r="E128" s="14">
        <v>4543080000</v>
      </c>
      <c r="F128" s="14"/>
      <c r="G128" s="12">
        <f t="shared" si="19"/>
        <v>4543080000</v>
      </c>
      <c r="H128" s="44" t="s">
        <v>94</v>
      </c>
      <c r="I128" s="54">
        <v>196500</v>
      </c>
    </row>
    <row r="129" spans="1:9" ht="15.6" x14ac:dyDescent="0.3">
      <c r="A129" s="10">
        <v>44222</v>
      </c>
      <c r="B129" s="41" t="s">
        <v>30</v>
      </c>
      <c r="C129" s="45" t="s">
        <v>56</v>
      </c>
      <c r="D129" s="12">
        <v>1</v>
      </c>
      <c r="E129" s="14">
        <v>11557638</v>
      </c>
      <c r="F129" s="14"/>
      <c r="G129" s="12">
        <f t="shared" ref="G129:G130" si="20">E129+F129</f>
        <v>11557638</v>
      </c>
      <c r="H129" s="44" t="s">
        <v>57</v>
      </c>
      <c r="I129" s="54">
        <v>498.25</v>
      </c>
    </row>
    <row r="130" spans="1:9" ht="15.6" x14ac:dyDescent="0.3">
      <c r="A130" s="10">
        <v>44222</v>
      </c>
      <c r="B130" s="41" t="s">
        <v>60</v>
      </c>
      <c r="C130" s="45" t="s">
        <v>126</v>
      </c>
      <c r="D130" s="12">
        <v>1</v>
      </c>
      <c r="E130" s="14">
        <v>833050375</v>
      </c>
      <c r="F130" s="14"/>
      <c r="G130" s="12">
        <f t="shared" si="20"/>
        <v>833050375</v>
      </c>
      <c r="H130" s="44" t="s">
        <v>94</v>
      </c>
      <c r="I130" s="54">
        <v>36023.800000000003</v>
      </c>
    </row>
    <row r="131" spans="1:9" ht="15.6" x14ac:dyDescent="0.3">
      <c r="A131" s="10">
        <v>44222</v>
      </c>
      <c r="B131" s="41" t="s">
        <v>30</v>
      </c>
      <c r="C131" s="45" t="s">
        <v>56</v>
      </c>
      <c r="D131" s="12">
        <v>1</v>
      </c>
      <c r="E131" s="14">
        <v>2270089</v>
      </c>
      <c r="F131" s="14"/>
      <c r="G131" s="12">
        <f t="shared" ref="G131:G132" si="21">E131+F131</f>
        <v>2270089</v>
      </c>
      <c r="H131" s="44" t="s">
        <v>57</v>
      </c>
      <c r="I131" s="54">
        <v>98.06</v>
      </c>
    </row>
    <row r="132" spans="1:9" ht="22.8" customHeight="1" x14ac:dyDescent="0.3">
      <c r="A132" s="10">
        <v>44224</v>
      </c>
      <c r="B132" s="41" t="s">
        <v>29</v>
      </c>
      <c r="C132" s="45" t="s">
        <v>127</v>
      </c>
      <c r="D132" s="12">
        <v>1</v>
      </c>
      <c r="E132" s="14">
        <v>8466463</v>
      </c>
      <c r="F132" s="14"/>
      <c r="G132" s="12">
        <f t="shared" si="21"/>
        <v>8466463</v>
      </c>
      <c r="H132" s="44"/>
      <c r="I132" s="54"/>
    </row>
    <row r="133" spans="1:9" ht="15.6" x14ac:dyDescent="0.3">
      <c r="A133" s="10">
        <v>44224</v>
      </c>
      <c r="B133" s="41" t="s">
        <v>29</v>
      </c>
      <c r="C133" s="45" t="s">
        <v>56</v>
      </c>
      <c r="D133" s="12">
        <v>1</v>
      </c>
      <c r="E133" s="14">
        <v>7500</v>
      </c>
      <c r="F133" s="14"/>
      <c r="G133" s="12">
        <f t="shared" ref="G133" si="22">E133+F133</f>
        <v>7500</v>
      </c>
      <c r="H133" s="44" t="s">
        <v>57</v>
      </c>
      <c r="I133" s="54"/>
    </row>
    <row r="134" spans="1:9" x14ac:dyDescent="0.3">
      <c r="A134" s="10">
        <v>44226</v>
      </c>
      <c r="B134" s="35" t="s">
        <v>32</v>
      </c>
      <c r="C134" s="28" t="s">
        <v>156</v>
      </c>
      <c r="D134" s="12">
        <v>50</v>
      </c>
      <c r="E134" s="14">
        <v>95000</v>
      </c>
      <c r="F134" s="14"/>
      <c r="G134" s="12">
        <f>D134*E134</f>
        <v>4750000</v>
      </c>
      <c r="H134" s="25" t="s">
        <v>145</v>
      </c>
      <c r="I134" s="54"/>
    </row>
    <row r="135" spans="1:9" x14ac:dyDescent="0.3">
      <c r="A135" s="10">
        <v>44226</v>
      </c>
      <c r="B135" s="35" t="s">
        <v>32</v>
      </c>
      <c r="C135" s="28" t="s">
        <v>157</v>
      </c>
      <c r="D135" s="12">
        <v>50</v>
      </c>
      <c r="E135" s="14">
        <v>2800</v>
      </c>
      <c r="F135" s="14"/>
      <c r="G135" s="12">
        <f t="shared" ref="G135:G138" si="23">D135*E135</f>
        <v>140000</v>
      </c>
      <c r="H135" s="25" t="s">
        <v>145</v>
      </c>
      <c r="I135" s="54"/>
    </row>
    <row r="136" spans="1:9" x14ac:dyDescent="0.3">
      <c r="A136" s="10">
        <v>44226</v>
      </c>
      <c r="B136" s="35" t="s">
        <v>32</v>
      </c>
      <c r="C136" s="28" t="s">
        <v>158</v>
      </c>
      <c r="D136" s="12">
        <v>30</v>
      </c>
      <c r="E136" s="14">
        <v>1500</v>
      </c>
      <c r="F136" s="14"/>
      <c r="G136" s="12">
        <f t="shared" si="23"/>
        <v>45000</v>
      </c>
      <c r="H136" s="25" t="s">
        <v>145</v>
      </c>
      <c r="I136" s="54"/>
    </row>
    <row r="137" spans="1:9" x14ac:dyDescent="0.3">
      <c r="A137" s="10">
        <v>44226</v>
      </c>
      <c r="B137" s="35" t="s">
        <v>32</v>
      </c>
      <c r="C137" s="28" t="s">
        <v>159</v>
      </c>
      <c r="D137" s="12">
        <v>60000</v>
      </c>
      <c r="E137" s="14">
        <v>40</v>
      </c>
      <c r="F137" s="14"/>
      <c r="G137" s="12">
        <f t="shared" si="23"/>
        <v>2400000</v>
      </c>
      <c r="H137" s="25" t="s">
        <v>145</v>
      </c>
      <c r="I137" s="54"/>
    </row>
    <row r="138" spans="1:9" x14ac:dyDescent="0.3">
      <c r="A138" s="10">
        <v>44226</v>
      </c>
      <c r="B138" s="35" t="s">
        <v>32</v>
      </c>
      <c r="C138" s="28" t="s">
        <v>160</v>
      </c>
      <c r="D138" s="12">
        <v>2.5</v>
      </c>
      <c r="E138" s="14">
        <v>350000</v>
      </c>
      <c r="F138" s="14"/>
      <c r="G138" s="12">
        <f t="shared" si="23"/>
        <v>875000</v>
      </c>
      <c r="H138" s="25" t="s">
        <v>145</v>
      </c>
      <c r="I138" s="54"/>
    </row>
    <row r="139" spans="1:9" x14ac:dyDescent="0.3">
      <c r="A139" s="10">
        <v>44226</v>
      </c>
      <c r="B139" s="35" t="s">
        <v>32</v>
      </c>
      <c r="C139" s="28" t="s">
        <v>155</v>
      </c>
      <c r="D139" s="12">
        <v>1</v>
      </c>
      <c r="E139" s="14">
        <v>530500</v>
      </c>
      <c r="F139" s="14"/>
      <c r="G139" s="12">
        <f t="shared" ref="G139" si="24">D139*E139</f>
        <v>530500</v>
      </c>
      <c r="H139" s="25" t="s">
        <v>145</v>
      </c>
      <c r="I139" s="54"/>
    </row>
    <row r="140" spans="1:9" x14ac:dyDescent="0.3">
      <c r="A140" s="10">
        <v>44226</v>
      </c>
      <c r="B140" s="35" t="s">
        <v>29</v>
      </c>
      <c r="C140" s="28" t="s">
        <v>19</v>
      </c>
      <c r="D140" s="12">
        <v>1</v>
      </c>
      <c r="E140" s="14">
        <v>159000</v>
      </c>
      <c r="F140" s="14"/>
      <c r="G140" s="12">
        <f t="shared" si="2"/>
        <v>159000</v>
      </c>
      <c r="H140" s="25" t="s">
        <v>24</v>
      </c>
      <c r="I140" s="54"/>
    </row>
    <row r="141" spans="1:9" x14ac:dyDescent="0.3">
      <c r="A141" s="10">
        <v>44226</v>
      </c>
      <c r="B141" s="35" t="s">
        <v>32</v>
      </c>
      <c r="C141" s="28" t="s">
        <v>23</v>
      </c>
      <c r="D141" s="12">
        <v>1</v>
      </c>
      <c r="E141" s="14">
        <v>176000</v>
      </c>
      <c r="F141" s="14"/>
      <c r="G141" s="12">
        <f t="shared" si="2"/>
        <v>176000</v>
      </c>
      <c r="H141" s="25" t="s">
        <v>25</v>
      </c>
      <c r="I141" s="54"/>
    </row>
    <row r="142" spans="1:9" x14ac:dyDescent="0.3">
      <c r="A142" s="10">
        <v>44226</v>
      </c>
      <c r="B142" s="35" t="s">
        <v>30</v>
      </c>
      <c r="C142" s="28" t="s">
        <v>26</v>
      </c>
      <c r="D142" s="12">
        <v>1</v>
      </c>
      <c r="E142" s="14">
        <v>21000</v>
      </c>
      <c r="F142" s="14">
        <v>112872</v>
      </c>
      <c r="G142" s="12">
        <f t="shared" si="2"/>
        <v>133872</v>
      </c>
      <c r="H142" s="25" t="s">
        <v>24</v>
      </c>
      <c r="I142" s="54"/>
    </row>
    <row r="143" spans="1:9" x14ac:dyDescent="0.3">
      <c r="A143" s="10">
        <v>44226</v>
      </c>
      <c r="B143" s="35" t="s">
        <v>29</v>
      </c>
      <c r="C143" s="28" t="s">
        <v>33</v>
      </c>
      <c r="D143" s="12">
        <v>1</v>
      </c>
      <c r="E143" s="14">
        <v>500000</v>
      </c>
      <c r="F143" s="14"/>
      <c r="G143" s="12">
        <f t="shared" si="2"/>
        <v>500000</v>
      </c>
      <c r="H143" s="25" t="s">
        <v>24</v>
      </c>
      <c r="I143" s="54"/>
    </row>
    <row r="144" spans="1:9" x14ac:dyDescent="0.3">
      <c r="A144" s="10">
        <v>44226</v>
      </c>
      <c r="B144" s="35" t="s">
        <v>31</v>
      </c>
      <c r="C144" s="28" t="s">
        <v>132</v>
      </c>
      <c r="D144" s="12">
        <v>1</v>
      </c>
      <c r="E144" s="14">
        <v>45000</v>
      </c>
      <c r="F144" s="14"/>
      <c r="G144" s="12">
        <f t="shared" si="2"/>
        <v>45000</v>
      </c>
      <c r="H144" s="25" t="s">
        <v>24</v>
      </c>
      <c r="I144" s="54"/>
    </row>
    <row r="145" spans="1:9" x14ac:dyDescent="0.3">
      <c r="A145" s="10">
        <v>44226</v>
      </c>
      <c r="B145" s="35" t="s">
        <v>161</v>
      </c>
      <c r="C145" s="28" t="s">
        <v>162</v>
      </c>
      <c r="D145" s="12">
        <v>1</v>
      </c>
      <c r="E145" s="14">
        <v>64000000000</v>
      </c>
      <c r="F145" s="14"/>
      <c r="G145" s="12">
        <f t="shared" si="2"/>
        <v>64000000000</v>
      </c>
      <c r="H145" s="25" t="s">
        <v>21</v>
      </c>
      <c r="I145" s="78"/>
    </row>
    <row r="146" spans="1:9" x14ac:dyDescent="0.3">
      <c r="A146" s="10">
        <v>44226</v>
      </c>
      <c r="B146" s="35" t="s">
        <v>29</v>
      </c>
      <c r="C146" s="28" t="s">
        <v>56</v>
      </c>
      <c r="D146" s="12">
        <v>1</v>
      </c>
      <c r="E146" s="14">
        <v>37120000</v>
      </c>
      <c r="F146" s="14"/>
      <c r="G146" s="12">
        <f t="shared" si="2"/>
        <v>37120000</v>
      </c>
      <c r="H146" s="25" t="s">
        <v>21</v>
      </c>
      <c r="I146" s="78"/>
    </row>
    <row r="147" spans="1:9" x14ac:dyDescent="0.3">
      <c r="A147" s="10">
        <v>44226</v>
      </c>
      <c r="B147" s="35" t="s">
        <v>30</v>
      </c>
      <c r="C147" s="28" t="s">
        <v>163</v>
      </c>
      <c r="D147" s="12">
        <v>1</v>
      </c>
      <c r="E147" s="14">
        <v>27709400</v>
      </c>
      <c r="F147" s="14"/>
      <c r="G147" s="12">
        <f t="shared" si="2"/>
        <v>27709400</v>
      </c>
      <c r="H147" s="25" t="s">
        <v>21</v>
      </c>
      <c r="I147" s="78"/>
    </row>
    <row r="148" spans="1:9" x14ac:dyDescent="0.3">
      <c r="A148" s="10">
        <v>44227</v>
      </c>
      <c r="B148" s="35" t="s">
        <v>31</v>
      </c>
      <c r="C148" s="64" t="s">
        <v>133</v>
      </c>
      <c r="D148" s="77">
        <v>1</v>
      </c>
      <c r="E148" s="65">
        <v>1150000</v>
      </c>
      <c r="F148" s="14"/>
      <c r="G148" s="12">
        <f t="shared" si="2"/>
        <v>1150000</v>
      </c>
      <c r="H148" s="25" t="s">
        <v>21</v>
      </c>
    </row>
    <row r="149" spans="1:9" x14ac:dyDescent="0.3">
      <c r="A149" s="10">
        <v>44227</v>
      </c>
      <c r="B149" s="35" t="s">
        <v>31</v>
      </c>
      <c r="C149" s="28" t="s">
        <v>134</v>
      </c>
      <c r="D149" s="12">
        <v>1</v>
      </c>
      <c r="E149" s="14">
        <v>12000000</v>
      </c>
      <c r="F149" s="14"/>
      <c r="G149" s="12">
        <f t="shared" si="2"/>
        <v>12000000</v>
      </c>
      <c r="H149" s="25" t="s">
        <v>21</v>
      </c>
    </row>
    <row r="150" spans="1:9" x14ac:dyDescent="0.3">
      <c r="A150" s="10">
        <v>44227</v>
      </c>
      <c r="B150" s="35" t="s">
        <v>31</v>
      </c>
      <c r="C150" s="28" t="s">
        <v>135</v>
      </c>
      <c r="D150" s="12">
        <v>1</v>
      </c>
      <c r="E150" s="14">
        <v>439448125</v>
      </c>
      <c r="F150" s="14"/>
      <c r="G150" s="12">
        <f t="shared" si="2"/>
        <v>439448125</v>
      </c>
      <c r="H150" s="25" t="s">
        <v>21</v>
      </c>
    </row>
    <row r="151" spans="1:9" x14ac:dyDescent="0.3">
      <c r="A151" s="3"/>
      <c r="B151" s="35"/>
      <c r="C151" s="28"/>
      <c r="D151" s="12"/>
      <c r="E151" s="14"/>
      <c r="F151" s="14"/>
      <c r="G151" s="12"/>
      <c r="H151" s="3"/>
    </row>
    <row r="154" spans="1:9" x14ac:dyDescent="0.3">
      <c r="E154" s="15">
        <f>SUM(E4:E153)</f>
        <v>86975894503.729996</v>
      </c>
      <c r="F154" s="15">
        <f>SUM(F4:F153)</f>
        <v>946770978.26999998</v>
      </c>
      <c r="G154" s="16">
        <f>SUM(G4:G153)</f>
        <v>87932420042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B6FC-E8E1-4120-B32E-B0F5EA586D29}">
  <dimension ref="A1:D31"/>
  <sheetViews>
    <sheetView topLeftCell="A9" workbookViewId="0">
      <selection activeCell="D26" sqref="D26:D28"/>
    </sheetView>
  </sheetViews>
  <sheetFormatPr defaultRowHeight="14.4" x14ac:dyDescent="0.3"/>
  <cols>
    <col min="1" max="1" width="11.88671875" customWidth="1"/>
    <col min="2" max="2" width="23.44140625" customWidth="1"/>
    <col min="3" max="3" width="17.109375" customWidth="1"/>
    <col min="4" max="4" width="49.77734375" customWidth="1"/>
  </cols>
  <sheetData>
    <row r="1" spans="1:4" s="1" customFormat="1" ht="23.4" x14ac:dyDescent="0.3">
      <c r="B1" s="61" t="s">
        <v>62</v>
      </c>
      <c r="C1" s="61"/>
      <c r="D1" s="61"/>
    </row>
    <row r="2" spans="1:4" s="1" customFormat="1" ht="14.4" customHeight="1" x14ac:dyDescent="0.3">
      <c r="A2" s="62" t="s">
        <v>63</v>
      </c>
      <c r="B2" s="63"/>
      <c r="C2" s="63"/>
      <c r="D2" s="63"/>
    </row>
    <row r="3" spans="1:4" ht="15.6" x14ac:dyDescent="0.3">
      <c r="A3" s="17" t="s">
        <v>0</v>
      </c>
      <c r="B3" s="17" t="s">
        <v>7</v>
      </c>
      <c r="C3" s="4" t="s">
        <v>8</v>
      </c>
      <c r="D3" s="17" t="s">
        <v>5</v>
      </c>
    </row>
    <row r="4" spans="1:4" ht="15.6" x14ac:dyDescent="0.3">
      <c r="A4" s="20">
        <v>44204</v>
      </c>
      <c r="B4" s="22" t="s">
        <v>64</v>
      </c>
      <c r="C4" s="21">
        <v>930050000</v>
      </c>
      <c r="D4" s="2" t="s">
        <v>65</v>
      </c>
    </row>
    <row r="5" spans="1:4" ht="15.6" x14ac:dyDescent="0.3">
      <c r="A5" s="20"/>
      <c r="B5" s="22" t="s">
        <v>64</v>
      </c>
      <c r="C5" s="21">
        <v>149948350</v>
      </c>
      <c r="D5" s="2" t="s">
        <v>66</v>
      </c>
    </row>
    <row r="6" spans="1:4" ht="15.6" x14ac:dyDescent="0.3">
      <c r="A6" s="20"/>
      <c r="B6" s="22" t="s">
        <v>64</v>
      </c>
      <c r="C6" s="21">
        <v>5808335000</v>
      </c>
      <c r="D6" s="2" t="s">
        <v>67</v>
      </c>
    </row>
    <row r="7" spans="1:4" ht="15.6" x14ac:dyDescent="0.3">
      <c r="A7" s="20">
        <v>44204</v>
      </c>
      <c r="B7" s="22" t="s">
        <v>64</v>
      </c>
      <c r="C7" s="24">
        <v>2500793400</v>
      </c>
      <c r="D7" s="2" t="s">
        <v>68</v>
      </c>
    </row>
    <row r="8" spans="1:4" ht="15.6" x14ac:dyDescent="0.3">
      <c r="A8" s="20">
        <v>44205</v>
      </c>
      <c r="B8" s="22" t="s">
        <v>64</v>
      </c>
      <c r="C8" s="24">
        <v>206250000</v>
      </c>
      <c r="D8" s="2" t="s">
        <v>78</v>
      </c>
    </row>
    <row r="9" spans="1:4" ht="15.6" x14ac:dyDescent="0.3">
      <c r="A9" s="20"/>
      <c r="B9" s="22" t="s">
        <v>64</v>
      </c>
      <c r="C9" s="19">
        <v>62700000</v>
      </c>
      <c r="D9" s="2" t="s">
        <v>79</v>
      </c>
    </row>
    <row r="10" spans="1:4" ht="15.6" x14ac:dyDescent="0.3">
      <c r="A10" s="20"/>
      <c r="B10" s="22" t="s">
        <v>64</v>
      </c>
      <c r="C10" s="19">
        <v>70620000</v>
      </c>
      <c r="D10" s="2" t="s">
        <v>80</v>
      </c>
    </row>
    <row r="11" spans="1:4" ht="15.6" x14ac:dyDescent="0.3">
      <c r="A11" s="20"/>
      <c r="B11" s="22" t="s">
        <v>64</v>
      </c>
      <c r="C11" s="19">
        <v>55396000</v>
      </c>
      <c r="D11" s="2" t="s">
        <v>81</v>
      </c>
    </row>
    <row r="12" spans="1:4" ht="15.6" x14ac:dyDescent="0.3">
      <c r="A12" s="20"/>
      <c r="B12" s="22" t="s">
        <v>64</v>
      </c>
      <c r="C12" s="19">
        <v>29150000</v>
      </c>
      <c r="D12" s="2" t="s">
        <v>82</v>
      </c>
    </row>
    <row r="13" spans="1:4" ht="15.6" x14ac:dyDescent="0.3">
      <c r="A13" s="20"/>
      <c r="B13" s="22" t="s">
        <v>64</v>
      </c>
      <c r="C13" s="19">
        <v>77264000</v>
      </c>
      <c r="D13" s="2" t="s">
        <v>83</v>
      </c>
    </row>
    <row r="14" spans="1:4" ht="15.6" x14ac:dyDescent="0.3">
      <c r="A14" s="20">
        <v>44207</v>
      </c>
      <c r="B14" s="22" t="s">
        <v>64</v>
      </c>
      <c r="C14" s="19">
        <v>341220000</v>
      </c>
      <c r="D14" s="2" t="s">
        <v>92</v>
      </c>
    </row>
    <row r="15" spans="1:4" ht="15.6" x14ac:dyDescent="0.3">
      <c r="A15" s="20">
        <v>44208</v>
      </c>
      <c r="B15" s="22" t="s">
        <v>95</v>
      </c>
      <c r="C15" s="19">
        <v>5001000000</v>
      </c>
      <c r="D15" s="2" t="s">
        <v>96</v>
      </c>
    </row>
    <row r="16" spans="1:4" ht="15.6" x14ac:dyDescent="0.3">
      <c r="A16" s="20">
        <v>44208</v>
      </c>
      <c r="B16" s="22" t="s">
        <v>69</v>
      </c>
      <c r="C16" s="19">
        <v>9350000</v>
      </c>
      <c r="D16" s="40" t="s">
        <v>97</v>
      </c>
    </row>
    <row r="17" spans="1:4" ht="15.6" x14ac:dyDescent="0.3">
      <c r="A17" s="20">
        <v>44211</v>
      </c>
      <c r="B17" s="22" t="s">
        <v>64</v>
      </c>
      <c r="C17" s="19">
        <v>5499120000</v>
      </c>
      <c r="D17" s="2" t="s">
        <v>107</v>
      </c>
    </row>
    <row r="18" spans="1:4" ht="15.6" x14ac:dyDescent="0.3">
      <c r="A18" s="20">
        <v>44212</v>
      </c>
      <c r="B18" s="22" t="s">
        <v>95</v>
      </c>
      <c r="C18" s="19">
        <v>20900000000</v>
      </c>
      <c r="D18" s="2" t="s">
        <v>96</v>
      </c>
    </row>
    <row r="19" spans="1:4" ht="15.6" x14ac:dyDescent="0.3">
      <c r="A19" s="20">
        <v>44215</v>
      </c>
      <c r="B19" s="22" t="s">
        <v>95</v>
      </c>
      <c r="C19" s="19">
        <v>7000000000</v>
      </c>
      <c r="D19" s="2" t="s">
        <v>96</v>
      </c>
    </row>
    <row r="20" spans="1:4" ht="15.6" x14ac:dyDescent="0.3">
      <c r="A20" s="20">
        <v>44216</v>
      </c>
      <c r="B20" s="22" t="s">
        <v>114</v>
      </c>
      <c r="C20" s="19">
        <v>2000000000</v>
      </c>
      <c r="D20" s="2"/>
    </row>
    <row r="21" spans="1:4" ht="15.6" x14ac:dyDescent="0.3">
      <c r="A21" s="20">
        <v>44217</v>
      </c>
      <c r="B21" s="22" t="s">
        <v>64</v>
      </c>
      <c r="C21" s="19">
        <v>41250000</v>
      </c>
      <c r="D21" s="2" t="s">
        <v>116</v>
      </c>
    </row>
    <row r="22" spans="1:4" ht="15.6" x14ac:dyDescent="0.3">
      <c r="A22" s="20">
        <v>44218</v>
      </c>
      <c r="B22" s="22" t="s">
        <v>64</v>
      </c>
      <c r="C22" s="19">
        <v>2766060000</v>
      </c>
      <c r="D22" s="2" t="s">
        <v>120</v>
      </c>
    </row>
    <row r="23" spans="1:4" ht="15.6" x14ac:dyDescent="0.3">
      <c r="A23" s="20">
        <v>44221</v>
      </c>
      <c r="B23" s="22" t="s">
        <v>95</v>
      </c>
      <c r="C23" s="19">
        <v>5000000000</v>
      </c>
      <c r="D23" s="2" t="s">
        <v>96</v>
      </c>
    </row>
    <row r="24" spans="1:4" ht="15.6" x14ac:dyDescent="0.3">
      <c r="A24" s="20">
        <v>44222</v>
      </c>
      <c r="B24" s="22" t="s">
        <v>95</v>
      </c>
      <c r="C24" s="19">
        <v>3000000000</v>
      </c>
      <c r="D24" s="2" t="s">
        <v>124</v>
      </c>
    </row>
    <row r="25" spans="1:4" ht="15.6" x14ac:dyDescent="0.3">
      <c r="A25" s="20">
        <v>44222</v>
      </c>
      <c r="B25" s="22" t="s">
        <v>64</v>
      </c>
      <c r="C25" s="19">
        <v>1501980000</v>
      </c>
      <c r="D25" s="2" t="s">
        <v>164</v>
      </c>
    </row>
    <row r="26" spans="1:4" ht="15.6" x14ac:dyDescent="0.3">
      <c r="A26" s="20">
        <v>44222</v>
      </c>
      <c r="B26" s="22" t="s">
        <v>64</v>
      </c>
      <c r="C26" s="19">
        <v>3800000000</v>
      </c>
      <c r="D26" s="2" t="s">
        <v>164</v>
      </c>
    </row>
    <row r="27" spans="1:4" ht="15.6" x14ac:dyDescent="0.3">
      <c r="A27" s="20">
        <v>44223</v>
      </c>
      <c r="B27" s="22" t="s">
        <v>64</v>
      </c>
      <c r="C27" s="19">
        <v>9300000000</v>
      </c>
      <c r="D27" s="2" t="s">
        <v>164</v>
      </c>
    </row>
    <row r="28" spans="1:4" ht="15.6" x14ac:dyDescent="0.3">
      <c r="A28" s="20">
        <v>44223</v>
      </c>
      <c r="B28" s="22" t="s">
        <v>64</v>
      </c>
      <c r="C28" s="19">
        <v>8500000000</v>
      </c>
      <c r="D28" s="2" t="s">
        <v>164</v>
      </c>
    </row>
    <row r="29" spans="1:4" ht="15.6" x14ac:dyDescent="0.3">
      <c r="A29" s="18"/>
      <c r="B29" s="22"/>
      <c r="C29" s="19"/>
      <c r="D29" s="2"/>
    </row>
    <row r="30" spans="1:4" ht="15.6" x14ac:dyDescent="0.3">
      <c r="A30" s="18"/>
      <c r="B30" s="22"/>
      <c r="C30" s="6"/>
      <c r="D30" s="11"/>
    </row>
    <row r="31" spans="1:4" x14ac:dyDescent="0.3">
      <c r="A31" s="5"/>
      <c r="B31" s="9" t="s">
        <v>9</v>
      </c>
      <c r="C31" s="8">
        <f>SUM(C4:C30)</f>
        <v>84550486750</v>
      </c>
      <c r="D31" s="7"/>
    </row>
  </sheetData>
  <mergeCells count="2">
    <mergeCell ref="B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NK CHUNG</vt:lpstr>
      <vt:lpstr>TỔNG THU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Thu Hien</dc:creator>
  <cp:lastModifiedBy>ismail - [2010]</cp:lastModifiedBy>
  <dcterms:created xsi:type="dcterms:W3CDTF">2020-01-12T23:48:54Z</dcterms:created>
  <dcterms:modified xsi:type="dcterms:W3CDTF">2021-02-10T09:17:07Z</dcterms:modified>
</cp:coreProperties>
</file>