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eta/workspace/Data Analysis/vivino-project/"/>
    </mc:Choice>
  </mc:AlternateContent>
  <xr:revisionPtr revIDLastSave="0" documentId="8_{2FC883E8-E19D-0148-B538-813B80582A08}" xr6:coauthVersionLast="45" xr6:coauthVersionMax="45" xr10:uidLastSave="{00000000-0000-0000-0000-000000000000}"/>
  <bookViews>
    <workbookView xWindow="0" yWindow="0" windowWidth="28800" windowHeight="18000" firstSheet="2" activeTab="4" xr2:uid="{314BFA17-E8DB-C44C-BFE2-6EE42D363A76}"/>
  </bookViews>
  <sheets>
    <sheet name="count wines" sheetId="1" r:id="rId1"/>
    <sheet name="vivino main API" sheetId="2" r:id="rId2"/>
    <sheet name="fields" sheetId="4" r:id="rId3"/>
    <sheet name="vivino reviews" sheetId="3" r:id="rId4"/>
    <sheet name="database schema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D14" i="1"/>
  <c r="C18" i="1" s="1"/>
  <c r="C32" i="1" s="1"/>
  <c r="D4" i="1"/>
  <c r="D5" i="1"/>
  <c r="D6" i="1"/>
  <c r="D7" i="1"/>
  <c r="D8" i="1"/>
  <c r="D9" i="1"/>
  <c r="D10" i="1"/>
  <c r="D11" i="1"/>
  <c r="D12" i="1"/>
  <c r="D3" i="1"/>
  <c r="C13" i="1"/>
  <c r="B13" i="1"/>
  <c r="D13" i="1" s="1"/>
  <c r="C27" i="1" l="1"/>
  <c r="C41" i="1" s="1"/>
  <c r="B25" i="1"/>
  <c r="B39" i="1" s="1"/>
  <c r="C20" i="1"/>
  <c r="C34" i="1" s="1"/>
  <c r="B18" i="1"/>
  <c r="B32" i="1" s="1"/>
  <c r="B21" i="1"/>
  <c r="B35" i="1" s="1"/>
  <c r="B22" i="1"/>
  <c r="B36" i="1" s="1"/>
  <c r="B23" i="1"/>
  <c r="B37" i="1" s="1"/>
  <c r="C19" i="1"/>
  <c r="C33" i="1" s="1"/>
  <c r="C22" i="1"/>
  <c r="C36" i="1" s="1"/>
  <c r="C24" i="1"/>
  <c r="C38" i="1" s="1"/>
  <c r="B26" i="1"/>
  <c r="B40" i="1" s="1"/>
  <c r="B20" i="1"/>
  <c r="B34" i="1" s="1"/>
  <c r="C21" i="1"/>
  <c r="C35" i="1" s="1"/>
  <c r="B19" i="1"/>
  <c r="B33" i="1" s="1"/>
  <c r="B27" i="1"/>
  <c r="B41" i="1" s="1"/>
  <c r="C23" i="1"/>
  <c r="C37" i="1" s="1"/>
  <c r="C25" i="1"/>
  <c r="C39" i="1" s="1"/>
  <c r="B24" i="1"/>
  <c r="B38" i="1" s="1"/>
  <c r="C26" i="1"/>
  <c r="C40" i="1" s="1"/>
</calcChain>
</file>

<file path=xl/sharedStrings.xml><?xml version="1.0" encoding="utf-8"?>
<sst xmlns="http://schemas.openxmlformats.org/spreadsheetml/2006/main" count="419" uniqueCount="176">
  <si>
    <t>Red</t>
  </si>
  <si>
    <t>White</t>
  </si>
  <si>
    <t>Argentina</t>
  </si>
  <si>
    <t>Australia</t>
  </si>
  <si>
    <t>Austria</t>
  </si>
  <si>
    <t>Chile</t>
  </si>
  <si>
    <t>France</t>
  </si>
  <si>
    <t>Germany</t>
  </si>
  <si>
    <t>Italy</t>
  </si>
  <si>
    <t>Portugal</t>
  </si>
  <si>
    <t>Spain</t>
  </si>
  <si>
    <t>United States</t>
  </si>
  <si>
    <t>Other</t>
  </si>
  <si>
    <t>R+W</t>
  </si>
  <si>
    <t>TOTAL</t>
  </si>
  <si>
    <t>Desired subset size:</t>
  </si>
  <si>
    <t>Actual subset v.1</t>
  </si>
  <si>
    <t>edsired proportions (excl. other)</t>
  </si>
  <si>
    <t>timeout: 0.5</t>
  </si>
  <si>
    <t>scrolls: 200</t>
  </si>
  <si>
    <t>vintage</t>
  </si>
  <si>
    <t>explore_vintage</t>
  </si>
  <si>
    <t>matches</t>
  </si>
  <si>
    <t>dict</t>
  </si>
  <si>
    <t>list</t>
  </si>
  <si>
    <t>JSON</t>
  </si>
  <si>
    <t>price</t>
  </si>
  <si>
    <t>prices</t>
  </si>
  <si>
    <t>id</t>
  </si>
  <si>
    <t>seo_name</t>
  </si>
  <si>
    <t>name</t>
  </si>
  <si>
    <t>statistics</t>
  </si>
  <si>
    <t>image</t>
  </si>
  <si>
    <t>wine</t>
  </si>
  <si>
    <t>top_list_rankings</t>
  </si>
  <si>
    <t>year</t>
  </si>
  <si>
    <t>grapes</t>
  </si>
  <si>
    <t>has_valid_ratings</t>
  </si>
  <si>
    <t>status</t>
  </si>
  <si>
    <t>ratings_count</t>
  </si>
  <si>
    <t>ratings_average</t>
  </si>
  <si>
    <t>labels_count</t>
  </si>
  <si>
    <t>wine -&gt;</t>
  </si>
  <si>
    <t>type_id</t>
  </si>
  <si>
    <t>vintage_type</t>
  </si>
  <si>
    <t>is_natural</t>
  </si>
  <si>
    <t>region</t>
  </si>
  <si>
    <t>winery</t>
  </si>
  <si>
    <t>style</t>
  </si>
  <si>
    <t xml:space="preserve"> -&gt;</t>
  </si>
  <si>
    <t>statistics -&gt;</t>
  </si>
  <si>
    <t>regional_name</t>
  </si>
  <si>
    <t>varietal_name</t>
  </si>
  <si>
    <t>description</t>
  </si>
  <si>
    <t>interesting_facts</t>
  </si>
  <si>
    <t>body</t>
  </si>
  <si>
    <t>body_description</t>
  </si>
  <si>
    <t>acidity</t>
  </si>
  <si>
    <t>acidity_description</t>
  </si>
  <si>
    <t>country</t>
  </si>
  <si>
    <t>wine_type_id</t>
  </si>
  <si>
    <t>food</t>
  </si>
  <si>
    <t>grapes -&gt;</t>
  </si>
  <si>
    <t>wines_count</t>
  </si>
  <si>
    <t>has_detailed_info</t>
  </si>
  <si>
    <t>code</t>
  </si>
  <si>
    <t>native_name</t>
  </si>
  <si>
    <t>currency</t>
  </si>
  <si>
    <t>regions_count</t>
  </si>
  <si>
    <t>users_count</t>
  </si>
  <si>
    <t>wineries_count</t>
  </si>
  <si>
    <t>most_used_grapes</t>
  </si>
  <si>
    <t>country -&gt;</t>
  </si>
  <si>
    <t xml:space="preserve"> -&gt; </t>
  </si>
  <si>
    <t>style -&gt;</t>
  </si>
  <si>
    <t>vintages_count</t>
  </si>
  <si>
    <t>flavour</t>
  </si>
  <si>
    <t>taste -&gt;</t>
  </si>
  <si>
    <t>group</t>
  </si>
  <si>
    <t>count</t>
  </si>
  <si>
    <t>score</t>
  </si>
  <si>
    <t>flavour -&gt;</t>
  </si>
  <si>
    <t>stats -&gt;</t>
  </si>
  <si>
    <t>fizziness</t>
  </si>
  <si>
    <t>intensity</t>
  </si>
  <si>
    <t>sweetness</t>
  </si>
  <si>
    <t>tannin</t>
  </si>
  <si>
    <t>user_structure_count</t>
  </si>
  <si>
    <t>calculated_structure_count</t>
  </si>
  <si>
    <t>structure -&gt;</t>
  </si>
  <si>
    <t>name_en</t>
  </si>
  <si>
    <t>countries</t>
  </si>
  <si>
    <t>regions</t>
  </si>
  <si>
    <t>wineries</t>
  </si>
  <si>
    <t>reviews</t>
  </si>
  <si>
    <t>rating</t>
  </si>
  <si>
    <t>note</t>
  </si>
  <si>
    <t>language</t>
  </si>
  <si>
    <t>created_at</t>
  </si>
  <si>
    <t>aggregated</t>
  </si>
  <si>
    <t>user</t>
  </si>
  <si>
    <t>activity</t>
  </si>
  <si>
    <t>tagged_note</t>
  </si>
  <si>
    <t>match</t>
  </si>
  <si>
    <t>likes</t>
  </si>
  <si>
    <t>comments</t>
  </si>
  <si>
    <t>activity -&gt;</t>
  </si>
  <si>
    <t>flavor_word_matches -&gt;</t>
  </si>
  <si>
    <t>vintage (see above)</t>
  </si>
  <si>
    <t>alias</t>
  </si>
  <si>
    <t>is_featured</t>
  </si>
  <si>
    <t>visibility</t>
  </si>
  <si>
    <t>followers_count</t>
  </si>
  <si>
    <t>followings_count</t>
  </si>
  <si>
    <t>ratings_sum</t>
  </si>
  <si>
    <t>reviews_count</t>
  </si>
  <si>
    <t>user -&gt;</t>
  </si>
  <si>
    <t>reviews -&gt;</t>
  </si>
  <si>
    <t>wines divided into vintages, each with its own id</t>
  </si>
  <si>
    <t>flavor notes</t>
  </si>
  <si>
    <t>styles</t>
  </si>
  <si>
    <t>wine_id</t>
  </si>
  <si>
    <t>wine_type</t>
  </si>
  <si>
    <t>region_id</t>
  </si>
  <si>
    <t>country_id</t>
  </si>
  <si>
    <t>winery_id</t>
  </si>
  <si>
    <t>stats (count, score)</t>
  </si>
  <si>
    <t>style_id</t>
  </si>
  <si>
    <t>blurb</t>
  </si>
  <si>
    <t>interesting facts</t>
  </si>
  <si>
    <t>fact</t>
  </si>
  <si>
    <t>food_id</t>
  </si>
  <si>
    <t>grape_id</t>
  </si>
  <si>
    <t>type</t>
  </si>
  <si>
    <t>vintage_id</t>
  </si>
  <si>
    <t>rank</t>
  </si>
  <si>
    <t>previous rank</t>
  </si>
  <si>
    <t>top_list</t>
  </si>
  <si>
    <t>computed statistics</t>
  </si>
  <si>
    <t>primary key</t>
  </si>
  <si>
    <t>foreign key</t>
  </si>
  <si>
    <t>primary and foreign key</t>
  </si>
  <si>
    <t>created at</t>
  </si>
  <si>
    <t>user_id</t>
  </si>
  <si>
    <t>activity_id</t>
  </si>
  <si>
    <t>statistics (likes_count)</t>
  </si>
  <si>
    <t>flavor words</t>
  </si>
  <si>
    <t>review_id</t>
  </si>
  <si>
    <t>flavor_word_id</t>
  </si>
  <si>
    <t>flavor words - reviews</t>
  </si>
  <si>
    <t>word_id</t>
  </si>
  <si>
    <t>tagged note</t>
  </si>
  <si>
    <t>vintage-review</t>
  </si>
  <si>
    <t>flavor group name</t>
  </si>
  <si>
    <t>median_amount</t>
  </si>
  <si>
    <t>discounted from</t>
  </si>
  <si>
    <t>price_id</t>
  </si>
  <si>
    <t>prices per wine</t>
  </si>
  <si>
    <t>amount</t>
  </si>
  <si>
    <t>discounted_from</t>
  </si>
  <si>
    <t>market country</t>
  </si>
  <si>
    <t>word name</t>
  </si>
  <si>
    <t>wine-keywords</t>
  </si>
  <si>
    <t>keyword</t>
  </si>
  <si>
    <t>country_code</t>
  </si>
  <si>
    <t>vintage-toplist</t>
  </si>
  <si>
    <t xml:space="preserve">toplist id </t>
  </si>
  <si>
    <t>toplist id</t>
  </si>
  <si>
    <t>keyword id</t>
  </si>
  <si>
    <t>market - currency</t>
  </si>
  <si>
    <t>statistics (comments count)</t>
  </si>
  <si>
    <t>location</t>
  </si>
  <si>
    <t>grape_country</t>
  </si>
  <si>
    <t>wine_flavor_group</t>
  </si>
  <si>
    <t>style_grape</t>
  </si>
  <si>
    <t>style_food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</si>
</sst>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 (Body)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166" fontId="0" fillId="0" borderId="1" xfId="1" applyNumberFormat="1" applyFont="1" applyBorder="1"/>
    <xf numFmtId="0" fontId="0" fillId="0" borderId="1" xfId="0" applyBorder="1"/>
    <xf numFmtId="166" fontId="0" fillId="0" borderId="1" xfId="0" applyNumberFormat="1" applyBorder="1"/>
    <xf numFmtId="166" fontId="3" fillId="0" borderId="0" xfId="0" applyNumberFormat="1" applyFont="1"/>
    <xf numFmtId="0" fontId="3" fillId="0" borderId="0" xfId="0" applyFont="1"/>
    <xf numFmtId="10" fontId="0" fillId="0" borderId="1" xfId="2" applyNumberFormat="1" applyFont="1" applyBorder="1"/>
    <xf numFmtId="1" fontId="0" fillId="0" borderId="1" xfId="2" applyNumberFormat="1" applyFont="1" applyBorder="1"/>
    <xf numFmtId="0" fontId="2" fillId="0" borderId="0" xfId="0" applyFont="1"/>
    <xf numFmtId="0" fontId="4" fillId="0" borderId="0" xfId="0" applyFont="1"/>
    <xf numFmtId="0" fontId="0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3" borderId="0" xfId="0" applyFont="1" applyFill="1"/>
    <xf numFmtId="0" fontId="0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0" fontId="0" fillId="0" borderId="4" xfId="0" applyBorder="1"/>
    <xf numFmtId="0" fontId="0" fillId="0" borderId="2" xfId="0" applyFill="1" applyBorder="1"/>
    <xf numFmtId="0" fontId="2" fillId="0" borderId="3" xfId="0" applyFont="1" applyFill="1" applyBorder="1"/>
    <xf numFmtId="0" fontId="6" fillId="3" borderId="1" xfId="0" applyFont="1" applyFill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3" borderId="1" xfId="0" applyFont="1" applyFill="1" applyBorder="1"/>
    <xf numFmtId="0" fontId="0" fillId="0" borderId="0" xfId="0" applyFill="1"/>
    <xf numFmtId="0" fontId="6" fillId="0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3" fillId="0" borderId="0" xfId="0" applyFont="1" applyFill="1"/>
    <xf numFmtId="0" fontId="0" fillId="7" borderId="1" xfId="0" applyFill="1" applyBorder="1"/>
    <xf numFmtId="0" fontId="6" fillId="0" borderId="1" xfId="0" applyFont="1" applyFill="1" applyBorder="1"/>
    <xf numFmtId="0" fontId="6" fillId="9" borderId="1" xfId="0" applyFont="1" applyFill="1" applyBorder="1"/>
    <xf numFmtId="0" fontId="0" fillId="4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4" borderId="1" xfId="0" applyFill="1" applyBorder="1" applyAlignment="1">
      <alignment wrapText="1"/>
    </xf>
    <xf numFmtId="0" fontId="0" fillId="0" borderId="0" xfId="0" applyBorder="1"/>
    <xf numFmtId="0" fontId="3" fillId="10" borderId="1" xfId="0" applyFont="1" applyFill="1" applyBorder="1"/>
    <xf numFmtId="0" fontId="6" fillId="7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3" borderId="1" xfId="0" applyFont="1" applyFill="1" applyBorder="1"/>
    <xf numFmtId="0" fontId="3" fillId="11" borderId="1" xfId="0" applyFont="1" applyFill="1" applyBorder="1"/>
    <xf numFmtId="0" fontId="0" fillId="11" borderId="1" xfId="0" applyFill="1" applyBorder="1"/>
    <xf numFmtId="0" fontId="3" fillId="3" borderId="1" xfId="0" applyFont="1" applyFill="1" applyBorder="1" applyAlignment="1">
      <alignment wrapText="1"/>
    </xf>
    <xf numFmtId="0" fontId="3" fillId="2" borderId="1" xfId="0" applyFont="1" applyFill="1" applyBorder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63" Type="http://schemas.openxmlformats.org/officeDocument/2006/relationships/customXml" Target="../ink/ink32.xml"/><Relationship Id="rId68" Type="http://schemas.openxmlformats.org/officeDocument/2006/relationships/image" Target="../media/image34.png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66" Type="http://schemas.openxmlformats.org/officeDocument/2006/relationships/image" Target="../media/image33.png"/><Relationship Id="rId5" Type="http://schemas.openxmlformats.org/officeDocument/2006/relationships/customXml" Target="../ink/ink3.xml"/><Relationship Id="rId61" Type="http://schemas.openxmlformats.org/officeDocument/2006/relationships/customXml" Target="../ink/ink31.xml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customXml" Target="../ink/ink30.xml"/><Relationship Id="rId67" Type="http://schemas.openxmlformats.org/officeDocument/2006/relationships/customXml" Target="../ink/ink34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1338460</xdr:colOff>
      <xdr:row>5</xdr:row>
      <xdr:rowOff>90640</xdr:rowOff>
    </xdr:from>
    <xdr:to>
      <xdr:col>6</xdr:col>
      <xdr:colOff>28960</xdr:colOff>
      <xdr:row>8</xdr:row>
      <xdr:rowOff>110320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CA49412-27E0-1449-AAF1-B981162F8CFA}"/>
                </a:ext>
              </a:extLst>
            </xdr14:cNvPr>
            <xdr14:cNvContentPartPr/>
          </xdr14:nvContentPartPr>
          <xdr14:nvPr macro=""/>
          <xdr14:xfrm>
            <a:off x="2163960" y="1106640"/>
            <a:ext cx="862200" cy="62928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CA49412-27E0-1449-AAF1-B981162F8CF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55320" y="1097640"/>
              <a:ext cx="879840" cy="64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3420</xdr:colOff>
      <xdr:row>8</xdr:row>
      <xdr:rowOff>63520</xdr:rowOff>
    </xdr:from>
    <xdr:to>
      <xdr:col>6</xdr:col>
      <xdr:colOff>16720</xdr:colOff>
      <xdr:row>19</xdr:row>
      <xdr:rowOff>105320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0C86404-2E60-F147-A4B2-E4BE0C7AE83B}"/>
                </a:ext>
              </a:extLst>
            </xdr14:cNvPr>
            <xdr14:cNvContentPartPr/>
          </xdr14:nvContentPartPr>
          <xdr14:nvPr macro=""/>
          <xdr14:xfrm>
            <a:off x="2175120" y="1689120"/>
            <a:ext cx="838800" cy="227700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0C86404-2E60-F147-A4B2-E4BE0C7AE83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66480" y="1680480"/>
              <a:ext cx="856440" cy="229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20700</xdr:colOff>
      <xdr:row>1</xdr:row>
      <xdr:rowOff>161480</xdr:rowOff>
    </xdr:from>
    <xdr:to>
      <xdr:col>10</xdr:col>
      <xdr:colOff>0</xdr:colOff>
      <xdr:row>11</xdr:row>
      <xdr:rowOff>148360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46EB9CDB-C9E7-014C-B0AC-9BF346352E76}"/>
                </a:ext>
              </a:extLst>
            </xdr14:cNvPr>
            <xdr14:cNvContentPartPr/>
          </xdr14:nvContentPartPr>
          <xdr14:nvPr macro=""/>
          <xdr14:xfrm>
            <a:off x="7170800" y="364680"/>
            <a:ext cx="2976500" cy="201888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46EB9CDB-C9E7-014C-B0AC-9BF346352E7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161800" y="356040"/>
              <a:ext cx="2994140" cy="20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10260</xdr:colOff>
      <xdr:row>12</xdr:row>
      <xdr:rowOff>114720</xdr:rowOff>
    </xdr:from>
    <xdr:to>
      <xdr:col>7</xdr:col>
      <xdr:colOff>963540</xdr:colOff>
      <xdr:row>19</xdr:row>
      <xdr:rowOff>90200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A1688A0-C57F-CE4F-804B-1BA3FF4810AB}"/>
                </a:ext>
              </a:extLst>
            </xdr14:cNvPr>
            <xdr14:cNvContentPartPr/>
          </xdr14:nvContentPartPr>
          <xdr14:nvPr macro=""/>
          <xdr14:xfrm>
            <a:off x="4239360" y="2553120"/>
            <a:ext cx="953280" cy="139788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A1688A0-C57F-CE4F-804B-1BA3FF4810A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230720" y="2544120"/>
              <a:ext cx="970920" cy="141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37260</xdr:colOff>
      <xdr:row>13</xdr:row>
      <xdr:rowOff>139400</xdr:rowOff>
    </xdr:from>
    <xdr:to>
      <xdr:col>5</xdr:col>
      <xdr:colOff>819180</xdr:colOff>
      <xdr:row>31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6EA657BB-3548-8D43-AD73-D2B4E7B0ABC2}"/>
                </a:ext>
              </a:extLst>
            </xdr14:cNvPr>
            <xdr14:cNvContentPartPr/>
          </xdr14:nvContentPartPr>
          <xdr14:nvPr macro=""/>
          <xdr14:xfrm>
            <a:off x="4075860" y="2781000"/>
            <a:ext cx="781920" cy="391190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6EA657BB-3548-8D43-AD73-D2B4E7B0ABC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066860" y="2772000"/>
              <a:ext cx="799560" cy="39295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6480</xdr:colOff>
      <xdr:row>5</xdr:row>
      <xdr:rowOff>139600</xdr:rowOff>
    </xdr:from>
    <xdr:to>
      <xdr:col>10</xdr:col>
      <xdr:colOff>8620</xdr:colOff>
      <xdr:row>9</xdr:row>
      <xdr:rowOff>114480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871E8598-8FD7-F245-814B-C3EB83614DAB}"/>
                </a:ext>
              </a:extLst>
            </xdr14:cNvPr>
            <xdr14:cNvContentPartPr/>
          </xdr14:nvContentPartPr>
          <xdr14:nvPr macro=""/>
          <xdr14:xfrm>
            <a:off x="6178680" y="1155600"/>
            <a:ext cx="827640" cy="78768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871E8598-8FD7-F245-814B-C3EB83614DA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169680" y="1146600"/>
              <a:ext cx="845280" cy="80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299520</xdr:colOff>
      <xdr:row>19</xdr:row>
      <xdr:rowOff>70760</xdr:rowOff>
    </xdr:from>
    <xdr:to>
      <xdr:col>4</xdr:col>
      <xdr:colOff>6460</xdr:colOff>
      <xdr:row>43</xdr:row>
      <xdr:rowOff>114300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D8A39C4D-9DB8-9749-8488-BE500B7E1E1B}"/>
                </a:ext>
              </a:extLst>
            </xdr14:cNvPr>
            <xdr14:cNvContentPartPr/>
          </xdr14:nvContentPartPr>
          <xdr14:nvPr macro=""/>
          <xdr14:xfrm>
            <a:off x="2166420" y="3931560"/>
            <a:ext cx="532440" cy="516164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D8A39C4D-9DB8-9749-8488-BE500B7E1E1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157420" y="3922920"/>
              <a:ext cx="550080" cy="517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18420</xdr:colOff>
      <xdr:row>5</xdr:row>
      <xdr:rowOff>104680</xdr:rowOff>
    </xdr:from>
    <xdr:to>
      <xdr:col>4</xdr:col>
      <xdr:colOff>15160</xdr:colOff>
      <xdr:row>19</xdr:row>
      <xdr:rowOff>152120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DF01D821-7DA8-694C-A75E-F85194D7F8F6}"/>
                </a:ext>
              </a:extLst>
            </xdr14:cNvPr>
            <xdr14:cNvContentPartPr/>
          </xdr14:nvContentPartPr>
          <xdr14:nvPr macro=""/>
          <xdr14:xfrm>
            <a:off x="1885320" y="1120680"/>
            <a:ext cx="822240" cy="289224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01D821-7DA8-694C-A75E-F85194D7F8F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876320" y="1111680"/>
              <a:ext cx="839880" cy="290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568440</xdr:colOff>
      <xdr:row>22</xdr:row>
      <xdr:rowOff>57680</xdr:rowOff>
    </xdr:from>
    <xdr:to>
      <xdr:col>2</xdr:col>
      <xdr:colOff>19060</xdr:colOff>
      <xdr:row>31</xdr:row>
      <xdr:rowOff>129940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4E169CB4-A765-7E44-9ADA-6E242322CC6C}"/>
                </a:ext>
              </a:extLst>
            </xdr14:cNvPr>
            <xdr14:cNvContentPartPr/>
          </xdr14:nvContentPartPr>
          <xdr14:nvPr macro=""/>
          <xdr14:xfrm>
            <a:off x="568440" y="4528080"/>
            <a:ext cx="276120" cy="191376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4E169CB4-A765-7E44-9ADA-6E242322CC6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59800" y="4519080"/>
              <a:ext cx="293760" cy="193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16120</xdr:colOff>
      <xdr:row>31</xdr:row>
      <xdr:rowOff>116360</xdr:rowOff>
    </xdr:from>
    <xdr:to>
      <xdr:col>8</xdr:col>
      <xdr:colOff>11400</xdr:colOff>
      <xdr:row>32</xdr:row>
      <xdr:rowOff>144280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A717FC0-DD5A-1743-B432-D752F2FC9E98}"/>
                </a:ext>
              </a:extLst>
            </xdr14:cNvPr>
            <xdr14:cNvContentPartPr/>
          </xdr14:nvContentPartPr>
          <xdr14:nvPr macro=""/>
          <xdr14:xfrm>
            <a:off x="6289920" y="6644160"/>
            <a:ext cx="960480" cy="23112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A717FC0-DD5A-1743-B432-D752F2FC9E9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281280" y="6635520"/>
              <a:ext cx="978120" cy="24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1395580</xdr:colOff>
      <xdr:row>31</xdr:row>
      <xdr:rowOff>152720</xdr:rowOff>
    </xdr:from>
    <xdr:to>
      <xdr:col>8</xdr:col>
      <xdr:colOff>8880</xdr:colOff>
      <xdr:row>37</xdr:row>
      <xdr:rowOff>154280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4AE48FD1-31DD-DD45-86D1-25CA1C79068B}"/>
                </a:ext>
              </a:extLst>
            </xdr14:cNvPr>
            <xdr14:cNvContentPartPr/>
          </xdr14:nvContentPartPr>
          <xdr14:nvPr macro=""/>
          <xdr14:xfrm>
            <a:off x="6259680" y="6680520"/>
            <a:ext cx="988200" cy="122076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4AE48FD1-31DD-DD45-86D1-25CA1C79068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251040" y="6671520"/>
              <a:ext cx="1005840" cy="123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1339600</xdr:colOff>
      <xdr:row>31</xdr:row>
      <xdr:rowOff>130760</xdr:rowOff>
    </xdr:from>
    <xdr:to>
      <xdr:col>7</xdr:col>
      <xdr:colOff>963640</xdr:colOff>
      <xdr:row>38</xdr:row>
      <xdr:rowOff>32800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CD27F385-D75B-2647-8290-262213EDD8A9}"/>
                </a:ext>
              </a:extLst>
            </xdr14:cNvPr>
            <xdr14:cNvContentPartPr/>
          </xdr14:nvContentPartPr>
          <xdr14:nvPr macro=""/>
          <xdr14:xfrm>
            <a:off x="4032000" y="6658560"/>
            <a:ext cx="3205440" cy="132444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D27F385-D75B-2647-8290-262213EDD8A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023360" y="6649920"/>
              <a:ext cx="3223080" cy="134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38620</xdr:colOff>
      <xdr:row>13</xdr:row>
      <xdr:rowOff>81440</xdr:rowOff>
    </xdr:from>
    <xdr:to>
      <xdr:col>9</xdr:col>
      <xdr:colOff>329140</xdr:colOff>
      <xdr:row>31</xdr:row>
      <xdr:rowOff>83500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712408C-8B6D-6047-94E7-869FCC74343A}"/>
                </a:ext>
              </a:extLst>
            </xdr14:cNvPr>
            <xdr14:cNvContentPartPr/>
          </xdr14:nvContentPartPr>
          <xdr14:nvPr macro=""/>
          <xdr14:xfrm>
            <a:off x="8255520" y="2723040"/>
            <a:ext cx="290520" cy="390096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F712408C-8B6D-6047-94E7-869FCC74343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246520" y="2714040"/>
              <a:ext cx="308160" cy="39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7660</xdr:colOff>
      <xdr:row>5</xdr:row>
      <xdr:rowOff>137800</xdr:rowOff>
    </xdr:from>
    <xdr:to>
      <xdr:col>9</xdr:col>
      <xdr:colOff>329140</xdr:colOff>
      <xdr:row>13</xdr:row>
      <xdr:rowOff>78560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0B543DE5-D8AD-F24E-AF31-CE0305885315}"/>
                </a:ext>
              </a:extLst>
            </xdr14:cNvPr>
            <xdr14:cNvContentPartPr/>
          </xdr14:nvContentPartPr>
          <xdr14:nvPr macro=""/>
          <xdr14:xfrm>
            <a:off x="8224560" y="1153800"/>
            <a:ext cx="321480" cy="156636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0B543DE5-D8AD-F24E-AF31-CE030588531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215560" y="1144800"/>
              <a:ext cx="339120" cy="158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27640</xdr:colOff>
      <xdr:row>5</xdr:row>
      <xdr:rowOff>129520</xdr:rowOff>
    </xdr:from>
    <xdr:to>
      <xdr:col>10</xdr:col>
      <xdr:colOff>0</xdr:colOff>
      <xdr:row>19</xdr:row>
      <xdr:rowOff>29720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4B28A92B-08F4-6A43-A707-0BEF5891CD05}"/>
                </a:ext>
              </a:extLst>
            </xdr14:cNvPr>
            <xdr14:cNvContentPartPr/>
          </xdr14:nvContentPartPr>
          <xdr14:nvPr macro=""/>
          <xdr14:xfrm>
            <a:off x="7177740" y="1145520"/>
            <a:ext cx="2969560" cy="274500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4B28A92B-08F4-6A43-A707-0BEF5891CD0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169099" y="1136880"/>
              <a:ext cx="2987202" cy="276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24840</xdr:colOff>
      <xdr:row>20</xdr:row>
      <xdr:rowOff>213880</xdr:rowOff>
    </xdr:from>
    <xdr:to>
      <xdr:col>11</xdr:col>
      <xdr:colOff>575280</xdr:colOff>
      <xdr:row>27</xdr:row>
      <xdr:rowOff>139700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13165C52-46BE-E14B-AA15-50065CAEBE3C}"/>
                </a:ext>
              </a:extLst>
            </xdr14:cNvPr>
            <xdr14:cNvContentPartPr/>
          </xdr14:nvContentPartPr>
          <xdr14:nvPr macro=""/>
          <xdr14:xfrm>
            <a:off x="11416740" y="4277880"/>
            <a:ext cx="550440" cy="158952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13165C52-46BE-E14B-AA15-50065CAEBE3C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407740" y="4268879"/>
              <a:ext cx="568080" cy="16071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1235240</xdr:colOff>
      <xdr:row>26</xdr:row>
      <xdr:rowOff>50800</xdr:rowOff>
    </xdr:from>
    <xdr:to>
      <xdr:col>11</xdr:col>
      <xdr:colOff>716760</xdr:colOff>
      <xdr:row>34</xdr:row>
      <xdr:rowOff>124780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79E582F5-CB87-6B49-BB89-5E0145F0F494}"/>
                </a:ext>
              </a:extLst>
            </xdr14:cNvPr>
            <xdr14:cNvContentPartPr/>
          </xdr14:nvContentPartPr>
          <xdr14:nvPr macro=""/>
          <xdr14:xfrm>
            <a:off x="11382540" y="5575300"/>
            <a:ext cx="726120" cy="169958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79E582F5-CB87-6B49-BB89-5E0145F0F49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1373900" y="5566660"/>
              <a:ext cx="743760" cy="17172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22560</xdr:colOff>
      <xdr:row>31</xdr:row>
      <xdr:rowOff>121300</xdr:rowOff>
    </xdr:from>
    <xdr:to>
      <xdr:col>5</xdr:col>
      <xdr:colOff>806640</xdr:colOff>
      <xdr:row>42</xdr:row>
      <xdr:rowOff>126740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A0A2FAE9-ADB9-9246-919E-B0D56D2201BD}"/>
                </a:ext>
              </a:extLst>
            </xdr14:cNvPr>
            <xdr14:cNvContentPartPr/>
          </xdr14:nvContentPartPr>
          <xdr14:nvPr macro=""/>
          <xdr14:xfrm>
            <a:off x="4061160" y="6661800"/>
            <a:ext cx="784080" cy="224064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A0A2FAE9-ADB9-9246-919E-B0D56D2201BD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4052520" y="6652800"/>
              <a:ext cx="801720" cy="225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7980</xdr:colOff>
      <xdr:row>41</xdr:row>
      <xdr:rowOff>127980</xdr:rowOff>
    </xdr:from>
    <xdr:to>
      <xdr:col>10</xdr:col>
      <xdr:colOff>3640</xdr:colOff>
      <xdr:row>41</xdr:row>
      <xdr:rowOff>167580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3CC14D5B-9329-124E-B0E1-F9BC93DCEEE8}"/>
                </a:ext>
              </a:extLst>
            </xdr14:cNvPr>
            <xdr14:cNvContentPartPr/>
          </xdr14:nvContentPartPr>
          <xdr14:nvPr macro=""/>
          <xdr14:xfrm>
            <a:off x="8275680" y="8700480"/>
            <a:ext cx="821160" cy="3960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3CC14D5B-9329-124E-B0E1-F9BC93DCEEE8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267040" y="8691840"/>
              <a:ext cx="838800" cy="5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78000</xdr:colOff>
      <xdr:row>36</xdr:row>
      <xdr:rowOff>191420</xdr:rowOff>
    </xdr:from>
    <xdr:to>
      <xdr:col>10</xdr:col>
      <xdr:colOff>0</xdr:colOff>
      <xdr:row>49</xdr:row>
      <xdr:rowOff>177100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FF8364DC-63EE-5149-97B5-84AE5953D351}"/>
                </a:ext>
              </a:extLst>
            </xdr14:cNvPr>
            <xdr14:cNvContentPartPr/>
          </xdr14:nvContentPartPr>
          <xdr14:nvPr macro=""/>
          <xdr14:xfrm>
            <a:off x="4992900" y="7747920"/>
            <a:ext cx="5154400" cy="262728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FF8364DC-63EE-5149-97B5-84AE5953D351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984260" y="7739280"/>
              <a:ext cx="5172040" cy="264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541500</xdr:colOff>
      <xdr:row>27</xdr:row>
      <xdr:rowOff>126260</xdr:rowOff>
    </xdr:from>
    <xdr:to>
      <xdr:col>5</xdr:col>
      <xdr:colOff>272400</xdr:colOff>
      <xdr:row>42</xdr:row>
      <xdr:rowOff>120260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8AA0C80-6A75-E24E-AEE7-AF31652F81D2}"/>
                </a:ext>
              </a:extLst>
            </xdr14:cNvPr>
            <xdr14:cNvContentPartPr/>
          </xdr14:nvContentPartPr>
          <xdr14:nvPr macro=""/>
          <xdr14:xfrm>
            <a:off x="2408400" y="5853960"/>
            <a:ext cx="1902600" cy="304200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8AA0C80-6A75-E24E-AEE7-AF31652F81D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399760" y="5844960"/>
              <a:ext cx="1920240" cy="305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272040</xdr:colOff>
      <xdr:row>21</xdr:row>
      <xdr:rowOff>183840</xdr:rowOff>
    </xdr:from>
    <xdr:to>
      <xdr:col>9</xdr:col>
      <xdr:colOff>279400</xdr:colOff>
      <xdr:row>27</xdr:row>
      <xdr:rowOff>126620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68BFF402-EDA6-A149-A472-D5B461A3BA8F}"/>
                </a:ext>
              </a:extLst>
            </xdr14:cNvPr>
            <xdr14:cNvContentPartPr/>
          </xdr14:nvContentPartPr>
          <xdr14:nvPr macro=""/>
          <xdr14:xfrm>
            <a:off x="5186940" y="4679640"/>
            <a:ext cx="4414260" cy="117468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68BFF402-EDA6-A149-A472-D5B461A3BA8F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178300" y="4670997"/>
              <a:ext cx="4431900" cy="11923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7940</xdr:colOff>
      <xdr:row>73</xdr:row>
      <xdr:rowOff>109180</xdr:rowOff>
    </xdr:from>
    <xdr:to>
      <xdr:col>4</xdr:col>
      <xdr:colOff>3240</xdr:colOff>
      <xdr:row>77</xdr:row>
      <xdr:rowOff>133380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8145AE8F-5AE1-2243-BD40-2CB5F84F75EF}"/>
                </a:ext>
              </a:extLst>
            </xdr14:cNvPr>
            <xdr14:cNvContentPartPr/>
          </xdr14:nvContentPartPr>
          <xdr14:nvPr macro=""/>
          <xdr14:xfrm>
            <a:off x="1925640" y="15184080"/>
            <a:ext cx="820800" cy="83700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8145AE8F-5AE1-2243-BD40-2CB5F84F75EF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916640" y="15175080"/>
              <a:ext cx="838440" cy="85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732960</xdr:colOff>
      <xdr:row>36</xdr:row>
      <xdr:rowOff>69020</xdr:rowOff>
    </xdr:from>
    <xdr:to>
      <xdr:col>1</xdr:col>
      <xdr:colOff>820060</xdr:colOff>
      <xdr:row>55</xdr:row>
      <xdr:rowOff>129700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83B7B77D-754D-C64E-A78D-81F4E602B08A}"/>
                </a:ext>
              </a:extLst>
            </xdr14:cNvPr>
            <xdr14:cNvContentPartPr/>
          </xdr14:nvContentPartPr>
          <xdr14:nvPr macro=""/>
          <xdr14:xfrm>
            <a:off x="732960" y="7625520"/>
            <a:ext cx="912600" cy="392148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83B7B77D-754D-C64E-A78D-81F4E602B08A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724320" y="7616520"/>
              <a:ext cx="930240" cy="393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746280</xdr:colOff>
      <xdr:row>8</xdr:row>
      <xdr:rowOff>8080</xdr:rowOff>
    </xdr:from>
    <xdr:to>
      <xdr:col>2</xdr:col>
      <xdr:colOff>140720</xdr:colOff>
      <xdr:row>36</xdr:row>
      <xdr:rowOff>103220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FEC926AA-5BE1-6143-B6BE-99228ABA3ECF}"/>
                </a:ext>
              </a:extLst>
            </xdr14:cNvPr>
            <xdr14:cNvContentPartPr/>
          </xdr14:nvContentPartPr>
          <xdr14:nvPr macro=""/>
          <xdr14:xfrm>
            <a:off x="746280" y="1633680"/>
            <a:ext cx="1045440" cy="602604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FEC926AA-5BE1-6143-B6BE-99228ABA3ECF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37280" y="1624680"/>
              <a:ext cx="1063080" cy="604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151160</xdr:colOff>
      <xdr:row>5</xdr:row>
      <xdr:rowOff>9280</xdr:rowOff>
    </xdr:from>
    <xdr:to>
      <xdr:col>3</xdr:col>
      <xdr:colOff>820440</xdr:colOff>
      <xdr:row>8</xdr:row>
      <xdr:rowOff>23560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E4AC20B4-BA53-A84C-8F67-CD07CD2EA978}"/>
                </a:ext>
              </a:extLst>
            </xdr14:cNvPr>
            <xdr14:cNvContentPartPr/>
          </xdr14:nvContentPartPr>
          <xdr14:nvPr macro=""/>
          <xdr14:xfrm>
            <a:off x="1802160" y="1025280"/>
            <a:ext cx="1761480" cy="623880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E4AC20B4-BA53-A84C-8F67-CD07CD2EA97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793520" y="1016640"/>
              <a:ext cx="1779120" cy="64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7200</xdr:colOff>
      <xdr:row>55</xdr:row>
      <xdr:rowOff>87940</xdr:rowOff>
    </xdr:from>
    <xdr:to>
      <xdr:col>3</xdr:col>
      <xdr:colOff>813600</xdr:colOff>
      <xdr:row>56</xdr:row>
      <xdr:rowOff>156540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FEE923AD-739F-4443-9D7C-19E5EF975DF4}"/>
                </a:ext>
              </a:extLst>
            </xdr14:cNvPr>
            <xdr14:cNvContentPartPr/>
          </xdr14:nvContentPartPr>
          <xdr14:nvPr macro=""/>
          <xdr14:xfrm>
            <a:off x="2750400" y="11505240"/>
            <a:ext cx="806400" cy="27180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FEE923AD-739F-4443-9D7C-19E5EF975DF4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741400" y="11496600"/>
              <a:ext cx="824040" cy="28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6300</xdr:colOff>
      <xdr:row>55</xdr:row>
      <xdr:rowOff>98380</xdr:rowOff>
    </xdr:from>
    <xdr:to>
      <xdr:col>6</xdr:col>
      <xdr:colOff>12760</xdr:colOff>
      <xdr:row>61</xdr:row>
      <xdr:rowOff>114300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3E7CD86E-BBCF-3545-874B-ED8A57B98425}"/>
                </a:ext>
              </a:extLst>
            </xdr14:cNvPr>
            <xdr14:cNvContentPartPr/>
          </xdr14:nvContentPartPr>
          <xdr14:nvPr macro=""/>
          <xdr14:xfrm>
            <a:off x="4921200" y="11515680"/>
            <a:ext cx="831960" cy="188282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3E7CD86E-BBCF-3545-874B-ED8A57B98425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912560" y="11506680"/>
              <a:ext cx="849600" cy="1900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16560</xdr:colOff>
      <xdr:row>73</xdr:row>
      <xdr:rowOff>111640</xdr:rowOff>
    </xdr:from>
    <xdr:to>
      <xdr:col>5</xdr:col>
      <xdr:colOff>824220</xdr:colOff>
      <xdr:row>79</xdr:row>
      <xdr:rowOff>37960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D72ABCA2-B629-964F-975D-FE5460B4E6C2}"/>
                </a:ext>
              </a:extLst>
            </xdr14:cNvPr>
            <xdr14:cNvContentPartPr/>
          </xdr14:nvContentPartPr>
          <xdr14:nvPr macro=""/>
          <xdr14:xfrm>
            <a:off x="2759760" y="15605640"/>
            <a:ext cx="2979360" cy="1145520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D72ABCA2-B629-964F-975D-FE5460B4E6C2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750760" y="15597000"/>
              <a:ext cx="2997000" cy="116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240120</xdr:colOff>
      <xdr:row>12</xdr:row>
      <xdr:rowOff>169440</xdr:rowOff>
    </xdr:from>
    <xdr:to>
      <xdr:col>2</xdr:col>
      <xdr:colOff>22640</xdr:colOff>
      <xdr:row>73</xdr:row>
      <xdr:rowOff>76200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A40CBCBE-A044-FD4A-B8EF-2DCDCE1CC73D}"/>
                </a:ext>
              </a:extLst>
            </xdr14:cNvPr>
            <xdr14:cNvContentPartPr/>
          </xdr14:nvContentPartPr>
          <xdr14:nvPr macro=""/>
          <xdr14:xfrm>
            <a:off x="240120" y="2607840"/>
            <a:ext cx="1433520" cy="1319096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A40CBCBE-A044-FD4A-B8EF-2DCDCE1CC73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31478" y="2598840"/>
              <a:ext cx="1451164" cy="1320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424800</xdr:colOff>
      <xdr:row>4</xdr:row>
      <xdr:rowOff>127160</xdr:rowOff>
    </xdr:from>
    <xdr:to>
      <xdr:col>4</xdr:col>
      <xdr:colOff>59740</xdr:colOff>
      <xdr:row>12</xdr:row>
      <xdr:rowOff>168720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8FD64AB2-1FE4-E34E-9A9C-85356058069A}"/>
                </a:ext>
              </a:extLst>
            </xdr14:cNvPr>
            <xdr14:cNvContentPartPr/>
          </xdr14:nvContentPartPr>
          <xdr14:nvPr macro=""/>
          <xdr14:xfrm>
            <a:off x="424800" y="939960"/>
            <a:ext cx="3203640" cy="1667160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8FD64AB2-1FE4-E34E-9A9C-85356058069A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416160" y="930960"/>
              <a:ext cx="3221280" cy="168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16020</xdr:colOff>
      <xdr:row>55</xdr:row>
      <xdr:rowOff>122860</xdr:rowOff>
    </xdr:from>
    <xdr:to>
      <xdr:col>7</xdr:col>
      <xdr:colOff>955660</xdr:colOff>
      <xdr:row>68</xdr:row>
      <xdr:rowOff>190500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1CBA7624-34E2-3F44-8205-CDFF5EF58A15}"/>
                </a:ext>
              </a:extLst>
            </xdr14:cNvPr>
            <xdr14:cNvContentPartPr/>
          </xdr14:nvContentPartPr>
          <xdr14:nvPr macro=""/>
          <xdr14:xfrm>
            <a:off x="4930920" y="11540160"/>
            <a:ext cx="3174840" cy="335694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1CBA7624-34E2-3F44-8205-CDFF5EF58A15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4921920" y="11531160"/>
              <a:ext cx="3192480" cy="33745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694420</xdr:colOff>
      <xdr:row>61</xdr:row>
      <xdr:rowOff>131560</xdr:rowOff>
    </xdr:from>
    <xdr:to>
      <xdr:col>1</xdr:col>
      <xdr:colOff>822940</xdr:colOff>
      <xdr:row>66</xdr:row>
      <xdr:rowOff>155960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0B90DBE8-632C-9C46-B11C-BF9BF466D78D}"/>
                </a:ext>
              </a:extLst>
            </xdr14:cNvPr>
            <xdr14:cNvContentPartPr/>
          </xdr14:nvContentPartPr>
          <xdr14:nvPr macro=""/>
          <xdr14:xfrm>
            <a:off x="1519920" y="13415760"/>
            <a:ext cx="128520" cy="1040400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0B90DBE8-632C-9C46-B11C-BF9BF466D78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511280" y="13406760"/>
              <a:ext cx="146160" cy="10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23400</xdr:colOff>
      <xdr:row>55</xdr:row>
      <xdr:rowOff>120340</xdr:rowOff>
    </xdr:from>
    <xdr:to>
      <xdr:col>3</xdr:col>
      <xdr:colOff>807120</xdr:colOff>
      <xdr:row>60</xdr:row>
      <xdr:rowOff>150800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4A7717F4-EFF3-2F4F-8758-43339E42E375}"/>
                </a:ext>
              </a:extLst>
            </xdr14:cNvPr>
            <xdr14:cNvContentPartPr/>
          </xdr14:nvContentPartPr>
          <xdr14:nvPr macro=""/>
          <xdr14:xfrm>
            <a:off x="2766600" y="11537640"/>
            <a:ext cx="783720" cy="1694160"/>
          </xdr14:xfrm>
        </xdr:contentPart>
      </mc:Choice>
      <mc:Fallback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4A7717F4-EFF3-2F4F-8758-43339E42E375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2757960" y="11529000"/>
              <a:ext cx="801360" cy="1711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5:45:23.4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1748 24575,'8'0'0,"43"-23"0,-27 12 0,38-23 0,-35 22 0,7-9 0,-1 4 0,0-5 0,0 0 0,0 0 0,0-1 0,0 1 0,0 0 0,0 0 0,0 0 0,0 0 0,0-1 0,-5 2 0,3-1 0,-9 2 0,4 3 0,0-3 0,-5 4 0,14-10 0,-13 9 0,7-2 0,-13 5 0,3-2 0,-3 0 0,4-3 0,0 8 0,-5-9 0,4 9 0,-3-8 0,4 8 0,0-8 0,-4 3 0,3 0 0,-3-3 0,4 3 0,6-5 0,-5 0 0,5 0 0,0 0 0,1 0 0,1 0 0,3-1 0,-3 0 0,-1 1 0,5-1 0,-11 2 0,11-2 0,-11 1 0,11-1 0,-11 6 0,5-4 0,-6 4 0,0 1 0,-4 0 0,3 1 0,-4 3 0,0-3 0,4 4 0,-9 0 0,9-4 0,-9 3 0,4-3 0,-5 5 0,1-5 0,4 3 0,-3-3 0,3 4 0,0-4 0,-4-1 0,14-10 0,-8 8 0,5-6 0,-2 11 0,-4-7 0,0 8 0,-1-3 0,-4 5 0,4-1 0,-4 1 0,4-1 0,-5 1 0,5 0 0,-4 3 0,4-2 0,-5 3 0,0-5 0,0 5 0,5-3 0,-3 2 0,7-4 0,-7 1 0,2 0 0,1-1 0,2 0 0,-1 0 0,4 0 0,0-4 0,-3 4 0,2-4 0,-4 9 0,-3-3 0,2 3 0,-3-1 0,-1-2 0,0 3 0,0 0 0,0-3 0,0 3 0,0 0 0,0-4 0,0 8 0,0-7 0,0 7 0,0-7 0,0 7 0,1-7 0,-1 7 0,0-3 0,0 4 0,0 0 0,-5-4 0,4 3 0,-7-4 0,3 5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5:55:17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2668 642 24575,'-9'0'0,"-4"0"0,-2 0 0,-1 0 0,-8 0 0,1 0 0,-10 0 0,0-5 0,-7-1 0,-2-6 0,-6 0 0,0 0 0,6 0 0,-4 0 0,4 0 0,1 1 0,1-1 0,0 1 0,6 0 0,0-1 0,2 6 0,5-3 0,-6 3 0,0 0 0,3-3 0,-10 2 0,1-4 0,-2 0 0,1-1 0,0 1 0,5 4 0,-4-3 0,11 4 0,-4-5 0,5 0 0,-6 0 0,5 0 0,-3 0 0,9 1 0,-10 4 0,5-3 0,-7 2 0,1-4 0,0 0 0,0 0 0,0 0 0,-1 0 0,1 4 0,0-2 0,0 7 0,6-7 0,-5 8 0,-2-9 0,-1 9 0,2-9 0,1 9 0,4-9 0,-5 9 0,6-8 0,-5 3 0,-4 0 0,6-4 0,-5 9 0,15-8 0,0 3 0,-1 1 0,1-4 0,0 8 0,0-8 0,-1 7 0,1-7 0,5 8 0,-4-8 0,8 8 0,-12-7 0,7 6 0,-4-2 0,6 0 0,0 3 0,4-3 0,-4 0 0,4 3 0,1-3 0,0 0 0,0 3 0,-1-3 0,1 4 0,0 0 0,0 0 0,-1 0 0,1-4 0,0 3 0,0-3 0,0 4 0,0 0 0,0 0 0,-1 0 0,2 0 0,-2 0 0,1 0 0,0 0 0,0 0 0,0 0 0,0 0 0,0 0 0,0 0 0,0 0 0,0 0 0,0 0 0,4-4 0,-4 3 0,8-7 0,-7 7 0,7-7 0,-3 3 0,4-4 0,0 5 0,0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5:55:29.9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2745 3391 24575,'-18'-14'0,"-15"-15"0,-5-9 0,-14-14 0,-8-2 0,6 7 0,-16-15-613,13 5 613,-13-9 0,14 5 0,1 7 0,4 2 151,12 7-151,2 3 0,2 6 0,12 8 0,-5-5 0,7 6 462,0-1-462,-6 1 0,4 1 0,-4-2 0,6 0 0,-7-5 0,5 5 0,-13-15 0,6 7 0,-2-6 0,-4-1 0,12 8 0,-12-8 0,13 9 0,-6 0 0,1-1 0,4 2 0,-4-2 0,-2-7 0,6 7 0,-6-7 0,7 3 0,1 4 0,-8-7 0,7 9 0,-6-2 0,7 2 0,0 0 0,-6-1 0,-5-9 0,-4 5 0,4-5 0,0 14 0,10-3 0,-11 2 0,-5-14 0,1 6 0,-13-2 0,14 5 0,-5 4 0,6-5 0,0 0 0,1 6 0,-1-5 0,1 5 0,5-5 0,3 6 0,-2-4 0,7 6 0,-7-8 0,8 8 0,4-5 0,-3 4 0,8 1 0,-9-5 0,9 11 0,-4-11 0,6 10 0,-6-10 0,4 5 0,-4-6 0,6 6 0,-6-5 0,-1 5 0,0-7 0,-4 1 0,8 0 0,-8 0 0,9 0 0,-9 0 0,9 5 0,-3 2 0,4 6 0,1 0 0,0-1 0,0 6 0,1 1 0,-1 0 0,1 4 0,4-3 0,-3 4 0,7-1 0,-7 1 0,3 0 0,0 0 0,1 1 0,4-1 0,3 4 0,2 1 0,3 4 0,1 4 0,-4 1 0,3 0 0,-7 2 0,7-6 0,-7 7 0,7-3 0,-7 4 0,3-4 0,-4-1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5:55:45.3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8903 2822 24575,'-7'0'0,"-8"0"0,-22 0 0,-5 0 0,-6 0 0,-7 0 0,11-5 0,-17 4 0,10-10 0,-14 10 0,0-5 0,7 6 0,-14 0 0,-5 0 0,6 0 0,-27 0 0,35 0 0,-19 0 0,8 0 0,-2 6 0,-8 2 0,9 6 0,1-1 0,1 0 0,13 0 0,-12 0 0,15 0 0,-1-1 0,-5 1 0,5 0 0,0-1 0,3 1 0,-1 5 0,6-5 0,-6 11 0,0-5 0,6 0 0,-13 6 0,13-6 0,-13 7 0,12-8 0,-12 7 0,13-6 0,-13 7 0,13-2 0,-13-4 0,13 2 0,-6-3 0,8 5 0,0 0 0,-8 1 0,6-1 0,-6 1 0,1-6 0,5 4 0,-5-4 0,7 5 0,-7-6 0,5 5 0,-5-9 0,7 3 0,0-5 0,-1 0 0,1 0 0,-7 0 0,5 0 0,-6 1 0,1-1 0,-3-5 0,-7-1 0,7-1 0,-13-4 0,11 5 0,-13-6 0,7 0 0,1 0 0,-8 0 0,6 0 0,-7 0 0,9 0 0,0 0 0,-8 0 0,6-6 0,-7-1 0,9-12 0,0 4 0,0-4 0,8 1 0,-7 4 0,7-10 0,-1 10 0,3-9 0,7 9 0,0-8 0,0 8 0,7-3 0,1 6 0,0-6 0,5 4 0,-5-4 0,0 6 0,-1-1 0,-7 0 0,6 0 0,-12 0 0,11 0 0,-13 5 0,1-4 0,5 4 0,-13 0 0,13-4 0,-13 4 0,6 0 0,-1-4 0,-5 10 0,13-10 0,-13 10 0,-23-16 0,21 9 0,-26-11 0,33 6 0,-7-6 0,0-1 0,0-6 0,6-6 0,-5 4 0,18-8 0,-9 10 0,11-10 0,0 5 0,2-1 0,7-2 0,1 10 0,5-9 0,-4 3 0,10 3 0,-5-6 0,6 5 0,-1-12 0,6 6 0,-6-13 0,0-9 0,3 4 0,-2-11 0,4 15 0,4-7 0,-3 5 0,4-6 0,1 8 0,0-1 0,5 1 0,-3 0 0,3 0 0,0 6 0,2-4 0,0 11 0,4-12 0,-4 6 0,5 0 0,-6-5 0,5 11 0,-4-11 0,0 11 0,4-11 0,-10 5 0,5 0 0,-6-6 0,0 6 0,1-1 0,-6-19 0,-2 16 0,1-12 0,-4 11 0,9 11 0,-9-11 0,4 11 0,0-5 0,-3 7 0,5 5 0,-1-3 0,-3 3 0,7-5 0,-7 6 0,8-5 0,-3 10 0,4-10 0,1 11 0,-1-5 0,1 0 0,-1 4 0,1-4 0,-6 0 0,4-1 0,-8-1 0,8-3 0,-8 3 0,3 1 0,0-5 0,-2 10 0,7-4 0,-7 6 0,8 0 0,-4-1 0,5 6 0,1 1 0,0 5 0,-1-1 0,1 5 0,0-3 0,0 3 0,4-4 0,-3 4 0,7-3 0,-7 4 0,7-5 0,-7 0 0,7 1 0,-6 3 0,6-3 0,-8 7 0,4-6 0,-3 2 0,-1 0 0,0 1 0,-1 0 0,1-1 0,0 0 0,0 1 0,0 0 0,0 3 0,0-3 0,0 0 0,0 3 0,0-3 0,0 4 0,4-4 0,-3 3 0,3-3 0,-4 4 0,0 0 0,0 0 0,1-4 0,-1 3 0,4-7 0,2 7 0,3-3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5:56:06.3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10835 24575,'4'-8'0,"-3"-1"0,7 0 0,-2 4 0,3-4 0,0 4 0,0-4 0,0 0 0,0 0 0,0-1 0,0 1 0,0 0 0,0 4 0,1-8 0,-1 6 0,1-7 0,-1 5 0,5-1 0,-4-4 0,9-2 0,-8-4 0,8 4 0,-2-8 0,-1 6 0,4-13 0,-4 9 0,6-10 0,-2 11 0,2-11 0,-2 10 0,2-10 0,-6 11 0,5-11 0,-5 10 0,1-10 0,2 11 0,-8-5 0,8 5 0,-7 1 0,2 5 0,-4-4 0,-1 8 0,0-3 0,0 1 0,1-2 0,-5-4 0,4 4 0,-8 2 0,3 4 0,-4-1 0,0-4 0,0 4 0,0-9 0,0 8 0,0-8 0,0 4 0,0-5 0,0 0 0,0-6 0,0-2 0,0-5 0,0 0 0,0 0 0,0-7 0,0 5 0,0-5 0,0 0 0,0-1 0,0-1 0,0-4 0,5 4 0,-4-6 0,5 0 0,-6 6 0,0-4 0,5 4 0,-4-13 0,5 5 0,-1-14 0,-3 14 0,4-13 0,-1 13 0,2-13 0,5 13 0,-5-14 0,4 14 0,-5-5 0,1 7 0,4-8 0,-5 13 0,1-11 0,-2 12 0,-5-6 0,6 0 0,-5 0 0,4-1 0,-5 1 0,0 0 0,0 0 0,0-8 0,0 6 0,0-22 0,0-5 0,0-10 0,0-6-558,0 9 558,0-10 0,0-1 0,-3 43 0,0-1 0,2 0 0,0 1 0,-2-1 0,-1 1 0,4-1 0,0 1 0,0 1 0,0-3 0,0-28 0,0 2 0,0-14 0,0 15 0,0 2 0,0-2 0,0-17 0,0 3 0,0 17 0,0 3 0,0 16 0,0 1 0,0 15 0,0 2 0,0 6 0,0 5 558,0 2-558,0 0 0,0 4 0,0-4 0,0 0 0,0-1 0,0-6 0,0-7 0,0 5 0,0-12 0,0 6 0,0-7 0,0 0 0,0 0 0,0-1 0,0 1 0,0 0 0,0 0 0,0 6 0,0-5 0,0 6 0,0-1 0,0-4 0,0 11 0,0-11 0,0 11 0,6-12 0,-5 12 0,10-11 0,-10 4 0,9 1 0,-3-5 0,-1 11 0,-1-5 0,0 7 0,-4 0 0,4 0 0,-5-9 0,0 12 0,0-5 0,0 9 0,0 5 0,0-11 0,0 4 0,0-5 0,0 0 0,0 0 0,0 0 0,0-1 0,0-5 0,0-3 0,0-14 0,0 6 0,0-13 0,0 6 0,0-8 0,0 0 0,-5 8 0,3-6 0,-3 13 0,0-6 0,3 14 0,-3-4 0,5 11 0,-5-5 0,4 7 0,-4-7 0,5 11 0,0-10 0,0 12 0,0-6 0,0 5 0,-5-3 0,4 3 0,-4 1 0,5-5 0,0 10 0,0-9 0,0 9 0,0-4 0,0 6 0,0 0 0,0 0 0,0-1 0,0 6 0,0-4 0,0 9 0,0-4 0,0-1 0,0 5 0,0-8 0,0 3 0,0 0 0,0 1 0,0 5 0,0-6 0,0 5 0,0-4 0,0 0 0,0 3 0,0-8 0,0 4 0,0 0 0,0-4 0,0 8 0,0-8 0,0 9 0,0-9 0,0 8 0,0-8 0,0 9 0,0-9 0,0 8 0,0-8 0,0 9 0,0-4 0,0 0 0,0 3 0,0-7 0,0 8 0,0-3 0,0 3 0,0 1 0,0 0 0,0-5 0,0 4 0,0-4 0,0 0 0,0 3 0,0-8 0,0 4 0,0-5 0,0-6 0,0-1 0,0-1 0,0-3 0,0 3 0,0 1 0,0 1 0,0 6 0,0-10 0,0 8 0,0-3 0,0 11 0,0 0 0,0 4 0,0-4 0,0 4 0,0-4 0,0 4 0,0-4 0,0 4 0,0-4 0,0 4 0,0-9 0,0 9 0,0-9 0,0 3 0,0-4 0,0 0 0,0 0 0,5-6 0,-4 4 0,8-4 0,-8 6 0,8-1 0,-8 6 0,4-4 0,-1 9 0,-3-10 0,3 10 0,-4-4 0,0 5 0,0 0 0,0-5 0,0 4 0,0-3 0,0 4 0,0-1 0,0 1 0,0 0 0,0 0 0,0 0 0,0-1 0,0 1 0,0 0 0,0 0 0,0-1 0,0 1 0,0 0 0,0-5 0,0 3 0,0-3 0,0 5 0,0 0 0,0 0 0,0-5 0,0 3 0,0-3 0,0 0 0,0 3 0,0-3 0,0 0 0,0 4 0,0-9 0,0 8 0,0-7 0,-5 2 0,4 1 0,-3-4 0,-1 4 0,4-1 0,-3-3 0,-1 4 0,4 0 0,-4-4 0,1 3 0,3-4 0,-8-4 0,8 2 0,-3 3 0,0 0 0,2 9 0,-2-5 0,4 1 0,0 4 0,-4-4 0,3 5 0,-3-1 0,4 1 0,0 0 0,0 0 0,0 0 0,0-1 0,0 1 0,0 0 0,0 0 0,0 0 0,0-1 0,0 1 0,0 0 0,0 0 0,0 0 0,0-1 0,0-3 0,0 3 0,0-4 0,0 5 0,0 0 0,0 0 0,0 0 0,4-1 0,1 1 0,4 0 0,0 0 0,0 0 0,0 0 0,0 4 0,0 1 0,-4 0 0,3 2 0,-7-6 0,7 7 0,-7-7 0,7 7 0,-7-6 0,7 6 0,-7-7 0,3 3 0,-4-4 0,0 4 0,0 1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5:56:09.6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892 4350 24575,'0'-8'0,"0"-1"0,0 0 0,0-5 0,0 4 0,0-4 0,0 4 0,0 1 0,0 0 0,0 0 0,0-1 0,0 1 0,0-5 0,0 4 0,0-5 0,0 1 0,0 4 0,0-15 0,0 8 0,-5-9 0,4 0 0,-3 5 0,4-11 0,0 4 0,0 1 0,0-5 0,0 5 0,0-1 0,-5 2 0,4 6 0,-3 0 0,4-1 0,0 6 0,0-4 0,0 9 0,0-9 0,0 8 0,0-3 0,0 5 0,0-5 0,0 3 0,0-3 0,0 0 0,0 3 0,0-3 0,0 5 0,-5-5 0,4 3 0,-4-8 0,5 9 0,-4-9 0,3 4 0,-4-6 0,0-5 0,4 5 0,-4-20 0,5 11 0,-5-12 0,4 9 0,-4 0 0,5-7 0,0 5 0,-6-11 0,5 11 0,-4-12 0,5 12 0,0-11 0,0 5 0,0-1 0,0 3 0,0-1 0,0 5 0,0-5 0,0 13 0,0-5 0,0 10 0,0-9 0,0 5 0,0-1 0,0 7 0,0 1 0,0 9 0,0-4 0,0 0 0,0 4 0,0-3 0,0 4 0,0 0 0,0-1 0,-4 1 0,3 0 0,-4 0 0,5 0 0,0-1 0,0 1 0,0 0 0,0 0 0,0 0 0,0-1 0,0 1 0,0 0 0,0 0 0,-4 0 0,3 0 0,-3-1 0,4 1 0,0 0 0,0 0 0,0 0 0,0 0 0,0-6 0,0 5 0,0-4 0,0 5 0,0-1 0,0 1 0,0 0 0,-4 0 0,3 0 0,-3-5 0,4 4 0,0-3 0,-4 4 0,3 0 0,-3 0 0,0 0 0,3 0 0,-7-1 0,7-4 0,-7 4 0,7-9 0,-8 3 0,8-4 0,-3 0 0,-1 0 0,4 0 0,-8-6 0,7 4 0,-3-10 0,1 10 0,3-4 0,-4 6 0,1 0 0,2 0 0,-7-6 0,8 4 0,-9-4 0,5 6 0,-1 0 0,-3-6 0,7-2 0,-7 1 0,3-5 0,-5 4 0,5-5 0,-4 0 0,4 0 0,-5 0 0,-1-1 0,1 1 0,0 0 0,0 0 0,0 0 0,0 0 0,0-1 0,0 1 0,-1 0 0,1 0 0,5 0 0,-4 0 0,4-1 0,-5 7 0,0-5 0,0 5 0,1-1 0,-1 2 0,5 6 0,-3 0 0,4-1 0,-1 6 0,-3-4 0,8 9 0,-8-4 0,4 4 0,-4 1 0,0 0 0,0 0 0,4 0 0,-8-5 0,7 4 0,-3-3 0,1 4 0,3-1 0,-1 1 0,-2 0 0,7 0 0,-7-1 0,7 1 0,-8-5 0,4 4 0,0-9 0,1 9 0,0 0 0,3 2 0,-3 2 0,0-3 0,3 0 0,-3-5 0,-1 3 0,4-3 0,-7 5 0,7 0 0,-3 0 0,0-5 0,2 3 0,-6-3 0,7 5 0,-7-1 0,7 1 0,-8 0 0,8 0 0,-3 0 0,0-1 0,3 1 0,-7 0 0,7 0 0,-3 0 0,0 4 0,3-3 0,-3 3 0,-1-1 0,4-2 0,-7 3 0,3-4 0,0 0 0,-2 0 0,6 0 0,-7 0 0,3 0 0,0 0 0,-3 0 0,7 0 0,-7 4 0,7-3 0,-7 3 0,3-4 0,-4 0 0,4 0 0,-3 4 0,7-3 0,-8 2 0,5-3 0,-5 0 0,0 1 0,4-1 0,1 4 0,4 1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5:57:43.3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24575,'25'0'0,"2"0"0,8 0 0,23 0 0,-10 0 0,19 10 0,-29-3 0,9 5 0,-16 2 0,5-7 0,-8 9 0,-1-6 0,-9 0 0,8 0 0,-10 0 0,6 0 0,-6-5 0,4 4 0,-9-3 0,9 4 0,-4-5 0,0 3 0,4-2 0,-4 3 0,6 1 0,-1 0 0,0 5 0,1-4 0,-1 8 0,1-8 0,-6 8 0,4-3 0,-3-1 0,4 4 0,-4-8 0,3 8 0,-9-4 0,4 5 0,1 0 0,-5-4 0,4 2 0,0-2 0,-3 4 0,4 0 0,-6 0 0,6 0 0,-5-5 0,4 4 0,0-4 0,-3 5 0,4 0 0,-1 0 0,-3 1 0,8-6 0,-8 4 0,8-3 0,-8 4 0,8 0 0,-8 0 0,8 0 0,-8 0 0,4 0 0,-1 0 0,-3 0 0,3 0 0,-4 1 0,-1-1 0,1 0 0,-1-5 0,-4 4 0,3-9 0,-8 9 0,7-9 0,-7 9 0,8-9 0,-8 9 0,8 5 0,-3-1 0,0 6 0,3-9 0,-2 6 0,-1-5 0,4 11 0,-9-11 0,5 11 0,-2-10 0,-2 3 0,2 1 0,-4-4 0,0 3 0,0-4 0,5-1 0,-4 0 0,4-5 0,-5 4 0,0-4 0,0 4 0,0 1 0,0 5 0,5-4 0,-4 11 0,8-11 0,-2 11 0,-1-5 0,4 6 0,-3 0 0,4 0 0,7 7 0,-5-5 0,10 5 0,-9-1 0,8-4 0,-9 4 0,4-6 0,0 0 0,-4 0 0,4-5 0,-6 3 0,1-3 0,-1 5 0,0-6 0,1 4 0,-1-3 0,1 5 0,0 6 0,0-4 0,0 5 0,-6-13 0,5 19 0,-10-21 0,9 16 0,-9-15 0,4-9 0,-5 7 0,5-9 0,-4 6 0,8-1 0,-7 0 0,7 0 0,-3 6 0,0-5 0,5 11 0,-5-5 0,6 6 0,5 0 0,2 7 0,-1-6 0,6 12 0,-4-4 0,-1 6 0,5 0 0,-10-7 0,10 6 0,-10-6 0,4 7 0,-5 0 0,0 1 0,-1-1 0,1-7 0,-1 5 0,0-11 0,0 5 0,0-7 0,-1-6 0,-4 5 0,2-5 0,-7 0 0,8 5 0,-8-5 0,8 6 0,-9 1 0,10-1 0,-10 0 0,9 0 0,-3 0 0,-1 0 0,0 0 0,-2-6 0,-2 5 0,2-5 0,1 1 0,-4 3 0,4-9 0,-5 4 0,5-6 0,-4-5 0,4 4 0,-5-9 0,0 4 0,0 0 0,0-4 0,0 4 0,0-4 0,0-1 0,0 0 0,0 0 0,0 0 0,0 0 0,0 0 0,0 0 0,0 0 0,0 0 0,4 0 0,-3 0 0,8 5 0,-3-3 0,4 7 0,0-2 0,1 4 0,0 0 0,-1-5 0,1 4 0,-1-4 0,1 5 0,-1 0 0,1 1 0,0 4 0,0-3 0,0 4 0,0-6 0,-1 0 0,1 0 0,4 0 0,-3 0 0,4 0 0,-6-5 0,0 4 0,0-8 0,0 3 0,0-1 0,0-2 0,0 3 0,0-5 0,0 5 0,-1-4 0,2 4 0,-2-5 0,1 0 0,0 0 0,-1 0 0,1 1 0,0-1 0,-1 0 0,1 0 0,-1 0 0,1 0 0,0 0 0,5 0 0,-4 5 0,4-3 0,0 4 0,-4-6 0,9 5 0,-9-4 0,4 4 0,0-4 0,-4-1 0,9 1 0,-9-1 0,9 1 0,-4 0 0,5 0 0,10 4 0,-1-2 0,3 3 0,0-4 0,-4-1 0,6 1 0,0 0 0,1 0 0,6 0 0,-5 1 0,5-1 0,0 1 0,-5-1 0,12 0 0,-12 1 0,5-1 0,-13 0 0,5-1 0,-11 1 0,10-1 0,-10 1 0,5-5 0,-1 3 0,-4-3 0,5 4 0,-7-4 0,16 8 0,-6-7 0,8 8 0,-6-9 0,-4 3 0,7-3 0,-1 5 0,0-5 0,7 5 0,2-5 0,7 6 0,0 0 0,8 1 0,2-1 0,-1 0 0,7 1 0,-15-1 0,15 1 0,-14-1 0,6 0 0,-8 0 0,0 0 0,0 0 0,-7-5 0,36 3 0,-29-3 0,31 0 0,-31 3 0,0-8 0,0 3 0,0 0 0,0-3 0,0 3 0,0-5 0,8 6 0,-7-5 0,7 10 0,0-10 0,-6 10 0,14-4 0,-15 0 0,15 4 0,-14-4 0,6 5 0,-15 0 0,6 0 0,-13-1 0,5 0 0,-7 0 0,0 0 0,0 0 0,-6 0 0,5 0 0,-5 0 0,0-1 0,-2 1 0,1-1 0,-5 0 0,4 0 0,-6 1 0,1-1 0,5 0 0,-4 0 0,4 1 0,-10-2 0,3 1 0,-9-5 0,8 4 0,-2-3 0,-1 3 0,4 1 0,-4 0 0,5 4 0,0-3 0,1 8 0,-6-3 0,4-1 0,1 8 0,-3-6 0,1 2 0,-9-5 0,0-5 0,-1 0 0,1 0 0,0 0 0,-1 1 0,1-1 0,-5 0 0,4 0 0,1 9 0,1-7 0,3 7 0,-3-4 0,-1 1 0,5 5 0,2 1 0,4-1 0,-4 0 0,9 1 0,-12 5 0,12-8 0,1 16 0,3-16 0,10 19 0,-5-14 0,11 19 0,-9-17 0,23 18 0,-13-6 0,21 4 0,-3 11 0,-1-11 0,0 6 0,-11-15 0,-7-2 0,-10-8 0,-8-1 0,-7-1 0,-5-5 0,-1-1 0,-5-5 0,0 0 0,-1 0 0,-3 0 0,2-4 0,-7 3 0,4-3 0,-1-1 0,-3 4 0,3-3 0,-4 3 0,0 1 0,0-1 0,0 0 0,0 1 0,0-1 0,0 0 0,0 1 0,0-1 0,0 1 0,0-1 0,0 1 0,-4-4 0,3 3 0,-8-3 0,8 3 0,-7-3 0,7 3 0,-7-7 0,7 7 0,-3-15 0,4 9 0,0-9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5:57:47.8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4414 24575,'14'-12'0,"6"-2"0,14-6 0,9-6 0,0-2 0,7-6 0,-5 0 0,7-6 0,-6-1 0,4 0 0,-3-5 0,4 6 0,1-7 0,0 1 0,0-1 0,0 6 0,0-5 0,-6 5 0,-2 1 0,-7 1 0,0 1 0,0 4 0,-6-9 0,5 3 0,-10-3 0,11-3 0,-11 3 0,11-9 0,-5 2 0,1-8 0,4 5 0,-9-4 0,9 5 0,-9-7 0,2 8 0,-4-5 0,3-7 0,-7 1 0,0-1 0,-9 13 0,-6 7 0,-2-7 0,-5 11 0,0-9 0,0-8 0,0 14 0,0-18 0,0 28 0,-5-3 0,-7-1 0,-1 5 0,-4-10 0,0 4 0,-4-21 0,-2 18 0,-6-39 0,-1 30 0,7-18 0,-13 11 0,14-3 0,-10-1 0,6 2 0,0 1 0,1 13 0,0-6 0,-4 12 0,3-4 0,-9 8 0,3-9 0,-6 3 0,1-1 0,-2-3 0,1 3 0,-1-5 0,7 1 0,-6-1 0,13 8 0,-5 1 0,8 7 0,1 6 0,4 1 0,3 5 0,3 0 0,2 4 0,-6-3 0,9 8 0,-8-8 0,9 3 0,-10-8 0,4 3 0,1-2 0,2 7 0,2-3 0,-4 3 0,0-4 0,0 0 0,4 0 0,-8-5 0,7 4 0,-8-5 0,4 6 0,1 0 0,0 0 0,-6-5 0,5 4 0,-9-5 0,4 6 0,-4 0 0,-1-5 0,0 4 0,0-4 0,1 4 0,-1-4 0,0 4 0,0-4 0,5 5 0,-3 4 0,8-4 0,-8 4 0,8 1 0,-3 0 0,4 0 0,1 4 0,-1-3 0,1-1 0,-1 4 0,1-4 0,-1 5 0,1 0 0,0 0 0,0 3 0,4-2 0,1 6 0,4-3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5:59:45.6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66 4721 24575,'19'0'0,"3"0"0,25 0 0,41 0 0,-14-6 0,-19 1 0,-1-3 0,22-19 0,7-2 0,-22-2 0,20-10 0,-28 8 0,25-22 0,-13 21 0,-3-16 0,-5 10 0,-5-11 0,-6 1 0,4-2 0,-9 2 0,3-2 0,1 1 0,-4-6 0,3 0 0,-5-2 0,-1-2 0,1 8 0,0-3 0,-7 7 0,9-21 0,-15 18 0,9-16 0,-11 20 0,0 1 0,0 0 0,-6-1 0,14-24 0,-16 19 0,11-27 0,-14 15 0,7-9 0,-5 0 0,5-7-389,-9 29 1,0 1 388,4-24 0,-3 12 0,0-1 0,1-17 0,-8 30 0,-1-2 0,0 3 0,-1 0 0,-3-2 0,0 0 0,0-1 0,0 0 0,0-42 0,0 45 0,0 2 0,0-29-80,0-6 80,0 11 0,-6 8 0,-1 7 0,-11 2 0,-1 8 0,-21-22 0,3 0 0,-11 1 0,8-1 328,-16-2-328,13 2 0,-13-3 0,9 9 0,8 11 0,-15-16 0,7 9 0,-1-6 0,-3 13 0,-5-15 0,1 13 0,-8-7 0,11 15 82,7 4-82,-5 3 0,6 9 0,0-6 0,-3 17 0,11-8 447,-4 14-447,13-2 0,-5 4 0,1 1 0,3 0 0,-1 4 0,9 2 0,4 4 0,-3 0 0,9 0 0,-9 0 0,8 0 0,-3 0 0,0 0 0,4 0 0,-4 0 0,4 0 0,-4 0 0,4 0 0,-4 0 0,4 0 0,1 4 0,0 1 0,0 4 0,0-1 0,-1 1 0,1 0 0,4 0 0,-3 0 0,3 0 0,-5 0 0,5 0 0,-3 0 0,7 0 0,-7 0 0,3-1 0,0 1 0,-3-4 0,7 3 0,-7-3 0,3 3 0,0 1 0,-3 0 0,3-1 0,-4-3 0,1-1 0,-1-4 0,0 0 0,0 0 0,0 0 0,0 0 0,0 0 0,0 0 0,0 0 0,0 0 0,0-4 0,0 3 0,-1-7 0,-4 7 0,4-3 0,-4 0 0,5 3 0,-6-3 0,5 4 0,-4 0 0,5 0 0,0 0 0,-1 0 0,1 0 0,0 0 0,0 0 0,0 0 0,0 0 0,0 0 0,0 0 0,0 0 0,4-4 0,2-1 0,3 0 0,0 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6:00:16.7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2178 6223 24575,'-20'0'0,"9"0"0,-9-4 0,6-1 0,-2-5 0,-4 0 0,0 0 0,0-5 0,4 4 0,-9-4 0,9 1 0,-10 2 0,5-3 0,-5 0 0,5 3 0,-5-3 0,0-1 0,4 5 0,-4-9 0,0 8 0,4-3 0,-4 0 0,0 3 0,5-7 0,-5 7 0,0-8 0,4 4 0,-4 0 0,6-3 0,-1 3 0,6-4 0,-4 4 0,7-3 0,-7 3 0,8-4 0,-8 4 0,7-3 0,-11-6 0,10 2 0,-6-6 0,4 9 0,4 0 0,-8 4 0,8-3 0,-8 3 0,3-4 0,1 5 0,-4-4 0,8 8 0,-8-8 0,4 8 0,-1-8 0,-3 3 0,3 1 0,-4-5 0,0 5 0,-1-6 0,-5 0 0,5 1 0,-6-7 0,6 5 0,-16-20 0,13 18 0,-8-18 0,12 20 0,4-4 0,-5 0 0,5 5 0,-5-11 0,10 10 0,-10-10 0,3-2 0,1-1 0,-5-5 0,4 1 0,-6-3 0,6-6 0,-4 6 0,3-4 0,-4 4 0,4-6 0,-4 0 0,10 6 0,-9-4 0,9 4 0,-4 1 0,-1-6 0,5 6 0,-4-1 0,0-5 0,4 13 0,-4-6 0,6 0 0,-1-1 0,1-1 0,-1-4 0,0 11 0,0-12 0,6 6 0,-5-7 0,5 6 0,-1-4 0,-3 11 0,4-5 0,0 7 0,-4 0 0,9-1 0,-9 1 0,4 0 0,0 0 0,-4 0 0,8 0 0,-3-7 0,0 5 0,4-12 0,-4 13 0,0-13 0,4 5 0,-5 1 0,1-6 0,3 6 0,-3-1 0,5-4 0,-5 4 0,3 1 0,-3 1 0,5 7 0,0 5 0,0-3 0,0 9 0,0-4 0,0 0 0,0 4 0,0-4 0,0 6 0,0-6 0,0-4 0,0-4 0,0-3 0,0 10 0,0-5 0,0 5 0,0-7 0,0 1 0,0-2 0,0-6 0,0 4 0,0-10 0,0 13 0,0-13 0,0 12 0,0-5 0,0 7 0,0 0 0,0 0 0,0 0 0,0 5 0,0-4 0,0 5 0,0-6 0,0 0 0,0 5 0,0-4 0,0 5 0,0-13 0,0 5 0,0-11 0,0 11 0,0-12 0,0 6 0,0-7 0,0 0 0,0 6 0,0-4 0,0 4 0,0-6 0,0 6 0,0-4 0,0 4 0,0 1 0,0-6 0,0 12 0,0-11 0,0 11 0,-6-12 0,0 13 0,-5-6 0,4 0 0,-2 5 0,2-5 0,1 7 0,-4 0 0,5 6 0,-1-5 0,1 10 0,0-4 0,4 6 0,-8 0 0,8 4 0,-3-3 0,4 9 0,-4-4 0,3 4 0,-4 1 0,5 0 0,-4 0 0,3-1 0,-3 1 0,0 0 0,3 0 0,-7 0 0,7-1 0,-3 1 0,0 0 0,3 0 0,-8 0 0,8-1 0,-3 1 0,0 4 0,3-3 0,-3 7 0,4-3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6:01:19.4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2281 30 24575,'-14'0'0,"4"0"0,-15 0 0,3 0 0,-12 0 0,-6 0 0,-16 0 0,-3 0 0,-6 0 0,2 0 0,5 0 0,-7 0 0,14 0 0,-1 0 0,-22 0 0,22-1 0,1 2 0,-14 4 0,0 2 0,8 6 0,1-6 0,8 4 0,0-10 0,6 4 0,-4-5 0,11 0 0,-5 0 0,7 0 0,5 0 0,-3 0 0,9 0 0,-10 5 0,10-4 0,-3 4 0,4-5 0,1 4 0,0-2 0,0 2 0,-6-4 0,4 0 0,-4 5 0,0-4 0,-5 3 0,3-4 0,-7 0 0,13 0 0,-4 0 0,6 0 0,5 0 0,-4 0 0,3 0 0,-4 0 0,0 0 0,5 0 0,-4 0 0,3 0 0,1 0 0,-4 0 0,9-4 0,-9 3 0,8-7 0,-8 7 0,9-3 0,-5 0 0,6 3 0,0-4 0,0 1 0,-5 3 0,3-7 0,-3 7 0,5-7 0,0 7 0,-1-3 0,1 0 0,0 3 0,0-3 0,0-1 0,0 1 0,0-1 0,4-3 0,-3 7 0,3-8 0,-4 8 0,0-6 0,4 6 0,1-3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5:45:51.9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6324 24575,'12'-7'0,"-7"1"0,27-33 0,-17 18 0,35-36 0,-18 13 0,13-9 0,-6-11 0,8 3 0,-5-14 0,12 4-468,-27 24 0,-1-1 468,25-33 0,-1-1 0,-8 1-466,-2 11 466,2-14 0,-6 0 0,4 0 0,-10 0 0,10 0 0,-10 0 0,3 8 0,-12-5 0,4 13 0,-4-5 0,-1 8 0,-2 8 0,1-6 0,-5 5 0,4-7 914,-5 7-914,5-5 488,-4 6-488,5-8 0,1-8 0,-6 5 0,6-5 0,-1 8 0,-10 14 0,2 0 0,15-24 0,-6-20 0,-1 32 0,-6 6 0,-1-8 0,1 0 0,0 0 0,0 8 0,-1-6 0,1 5 0,-6 1 0,-1-7 0,-1 14 0,-3-12 0,9 4 0,-10 1 0,11-6 0,-11-3 0,10 7 0,-4-12 0,6 13 0,-1-6 0,1 7 0,5-27 0,-5 28 0,5-28 0,-6 34 0,7-14 0,3-11 0,-2 13 0,7-27 0,-7 29 0,7-21 0,-6 6 0,5-1 0,-12 3 0,5 8 0,-6 0 0,-1 8 0,7-28 0,-6 36 0,4-26 0,-5 33 0,-1 1 0,1-5 0,-6 11 0,5-5 0,-5 0 0,5 5 0,-4-5 0,3 7 0,-4 0 0,5 0 0,4-10 0,-8 8 0,7-2 0,-8 11 0,4 6 0,-1 5 0,1-4 0,-4 8 0,2-3 0,-7 0 0,7 4 0,-3-4 0,0 5 0,3 0 0,-3 3 0,0-2 0,3 3 0,-3-4 0,0 0 0,3 4 0,-7-3 0,7 3 0,-4-3 0,5-1 0,-1 5 0,-3-4 0,3 7 0,-3-8 0,4 8 0,0-7 0,0 3 0,0-4 0,0 0 0,5-1 0,-3 5 0,8-4 0,-4 3 0,5-4 0,-5 0 0,4 0 0,-4 5 0,0-4 0,-1 8 0,-5-3 0,0 4 0,0-4 0,0 3 0,0-3 0,-7 4 0,0 4 0,-5-3 0,3 3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6:01:28.1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14318 3343 24575,'0'20'0,"0"2"0,-12 17 0,-1 3 0,-13 13 0,-12-3 0,-15 22-645,-5-9 645,24-22 0,-1 1 0,-1-7 0,-2 1 0,-3 11 0,-3 3-751,-5-3 0,-2 1 751,-1 8 0,-1 2 0,0 0 0,1-1 0,-1 1 0,0-1 0,-3 0 0,0 0-869,2 1 0,0-1 869,-6-3 0,0-2 0,7 0 0,1-1 0,-3-3 0,0-2-556,7-4 1,0-1 555,-1 4 0,-1-1 0,4-7 0,-1 0 0,-2 3 0,2 0 25,3-4 0,2-2-25,-32 23 0,26-17 0,1-1 0,-32 14 0,30-13 0,-1 1 0,-23 8 0,1 12 0,8-15 0,-17 9 0,27-15 0,-2-1 0,8-12 0,0-1 0,-7 10 0,2-2 0,-23 4 0,9-1 0,-1 0 0,-8-5 0,7-2 0,-16 2 0,15-6 0,-15 6 0,16-8 0,-16-4 1189,15 2-1189,-6-9 1751,17 3-1751,-7-5 1325,14-1-1325,-5 1 578,7-1-578,7-1 103,-5 1-103,12-1 0,-5 1 0,0-1 0,5 0 0,1 0 0,2 0 0,5-5 0,-7 3 0,1-3 0,0 5 0,-1 0 0,1 1 0,-7-1 0,5 5 0,-28 7 0,18 1 0,-13 4 0,11-5 0,12 0 0,-12 0 0,5 0 0,-7 1 0,0-5 0,0 4 0,0-5 0,-7 2 0,-12 4 0,15-10 0,3 0 0,1-1 0,-2 1 0,-3 0 0,-1 1 0,-8-1 0,8 0 0,0 0 0,-18 1 0,23-4 0,-1 0 0,-4 0 0,2 0 0,-31 4-420,28-3 1,-2-1 419,4-3 0,2-1 0,-33 6 0,-7-4 0,0-1 0,15-1 0,1-2 0,1-2 0,6-3-217,-17 0 217,0 0 0,9 0 0,-7 0 0,7 0 0,-1 0 0,-5 0 0,-15 0 0,8 0 0,32 0 0,1 0 0,-30 0 0,8 0 0,-12 0 0,19 0 0,-23 0 0,9 0 0,0 0 0,9 0 0,2 0 0,9 0 0,-32 0 0,25 0 0,-17 0 0,26 0 0,13 0 0,-6-5 0,15 3 830,2-8-830,7 9 226,5-9-226,2 9 0,6-8 0,1 8 0,4-4 0,1 5 0,6 0 0,0-3 0,0-2 0,0-4 0,-6-1 0,4 1 0,-14-6 0,7-7 0,-22-2 0,2-4 0,-12 4 0,1 0 0,-1 5 0,0 7 0,7 7 0,8 5 0,8 0 0,11 0 0,1 0 0,6 0 0,0 0 0,0 0 0,0 0 0,0 0 0,0 0 0,-1-4 0,1-1 0,-1-5 0,-4 1 0,3-5 0,-9 2 0,4-7 0,-5 4 0,-6-2 0,5-2 0,-5 8 0,6-4 0,5 5 0,-4 0 0,9 1 0,-3 3 0,4-2 0,-4 7 0,3-7 0,-9 7 0,4-8 0,-11 3 0,5 0 0,-18-4 0,10-1 0,-11 3 0,6-12 0,-6 12 0,5-8 0,-12 4 0,5-5 0,-7 4 0,0-10 0,-26-5 0,27 7 0,-33-12 0,29 14 0,-7-1 0,3-4 0,7 11 0,7-4 0,8 1 0,2 4 0,10-3 0,-9-1 0,9 5 0,-10-10 0,-17-2 0,10 0 0,-23-6 0,3-2 0,6 4 0,7 3 0,-1-1 0,-17-11 0,-17-7 0,32 13 0,3 2 0,-6-2 0,-2-3 0,2-1 0,3 0 0,-29-22 0,23 10 0,-7-3 0,9-1 0,6 3 0,-4-5 0,10 0 0,-3 7 0,5-5 0,1 5 0,-2-7 0,2 7 0,-1-11 0,-7 1 0,5-4 0,-22-11 0,21 22 0,2 8 0,-1 0 0,-2-2 0,7 3 0,0 0 0,-10-8 0,-8-13 0,1 9 0,0-1 0,7 0 0,2 7 0,11-4 0,-3 4 0,10-3 0,-4-2 0,6 2 0,5 0 0,-4-8 0,4 6 0,0-13 0,-5 5 0,10-7 0,-12-8 0,12 5 0,-12-14 0,11 7 0,-11-9 0,11 8 0,-5-5 0,7 6 0,0-1 0,0 3 0,1 8 0,-6-21 0,4 23 0,2-14 0,2 29 0,5-8 0,-1 13 0,-3-5 0,8 15 0,-3 5 0,5-4 0,-5 11 0,4-11 0,-3 4 0,4-5 0,-6 0 0,5 6 0,-9-5 0,9 5 0,-4-7 0,-1 1 0,0 6 0,0-5 0,-3 10 0,8-9 0,-9-12 0,3 6 0,1-11 0,-4 15 0,8 0 0,-3-7 0,5 5 0,0-5 0,-5 7 0,4-7 0,-4 5 0,5-5 0,0 1 0,-6-3 0,5 0 0,-5-4 0,6 11 0,-5-5 0,4 7 0,-9 0 0,8 5 0,-3 2 0,5 6 0,-5 0 0,0-4 0,-1 2 0,2 3 0,4 5 0,-5 0 0,4 3 0,-3-3 0,4 0 0,0 4 0,0-5 0,0 6 0,0 0 0,0-5 0,0 4 0,0-5 0,0 6 0,0 0 0,0-5 0,0 4 0,0-5 0,0 1 0,0 4 0,0-9 0,0 9 0,0-9 0,0 8 0,0-8 0,0 4 0,0-5 0,0 4 0,0-9 0,0 14 0,0-20 0,0 14 0,0-9 0,0 0 0,0 5 0,0-11 0,-5 10 0,4-10 0,-4 11 0,5-11 0,-5 10 0,4-9 0,-8 9 0,8-4 0,-4 6 0,0 0 0,4 4 0,-4-3 0,5 9 0,-4-9 0,3-1 0,-4 4 0,0-7 0,4 13 0,-4-9 0,1 3 0,3-4 0,-4 5 0,5-4 0,0 8 0,0-3 0,0 5 0,0 0 0,0 0 0,0-1 0,0 1 0,0 0 0,0 1 0,0-1 0,0 0 0,0 0 0,0 0 0,0 1 0,0-2 0,4 1 0,1 0 0,0 0 0,4 0 0,-8-1 0,7 5 0,-7-3 0,8 7 0,-8-7 0,7 3 0,-3 0 0,0-4 0,3 8 0,-3-7 0,4 7 0,-4-6 0,3 6 0,-7-7 0,7 7 0,-7-7 0,7 7 0,-3-7 0,5 7 0,-5-6 0,3 6 0,-7-7 0,7 7 0,-7-7 0,-1 7 0,-5-3 0,-4 4 0,0 0 0,4 0 0,1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6:02:11.2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775 8449 24575,'0'-9'0,"0"-10"0,0 7 0,0-19 0,-4 20 0,3-20 0,-8 14 0,-2-15 0,-1 11 0,-3-5 0,5 6 0,0-1 0,-1 1 0,1 0 0,0 0 0,0 4 0,0-3 0,1 4 0,-2-5 0,1 0 0,5 4 0,-4-3 0,3 9 0,-4-9 0,0 3 0,1 1 0,3-4 0,-2 4 0,2 0 0,-4-4 0,5 8 0,-4-8 0,3 4 0,-4-5 0,5 4 0,-4-3 0,3 4 0,0-5 0,-3 0 0,4-1 0,-1 1 0,-3 0 0,3-6 0,0 4 0,-4-9 0,4 3 0,0-5 0,-4 0 0,4 0 0,-5-9 0,0 6 0,5-6 0,-4 9 0,9 5 0,-9-4 0,9 5 0,-9-6 0,9 0 0,-9 0 0,9 5 0,-9-3 0,9 3 0,-10-11 0,10 4 0,-10-11 0,4-3 0,-5-1 0,5-13 0,-4 6 0,4-1 0,-6-5 0,6 13 0,-4-6 0,4 8 0,0 0 0,-3 7 0,9-6 0,-10 6 0,5-22 0,-1 11 0,-4-19 0,9 21 0,-9-6 0,4 1 0,0 5 0,-4-14 0,9-2 0,-10-1 0,4-24 0,1 29 0,-6-28 0,5 22 0,0-8 0,-4-6 0,10 15 0,-4-6 0,0 7 0,5 1 0,-11 8 0,11 1 0,-4 8 0,-1-1 0,5 1 0,-4-7 0,-1-24 0,4 17 0,-3-23 0,5 27 0,0 1 0,0-7 0,0 14 0,0-5 0,0 6 0,0 1 0,0 0 0,0 0 0,0-1 0,0 1 0,0 7 0,0-5 0,0 4 0,5-6 0,-4 6 0,10-4 0,-10 11 0,10-12 0,-5 13 0,1-6 0,3 0 0,-4 5 0,6-20 0,-6 18 0,3-5 0,-3 10 0,0 11 0,3-5 0,-8 0 0,8 4 0,-8-4 0,8 6 0,-3 0 0,-1-1 0,4 1 0,-8 0 0,9-6 0,-9 4 0,8-4 0,-7 6 0,2 0 0,1-6 0,-4 4 0,8-4 0,-7 6 0,2-6 0,0 4 0,-2-10 0,6 11 0,-6-11 0,2 4 0,1 1 0,-4-5 0,3 11 0,1-11 0,-4 10 0,4-4 0,-5 6 0,0 0 0,5-6 0,-4 4 0,4-4 0,0 0 0,-4 5 0,4-11 0,-5 5 0,4-1 0,-3-3 0,8 9 0,-8-10 0,9-10 0,-9 11 0,4-15 0,0 18 0,-4-5 0,4 0 0,0-1 0,-4 1 0,4 0 0,-1 6 0,-3-5 0,4 4 0,-5-5 0,5 0 0,-4 0 0,4 5 0,-5-3 0,4 9 0,-2-10 0,2 11 0,-4-11 0,4 10 0,-2-9 0,2 9 0,1-10 0,-4 5 0,4 0 0,-5-5 0,5 5 0,-4-1 0,8 2 0,-7 0 0,6 4 0,-6-4 0,2 6 0,1 0 0,-4 0 0,8-1 0,-8 1 0,8 0 0,-8 0 0,8 0 0,-8-1 0,3 6 0,1-4 0,-4 4 0,3-6 0,1 1 0,-4 0 0,7 0 0,-6 0 0,6-1 0,-6 1 0,6 0 0,-6 0 0,7-10 0,-4 8 0,1-7 0,3 9 0,-3-6 0,4 4 0,0-4 0,1 0 0,-1 4 0,1-10 0,4 15 0,-3-14 0,7 19 0,-3-13 0,4 13 0,0-7 0,0 8 0,0-4 0,0 5 0,0 0 0,1 0 0,-1 0 0,0-1 0,6 1 0,-5-1 0,5 5 0,0-3 0,-4 8 0,9-9 0,-9 8 0,4-3 0,-1 5 0,-3 0 0,9 0 0,-9 0 0,10 0 0,-11 0 0,5 0 0,0 0 0,1 0 0,0 0 0,5 0 0,-10 0 0,9 0 0,-9 0 0,9 0 0,-3 0 0,-1 0 0,5 0 0,-5 0 0,6 0 0,0 0 0,-6 0 0,5 0 0,-5 0 0,6 0 0,0 0 0,0 0 0,0 0 0,1 0 0,-7 0 0,4 0 0,-3 0 0,5 0 0,0 0 0,0 0 0,0 0 0,-6 0 0,5 0 0,-5 0 0,1 0 0,3 0 0,-4 0 0,1 0 0,-3 0 0,1 0 0,11 0 0,-8 0 0,6 0 0,-9 0 0,-5 0 0,5 0 0,-6-4 0,0 3 0,6-9 0,-4 9 0,4-4 0,0 5 0,1 0 0,0 0 0,5 0 0,-11 0 0,26 0 0,-17 0 0,18 0 0,-15 0 0,0 0 0,0 0 0,0 0 0,0-5 0,-5 4 0,3-4 0,-3 5 0,5 0 0,-6-4 0,4 3 0,-9-4 0,10 0 0,-11 4 0,5-4 0,0 5 0,-5-5 0,5 4 0,0-3 0,-4 4 0,9 0 0,-3 0 0,5 0 0,-6 0 0,11 0 0,-9 0 0,11 0 0,-7 0 0,0 0 0,7 0 0,-6 0 0,12 0 0,-4 0 0,6 0 0,0 0 0,21 0 0,-15 0 0,15 0 0,-21 0 0,0 0 0,8 0 0,-6-6 0,13 5 0,-6-10 0,8 9 0,0-3 0,0-1 0,22 4 0,-25-9 0,23 10 0,-42-4 0,11-1 0,-19 5 0,5-5 0,-7 6 0,-6 0 0,-1 0 0,-6 0 0,-5 0 0,4 0 0,-9 0 0,4 0 0,-5 0 0,0 0 0,1 0 0,-5 0 0,-1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6:02:14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3262 24575,'8'0'0,"1"0"0,1 0 0,-1 0 0,6 0 0,-5 0 0,10 0 0,-10 0 0,10 0 0,-9 0 0,8 0 0,-3 0 0,0 0 0,3 0 0,-3 0 0,5 0 0,0-4 0,-6 3 0,5-4 0,-4 5 0,0-4 0,3 3 0,-3-3 0,0 0 0,3 3 0,-3-3 0,0 0 0,3 3 0,-8-8 0,8 8 0,-3-3 0,0 0 0,3 3 0,-3-7 0,0 6 0,3-7 0,-3 4 0,0-1 0,4-3 0,-5 8 0,6-8 0,0 3 0,0 1 0,0-5 0,-6 9 0,5-8 0,5 4 0,-2-1 0,7 1 0,-9 1 0,0 3 0,6-9 0,-5 9 0,5-4 0,0 0 0,-5 4 0,11-4 0,-5 0 0,1 4 0,3-4 0,-9 0 0,9 4 0,-3-3 0,5-1 0,-6 3 0,5-3 0,-5 5 0,1-4 0,3 3 0,-3-4 0,5 5 0,0 0 0,-5-4 0,3 2 0,-3-2 0,5 4 0,0-5 0,0 4 0,1-4 0,-1 5 0,0-5 0,7 4 0,-5-9 0,6 8 0,-8-3 0,0 1 0,0 2 0,1-8 0,-1 9 0,0-4 0,0 0 0,16 4 0,-12-9 0,12 9 0,-16-4 0,0 5 0,7 0 0,-5 0 0,5-5 0,-6 4 0,-1-4 0,7 5 0,-5 0 0,5 0 0,0 0 0,-5 0 0,12 0 0,-5 0 0,7 0 0,0 0 0,0 0 0,0 0 0,-1 0 0,31 0 0,-22 0 0,21 0 0,-21 0 0,2 0 0,16 0 0,-7 0 0,16 0 0,-15 0 0,15 0 0,-16 0 0,7 0 0,-9 5 0,0-3 0,0 3 0,-8 1 0,6-5 0,-13 4 0,36-5 0,-23 0 0,16 0 0,-15 0 0,-14 0 0,13 0 0,-13 0 0,5 0 0,1 0 0,-6 0 0,13 0 0,-13 0 0,13 0 0,-5 0 0,16 0 0,2 0 0,9 0 0,-17 0 0,13 0 0,7 0 0,-7 0-382,-15 0 1,0 0 381,18 0 0,-22 0 0,0 0 0,35 0 0,-44 0 0,-1 0 0,36 0-222,5 0 222,-9 0 0,3 0 0,5 0 0,-7 0 0,-10 0 0,8 0 0,-16 0 0,-1 0 0,28 0 0,-37 0 0,29 0 0,-31 0 0,-5 0 754,6 0-754,-9 0 231,-6 0-231,5 0 0,-12-4 0,5 2 0,0-3 0,11 0 0,-7 4 0,4-4 0,-15 0 0,1 4 0,6-9 0,-5 8 0,12-8 0,-5 3 0,7 0 0,0 2 0,-1-1 0,17 0 0,-13-1 0,12 2 0,-22 5 0,5-5 0,-12 4 0,12-10 0,-12 10 0,6-5 0,-1 1 0,-5 3 0,5-8 0,-7 9 0,-5-9 0,3 9 0,-3-3 0,-1 4 0,5-5 0,-11 4 0,11-4 0,-11 5 0,11 0 0,-10 0 0,9 0 0,19 0 0,-11 0 0,23 0 0,-20 0 0,7 0 0,0 0 0,-1 0 0,9 0 0,2 0 0,7-6 0,0 4 0,1-4 0,-9 1 0,-1 4 0,0-10 0,-13 4 0,10-5 0,-19 5 0,6-8 0,-8 8 0,0-9 0,-5 5 0,-3-4 0,-5 4 0,0-9 0,0 5 0,-5-6 0,-1 1 0,-4 0 0,-1 0 0,1-6 0,-1 4 0,1-4 0,0 6 0,-1-1 0,0 6 0,0-4 0,0 9 0,0-9 0,0 8 0,0-8 0,-1 9 0,1-4 0,-5 4 0,4 1 0,-8 0 0,7 0 0,-7 0 0,8-1 0,-8 1 0,3 0 0,-4 0 0,0 0 0,0 0 0,4 4 0,-3-3 0,3 3 0,-4 0 0,0 2 0</inkml:trace>
  <inkml:trace contextRef="#ctx0" brushRef="#br0" timeOffset="2807">10696 2196 24575,'0'-9'0,"0"-5"0,5-1 0,1-5 0,5-6 0,4 4 0,2-10 0,0 5 0,5-6 0,-5 5 0,5-4 0,0 5 0,0-1 0,-5 2 0,3 6 0,-4 0 0,0 0 0,4 4 0,-8-3 0,2 8 0,-3-8 0,3 8 0,-3-3 0,4-1 0,-5 5 0,5-9 0,-4 4 0,4-6 0,-5 6 0,4-4 0,-2 4 0,3-5 0,-6 4 0,6-3 0,-4 9 0,4-9 0,-5 4 0,0-1 0,0 2 0,0 0 0,-1 3 0,2-8 0,-2 9 0,1-4 0,-1 5 0,1-1 0,0-4 0,-1 4 0,1-4 0,-1 5 0,1-1 0,-1 1 0,1 4 0,-1-8 0,-3 7 0,2-8 0,-2 9 0,3-4 0,1-1 0,-5 0 0,4-4 0,-4 5 0,5-1 0,-5-4 0,3 4 0,2-13 0,1 11 0,3-11 0,-4 8 0,0-1 0,1-3 0,-1 4 0,0 0 0,0-4 0,0 3 0,5 1 0,-4-4 0,4 8 0,-5-8 0,4 8 0,-2-8 0,3 8 0,-6-3 0,6 0 0,-5 4 0,5-9 0,0 8 0,-4-8 0,4 8 0,-5-8 0,5 8 0,1-12 0,-1 11 0,0-11 0,-6 12 0,1-3 0,0 0 0,0 4 0,-1-5 0,1 1 0,0 4 0,0-4 0,-1 4 0,1 1 0,-5 0 0,3 0 0,-7 0 0,7 0 0,-7-1 0,8 1 0,-8 0 0,7 0 0,-7 0 0,7 0 0,-7 0 0,8 4 0,-8-4 0,7 4 0,-7-4 0,8 0 0,-8 0 0,7 4 0,-7-8 0,7 6 0,-2-7 0,-1 5 0,3 0 0,-2-1 0,-1 1 0,3 0 0,-3 0 0,0 0 0,3 0 0,-7 0 0,8 4 0,-8-4 0,7 4 0,-7-4 0,8 4 0,-4-3 0,0 3 0,3-5 0,-2 1 0,-1-5 0,3 8 0,-3-7 0,5 8 0,-5-5 0,3 1 0,-2 0 0,3 0 0,-4-1 0,4 1 0,-4 0 0,0 0 0,3 4 0,-7-3 0,7 7 0,-7-7 0,3 3 0,0 0 0,-3-3 0,7 4 0,-7-5 0,7 4 0,-7-2 0,3 2 0,0 0 0,-3-2 0,3 2 0,-1-3 0,-2-1 0,7 1 0,-7 0 0,3-1 0,-4 5 0,0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6:05:29.5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2325 24575,'43'0'0,"-4"0"0,24 0 0,-19 0 0,17 0 0,-10 0 0,14 0 0,-14 0 0,-4 0 0,0-6 0,-16-5 0,9 3 0,-14-11 0,-4 12 0,4-13 0,-6 9 0,-5-8 0,4 8 0,-8-8 0,4 3 0,-1 0 0,-2-3 0,7 3 0,-8-4 0,8-6 0,-3 5 0,5-5 0,0 0 0,0-1 0,6-2 0,-4-2 0,12-6 0,-5 0 0,8-13 0,0 5 0,1-7 0,0-6 0,0 4 0,0-10 0,8 3 0,-7-5 0,7 4 0,-8-2 0,0 11 0,0-5 0,0 6 0,0-1 0,0 1 0,-7 2 0,-1 0 0,-8 8 0,1-4 0,-2 11 0,-4-5 0,-2 12 0,-6-3 0,1 9 0,-1-10 0,1 11 0,-5-5 0,2 6 0,-2-10 0,0 13 0,-2-6 0,0 13 0,-3 1 0,3 0 0,0 0 0,-3-1 0,7 1 0,-7 0 0,3 0 0,0-1 0,-3-8 0,8 7 0,-8-8 0,7 5 0,-7 4 0,8-9 0,-4 8 0,5-8 0,-1 9 0,-3-4 0,2 0 0,-2 3 0,4-8 0,-1 9 0,0-4 0,0 5 0,10-10 0,-8 7 0,8-11 0,-5 12 0,-3-3 0,8-1 0,-9 5 0,4-4 0,0 4 0,-4 1 0,4 3 0,-5-2 0,0 3 0,0 0 0,0 1 0,-4 0 0,4 3 0,-8-8 0,7 8 0,-4-3 0,5 4 0,0 0 0,-1 0 0,1 0 0,-1 0 0,1 0 0,-1 0 0,0 0 0,-3 12 0,-1-9 0,-4 9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6:05:54.3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2535 10892 24575,'-13'0'0,"-24"0"0,10 0 0,-20-5 0,7-7 0,5 4 0,-13-20 0,6 19 0,-16-28 0,8 17 0,-24-27 0,19 7 0,13 11 0,-1-2 0,-22-23 0,-7-10 0,17 8-248,18 16 0,2 0 248,-10-17 0,-1 7 0,0-1 0,-8-16 0,16 17 0,-1 0 0,6 10 0,1-1 0,0-7 0,1-3-573,-4-2 0,1-3 573,2-4 0,0-1 0,0-2 0,0-2 0,4 2 0,0-1 0,-4-1 0,1 2 0,11 12 0,0 2-297,-5-7 1,-1 1 296,-11-32 0,19 40 0,-1-2 0,-5-13 0,2 0 0,6 12 0,0-1 0,-3-11 0,-1-2-671,4 1 0,0 0 671,0-2 0,0-2 0,-1-8 0,0-2 0,0 0 0,0 1 0,0 0 0,0-1 0,-1 1 0,2-1 0,2 1 0,1 0 0,-3-1 0,0 1 0,3 0 0,0-1 0,-4 1 0,0 0 0,-1-1 0,2 1 0,2-1 0,1 1 0,1 15 0,1 0 0,-1-6 0,0 0 0,4 13 0,0 0 0,-4-5 0,1 0-134,3 1 1,0 1 133,1 4 0,-1 1 0,1-1 0,-1 1 0,-6-44 0,-1 3 0,8 41 0,-1 1 0,-6-38 0,6 33 0,1-1 0,-8-38 0,11 39 0,0-3 0,-3 2 0,0-2-53,2-10 0,1-1 53,-1 0 0,1-1 0,0-3 0,0-5 0,2 8 0,-1-5 0,1 3 0,1-12 0,0 1-410,-2 14 0,0-2 0,1 4 410,2-9 0,0 4 0,0 8 0,0 0 76,0-5 0,0 1-76,0 5 0,0 0 0,0-1 0,0 2 248,0-36-248,0 43 0,0 1 0,0-32 56,0 19 1,0-2-57,0 14 0,0-1 0,0-17 0,0 0 0,0 15 0,0 1 0,4-16 0,0-3-168,1 0 0,0-2 168,4-16 0,0-2 0,0 4 0,0 3 22,0 14 1,-1 2-23,0 0 0,0 3 0,0 17 0,-1 0 0,1-9 0,0-1 0,0 5 0,0 0-3,-1 6 0,1 1 3,6-42 0,0 10 0,0 0 0,-1 8 0,-5-6 0,3 15 0,-9-6 932,4 7-932,-6 1 2298,0 8-2298,0-7 1231,0 14-1231,0 1 503,0 3-503,0 11 0,0-5 0,0 13 0,0 1 0,0 11 0,0 1 0,0 4 0,0 1 0,0 4 0,0 1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6:06:06.7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202 16738 24575,'0'-47'0,"0"-7"0,0-6 0,0 2 0,0-4-2028,0-10 1,1-8 0,-2 1 2027,-4 7 0,-2 0 0,0-3 0,2-18 0,2-5 0,-3 2 0,-3 13 0,-1 3 0,-1-3-783,1-15 0,-1-2-1,1 2 784,2 15 0,1 2 0,-1-1 0,1-9 0,0-1 0,0 2-66,0 13 0,1 1 1,1 2 65,1 4 0,1 1 0,0 3-507,-1-19 1,-2 2 506,-2 0 0,1 2 0,5 4 0,2 1 0,-4-1 0,0 1 0,4 5 0,0 1 0,0-6 0,0 2 0,0 8 0,0 1 832,0 5 0,0 1-832,0 3 0,0-1 0,0-7 0,0-1 1044,0 4 1,0-1-1045,0-13 0,0-1 0,0 12 0,0 0 0,0-11 0,0 0 0,0 5 0,0-4 0,0-8 0,-1-8 0,2 6 0,3-4 0,0 1 101,-4 2 1,0-5 0,2 9-102,1 6 0,1 5 0,-3-12 0,-2 2 180,1 14 0,0 2-180,0-1 0,0 1 0,0 0 0,0 3 329,0-21-329,0 27 0,0 1 0,0-16 0,0-23 0,0 17 0,0 3 0,0 7 1084,5 9-1084,-3 1 2284,8 15-2284,-4-6 1283,6 6-1283,1-24 0,-1 6 0,8-15 0,-7 17 0,15-34 244,-6 8-244,-1 5 0,2-6 0,-3 21 0,1 0-525,2-21 0,0 3 525,-8 30 0,0 2 0,4-7 0,-2 1-525,7-31 525,-6 38 0,0 0 0,4-37 0,3 12 0,-11 15 0,9 9 0,-11 9 1022,4 13-1022,-6 1 553,0 11-553,-5 1 0,-1 4 0,1-4 0,-4-1 0,8-11 0,-2-2 0,4-11 0,0-3 0,2-14 0,-1-1 0,1-8 0,0 7 0,-1 2 0,0 15 0,-6 7 0,-1 17 0,-5 8 0</inkml:trace>
  <inkml:trace contextRef="#ctx0" brushRef="#br0" timeOffset="2903">708 7677 24575,'0'-42'0,"0"0"0,0-6 0,0-6-1122,0 5 1,0-2 1121,0-15 0,0-7-806,0 5 0,0-4 1,0 2 805,0-8 0,0-2 0,3-7 0,0-8 0,1 5-763,0-7 1,3 1 762,1 17 0,2-3 0,0 4 0,0-12 0,0 4-647,3-8 0,0 4 647,-5 29 0,0-1 0,-2-3 0,0-5 0,0 4 0,2-4 0,1 0 0,-1-19 0,1 1 0,-1 23 0,0 2 0,0-6 0,0-1 0,4 1 0,0-3 0,-2-16 0,0-2 0,6 4 0,1 2 0,-8 9 0,0 0 0,8-5 0,-1 3-18,-8 21 0,1 1 18,6-14 0,1-1 0,-4 11 0,0 1 0,-1 0 0,2 0 0,6-5 0,-1 0 0,-5 8 0,0 0 0,6-8 0,1 0 0,-4 9 0,-2 3 1499,8-37-1499,-4 38 0,-1 0 0,6-28 0,-1 17 0,2-2 780,-5 13 0,0-1-780,5-17 0,1 0 0,-3 14 0,1 0 0,1-8 0,0-1 0,-2 10 0,0 0 0,5-10 0,1 1 0,-5 9 0,0 1 0,4-11 0,0 1 1137,10-27-1137,-16 38 0,0 0 0,9-34 0,9 7 0,-10-5 0,3 18 1075,-8 14-1075,1-3 484,-2 13-484,1-8 1227,6 6-1227,-5-3 533,3 9-533,-4-9 0,5 10 0,3-13 0,15-13 0,-6 6 0,15-21 0,-6 6-388,-18 31 0,1-1 388,-3-4 0,1 0 0,26-28 0,-24 34 0,-2-1 0,13-29-127,12-2 127,-17 10 0,-8 13 0,-9 24 0,-7 4 0,-6 15 0,-4 1 0,-1 4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6:06:13.1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1732 24575,'6'-4'0,"2"0"0,20-1 0,-1-6 0,13-2 0,1-9 0,15-3 0,-6-1 0,6-11 0,0 10 0,-10-9 0,8 10 0,-11-3 0,7-2 0,-8 6 0,-1 0 0,-8 4 0,7 3 0,-6-4 0,6 4 0,0-4 0,1 4 0,0-5 0,6-1 0,-11-5 0,10 4 0,-10-4 0,4 6 0,-7 1 0,8-7 0,-5 4 0,5-4 0,-14 7 0,5 0 0,-5 1 0,8-7 0,-2 4 0,1-4 0,-1 6 0,1-1 0,-1 1 0,0 0 0,6-1 0,-4 1 0,5-1 0,-7 0 0,0 1 0,7 4 0,-5-3 0,11 3 0,10-10 0,-4 3 0,11-4 0,-8 10 0,-5-4 0,6 4 0,-8 0 0,7-5 0,-5 11 0,6-11 0,-1 4 0,-5 1 0,13-5 0,-5 10 0,-1-10 0,6 10 0,-13-9 0,5 9 0,1-10 0,-6 11 0,13-6 0,-14 1 0,15 4 0,-15-3 0,15-2 0,-15 5 0,7-4 0,-9 6 0,9-1 0,-6 1 0,5 0 0,-7 5 0,0 2 0,0 5 0,0-6 0,-7 5 0,-2-4 0,-6 5 0,0 0 0,-6 0 0,-1 0 0,-6 0 0,0 0 0,0 0 0,-5 0 0,4 0 0,-4 0 0,1 0 0,2 0 0,-7 0 0,8 0 0,-9 0 0,4 0 0,0 0 0,5 0 0,-3 0 0,7 0 0,-7 0 0,-1 0 0,4 0 0,-9 0 0,9 0 0,-9 0 0,9 0 0,-5 0 0,1 0 0,3 0 0,-7 0 0,3 0 0,-5 0 0,0 0 0,0 0 0,0 0 0,0 0 0,0 0 0,0 0 0,0 0 0,0 0 0,0 0 0,0 0 0,0 0 0,0 0 0,1 4 0,-1-3 0,0 3 0,0-4 0,0 0 0,5 0 0,1 0 0,5 0 0,-5 4 0,4-3 0,-4 3 0,1 0 0,3-3 0,-9 3 0,4 0 0,-5-3 0,0 7 0,0-7 0,0 7 0,0-7 0,0 7 0,0-7 0,0 7 0,0-7 0,0 7 0,0-7 0,-4 7 0,2-7 0,-2 3 0,0 0 0,2-3 0,-6 7 0,6-4 0,-6 5 0,3-4 0,-4-1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6:06:19.0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0 755 24575,'7'-5'0,"4"1"0,8 4 0,13 0 0,-3 0 0,17 0 0,-11 0 0,18 0 0,-22 0 0,21 0 0,-23 0 0,10 0 0,-11 0 0,3 0 0,-3 0 0,5 0 0,-6-4 0,4-2 0,-3-5 0,5-5 0,0 4 0,0-4 0,6 4 0,-4 1 0,11-6 0,-4 4 0,6-5 0,-7 7 0,5-7 0,-4 5 0,-1-4 0,-1 1 0,-7 3 0,-6-7 0,4 8 0,-9-7 0,9 2 0,-9-3 0,9-2 0,-2-6 0,-1 5 0,6-11 0,-5 5 0,7-8 0,0 1 0,-7 7 0,5-5 0,-6 11 0,0-4 0,-2 5 0,0 6 0,-4-3 0,4 12 0,-11-6 0,4 7 0,-9 1 0,9 0 0,-9 5 0,4-4 0,-5 3 0,0-3 0,5 4 0,-3 0 0,3 0 0,-5-4 0,0 3 0,0-3 0,0 4 0,0 0 0,0 0 0,0 0 0,0 0 0,5 0 0,-3 0 0,3 0 0,-5 0 0,0 0 0,0 0 0,0 0 0,0 0 0,0 0 0,0 0 0,0 0 0,0 0 0,0 0 0,0 0 0,1 0 0,-1 0 0,0 0 0,0 0 0,0 0 0,0 0 0,0 0 0,-1 0 0,1 0 0,0 0 0,0 0 0,0 0 0,0 0 0,0 4 0,-1-3 0,1 7 0,0-7 0,-4 6 0,-2-2 0,1 3 0,-3-3 0,3-1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6:06:25.0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5230 24575,'9'0'0,"19"0"0,-14 0 0,19 0 0,-12 0 0,1 0 0,16-16 0,-15-2 0,22-9 0,-16 4 0,10-2 0,-6-1 0,0 0 0,-5-4 0,-2 12 0,3-24 0,-12 15 0,11-11 0,-16 9 0,2 6 0,2-17 0,-5 8 0,5-16 0,-1 7 0,-3-9 0,9 0 0,-8 0 0,7-1 0,-7 1 0,7 0 0,-7-9 0,8 6 0,-4-7 0,1 10 0,2 0 0,-7-10 0,9-2 0,-9-11 0,11-11 0,-5 9 0,7-21 0,-1 10 0,1-13 0,0 1 0,-6 0 0,5 0 0,-6 11 0,12-52 0,-10 53 0,8-42 0,-16 56 0,5-1 0,-6-11 0,0 9 0,1-9 0,-1 11 0,0-11 0,0 9 0,1-9 0,-1 11 0,0 1 0,-1 9 0,1-7 0,-1 17 0,1-17 0,0 8 0,-1-1 0,1-7 0,-1 17 0,1-17 0,-1 18 0,1-8 0,-1 10 0,4 8 0,-3-5 0,3 5 0,-5 1 0,1-7 0,-1 15 0,5-6 0,-3 0 0,3 6 0,-4-14 0,3 14 0,-2-15 0,8 7 0,-4 0 0,1-7 0,3 7 0,-8-9 0,8 8 0,-8-6 0,8 16 0,-8-16 0,2 23 0,5-26 0,-3 24 0,4-9 0,-1 7 0,-9 13 0,9-5 0,-9 7 0,9-2 0,-9 9 0,4 0 0,-5 1 0,1 4 0,-1-4 0,0 6 0,0 0 0,0-6 0,0 4 0,0-4 0,0 6 0,0 0 0,0 0 0,0 0 0,-1 0 0,1 0 0,0 0 0,0 0 0,0 0 0,0 0 0,0 0 0,0 0 0,0 0 0,0 0 0,1 0 0,-1 0 0,0 0 0,0 0 0,5 0 0,-4 0 0,4 0 0,-5 0 0,0 0 0,0 0 0,-1-6 0,1 5 0,0-5 0,-1 6 0,1 0 0,0 0 0,-1 0 0,1 0 0,0 0 0,-1 0 0,1 0 0,-1 0 0,0 0 0,1 0 0,-1 0 0,1 0 0,-1 0 0,-3 0 0,-1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6:08:24.3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2901 24575,'19'0'0,"10"0"0,12 0 0,13 0 0,5 0 0,40 0-1094,-17 0 1,4 0 1093,-15 0 0,-2 0 0,7 0 0,1 0 0,-3 0 0,1 0 0,13-1 0,1 2 0,-11 3 0,1 0 0,10-4 0,-1 1 0,-12 6 0,-1 1 0,1 0 0,0 1 0,-6 0 0,-1 0 0,7 3 0,-2 1 0,-18-3 0,-2 1-67,-1-3 1,0 0 66,9 7 0,-2-1 0,17 2 0,-1-4 0,1 0 0,15 3 0,-29-8 0,-1 1 0,25 6 0,-3-2 0,-1-2 0,4 0 0,-8-3 0,0 0 0,5-7 0,2 0 0,7 0 0,0 0 0,-7 0 0,7 0 0,-36 0 0,1 0 0,-8 0 0,0 0 0,13 1 0,0-2 0,-10-5 0,-2-2 0,2 1 0,-1-2 0,5-6 0,1-1 0,1 0 0,0 1-508,5-4 1,0-2 507,-5 2 0,-1-1 0,5-3 0,-1-2 0,-3 2 0,-1 0 0,6 2 0,0 1 0,0-3 0,-1 0 0,-4 6 0,0 1 0,4-3 0,-1-1 0,-8 4 0,-1 2-186,-4 2 1,0 1 185,1-4 0,0 1 0,37-1 0,-35 1 0,1-1 0,43-7 0,-3-1 0,-9-4 0,0-1 0,0-1 0,-9-5 0,6 1 0,-14-1 0,6-6 0,0 0 0,-6 0 0,6 0 0,-14 2 0,4-1 1482,-17 1-1482,8 6 661,-16-3-661,3 4 1120,-6 1-1120,1-4 443,-9 11-443,1-10 0,-7 5 0,1 1 0,-1-5 0,0 10 0,5-18 0,-9 10 0,3-12 0,-3 2 0,1-2 0,0-6 0,6-7 0,-4-3 0,5 0 0,-6 3 0,-1-1 0,-1 13 0,-4-11 0,3 19 0,-5 1 0,0 2 0,-5 10 0,3 1 0,-8 2 0,3 9 0,-4-4 0,0 5 0,0-1 0,0 1 0,0-5 0,0 4 0,0-5 0,0 1 0,0 4 0,0-9 0,0-2 0,0-1 0,0-10 0,0 5 0,0-6 0,0 0 0,0-1 0,0-5 0,0-2 0,0-7 0,0 0 0,0 0 0,0 6 0,0-3 0,0 10 0,0 1 0,0 8 0,0 6 0,0 4 0,0 2 0,0 5 0,0 0 0,4 4 0,1 1 0,3 0 0,1 3 0,-1-6 0,1 6 0,0-7 0,0 7 0,0-7 0,0 3 0,0-4 0,0 0 0,5-1 0,1 0 0,0 0 0,4 0 0,-4 5 0,5-4 0,-4 4 0,-2-1 0,0-2 0,-4 2 0,4 1 0,-5-3 0,0 7 0,0-4 0,0 1 0,0 3 0,0-7 0,0 7 0,1-3 0,-5 0 0,3 3 0,-4-7 0,5 7 0,-4-7 0,2 7 0,-2-2 0,4 3 0,-1 0 0,-3 0 0,-1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5:46:00.7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5608 24575,'21'0'0,"2"0"0,20 0 0,9-12 0,1-1 0,14-19 0,3-2 0,-5-11 0,11 4 0,-19-10 0,-4 18 0,0-16 0,-13 4 0,14-8 0,-11-11 0,-2 5 0,-1-6 0,-11 1 0,4 6 0,-13 3 0,-1 6 0,-6 1 0,-1 0 0,-5 0 0,-1 6 0,-6-4 0,0 11 0,0-11 0,0 4 0,0-6 0,0 0 0,0-8 0,0 6 0,0-13 0,0-3 0,6-1 0,2-6 0,1 22 0,2-1 0,5-31 0,-3 31 0,1 0 0,1-21 0,12 0 0,-5 5 0,6-5 0,-6 8 0,3 7 0,-10-5 0,9 13 0,-10 1 0,5 3 0,-8 11 0,2-4 0,3 11 0,-4-4 0,4 5 0,-4-6 0,-1 5 0,1-3 0,0-4 0,5-21 0,-3 5 0,4-20 0,-5 22 0,1-15 0,-1 14 0,6-6 0,-5 8 0,5-8 0,-6 6 0,-1 1 0,7 3 0,-6 5 0,6-8 0,-7 8 0,0 1 0,0 1 0,0 4 0,1-11 0,-2 11 0,2-5 0,-2 7 0,1-6 0,0 4 0,0-5 0,0 7 0,-1 6 0,1-5 0,4-4 0,-4 1 0,4-2 0,-4 11 0,-2 6 0,1 0 0,0 0 0,-1-1 0,0 6 0,1-4 0,-1 9 0,0-9 0,0 8 0,0-3 0,0 0 0,0 4 0,-4-4 0,3-1 0,-4 5 0,6-4 0,-1 0 0,0-2 0,0 1 0,1-4 0,-1 4 0,1-11 0,0 4 0,0-4 0,6 0 0,-5 4 0,10-9 0,-10 3 0,9 1 0,-3-5 0,5 5 0,-5-7 0,11 0 0,-10 6 0,11-5 0,-8 5 0,2-5 0,-1 6 0,-1 1 0,-1 6 0,7-2 0,-5 2 0,4-1 0,-5 1 0,-1 0 0,0 4 0,7-4 0,4-1 0,4 3 0,-3-1 0,0 3 0,-3 4 0,5-9 0,0 8 0,0-3 0,0 0 0,1 4 0,-1-4 0,0 0 0,0 4 0,0-4 0,7 4 0,2-5 0,0 4 0,14-5 0,-12 7 0,13-2 0,0 0 0,2 1 0,0-1 0,6 0 0,-6 6 0,8-4 0,-8 9 0,7-3 0,-7 5 0,31 0 0,-17 0 0,17 0 0,-23 0 0,9 0 0,-6 0 0,6 5 0,0 3 0,-7 5 0,16 1 0,-15-1 0,15 1 0,-16 5 0,7-5 0,-9 11 0,0-5 0,0 6 0,0-6 0,-6 10 0,-3-14 0,-7 13 0,-2-10 0,2 11 0,-8-5 0,6 6 0,-14-9 0,13 2 0,-12 4 0,5-3 0,-5 9 0,-3-10 0,2 4 0,9 9 0,-14-12 0,6 11 0,-16-16 0,-1 1 0,0-1 0,1 0 0,0 5 0,6-2 0,-4 3 0,11 2 0,-6-5 0,3 10 0,2-10 0,-3 10 0,5-9 0,2 11 0,-3-12 0,-4 10 0,3-9 0,-4 2 0,7 3 0,-2-6 0,3 12 0,7-4 0,-5 5 0,14 3 0,-7-2 0,1 1 0,-2-1 0,-9-7 0,0-2 0,-8-6 0,5 0 0,-12-7 0,1 0 0,-3-5 0,-4 0 0,0-1 0,4 1 0,-9 0 0,9 0 0,-3-5 0,4 4 0,0-4 0,1 5 0,5 1 0,-4-1 0,11 1 0,-5-1 0,6 1 0,0 0 0,0 0 0,1 0 0,-1 0 0,0 5 0,-6-4 0,4 4 0,-10-2 0,11 3 0,-11-1 0,4 4 0,-5-5 0,-1 1 0,0 3 0,1-3 0,-1 4 0,1 0 0,-1-4 0,1 3 0,-1-4 0,-5 0 0,4 0 0,-8-1 0,12 1 0,-11 0 0,6-1 0,-10-9 0,1 3 0,5-3 0,-4 0 0,4 4 0,-5-8 0,-1 7 0,1-7 0,0 3 0,-1-4 0,0 0 0,0 0 0,-4 0 0,-1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6:08:54.7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3981 36640 24575,'-19'0'0,"6"0"0,-12-5 0,2-6 0,-11-13 0,5-5 0,-11-2 0,-8-20 0,-5 8 0,-4-20 0,7 10 0,1-8 0,3 6 0,-17-23 0,27 23 0,-25-23-650,17 8 650,-6-9 0,-7-3 0,14-1 0,14 37 0,0 0 0,-8-26 0,12 25 0,1 1 0,-9-15-219,-9-22 219,3 15 0,4-6 0,10 26 0,1 0 0,-13-25 0,15 25 0,-1 1 0,-14-19 0,10 7 0,-11-5 0,6 6 0,-8-17 0,0 7 0,0-6-412,11 30 0,0 1 412,-16-37 0,16 27 0,-2-1 0,4 4 0,2 0 0,1-3 0,1-1 0,-4-1 0,1 0 0,-2-3 0,2 0 0,2-2 0,0 0-395,-4-4 0,1-1 395,2 0 0,2 0 0,-1 1 0,0 0 0,-4 3 0,1 0 0,6-3 0,0 2 0,-5 6 0,0 0-350,5-7 1,1 0 349,1 8 0,0 1 0,-5-9 0,2-1 0,5 6 0,1-3 0,-14-32 0,-1-1 0,13 22 0,-1 0-575,-1 7 1,-2-3-1,3 4 575,2-3 0,0 2 0,-7-10 0,-1-1 0,7 4 0,1 1 0,-3-1 0,0 0-120,3 1 0,1 2 120,0 4 0,0 1 0,0-1 0,0 1 0,0-1 0,0 1 0,1 4 0,-1 1 0,1-5 0,-2 1 0,-1 7 0,-1 3 0,4 4 0,0 0 0,-7-14 0,-2 2 735,-11-23-735,15 31 0,1-1 0,-22-29 0,15 33 0,-2 0 0,5 5 0,0-1 0,-9-12 0,1-1 0,9 10 0,0 1 0,0-5 0,-1-1 0,0 1 0,1 0 0,-8-35 0,12 37 0,1 0 0,-5-28 0,6 12 0,0-3-160,0 18 0,2-1 160,0-22 0,1 0 0,2 19 0,1 3 994,1-46-994,1 30 0,1 3 0,5-5 0,-5 6 0,-1-4 0,4 9 0,1 2 0,-2 5 0,1-1 0,1-13 0,0 2 918,3-20-918,0 8 0,0-6 0,0 15 0,0-6 508,0 8-508,0 0 1334,0 0-1334,0 0 873,0 0-873,0 8 104,5 1-104,-3 15 0,8 2 0,-9 6 0,4 11 0,-5 3 0,0 6 0,4 7 0,1-2 0,3 9 0,-3 0 0,-1 0 0</inkml:trace>
  <inkml:trace contextRef="#ctx0" brushRef="#br0" timeOffset="2614">313 26740 24575,'0'-14'0,"0"-14"0,0-1 0,0-26 0,0 4 0,0-24 0,0-11-705,0-1 705,0 29 0,0 1 0,0-17 0,0-26 0,0 21 0,0-8 0,0-8 0,0 10-198,0 9 198,0 2 0,0 8 0,0-8 0,0 5 0,0-5 0,0 8 0,0 0 0,0 0 0,5 0 0,-3-18 0,4 5 0,-1 1 0,-4-2 0,5 20 0,0-21 0,-5 13 698,5-5-698,-6 14 0,0-13 0,0-6 0,0 14 0,0-25 0,0 7-494,0-8 494,0 32 0,0 2 0,0-16 0,0 12 0,0-1 0,0-25 0,0 18 0,0-2 0,1 16 0,-2-1 0,-2-8 0,-1 0 0,0 4 0,-1 0-622,1-11 0,0-1 622,0 6 0,1-1 0,-2-15 0,2-2 0,2 10 0,0 0-1109,-7-15 1,-1-3 1108,8 0 0,0 0 0,-2-1 0,-2-1 0,1-5 0,0 1 0,4 4 0,-2 4 0,-2 24 0,0 0-510,4-14 0,0 1 510,0 26 0,0 0 0,0-28 0,0-4 0,0 17 0,0 0-394,0-14 1,0-2 393,0 6 0,0-1 0,0-6 0,0-1 0,0-7 0,0 2 0,0 20 0,0 1 0,0-9 0,0-3 0,0 0 0,0 0 0,0 5 0,0-1 0,0-19 0,0 2 0,0 27 0,0 2 0,0-5 0,0-1 0,0 1 0,0 0 27,0 3 0,0 2-27,0 4 0,0 1 0,0-4 0,0 3 1692,0-29-1692,0 37 0,0 1 0,0-24 1084,0 9-1084,0 17 1586,0 16-1586,0 7 1196,0 12-1196,0 1 88,4 8 1,-3 2 0,3 4 0</inkml:trace>
  <inkml:trace contextRef="#ctx0" brushRef="#br0" timeOffset="5232">323 18191 24575,'0'-19'0,"0"-4"0,0-10 0,0-15 0,-5 4 0,-3-38 0,-4 27 0,-3-45 0,1 19-401,7 29 1,-1-2 400,1 1 0,-1 0 0,1-5 0,-1-1 0,0 5 0,1-1 0,2-8 0,1-1 0,-3 5 0,0-1 0,6 1 0,0-1 0,-2 2 0,-1-1 0,0 1 0,1 0 0,2 3 0,0 1 0,-6-44 0,7 46 0,0 2 0,0-29 0,-3 27 0,0 0 0,1-27-331,-5-13 331,7 16 0,0-9 0,0 8 0,-3 25 0,-1 1 0,2-7 0,-5-41 0,7 37 0,0-23 0,0-1 0,0 1 0,-6 0 0,5 0-466,-3 28 0,1-2 466,3 8 0,0 0 0,0-8 0,0 0 0,0 6 0,0 2 0,0-46 0,0 43 0,0 1 0,0-35 0,0 20 0,0 1 0,0-4 0,0 4 0,0 0 0,0-13 0,0-17 0,0 44 0,0 2 0,0-37 0,-3 26 0,-1 0 0,2-31 0,-2 32 0,0-2 0,4 9 0,0 1 0,0-1 0,0-1 0,0-8 0,0 0 0,0 3 0,0 1 0,0-6 0,0 0 0,0 1 0,0-1 0,0 0 0,0 0 0,0 2 0,0-2 0,0-5 0,0 0 0,3 4 0,2 1 0,-2-5 0,2-1 0,3 7 0,0-1 0,0-5 0,0-1 0,0 5 0,0 0 0,1-4 0,-1-1-670,0 1 1,0 0 669,0-2 0,1 0 0,-1-6 0,1 2 0,-2 17 0,1 3-31,-1-7 1,1 3 30,6-28 0,1-9 0,-1 3 0,-6 9 196,-2 16-196,0-4 870,-5 23-870,5-7 1419,-6 9-1419,0-1 866,0 0-866,0 0 113,0 1-113,0-8 0,0 5 0,0-13 0,0-22 0,0 20 0,0-19 0,0 36 0,0 7 0,0 7 0,0 9 0,0 11 0,0 4 0,0 7 0</inkml:trace>
  <inkml:trace contextRef="#ctx0" brushRef="#br0" timeOffset="8148">352 9255 24575,'0'-27'0,"0"-3"0,0-19 0,0-7 0,0-11 0,0-8 0,0-19-1380,0-3 1380,0 40 0,0-2 0,0 0 0,0-1 0,0-9 0,0-2 0,0 6 0,0-2-569,1-14 0,-2-2 569,-2 11 0,-1-1 0,4-10 0,-2-1 0,-6 2 0,1-1-1194,6-2 1,0 0 1193,-7-6 0,0 1 0,7 5 0,0 0 0,-7-10 0,-1-1 0,4 10 0,0-1 0,0-9 0,0-3 0,-4 2 0,1 0 0,3 5 0,0-1 0,-1 24 0,-1-1 0,1 1 0,1-23 0,0-1 0,-3-4 0,0 0-569,2 10 0,2 4 569,-1 20 0,0-1 0,-3-22 0,0 2 0,3 29 0,1 0 0,-5-27 0,0-2 0,5 13 0,0 2 0,-4 2 0,1 1 0,3-4 0,-1 0 0,-3-1 0,0 1 0,3 4 0,1 0 0,-4-9 0,1-2 0,2-1 0,0 0-317,-3 0 1,-1-1 316,-1-10 0,2-1-260,2 6 1,2-1 259,-1-6 0,2 0 0,3 0 0,0 0 0,0 6 0,0 1 0,0 0 0,0 1 0,0 5 0,0 1 0,0 0 0,0 0 357,0 0 0,0 0-357,0-1 0,0 1 0,0 5 0,0 1 99,3 11 0,0-1-99,1-13 0,2 1 0,1 15 0,1 0 0,3-13 0,1 0 0,0 6 0,1 3 0,-2 6 0,1 3 635,2 3 0,-1 1-635,3-43 0,10 15 0,-5-8 0,1 0 0,4 8 0,-12 10 1922,10 11-1922,-11 7 1642,4 7-1642,-6 8 1214,-1 7-1214,0 7 235,0-1-235,0 6 0,0 0 0,-5 6 0,3-5 0,-7 3 0,8-8 0,-3 3 0,4-4 0,0 0 0,0-1 0,0 1 0,0-1 0,4 1 0,-3 4 0,3 2 0,-5 5 0,0 3 0,0 2 0,0 4 0,0 0 0,-4 0 0,-1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6:09:07.3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4631 24575,'0'-13'0,"0"-14"0,10 0 0,-3-20 0,28 4 0,-7-8 0,24-9 0,5-11-606,-27 27 0,2-3 606,9 0 0,1-1 0,-5-7 0,0 0 0,-3 16 0,1 0-324,2-9 1,-1 0 323,23-25 0,-26 32 0,0 1 0,30-31-41,-15 11 41,2 8 0,-11 7 0,-2 3 0,-3 6 1168,-10 3-1168,9 3 686,-10 4-686,9-2 46,-10 6-46,12-12 0,-5 5 0,7-8 0,2-6 0,-2 5 0,3-12 0,4 5 0,-2-8 0,20-16 0,-20 20 0,21-26 0,-15 21 0,15-10 0,-6-4-599,5 12 599,3-14 0,-28 33 0,2 0 0,4-2 0,-1 1 0,-2 0 0,-2 2 0,32-21 0,-7-4 0,1 11 0,2-21 0,4 13 0,-13-2 0,11 4 0,-13 4 0,14-3 0,-20 2-138,10 5 138,-12 3 0,-1 8 0,-3 5 0,-14 5 0,5-1 594,-11 10-594,5-8 143,-7 15-143,1-9 0,-1 9 0,-5-3 0,4 4 0,-9 1 0,9-1 0,-4 0 0,0 0 0,4 0 0,-4 0 0,5 0 0,0 0 0,6-1 0,1 1 0,6-1 0,0-5 0,7 3 0,-5-3 0,19-3 0,-11 6 0,29-12 0,-20 11 0,19-12 0,-13 6 0,15-7 0,-6 7 0,15-13 0,-16 11 0,16-12 0,-15 8 0,6-1 0,-16 2 0,6-1 0,-14 2 0,7-1 0,-15 7 0,5-5 0,-11 11 0,5-10 0,-13 10 0,4-4 0,-9 6 0,10-1 0,-2-4 0,-2 3 0,1-2 0,-9 4 0,0-1 0,0 1 0,6 4 0,-4-3 0,3 4 0,1-6 0,-4 1 0,4 4 0,-1-4 0,-3 5 0,10-1 0,-5-4 0,6 4 0,0 0 0,0-4 0,0 4 0,0-1 0,7-3 0,-5 9 0,11-10 0,-5 10 0,1-5 0,4 1 0,-5 3 0,7-8 0,1 8 0,-1-8 0,0 8 0,0-9 0,-7 5 0,6-6 0,-13 6 0,13-5 0,-12 5 0,4-1 0,-6-3 0,-5 9 0,3-9 0,-3 4 0,-1 0 0,-1-4 0,0 4 0,-5-4 0,11-1 0,-11 5 0,11-4 0,-10 9 0,9-9 0,-9 9 0,9-9 0,-9 4 0,10-5 0,-11 5 0,11-4 0,-11 4 0,5-4 0,0 4 0,-4-3 0,3 3 0,1 1 0,-4-4 0,3 8 0,1-9 0,-4 9 0,4-8 0,0 8 0,-5-4 0,5 1 0,0 2 0,-5-2 0,11 4 0,-5 0 0,6 0 0,7 0 0,1 0 0,7 0 0,29 0 0,-14 0 0,23 0 0,-21 0 0,-8 0 0,-1 0 0,-8-5 0,0 3 0,0-9 0,-6 10 0,-3-4 0,-11 0 0,3 4 0,-9-4 0,4 5 0,-6-4 0,0 3 0,0-4 0,0 5 0,-5 0 0,4 0 0,-3 0 0,4 0 0,0 0 0,0 0 0,-5 0 0,4 0 0,-4 0 0,0 0 0,4 0 0,-4 5 0,1 0 0,2 5 0,-7-1 0,8 1 0,-9-1 0,9 1 0,-9-1 0,4 1 0,-5-1 0,5 0 0,-4 0 0,4 1 0,-5-1 0,0-4 0,0 3 0,0-3 0,1 4 0,-1-4 0,-4 3 0,3-3 0,-3 0 0,0 3 0,7 1 0,-6-2 0,7 5 0,-8-7 0,3 4 0,-3-4 0,4 3 0,0-7 0,0 7 0,0-3 0,0 0 0,0 3 0,0-7 0,0 6 0,-1-6 0,1 7 0,-1-3 0,1 3 0,0 1 0,5 1 0,-4-1 0,9 1 0,-4 4 0,11-3 0,-9 9 0,8-4 0,-10-1 0,1-1 0,2 1 0,-7-5 0,3 4 0,-5-5 0,-4 0 0,3 0 0,-3-4 0,0-1 0,-1-4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6:12:01.3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8818 0 24575,'-9'0'0,"3"7"0,-9 5 0,5 16 0,0-10 0,-6 18 0,4 1 0,-9 2 0,2 13 0,-6 11 0,-1 4 0,-8 24 0,6-7-541,-13 9 541,5 1 0,7-10 0,-10 7 0,16-7 0,-17 9 0,20-35 0,1-1 0,-15 24 0,15-26 0,1 1 0,-17 41 0,12-16 0,1-15 0,0 0 0,-2 26 0,5-29 0,0 2 0,4-6 0,0-1 0,0 0 0,0 0 0,-1 6 0,1 0 0,-1 1 0,1 0-592,3 5 1,-1 2 591,-2-2 0,0 1 0,3 6 0,-1 0 0,-4-4 0,1-1 0,3 6 0,1-1 0,-4-5 0,1-2 0,7-14 0,0-1-167,-3 8 0,0-3 167,-3 27 0,6-18 0,0 0 0,-6 23 0,10-30 0,-1 1 0,-4 0 0,0 0 0,3-1 0,1 1 0,-1 2 0,-2 1 0,0 3 0,2-4 0,4 6 0,-4 0 0,-2 2 0,-1 22 0,1-26 0,0 2 0,1-12 0,-1-1 0,0 0 0,1 1-407,3 4 0,0 2 407,-3 0 0,0 0 0,3 8 0,-1-3 0,-9 32 0,6-21 0,-1-4 0,-4 1 0,5-4 0,0 1 0,-6 11 0,0 17 166,-6-10-166,5-9 0,-5-2 0,1-10 0,4 1 1122,-3-9-1122,-1 6 341,5-14-341,-9 5 890,9-7-890,-8-1 353,8 1-353,-9-1 0,5 0 0,-6 1 0,-1 7 0,1-6 0,-2 15 0,2-14 0,-2 13 0,-5-5 0,4 8 0,-11 0 0,-5 22 0,1-16 0,0 0-567,-13 14 567,17-21 0,7-17 0,-5 3 0,-6 10 0,-1 0 0,6-16 0,-1-1 0,-14 20 0,2-4 0,-7-1 0,12-10 0,-1-2 0,-14 7 0,11-12 0,-2-1 0,-11 0 0,-12 4 0,8-14 0,-1 7 0,-6-6 0,0-2 0,5-13 0,-14 7 0,16-14 0,-8 5 0,9-6 0,-8-7 0,6-2 0,-14-6 0,14 0 0,16 0 0,0 0 0,-13 0 0,-36 0 0,41 0-226,9 1 0,-2-2 226,-28-13 0,-16 4 0,23-18 0,0 5 0,6-7 0,-6 0 0,0 0 0,13 8 0,-11-6 554,20 7-554,-12-2 0,13-2 0,-13 2 465,13-4-465,-6 0 0,1-1 0,-3 0 0,0-1 0,1-6 0,8 7 0,0-6 0,7 8 0,-4-1 0,11 2 0,-5 0 0,7 0 0,0 1 0,-2-8 0,-7-3 0,6 1 0,-14-7 0,13 7 0,-12-1 0,5-6 0,1 7 0,-7-9 0,5 1 0,-5 7 0,-2-7 0,-14-12 0,11 13 0,-12-18 0,25 31 0,0-5 0,2 7 0,5 1 0,-11-1 0,10-6 0,-4 4 0,5-3 0,1 0 0,0 4 0,-1-11 0,1 12 0,-2-13 0,2 6 0,-3-8 0,2 8 0,0-6 0,0 6 0,0 0 0,-1-6 0,3 13 0,4-5 0,-3 7 0,10-5 0,-4 4 0,9-4 0,-2 11 0,8-3 0,-9 4 0,9-6 0,-8 6 0,8-5 0,-4 5 0,1-5 0,2-1 0,-2 1 0,-1-1 0,4 1 0,-4-1 0,1 1 0,2-1 0,-8-6 0,9 5 0,-10-12 0,4 6 0,-4-1 0,4-4 0,-3 5 0,2-7 0,-3 6 0,0 2 0,1 7 0,0-1 0,-1 1 0,1-1 0,0 1 0,5 5 0,-4-5 0,3 10 0,0-9 0,-3 8 0,8-2 0,-8 3 0,9 2 0,-4-1 0,5 5 0,-1-3 0,1 4 0,-5-1 0,4-3 0,-5 3 0,6-4 0,0 0 0,0-1 0,0 1 0,-5 0 0,3-1 0,-3 5 0,5-3 0,0 3 0,-5-5 0,3 1 0,-3-1 0,5 1 0,-5-1 0,3 1 0,-8-1 0,5-4 0,-6 2 0,5-2 0,1 5 0,5-1 0,-1 1 0,1 0 0,0-1 0,0 1 0,-1 4 0,1-3 0,-5 3 0,4-4 0,-4-1 0,4 1 0,1 0 0,-5-1 0,4 0 0,-5 1 0,6-1 0,0 1 0,-5-1 0,4 1 0,-5-1 0,-3-4 0,7 4 0,-12-5 0,12 5 0,-8 0 0,9 1 0,-9-1 0,8 0 0,-3 0 0,5 1 0,0 4 0,0-3 0,-6 3 0,5-4 0,-4-1 0,5 1 0,0 0 0,-1 4 0,1-3 0,0 8 0,4-8 0,-3 7 0,3-2 0,0-1 0,-2 4 0,2-3 0,0 4 0,1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6:13:06.2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356 2890 24575,'0'-24'0,"0"4"0,-10-12 0,-3-2 0,-4-1 0,-5-5 0,3-7 0,1 3 0,-6-12 0,5 8 0,-6-8 0,1 6 0,-2-13 0,7 13 0,0-6 0,1 1 0,4 4 0,-4-4 0,11 7 0,-4-8 0,10 6 0,-11-13 0,11 13 0,-5-5 0,6 7 0,-6-1 0,5 1 0,-4 7 0,5-6 0,0 12 0,0-11 0,0 11 0,0-11 0,0 4 0,0-6 0,0 0 0,0 7 0,0 1 0,0 7 0,0 0 0,0 0 0,0 0 0,0 0 0,0 5 0,0-4 0,0 11 0,0-11 0,0 11 0,0-5 0,0 5 0,0 1 0,0 0 0,0 0 0,0 0 0,4-1 0,-3 1 0,8 0 0,-3 0 0,-1-1 0,4 1 0,-3 0 0,4 0 0,-5 0 0,8-5 0,-11 4 0,11 2 0,-12 0 0,7 3 0,-7-4 0,8 5 0,-8-4 0,7 3 0,-2-4 0,4 0 0,0-1 0,0 1 0,0 0 0,0 5 0,-5-4 0,3 8 0,-2-8 0,3 9 0,0-4 0,-4 5 0,3-1 0,-3 1 0,5 0 0,-2 0 0,-3 0 0,3 0 0,-7 0 0,7 0 0,-7 0 0,3 1 0,0 3 0,-3-3 0,3 3 0,-4-4 0,4-1 0,-3 2 0,7 3 0,-7-3 0,7 3 0,-4 0 0,1 1 0,-1 4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6:13:09.5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4705 24575,'0'-8'0,"0"-6"0,9-1 0,26-29 0,-9 18 0,33-33 0,-11 4-605,17-12 605,-1-4 0,-8 9 0,5 0 0,-10-1 0,11-1 0,-6-4 0,-2 6 0,-6-1 0,6-5 0,-13 14 0,5-6 0,-14 10 0,-2 7 0,0-5 0,-6 13 0,6-7 605,-13 9-605,4 0 0,-10 5 0,10-3 0,-10 9 0,5-10 0,-1 11 0,-3-11 0,3 4 0,-5 1 0,1-5 0,0-2 0,0-1 0,1-11 0,0 4 0,0-13 0,1-3 0,0-7 0,6-9 0,-4 7 0,5-6 0,-2 8 0,-3 0 0,3 0 0,0 8 0,-4 1 0,3 8 0,-5-1 0,5 8 0,-4-6 0,3 12 0,-4-11 0,4-10 0,-3 10 0,0-6 0,1 0 0,0 7 0,9-45 0,-12 49 0,1-7 0,0-1 0,0 8 0,-1-5 0,1 11 0,-1-11 0,1 4 0,-1 1 0,7-6 0,-6 12 0,10-26 0,-4 16 0,0-18 0,4 21 0,-9-4 0,3 11 0,1-5 0,0 7 0,0 0 0,-1 0 0,-6 5 0,5 2 0,-4 6 0,4 0 0,-6 4 0,1-3 0,0 9 0,-5-4 0,3 9 0,-7-3 0,3 2 0,-4-3 0,0 0 0,0 0 0,4-1 0,-3-4 0,3 4 0,-4-4 0,0 0 0,4 3 0,-3-3 0,3 5 0,1-5 0,-4 3 0,3-3 0,1 0 0,-4 3 0,4-3 0,-1 0 0,-3 4 0,4-4 0,-1 0 0,-3 3 0,4-8 0,-1 9 0,-3-9 0,3 3 0,0 1 0,-3-4 0,7 4 0,-2-6 0,-1 1 0,4 0 0,-3 5 0,4-5 0,-1 5 0,-3 0 0,2 1 0,-3 4 0,0 1 0,3 0 0,-3 0 0,0 0 0,3 0 0,-3 4 0,0-4 0,3 4 0,-7-4 0,7 0 0,-7 0 0,7 0 0,-7 1 0,7 2 0,-7 3 0,3 3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5:46:11.0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24575,'7'5'0,"10"-2"0,16 20 0,28 10 0,19 23-940,-33-18 0,1 1 940,8 1 0,-1 3 0,-4 9 0,-1 2 0,8-2 0,0 0-621,-5 5 0,-2 2 621,4-3 0,-1-1 0,-2 5 0,-2-1 0,-13-14 0,-1-1-245,7 5 1,-3 0 244,12 24 0,-19-33 0,-1 1 0,19 43 0,-4-21 0,-7 9-121,-8-21 121,-1 13 1254,-7-15-1254,1 7 1758,0-2-1758,-7-4 573,6 6-573,-10-1 147,3-5-147,-5 6 0,0-8 0,0 0 0,0 0 0,-5 0 0,4 0 0,-10 0 0,4-1 0,-5 9 0,5-6 0,-3 13 0,3-13 0,-5 13 0,6-6 0,-5 1 0,11 5 0,-11-6 0,11 9 0,0 20 0,2-23 0,0-6 0,0-2 0,0-4 0,8 25 0,-7-49 0,-3 5 0,7-11 0,-8 5 0,8-10 0,-7 3 0,2-9 0,0 5 0,-4-6 0,4 0 0,0 1 0,-3-1 0,8 6 0,-4-5 0,5 9 0,0-8 0,0 8 0,6-7 0,-4 7 0,18 3 0,-16-6 0,11 4 0,-10-5 0,-3-3 0,4 8 0,-6-9 0,0 3 0,6-3 0,-5-1 0,5 5 0,0-4 0,-5 4 0,5 0 0,-6-4 0,1 4 0,-6-6 0,4 1 0,-9 0 0,4-1 0,-5-4 0,0-1 0,0-4 0,-5 4 0,4-3 0,-3 3 0,4-4 0,-1 0 0,-3 4 0,2-3 0,-2 3 0,0 0 0,3-4 0,-8 8 0,8-7 0,-7 6 0,6-6 0,-2 7 0,0-8 0,-2 4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5:46:40.7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2172 0 24575,'-4'9'0,"3"0"0,-3 1 0,-1-1 0,0 1 0,-4 0 0,-5-1 0,4 1 0,-9 1 0,8-2 0,-8 2 0,4-1 0,-5 1 0,0-1 0,0 1 0,-1-1 0,1 1 0,0-1 0,0 1 0,4-1 0,-3 1 0,4-1 0,0 0 0,-4 5 0,8-4 0,-3 4 0,0-5 0,4-1 0,-5 2 0,6-2 0,0 1 0,-1 4 0,1-3 0,-1 4 0,1-5 0,4-1 0,-3 6 0,2-4 0,-3 4 0,4-6 0,-4 6 0,4-4 0,-5 8 0,5-3 0,-4 6 0,8-1 0,-8 0 0,8 6 0,-9 2 0,9 0 0,-9 11 0,8-9 0,-8 11 0,4-7 0,-5 22 0,4-9 0,-3 11 0,9-10 0,-9-12 0,4 12 0,-1-13 0,-3 13 0,3-12 0,-5 12 0,6-12 0,-4 5 0,3-7 0,1 0 0,-3-7 0,3 6 0,0-12 0,1 6 0,0-7 0,4 0 0,-3 0 0,4 7 0,0-5 0,0 4 0,0-6 0,0 7 0,0-6 0,0 12 0,0-12 0,0 6 0,-5-1 0,4-4 0,-4 4 0,5-6 0,0 1 0,0-1 0,0 0 0,0 6 0,0-4 0,0 5 0,0-1 0,0 2 0,0 6 0,-5 0 0,4 0 0,-4 0 0,5-1 0,0 8 0,0-5 0,-6 12 0,5-5 0,-5 6 0,1-6 0,-1 5 0,0-13 0,-5 13 0,4-12 0,1 12 0,-4-12 0,4 5 0,0-1 0,-4-4 0,4 4 0,-6 1 0,6-5 0,-5 5 0,5-7 0,-5 7 0,4-6 0,-3 6 0,4-7 0,0 0 0,-5 7 0,4 2 0,-4 0 0,-2 13 0,7-12 0,-6 22 0,-1 24 0,-2-6 0,-4 16 0,12-23 0,-5 0 0,4-8 0,0 8 0,-4-1 0,5-6 0,-6 7 0,-1-10 0,1 1 0,0 0 0,0-1 0,-5 24 0,3-18 0,3 9 0,0-16 0,5-15 0,0 15 0,-4-14 0,10 14 0,-10-7 0,3 8 0,1 1 0,-4-1 0,9 1 0,-9-1 0,3 1 0,1-8 0,-5 6 0,5-7 0,-6 31 0,0-24 0,6 14 0,-4-30 0,5-1 0,-1 1 0,-10 30 0,15-22 0,-15 30 0,9-28 0,-4 0 0,4 5 0,-2-13 0,8 13 0,-9-5 0,4 0 0,0 5 0,-5 12 0,5-12 0,-1 27 0,-3-22 0,3 18 0,0 0 0,-4-9 0,11 6 0,-11-6 0,4 8 0,0-8 0,-5 7 0,12-8-208,-6-24 1,0 0 207,6 22 0,-6 19 0,7-27 0,0 11 0,0 0 0,0 6 0,0-15 0,0 6 0,0-8 0,0-9 0,0-2 0,0 16 0,0-18 0,0 11 0,0-19 415,0-11-415,0 5 0,0-13 0,-5 4 0,3-4 0,-7 6 0,7 7 0,-8 2 0,9 7 0,-11 7 0,5 3 0,-12 8 0,5 0 0,-5-9 0,6 7 0,1-14 0,0-1 0,0-10 0,1-8 0,0 1 0,5-6 0,-4-1 0,5-7 0,-1 0 0,-3-5 0,8 4 0,-7-9 0,7 4 0,-8 0 0,8-4 0,-8 8 0,4-8 0,-6 15 0,2-8 0,-7 25 0,4-12 0,-8 13 0,7-9 0,-8 0 0,9 0 0,-9 0 0,9-6 0,-4-2 0,7-10 0,-1-3 0,5-4 0,-3 0 0,7-1 0,-8 1 0,5-5 0,-6-1 0,2-4 0,-1 0 0,0 0 0,1 0 0,-1 0 0,0 0 0,1 0 0,3-4 0,-3-1 0,8-4 0,-8 0 0,7 0 0,-3 0 0,0 4 0,3-3 0,-3 3 0,1-4 0,2-1 0,-7 1 0,7 4 0,-3 1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5:46:58.0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2298 2183 24575,'-11'4'0,"-8"-16"0,-12-8 0,-12-24 0,-8 5 0,-19-22-1286,-9 9 1286,33 15 0,2 0 0,-28-8 0,30 13 0,-1 1 0,-29-13-177,-6-7 177,7-3 0,13 13 0,8 3 0,-2 0 0,8 7 0,2 0 948,14 3-948,-4 6 515,10 2-515,-4-1 0,6 1 0,0-1 0,4 1 0,-3 0 0,2-6 0,-3 4 0,-9-11 0,7 5 0,-13-8 0,11 3 0,-4-2 0,6 2 0,-7-2 0,5 2 0,-4-2 0,6 2 0,1 6 0,-1-5 0,1 10 0,4-4 0,-2 6 0,3 0 0,1-1 0,-4 1 0,7 0 0,-7 0 0,3-1 0,1 6 0,-4-4 0,4 4 0,-6-6 0,1 1 0,0 0 0,-8-7 0,6 5 0,-11-7 0,12 9 0,-13-8 0,12 6 0,-5-6 0,6 2 0,0 5 0,0-6 0,1 7 0,4 0 0,2 0 0,4 4 0,0-3 0,5 9 0,0-9 0,1 8 0,3-3 0,-3 5 0,4 0 0,0 0 0,0-1 0,0 1 0,0 0 0,-4 0 0,3-1 0,-8 1 0,5 0 0,-1 0 0,-3 0 0,7 0 0,-8 4 0,5-3 0,-5 7 0,0-3 0,0 4 0,1 0 0,-1 0 0,0 0 0,0 0 0,1 0 0,-1 0 0,0 0 0,0 0 0,4 0 0,1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5:47:21.4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1447 14337 24575,'-18'0'0,"-1"-9"0,-7 2 0,-10-28 0,7 14 0,-13-22 0,-2 3 0,5 7 0,-20-28 0,14 18 0,-9-14 0,8-2 0,-6 1 0,11-4 0,-6-7 0,8 8 0,-3-25 0,3 13 0,17 26 0,1-1 0,-20-31 0,-1-7-646,1-1 646,19 39 0,1 0 0,-1-2 0,0 0 0,-1-5 0,1 1 0,-13-29 0,-6-9 0,13 21 0,-12-8 0,12 2 0,-5 1-115,7 6 115,5 1 0,-3 5 0,10 4 0,-4-7 0,5-1 0,0 1 0,-1-9 0,7-3 0,1 0 0,5 18 0,2-2 0,-1 9 0,0-1-378,0-11 0,0 0 378,0 6 0,0 3 0,0-43 0,0 40 0,0 0 0,0 4 0,0 0 0,0-9 0,0-1 0,0 5 0,0 0 0,0-6 0,0 0 0,0 1 0,0-1 0,0 6 0,0 0 0,0-5 0,0 1 0,0 3 0,0 1 0,0 0 0,0 0 0,0-4 0,0 0 0,0 3 0,0 1 0,0-6 0,0 1 0,0 14 0,0 0 0,0-5 0,0-1 0,0 2 0,0-1 0,0 0 0,0 0 0,0 1 0,0-1 0,0-7 0,0 1 0,0-33 0,0 36 0,0-1 0,0 7 0,0 2 0,0-48 0,0 17 0,-7-20 0,5 30 0,-11-25 0,6 11 0,-1 8 617,-4 2-617,4-21 0,1 23 0,1-23 0,6 21 0,0-2 0,0 0 0,0-6 0,0 6 0,0 0 0,0-6 0,0 15 0,6-6 0,2 0 0,5 6 0,0-6 114,0 8-114,0 0 0,6 0 0,-5 8 786,4-6-786,-5 6 0,-1 0 0,1 2 0,-1 8 0,-6-9 0,0 7 0,-6-14 0,6 6 0,-5-8 0,11-18 0,-4 5 0,6 0-322,-7 23 0,1 1 322,5-22 0,-2 5 0,-1-2 0,-2 23 0,0 2 0,2-10 0,0 2 0,4-37 0,6 9 0,-5 0 0,5-1 0,-6 1 0,0-1 0,-6 0 0,4 1 0,-10 8 0,4-6-234,-6 7 234,6-1 0,2-15 0,5 29 0,0-19 0,6 24 0,1-8 0,12 6 0,7 1 0,1 7 0,11-1 636,-12 8-636,11 1 242,-13 14-242,5-5 0,-8 12 0,-6 2 0,-2 2 0,-11 14 0,-1-7 0,-5 9 0,-4-5 0,3 5 0,-7-4 0,3 4 0,0 0 0,-3-3 0,8 7 0,-8-3 0,3 4 0</inkml:trace>
  <inkml:trace contextRef="#ctx0" brushRef="#br0" timeOffset="2429">1002 2947 24575,'0'-37'0,"0"5"0,0-17 0,5 13 0,1-20 0,7 3 0,-1-7 0,2-25 0,-7 36 0,5-34 0,-11 30 0,11-7 0,-11 2 0,4 0 0,1 6 0,-5-6 0,4 14 0,-5 3 0,0 6 0,0 1 0,0-1 0,0 0 0,0 1 0,0-1 0,0-6 0,0 5 0,0-13 0,0 6 0,0-7 0,0-1 0,0 1 0,0 7 0,0 2 0,0 6 0,0 0 0,0 7 0,0-5 0,0 10 0,0-4 0,0 6 0,0-15 0,0 11 0,0-12 0,0 10 0,5 5 0,-4-12 0,3 6 0,-4-7 0,5 1 0,-4 5 0,4-4 0,0 10 0,-4-4 0,3 6 0,-4 5 0,0-3 0,0 8 0,0-4 0,0 6 0,4 4 0,-3-3 0,3 3 0,-4-4 0,0 0 0,5-19 0,1 3 0,6-16 0,-1 6 0,0 0 0,0-6 0,0 5 0,1-13 0,-1 13 0,0 0 0,0 9 0,-1 6 0,-1-3 0,0 11 0,-4-3 0,2 15 0,-6-7 0,8-3 0,-4 0 0,5-8 0,-1 8 0,0-4 0,1 0 0,-1 4 0,1-8 0,4 3 0,-3 0 0,8 0 0,-9 11 0,4-4 0,-5 8 0,0-3 0,0 4 0,0 0 0,-5 0 0,0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5:52:23.5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8033 24575,'14'0'0,"21"0"0,10 0 0,5-5 0,12-14 0,-11-2 0,16-24 0,-7 4 0,-14 1 0,4-16 0,-12 22 0,9-30 0,-2 11 0,-6-13 0,-6 1 0,-11 19 0,-2-1 0,2-17 0,6-28 0,-9 27 0,-4-11-356,-4 25 1,-1-1 355,4-37 0,-6 33 0,0 0 0,5-22 0,1-13 0,0 15-271,0-8 271,-6 9 0,-2 1 0,-1 17 0,-4 1 0,5 8 0,-6 0 700,0-7-700,5 5 282,2-14-282,6-2 0,0-1 0,-3 16 0,-1-1 0,5-19 0,-4 19 0,0 1 0,3-15 0,0-8 0,0 1 0,1-3 0,6-8 0,-5 0-431,6 0 431,-7 0 0,-1 0 0,1 0 0,0 0 0,0-1 0,0 10 0,-7-7 0,6-13 0,-11 6 0,5 33 0,0-1 0,-6-39 0,3 44 0,-1-1 0,-3 1 0,0-1 0,0 2 0,0-3 0,0-32 0,0 0 0,0 35 0,0-2-412,0-12 1,1-8 0,-2 11 411,-5-16 0,2 11 0,0 0-446,-4-20 446,2-9 0,-1 3 0,6 17 0,-5 10 0,6 10 0,0 8 395,0 0-395,0 6 1230,0 2-1230,0 1 486,0 4-486,0-5 0,0 12 0,0-3 0,0 3 0,0-5 0,0 6 0,0-5 0,0-2 0,0-8 0,5-6 0,2-8 0,6-1 0,-1-9 0,1 2 0,0-1 0,0 0 0,6 0 0,-5-1 0,4 9 0,-5-6 0,-1 13 0,1-6 0,-1 8 0,0-8 0,0 13 0,0-11 0,0 12 0,0-6 0,-1 0 0,1 0 0,1-8 0,-1 6 0,1-13 0,-1 13 0,1-13 0,-1 13 0,5-27 0,-3 23 0,3-8 0,-6 22 0,0 6 0,-5 7 0,4 1 0,-5 11 0,5-4 0,-5 8 0,3-3 0,-3 5 0,9 0 0,-8-1 0,6 1 0,-7 4 0,0-3 0,3 7 0,-3-3 0,4 0 0,0 3 0,0-4 0,0 2 0,0 2 0,0-7 0,5 7 0,-4-8 0,4 8 0,0-3 0,1 0 0,1 3 0,2-8 0,-2 7 0,-1-6 0,4 7 0,-4-3 0,5-1 0,0 4 0,0-8 0,0 8 0,0-4 0,0 1 0,-4 3 0,3-4 0,-9 5 0,4 0 0,-5 0 0,0 0 0,0 0 0,0 0 0,0 0 0,0 0 0,0 0 0,0 0 0,0 0 0,0 0 0,0 0 0,0 0 0,0 0 0,-1 0 0,1 0 0,-1 0 0,-3 8 0,-2-6 0,-3 5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0T15:52:30.0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730 5315 24575,'-9'0'0,"-4"-4"0,1-12 0,-7-1 0,-4-16 0,0 5 0,-12-8 0,11 2 0,-10-2 0,10 3 0,-12-10 0,6 6 0,-1-5 0,-4 7 0,11 1 0,-3 5 0,5-2 0,5 3 0,-4-5 0,9 0 0,-9 0 0,9 0 0,-10-7 0,9-2 0,-10-6 0,9-16 0,-10 4 0,9-22 0,-4 23 0,11 9 0,1 0 0,-5-7 0,5 8 0,-1-2 0,-5-17 0,-1-7 0,7-7 0,-5 14 0,11-14 0,-5 15 0,6-24 0,0 29 0,0-27 0,0 21 0,0-8 0,0-6 0,0 15 0,0-7 0,0 9 0,0 0 0,0 0 0,0 0 0,0-18 0,0 5 0,0-7 0,0 12 0,6-1 0,-4 7 0,4-15 0,-6 22 0,5-12 0,-3 22 0,9-6 0,-10 8 0,5 0 0,-1 0 0,-4-7 0,5 4 0,-1-3 0,-4-2 0,4 6 0,-5-13 0,6 13 0,-5-13 0,4 13 0,-5-14 0,0 14 0,0-5 0,0 7 0,5 6 0,-4-4 0,4 11 0,1-26 0,-5 22 0,10-22 0,-5 26 0,5-5 0,-5 0 0,4 5 0,-4-4 0,5 5 0,1-5 0,-1 4 0,1-12 0,-1 6 0,1-1 0,0-4 0,-1 4 0,5 1 0,-3 1 0,3 13 0,-6-5 0,1 10 0,-1 1 0,0 2 0,-1 9 0,0-4 0,0 5 0,0 0 0,-1 4 0,-3-3 0,3 7 0,-3-3 0,4 4 0,0 0 0,0 0 0,0 0 0,0 0 0,0 0 0,0 0 0,0 0 0,0 0 0,0 0 0,0-4 0,1 3 0,3-4 0,-2 5 0,3 0 0,-5 0 0,5 0 0,-4 0 0,4 0 0,-5 0 0,0 0 0,5 0 0,-3 0 0,3 0 0,-5 0 0,0 0 0,0 0 0,0 0 0,0 5 0,-1-4 0,1 7 0,0-7 0,-4 7 0,3-7 0,-4 3 0,1 0 0,3-3 0,-3 3 0,0 0 0,3-3 0,-7 7 0,7-7 0,-7 7 0,3-3 0,-4 4 0,0 11 0,0-13 0,0 8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FE84-06BB-4343-B0FE-C1A41A744FBB}">
  <dimension ref="A2:D54"/>
  <sheetViews>
    <sheetView topLeftCell="A24" workbookViewId="0">
      <selection activeCell="G58" sqref="G58"/>
    </sheetView>
  </sheetViews>
  <sheetFormatPr baseColWidth="10" defaultRowHeight="16" x14ac:dyDescent="0.2"/>
  <cols>
    <col min="1" max="1" width="17.33203125" customWidth="1"/>
    <col min="2" max="2" width="12.5" bestFit="1" customWidth="1"/>
  </cols>
  <sheetData>
    <row r="2" spans="1:4" x14ac:dyDescent="0.2">
      <c r="B2" t="s">
        <v>0</v>
      </c>
      <c r="C2" t="s">
        <v>1</v>
      </c>
      <c r="D2" t="s">
        <v>13</v>
      </c>
    </row>
    <row r="3" spans="1:4" x14ac:dyDescent="0.2">
      <c r="A3" s="2" t="s">
        <v>2</v>
      </c>
      <c r="B3" s="1">
        <v>25454</v>
      </c>
      <c r="C3" s="2">
        <v>3975</v>
      </c>
      <c r="D3" s="3">
        <f>B3+C3</f>
        <v>29429</v>
      </c>
    </row>
    <row r="4" spans="1:4" x14ac:dyDescent="0.2">
      <c r="A4" s="2" t="s">
        <v>3</v>
      </c>
      <c r="B4" s="1">
        <v>19489</v>
      </c>
      <c r="C4" s="2">
        <v>5202</v>
      </c>
      <c r="D4" s="3">
        <f t="shared" ref="D4:D13" si="0">B4+C4</f>
        <v>24691</v>
      </c>
    </row>
    <row r="5" spans="1:4" x14ac:dyDescent="0.2">
      <c r="A5" s="2" t="s">
        <v>4</v>
      </c>
      <c r="B5" s="1">
        <v>3006</v>
      </c>
      <c r="C5" s="2">
        <v>4578</v>
      </c>
      <c r="D5" s="3">
        <f t="shared" si="0"/>
        <v>7584</v>
      </c>
    </row>
    <row r="6" spans="1:4" x14ac:dyDescent="0.2">
      <c r="A6" s="2" t="s">
        <v>5</v>
      </c>
      <c r="B6" s="1">
        <v>23929</v>
      </c>
      <c r="C6" s="2">
        <v>6187</v>
      </c>
      <c r="D6" s="3">
        <f t="shared" si="0"/>
        <v>30116</v>
      </c>
    </row>
    <row r="7" spans="1:4" x14ac:dyDescent="0.2">
      <c r="A7" s="2" t="s">
        <v>6</v>
      </c>
      <c r="B7" s="1">
        <v>110917</v>
      </c>
      <c r="C7" s="2">
        <v>43692</v>
      </c>
      <c r="D7" s="3">
        <f t="shared" si="0"/>
        <v>154609</v>
      </c>
    </row>
    <row r="8" spans="1:4" x14ac:dyDescent="0.2">
      <c r="A8" s="2" t="s">
        <v>7</v>
      </c>
      <c r="B8" s="1">
        <v>2403</v>
      </c>
      <c r="C8" s="2">
        <v>10040</v>
      </c>
      <c r="D8" s="3">
        <f t="shared" si="0"/>
        <v>12443</v>
      </c>
    </row>
    <row r="9" spans="1:4" x14ac:dyDescent="0.2">
      <c r="A9" s="2" t="s">
        <v>8</v>
      </c>
      <c r="B9" s="1">
        <v>101244</v>
      </c>
      <c r="C9" s="2">
        <v>30418</v>
      </c>
      <c r="D9" s="3">
        <f t="shared" si="0"/>
        <v>131662</v>
      </c>
    </row>
    <row r="10" spans="1:4" x14ac:dyDescent="0.2">
      <c r="A10" s="2" t="s">
        <v>9</v>
      </c>
      <c r="B10" s="1">
        <v>18240</v>
      </c>
      <c r="C10" s="2">
        <v>7123</v>
      </c>
      <c r="D10" s="3">
        <f t="shared" si="0"/>
        <v>25363</v>
      </c>
    </row>
    <row r="11" spans="1:4" x14ac:dyDescent="0.2">
      <c r="A11" s="2" t="s">
        <v>10</v>
      </c>
      <c r="B11" s="1">
        <v>45996</v>
      </c>
      <c r="C11" s="2">
        <v>11976</v>
      </c>
      <c r="D11" s="3">
        <f t="shared" si="0"/>
        <v>57972</v>
      </c>
    </row>
    <row r="12" spans="1:4" x14ac:dyDescent="0.2">
      <c r="A12" s="2" t="s">
        <v>11</v>
      </c>
      <c r="B12" s="1">
        <v>52247</v>
      </c>
      <c r="C12" s="2">
        <v>13275</v>
      </c>
      <c r="D12" s="3">
        <f t="shared" si="0"/>
        <v>65522</v>
      </c>
    </row>
    <row r="13" spans="1:4" x14ac:dyDescent="0.2">
      <c r="A13" s="2" t="s">
        <v>12</v>
      </c>
      <c r="B13" s="3">
        <f>B14-SUM(B3:B12)</f>
        <v>49087</v>
      </c>
      <c r="C13" s="3">
        <f>C14-SUM(C3:C12)</f>
        <v>25133</v>
      </c>
      <c r="D13" s="3">
        <f t="shared" si="0"/>
        <v>74220</v>
      </c>
    </row>
    <row r="14" spans="1:4" x14ac:dyDescent="0.2">
      <c r="A14" s="5" t="s">
        <v>14</v>
      </c>
      <c r="B14" s="4">
        <v>452012</v>
      </c>
      <c r="C14" s="5">
        <v>161599</v>
      </c>
      <c r="D14" s="4">
        <f>B14+C14</f>
        <v>613611</v>
      </c>
    </row>
    <row r="16" spans="1:4" x14ac:dyDescent="0.2">
      <c r="A16" t="s">
        <v>17</v>
      </c>
    </row>
    <row r="17" spans="1:3" x14ac:dyDescent="0.2">
      <c r="B17" t="s">
        <v>0</v>
      </c>
      <c r="C17" t="s">
        <v>1</v>
      </c>
    </row>
    <row r="18" spans="1:3" x14ac:dyDescent="0.2">
      <c r="A18" s="2" t="s">
        <v>2</v>
      </c>
      <c r="B18" s="6">
        <f>B3/($D$14-$D$13)</f>
        <v>4.7190257160390145E-2</v>
      </c>
      <c r="C18" s="6">
        <f>C3/($D$14-$D$13)</f>
        <v>7.3694221816826755E-3</v>
      </c>
    </row>
    <row r="19" spans="1:3" x14ac:dyDescent="0.2">
      <c r="A19" s="2" t="s">
        <v>3</v>
      </c>
      <c r="B19" s="6">
        <f t="shared" ref="B19:C27" si="1">B4/($D$14-$D$13)</f>
        <v>3.6131489031148094E-2</v>
      </c>
      <c r="C19" s="6">
        <f t="shared" si="1"/>
        <v>9.6442098588964218E-3</v>
      </c>
    </row>
    <row r="20" spans="1:3" x14ac:dyDescent="0.2">
      <c r="A20" s="2" t="s">
        <v>4</v>
      </c>
      <c r="B20" s="6">
        <f t="shared" si="1"/>
        <v>5.5729517177705969E-3</v>
      </c>
      <c r="C20" s="6">
        <f t="shared" si="1"/>
        <v>8.487349622073783E-3</v>
      </c>
    </row>
    <row r="21" spans="1:3" x14ac:dyDescent="0.2">
      <c r="A21" s="2" t="s">
        <v>5</v>
      </c>
      <c r="B21" s="6">
        <f t="shared" si="1"/>
        <v>4.4362994562386099E-2</v>
      </c>
      <c r="C21" s="6">
        <f t="shared" si="1"/>
        <v>1.1470343405803954E-2</v>
      </c>
    </row>
    <row r="22" spans="1:3" x14ac:dyDescent="0.2">
      <c r="A22" s="2" t="s">
        <v>6</v>
      </c>
      <c r="B22" s="6">
        <f t="shared" si="1"/>
        <v>0.20563376103791128</v>
      </c>
      <c r="C22" s="6">
        <f t="shared" si="1"/>
        <v>8.1002463889831317E-2</v>
      </c>
    </row>
    <row r="23" spans="1:3" x14ac:dyDescent="0.2">
      <c r="A23" s="2" t="s">
        <v>7</v>
      </c>
      <c r="B23" s="6">
        <f t="shared" si="1"/>
        <v>4.4550242773794893E-3</v>
      </c>
      <c r="C23" s="6">
        <f t="shared" si="1"/>
        <v>1.8613584579646306E-2</v>
      </c>
    </row>
    <row r="24" spans="1:3" x14ac:dyDescent="0.2">
      <c r="A24" s="2" t="s">
        <v>8</v>
      </c>
      <c r="B24" s="6">
        <f t="shared" si="1"/>
        <v>0.18770057342447316</v>
      </c>
      <c r="C24" s="6">
        <f t="shared" si="1"/>
        <v>5.6393228659729212E-2</v>
      </c>
    </row>
    <row r="25" spans="1:3" x14ac:dyDescent="0.2">
      <c r="A25" s="2" t="s">
        <v>9</v>
      </c>
      <c r="B25" s="6">
        <f t="shared" si="1"/>
        <v>3.3815914614815597E-2</v>
      </c>
      <c r="C25" s="6">
        <f t="shared" si="1"/>
        <v>1.3205633761037911E-2</v>
      </c>
    </row>
    <row r="26" spans="1:3" x14ac:dyDescent="0.2">
      <c r="A26" s="2" t="s">
        <v>10</v>
      </c>
      <c r="B26" s="6">
        <f t="shared" si="1"/>
        <v>8.5273947841176437E-2</v>
      </c>
      <c r="C26" s="6">
        <f t="shared" si="1"/>
        <v>2.2202817622096031E-2</v>
      </c>
    </row>
    <row r="27" spans="1:3" x14ac:dyDescent="0.2">
      <c r="A27" s="2" t="s">
        <v>11</v>
      </c>
      <c r="B27" s="6">
        <f t="shared" si="1"/>
        <v>9.6862943578962205E-2</v>
      </c>
      <c r="C27" s="6">
        <f t="shared" si="1"/>
        <v>2.4611089172789313E-2</v>
      </c>
    </row>
    <row r="29" spans="1:3" x14ac:dyDescent="0.2">
      <c r="A29" t="s">
        <v>15</v>
      </c>
      <c r="B29">
        <f>100000</f>
        <v>100000</v>
      </c>
    </row>
    <row r="31" spans="1:3" x14ac:dyDescent="0.2">
      <c r="B31" t="s">
        <v>0</v>
      </c>
      <c r="C31" t="s">
        <v>1</v>
      </c>
    </row>
    <row r="32" spans="1:3" x14ac:dyDescent="0.2">
      <c r="A32" s="2" t="s">
        <v>2</v>
      </c>
      <c r="B32" s="7">
        <f>B18*$B$29</f>
        <v>4719.0257160390147</v>
      </c>
      <c r="C32" s="7">
        <f>C18*$B$29</f>
        <v>736.94221816826757</v>
      </c>
    </row>
    <row r="33" spans="1:3" x14ac:dyDescent="0.2">
      <c r="A33" s="2" t="s">
        <v>3</v>
      </c>
      <c r="B33" s="7">
        <f>B19*$B$29</f>
        <v>3613.1489031148094</v>
      </c>
      <c r="C33" s="7">
        <f>C19*$B$29</f>
        <v>964.42098588964222</v>
      </c>
    </row>
    <row r="34" spans="1:3" x14ac:dyDescent="0.2">
      <c r="A34" s="2" t="s">
        <v>4</v>
      </c>
      <c r="B34" s="7">
        <f>B20*$B$29</f>
        <v>557.29517177705964</v>
      </c>
      <c r="C34" s="7">
        <f>C20*$B$29</f>
        <v>848.73496220737832</v>
      </c>
    </row>
    <row r="35" spans="1:3" x14ac:dyDescent="0.2">
      <c r="A35" s="2" t="s">
        <v>5</v>
      </c>
      <c r="B35" s="7">
        <f>B21*$B$29</f>
        <v>4436.2994562386102</v>
      </c>
      <c r="C35" s="7">
        <f>C21*$B$29</f>
        <v>1147.0343405803953</v>
      </c>
    </row>
    <row r="36" spans="1:3" x14ac:dyDescent="0.2">
      <c r="A36" s="2" t="s">
        <v>6</v>
      </c>
      <c r="B36" s="7">
        <f>B22*$B$29</f>
        <v>20563.376103791128</v>
      </c>
      <c r="C36" s="7">
        <f>C22*$B$29</f>
        <v>8100.2463889831315</v>
      </c>
    </row>
    <row r="37" spans="1:3" x14ac:dyDescent="0.2">
      <c r="A37" s="2" t="s">
        <v>7</v>
      </c>
      <c r="B37" s="7">
        <f>B23*$B$29</f>
        <v>445.50242773794895</v>
      </c>
      <c r="C37" s="7">
        <f>C23*$B$29</f>
        <v>1861.3584579646306</v>
      </c>
    </row>
    <row r="38" spans="1:3" x14ac:dyDescent="0.2">
      <c r="A38" s="2" t="s">
        <v>8</v>
      </c>
      <c r="B38" s="7">
        <f>B24*$B$29</f>
        <v>18770.057342447315</v>
      </c>
      <c r="C38" s="7">
        <f>C24*$B$29</f>
        <v>5639.3228659729211</v>
      </c>
    </row>
    <row r="39" spans="1:3" x14ac:dyDescent="0.2">
      <c r="A39" s="2" t="s">
        <v>9</v>
      </c>
      <c r="B39" s="7">
        <f>B25*$B$29</f>
        <v>3381.5914614815597</v>
      </c>
      <c r="C39" s="7">
        <f>C25*$B$29</f>
        <v>1320.5633761037911</v>
      </c>
    </row>
    <row r="40" spans="1:3" x14ac:dyDescent="0.2">
      <c r="A40" s="2" t="s">
        <v>10</v>
      </c>
      <c r="B40" s="7">
        <f>B26*$B$29</f>
        <v>8527.3947841176432</v>
      </c>
      <c r="C40" s="7">
        <f>C26*$B$29</f>
        <v>2220.2817622096031</v>
      </c>
    </row>
    <row r="41" spans="1:3" x14ac:dyDescent="0.2">
      <c r="A41" s="2" t="s">
        <v>11</v>
      </c>
      <c r="B41" s="7">
        <f>B27*$B$29</f>
        <v>9686.2943578962204</v>
      </c>
      <c r="C41" s="7">
        <f>C27*$B$29</f>
        <v>2461.1089172789311</v>
      </c>
    </row>
    <row r="42" spans="1:3" x14ac:dyDescent="0.2">
      <c r="B42" t="s">
        <v>19</v>
      </c>
    </row>
    <row r="43" spans="1:3" x14ac:dyDescent="0.2">
      <c r="A43" t="s">
        <v>16</v>
      </c>
      <c r="B43" t="s">
        <v>18</v>
      </c>
    </row>
    <row r="44" spans="1:3" x14ac:dyDescent="0.2">
      <c r="B44" t="s">
        <v>0</v>
      </c>
      <c r="C44" t="s">
        <v>1</v>
      </c>
    </row>
    <row r="45" spans="1:3" x14ac:dyDescent="0.2">
      <c r="A45" s="2" t="s">
        <v>2</v>
      </c>
      <c r="B45" s="2">
        <v>2024</v>
      </c>
      <c r="C45" s="2">
        <v>36</v>
      </c>
    </row>
    <row r="46" spans="1:3" x14ac:dyDescent="0.2">
      <c r="A46" s="2" t="s">
        <v>3</v>
      </c>
      <c r="B46" s="2">
        <v>2025</v>
      </c>
      <c r="C46" s="2">
        <v>30</v>
      </c>
    </row>
    <row r="47" spans="1:3" x14ac:dyDescent="0.2">
      <c r="A47" s="2" t="s">
        <v>4</v>
      </c>
      <c r="B47" s="2">
        <v>551</v>
      </c>
      <c r="C47" s="2">
        <v>162</v>
      </c>
    </row>
    <row r="48" spans="1:3" x14ac:dyDescent="0.2">
      <c r="A48" s="2" t="s">
        <v>5</v>
      </c>
      <c r="B48" s="2">
        <v>2026</v>
      </c>
      <c r="C48" s="2">
        <v>41</v>
      </c>
    </row>
    <row r="49" spans="1:3" x14ac:dyDescent="0.2">
      <c r="A49" s="2" t="s">
        <v>6</v>
      </c>
      <c r="B49" s="2">
        <v>1526</v>
      </c>
      <c r="C49" s="2">
        <v>1058</v>
      </c>
    </row>
    <row r="50" spans="1:3" x14ac:dyDescent="0.2">
      <c r="A50" s="2" t="s">
        <v>7</v>
      </c>
      <c r="B50" s="2">
        <v>150</v>
      </c>
      <c r="C50" s="2">
        <v>546</v>
      </c>
    </row>
    <row r="51" spans="1:3" x14ac:dyDescent="0.2">
      <c r="A51" s="2" t="s">
        <v>8</v>
      </c>
      <c r="B51" s="2">
        <v>2023</v>
      </c>
      <c r="C51" s="2">
        <v>674</v>
      </c>
    </row>
    <row r="52" spans="1:3" x14ac:dyDescent="0.2">
      <c r="A52" s="2" t="s">
        <v>9</v>
      </c>
      <c r="B52" s="2">
        <v>450</v>
      </c>
      <c r="C52" s="2">
        <v>1299</v>
      </c>
    </row>
    <row r="53" spans="1:3" x14ac:dyDescent="0.2">
      <c r="A53" s="2" t="s">
        <v>10</v>
      </c>
      <c r="B53" s="2">
        <v>2025</v>
      </c>
      <c r="C53" s="2">
        <v>546</v>
      </c>
    </row>
    <row r="54" spans="1:3" x14ac:dyDescent="0.2">
      <c r="A54" s="2" t="s">
        <v>11</v>
      </c>
      <c r="B54" s="2">
        <v>1550</v>
      </c>
      <c r="C54" s="2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768E0-CB3D-7843-A954-9C7744BB75E2}">
  <dimension ref="A1:N52"/>
  <sheetViews>
    <sheetView workbookViewId="0">
      <selection activeCell="E4" sqref="E4:E12"/>
    </sheetView>
  </sheetViews>
  <sheetFormatPr baseColWidth="10" defaultRowHeight="16" x14ac:dyDescent="0.2"/>
  <cols>
    <col min="1" max="1" width="13.6640625" customWidth="1"/>
    <col min="2" max="2" width="15.33203125" customWidth="1"/>
    <col min="5" max="5" width="17.33203125" customWidth="1"/>
    <col min="6" max="6" width="15.5" customWidth="1"/>
    <col min="7" max="7" width="16.5" customWidth="1"/>
    <col min="8" max="8" width="16.33203125" customWidth="1"/>
    <col min="9" max="9" width="17.33203125" customWidth="1"/>
    <col min="12" max="12" width="25.5" customWidth="1"/>
  </cols>
  <sheetData>
    <row r="1" spans="1:14" x14ac:dyDescent="0.2">
      <c r="B1" s="11" t="s">
        <v>23</v>
      </c>
      <c r="C1" s="13" t="s">
        <v>24</v>
      </c>
    </row>
    <row r="2" spans="1:14" x14ac:dyDescent="0.2">
      <c r="B2" s="9"/>
      <c r="C2" s="8"/>
    </row>
    <row r="3" spans="1:14" x14ac:dyDescent="0.2">
      <c r="A3" t="s">
        <v>25</v>
      </c>
      <c r="B3" s="10" t="s">
        <v>21</v>
      </c>
      <c r="C3" s="14" t="s">
        <v>22</v>
      </c>
      <c r="D3" s="10" t="s">
        <v>20</v>
      </c>
      <c r="E3" s="8" t="s">
        <v>28</v>
      </c>
    </row>
    <row r="4" spans="1:14" x14ac:dyDescent="0.2">
      <c r="D4" t="s">
        <v>26</v>
      </c>
      <c r="E4" t="s">
        <v>29</v>
      </c>
    </row>
    <row r="5" spans="1:14" x14ac:dyDescent="0.2">
      <c r="D5" t="s">
        <v>27</v>
      </c>
      <c r="E5" s="8" t="s">
        <v>30</v>
      </c>
    </row>
    <row r="6" spans="1:14" x14ac:dyDescent="0.2">
      <c r="E6" s="12" t="s">
        <v>50</v>
      </c>
      <c r="F6" t="s">
        <v>49</v>
      </c>
      <c r="G6" t="s">
        <v>49</v>
      </c>
      <c r="H6" t="s">
        <v>38</v>
      </c>
    </row>
    <row r="7" spans="1:14" x14ac:dyDescent="0.2">
      <c r="E7" s="12" t="s">
        <v>32</v>
      </c>
      <c r="H7" s="8" t="s">
        <v>39</v>
      </c>
    </row>
    <row r="8" spans="1:14" x14ac:dyDescent="0.2">
      <c r="E8" s="12" t="s">
        <v>42</v>
      </c>
      <c r="F8" s="8" t="s">
        <v>28</v>
      </c>
      <c r="H8" s="8" t="s">
        <v>40</v>
      </c>
    </row>
    <row r="9" spans="1:14" x14ac:dyDescent="0.2">
      <c r="E9" s="12" t="s">
        <v>34</v>
      </c>
      <c r="F9" s="8" t="s">
        <v>30</v>
      </c>
      <c r="H9" s="8" t="s">
        <v>41</v>
      </c>
    </row>
    <row r="10" spans="1:14" x14ac:dyDescent="0.2">
      <c r="E10" s="8" t="s">
        <v>35</v>
      </c>
      <c r="F10" t="s">
        <v>29</v>
      </c>
    </row>
    <row r="11" spans="1:14" x14ac:dyDescent="0.2">
      <c r="E11" t="s">
        <v>36</v>
      </c>
      <c r="F11" s="8" t="s">
        <v>43</v>
      </c>
    </row>
    <row r="12" spans="1:14" x14ac:dyDescent="0.2">
      <c r="E12" s="8" t="s">
        <v>37</v>
      </c>
      <c r="F12" s="8" t="s">
        <v>44</v>
      </c>
    </row>
    <row r="13" spans="1:14" x14ac:dyDescent="0.2">
      <c r="F13" t="s">
        <v>45</v>
      </c>
    </row>
    <row r="14" spans="1:14" x14ac:dyDescent="0.2">
      <c r="F14" s="8" t="s">
        <v>46</v>
      </c>
      <c r="G14" s="19" t="s">
        <v>49</v>
      </c>
      <c r="H14" s="19" t="s">
        <v>49</v>
      </c>
      <c r="I14" s="19" t="s">
        <v>49</v>
      </c>
      <c r="J14" s="19" t="s">
        <v>49</v>
      </c>
      <c r="K14" s="19" t="s">
        <v>49</v>
      </c>
      <c r="L14" s="19" t="s">
        <v>49</v>
      </c>
      <c r="M14" s="19" t="s">
        <v>49</v>
      </c>
      <c r="N14" s="2" t="s">
        <v>28</v>
      </c>
    </row>
    <row r="15" spans="1:14" x14ac:dyDescent="0.2">
      <c r="F15" s="8" t="s">
        <v>47</v>
      </c>
      <c r="G15" s="19" t="s">
        <v>49</v>
      </c>
      <c r="H15" s="19" t="s">
        <v>49</v>
      </c>
      <c r="I15" s="19" t="s">
        <v>49</v>
      </c>
      <c r="J15" s="19" t="s">
        <v>49</v>
      </c>
      <c r="K15" s="19" t="s">
        <v>49</v>
      </c>
      <c r="L15" s="19" t="s">
        <v>49</v>
      </c>
      <c r="M15" s="18" t="s">
        <v>28</v>
      </c>
      <c r="N15" s="20" t="s">
        <v>30</v>
      </c>
    </row>
    <row r="16" spans="1:14" x14ac:dyDescent="0.2">
      <c r="F16" t="s">
        <v>77</v>
      </c>
      <c r="G16" t="s">
        <v>49</v>
      </c>
      <c r="H16" t="s">
        <v>49</v>
      </c>
      <c r="I16" s="2" t="s">
        <v>89</v>
      </c>
      <c r="J16" s="19" t="s">
        <v>49</v>
      </c>
      <c r="K16" s="19" t="s">
        <v>49</v>
      </c>
      <c r="L16" s="25" t="s">
        <v>57</v>
      </c>
      <c r="M16" s="22" t="s">
        <v>30</v>
      </c>
      <c r="N16" s="20" t="s">
        <v>90</v>
      </c>
    </row>
    <row r="17" spans="6:14" x14ac:dyDescent="0.2">
      <c r="F17" t="s">
        <v>50</v>
      </c>
      <c r="G17" t="s">
        <v>49</v>
      </c>
      <c r="H17" s="18" t="s">
        <v>38</v>
      </c>
      <c r="I17" s="24" t="s">
        <v>81</v>
      </c>
      <c r="J17" s="23" t="s">
        <v>78</v>
      </c>
      <c r="L17" s="25" t="s">
        <v>83</v>
      </c>
      <c r="M17" s="22" t="s">
        <v>29</v>
      </c>
      <c r="N17" s="20" t="s">
        <v>29</v>
      </c>
    </row>
    <row r="18" spans="6:14" x14ac:dyDescent="0.2">
      <c r="F18" t="s">
        <v>74</v>
      </c>
      <c r="G18" s="25" t="s">
        <v>28</v>
      </c>
      <c r="H18" s="2" t="s">
        <v>39</v>
      </c>
      <c r="J18" s="2" t="s">
        <v>82</v>
      </c>
      <c r="K18" s="21" t="s">
        <v>79</v>
      </c>
      <c r="L18" s="26" t="s">
        <v>84</v>
      </c>
      <c r="M18" s="22" t="s">
        <v>38</v>
      </c>
      <c r="N18" s="20" t="s">
        <v>59</v>
      </c>
    </row>
    <row r="19" spans="6:14" x14ac:dyDescent="0.2">
      <c r="F19" t="s">
        <v>37</v>
      </c>
      <c r="G19" s="18" t="s">
        <v>29</v>
      </c>
      <c r="H19" s="2" t="s">
        <v>40</v>
      </c>
      <c r="K19" s="18" t="s">
        <v>80</v>
      </c>
      <c r="L19" s="27" t="s">
        <v>85</v>
      </c>
    </row>
    <row r="20" spans="6:14" x14ac:dyDescent="0.2">
      <c r="G20" s="25" t="s">
        <v>51</v>
      </c>
      <c r="H20" s="2" t="s">
        <v>41</v>
      </c>
      <c r="L20" s="27" t="s">
        <v>86</v>
      </c>
    </row>
    <row r="21" spans="6:14" x14ac:dyDescent="0.2">
      <c r="G21" s="25" t="s">
        <v>52</v>
      </c>
      <c r="H21" s="2" t="s">
        <v>75</v>
      </c>
      <c r="L21" s="20" t="s">
        <v>87</v>
      </c>
    </row>
    <row r="22" spans="6:14" x14ac:dyDescent="0.2">
      <c r="G22" s="2" t="s">
        <v>30</v>
      </c>
      <c r="L22" s="20" t="s">
        <v>88</v>
      </c>
    </row>
    <row r="23" spans="6:14" x14ac:dyDescent="0.2">
      <c r="G23" s="2" t="s">
        <v>53</v>
      </c>
    </row>
    <row r="24" spans="6:14" x14ac:dyDescent="0.2">
      <c r="G24" s="16" t="s">
        <v>54</v>
      </c>
    </row>
    <row r="25" spans="6:14" x14ac:dyDescent="0.2">
      <c r="G25" s="28" t="s">
        <v>55</v>
      </c>
    </row>
    <row r="26" spans="6:14" x14ac:dyDescent="0.2">
      <c r="G26" s="28" t="s">
        <v>56</v>
      </c>
    </row>
    <row r="27" spans="6:14" x14ac:dyDescent="0.2">
      <c r="G27" s="28" t="s">
        <v>57</v>
      </c>
    </row>
    <row r="28" spans="6:14" x14ac:dyDescent="0.2">
      <c r="G28" s="28" t="s">
        <v>58</v>
      </c>
    </row>
    <row r="29" spans="6:14" x14ac:dyDescent="0.2">
      <c r="G29" s="28" t="s">
        <v>72</v>
      </c>
      <c r="H29" t="s">
        <v>73</v>
      </c>
      <c r="I29" s="2" t="s">
        <v>65</v>
      </c>
    </row>
    <row r="30" spans="6:14" x14ac:dyDescent="0.2">
      <c r="G30" s="2" t="s">
        <v>60</v>
      </c>
      <c r="I30" s="2" t="s">
        <v>30</v>
      </c>
    </row>
    <row r="31" spans="6:14" x14ac:dyDescent="0.2">
      <c r="G31" s="16" t="s">
        <v>61</v>
      </c>
      <c r="I31" s="2" t="s">
        <v>66</v>
      </c>
    </row>
    <row r="32" spans="6:14" x14ac:dyDescent="0.2">
      <c r="G32" s="17" t="s">
        <v>62</v>
      </c>
      <c r="H32" s="25" t="s">
        <v>28</v>
      </c>
      <c r="I32" s="2" t="s">
        <v>29</v>
      </c>
    </row>
    <row r="33" spans="1:9" x14ac:dyDescent="0.2">
      <c r="G33" s="25" t="s">
        <v>46</v>
      </c>
      <c r="H33" s="25" t="s">
        <v>30</v>
      </c>
      <c r="I33" s="2" t="s">
        <v>67</v>
      </c>
    </row>
    <row r="34" spans="1:9" x14ac:dyDescent="0.2">
      <c r="H34" s="18" t="s">
        <v>29</v>
      </c>
      <c r="I34" s="2" t="s">
        <v>68</v>
      </c>
    </row>
    <row r="35" spans="1:9" x14ac:dyDescent="0.2">
      <c r="H35" s="18" t="s">
        <v>64</v>
      </c>
      <c r="I35" s="2" t="s">
        <v>69</v>
      </c>
    </row>
    <row r="36" spans="1:9" x14ac:dyDescent="0.2">
      <c r="H36" s="18" t="s">
        <v>63</v>
      </c>
      <c r="I36" s="2" t="s">
        <v>63</v>
      </c>
    </row>
    <row r="37" spans="1:9" x14ac:dyDescent="0.2">
      <c r="I37" s="2" t="s">
        <v>70</v>
      </c>
    </row>
    <row r="38" spans="1:9" x14ac:dyDescent="0.2">
      <c r="I38" s="16" t="s">
        <v>71</v>
      </c>
    </row>
    <row r="43" spans="1:9" x14ac:dyDescent="0.2">
      <c r="A43" t="s">
        <v>118</v>
      </c>
    </row>
    <row r="44" spans="1:9" x14ac:dyDescent="0.2">
      <c r="A44" t="s">
        <v>91</v>
      </c>
    </row>
    <row r="45" spans="1:9" x14ac:dyDescent="0.2">
      <c r="A45" t="s">
        <v>36</v>
      </c>
    </row>
    <row r="46" spans="1:9" x14ac:dyDescent="0.2">
      <c r="A46" t="s">
        <v>92</v>
      </c>
    </row>
    <row r="47" spans="1:9" x14ac:dyDescent="0.2">
      <c r="A47" t="s">
        <v>93</v>
      </c>
    </row>
    <row r="48" spans="1:9" x14ac:dyDescent="0.2">
      <c r="A48" t="s">
        <v>100</v>
      </c>
    </row>
    <row r="49" spans="1:1" x14ac:dyDescent="0.2">
      <c r="A49" t="s">
        <v>94</v>
      </c>
    </row>
    <row r="50" spans="1:1" x14ac:dyDescent="0.2">
      <c r="A50" t="s">
        <v>101</v>
      </c>
    </row>
    <row r="51" spans="1:1" x14ac:dyDescent="0.2">
      <c r="A51" t="s">
        <v>119</v>
      </c>
    </row>
    <row r="52" spans="1:1" x14ac:dyDescent="0.2">
      <c r="A52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607D-9FED-724D-804C-95F6B4D6075F}">
  <dimension ref="B2:C30"/>
  <sheetViews>
    <sheetView workbookViewId="0">
      <selection activeCell="B15" sqref="B15"/>
    </sheetView>
  </sheetViews>
  <sheetFormatPr baseColWidth="10" defaultRowHeight="16" x14ac:dyDescent="0.2"/>
  <cols>
    <col min="2" max="2" width="17.6640625" customWidth="1"/>
  </cols>
  <sheetData>
    <row r="2" spans="2:3" x14ac:dyDescent="0.2">
      <c r="B2" s="16" t="s">
        <v>28</v>
      </c>
      <c r="C2" t="s">
        <v>20</v>
      </c>
    </row>
    <row r="3" spans="2:3" x14ac:dyDescent="0.2">
      <c r="B3" s="16" t="s">
        <v>30</v>
      </c>
      <c r="C3" t="s">
        <v>20</v>
      </c>
    </row>
    <row r="4" spans="2:3" x14ac:dyDescent="0.2">
      <c r="B4" s="16" t="s">
        <v>35</v>
      </c>
    </row>
    <row r="5" spans="2:3" x14ac:dyDescent="0.2">
      <c r="B5" s="31" t="s">
        <v>37</v>
      </c>
    </row>
    <row r="6" spans="2:3" x14ac:dyDescent="0.2">
      <c r="B6" s="31" t="s">
        <v>28</v>
      </c>
      <c r="C6" t="s">
        <v>33</v>
      </c>
    </row>
    <row r="7" spans="2:3" x14ac:dyDescent="0.2">
      <c r="B7" s="31" t="s">
        <v>30</v>
      </c>
      <c r="C7" t="s">
        <v>33</v>
      </c>
    </row>
    <row r="8" spans="2:3" x14ac:dyDescent="0.2">
      <c r="B8" s="31" t="s">
        <v>43</v>
      </c>
    </row>
    <row r="9" spans="2:3" x14ac:dyDescent="0.2">
      <c r="B9" s="31" t="s">
        <v>44</v>
      </c>
    </row>
    <row r="10" spans="2:3" x14ac:dyDescent="0.2">
      <c r="B10" s="31" t="s">
        <v>46</v>
      </c>
    </row>
    <row r="11" spans="2:3" x14ac:dyDescent="0.2">
      <c r="B11" s="31" t="s">
        <v>47</v>
      </c>
    </row>
    <row r="12" spans="2:3" x14ac:dyDescent="0.2">
      <c r="B12" s="31" t="s">
        <v>39</v>
      </c>
    </row>
    <row r="13" spans="2:3" x14ac:dyDescent="0.2">
      <c r="B13" s="31" t="s">
        <v>40</v>
      </c>
    </row>
    <row r="14" spans="2:3" x14ac:dyDescent="0.2">
      <c r="B14" s="31" t="s">
        <v>41</v>
      </c>
    </row>
    <row r="15" spans="2:3" x14ac:dyDescent="0.2">
      <c r="B15" s="31" t="s">
        <v>28</v>
      </c>
      <c r="C15" t="s">
        <v>48</v>
      </c>
    </row>
    <row r="16" spans="2:3" x14ac:dyDescent="0.2">
      <c r="B16" s="29" t="s">
        <v>51</v>
      </c>
    </row>
    <row r="17" spans="2:2" x14ac:dyDescent="0.2">
      <c r="B17" s="29" t="s">
        <v>52</v>
      </c>
    </row>
    <row r="18" spans="2:2" x14ac:dyDescent="0.2">
      <c r="B18" s="29" t="s">
        <v>55</v>
      </c>
    </row>
    <row r="19" spans="2:2" x14ac:dyDescent="0.2">
      <c r="B19" s="29" t="s">
        <v>56</v>
      </c>
    </row>
    <row r="20" spans="2:2" x14ac:dyDescent="0.2">
      <c r="B20" s="29" t="s">
        <v>57</v>
      </c>
    </row>
    <row r="21" spans="2:2" x14ac:dyDescent="0.2">
      <c r="B21" s="29" t="s">
        <v>58</v>
      </c>
    </row>
    <row r="22" spans="2:2" x14ac:dyDescent="0.2">
      <c r="B22" s="29" t="s">
        <v>59</v>
      </c>
    </row>
    <row r="23" spans="2:2" x14ac:dyDescent="0.2">
      <c r="B23" s="30" t="s">
        <v>46</v>
      </c>
    </row>
    <row r="24" spans="2:2" x14ac:dyDescent="0.2">
      <c r="B24" s="30" t="s">
        <v>36</v>
      </c>
    </row>
    <row r="25" spans="2:2" x14ac:dyDescent="0.2">
      <c r="B25" s="31" t="s">
        <v>57</v>
      </c>
    </row>
    <row r="26" spans="2:2" x14ac:dyDescent="0.2">
      <c r="B26" s="31" t="s">
        <v>83</v>
      </c>
    </row>
    <row r="27" spans="2:2" x14ac:dyDescent="0.2">
      <c r="B27" s="31" t="s">
        <v>84</v>
      </c>
    </row>
    <row r="28" spans="2:2" x14ac:dyDescent="0.2">
      <c r="B28" s="31" t="s">
        <v>85</v>
      </c>
    </row>
    <row r="29" spans="2:2" x14ac:dyDescent="0.2">
      <c r="B29" s="31" t="s">
        <v>86</v>
      </c>
    </row>
    <row r="30" spans="2:2" x14ac:dyDescent="0.2">
      <c r="B30" s="30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FF4B-C13A-4143-A7E6-9E9DC47D663B}">
  <dimension ref="A2:H17"/>
  <sheetViews>
    <sheetView topLeftCell="B1" workbookViewId="0">
      <selection activeCell="H15" sqref="H15"/>
    </sheetView>
  </sheetViews>
  <sheetFormatPr baseColWidth="10" defaultRowHeight="16" x14ac:dyDescent="0.2"/>
  <cols>
    <col min="3" max="3" width="23.5" customWidth="1"/>
    <col min="8" max="8" width="15" customWidth="1"/>
  </cols>
  <sheetData>
    <row r="2" spans="1:8" x14ac:dyDescent="0.2">
      <c r="A2" t="s">
        <v>25</v>
      </c>
      <c r="B2" s="15" t="s">
        <v>117</v>
      </c>
      <c r="C2" t="s">
        <v>28</v>
      </c>
    </row>
    <row r="3" spans="1:8" x14ac:dyDescent="0.2">
      <c r="C3" t="s">
        <v>95</v>
      </c>
    </row>
    <row r="4" spans="1:8" x14ac:dyDescent="0.2">
      <c r="C4" t="s">
        <v>96</v>
      </c>
    </row>
    <row r="5" spans="1:8" x14ac:dyDescent="0.2">
      <c r="C5" t="s">
        <v>97</v>
      </c>
    </row>
    <row r="6" spans="1:8" x14ac:dyDescent="0.2">
      <c r="C6" t="s">
        <v>98</v>
      </c>
    </row>
    <row r="7" spans="1:8" x14ac:dyDescent="0.2">
      <c r="C7" t="s">
        <v>99</v>
      </c>
    </row>
    <row r="8" spans="1:8" x14ac:dyDescent="0.2">
      <c r="C8" t="s">
        <v>116</v>
      </c>
      <c r="D8" t="s">
        <v>49</v>
      </c>
      <c r="E8" t="s">
        <v>49</v>
      </c>
      <c r="F8" t="s">
        <v>49</v>
      </c>
      <c r="G8" s="2" t="s">
        <v>28</v>
      </c>
    </row>
    <row r="9" spans="1:8" x14ac:dyDescent="0.2">
      <c r="C9" t="s">
        <v>108</v>
      </c>
      <c r="G9" s="2" t="s">
        <v>29</v>
      </c>
    </row>
    <row r="10" spans="1:8" x14ac:dyDescent="0.2">
      <c r="C10" t="s">
        <v>106</v>
      </c>
      <c r="D10" t="s">
        <v>49</v>
      </c>
      <c r="E10" s="2" t="s">
        <v>28</v>
      </c>
      <c r="G10" s="2" t="s">
        <v>109</v>
      </c>
    </row>
    <row r="11" spans="1:8" x14ac:dyDescent="0.2">
      <c r="C11" s="15" t="s">
        <v>107</v>
      </c>
      <c r="D11" s="2" t="s">
        <v>28</v>
      </c>
      <c r="E11" s="21" t="s">
        <v>50</v>
      </c>
      <c r="F11" s="18" t="s">
        <v>104</v>
      </c>
      <c r="G11" s="20" t="s">
        <v>110</v>
      </c>
    </row>
    <row r="12" spans="1:8" x14ac:dyDescent="0.2">
      <c r="C12" t="s">
        <v>102</v>
      </c>
      <c r="D12" s="2" t="s">
        <v>103</v>
      </c>
      <c r="F12" s="18" t="s">
        <v>105</v>
      </c>
      <c r="G12" s="20" t="s">
        <v>111</v>
      </c>
    </row>
    <row r="13" spans="1:8" x14ac:dyDescent="0.2">
      <c r="G13" s="22" t="s">
        <v>31</v>
      </c>
      <c r="H13" s="2" t="s">
        <v>112</v>
      </c>
    </row>
    <row r="14" spans="1:8" x14ac:dyDescent="0.2">
      <c r="H14" s="2" t="s">
        <v>113</v>
      </c>
    </row>
    <row r="15" spans="1:8" x14ac:dyDescent="0.2">
      <c r="H15" s="2" t="s">
        <v>39</v>
      </c>
    </row>
    <row r="16" spans="1:8" x14ac:dyDescent="0.2">
      <c r="H16" s="2" t="s">
        <v>114</v>
      </c>
    </row>
    <row r="17" spans="8:8" x14ac:dyDescent="0.2">
      <c r="H17" s="2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E9E9D-C8DD-0548-B44C-A4A7A0312E3B}">
  <dimension ref="C1:N79"/>
  <sheetViews>
    <sheetView tabSelected="1" workbookViewId="0">
      <selection activeCell="H60" sqref="H60"/>
    </sheetView>
  </sheetViews>
  <sheetFormatPr baseColWidth="10" defaultRowHeight="16" x14ac:dyDescent="0.2"/>
  <cols>
    <col min="3" max="3" width="14.33203125" customWidth="1"/>
    <col min="5" max="5" width="17.6640625" customWidth="1"/>
    <col min="7" max="7" width="18.5" customWidth="1"/>
    <col min="8" max="8" width="12.6640625" customWidth="1"/>
    <col min="9" max="9" width="15.83203125" customWidth="1"/>
    <col min="11" max="11" width="16.33203125" customWidth="1"/>
    <col min="13" max="13" width="10.83203125" customWidth="1"/>
  </cols>
  <sheetData>
    <row r="1" spans="5:14" x14ac:dyDescent="0.2">
      <c r="E1" s="34" t="s">
        <v>138</v>
      </c>
      <c r="F1" s="35" t="s">
        <v>139</v>
      </c>
      <c r="G1" s="36" t="s">
        <v>140</v>
      </c>
      <c r="H1" s="37" t="s">
        <v>141</v>
      </c>
    </row>
    <row r="4" spans="5:14" x14ac:dyDescent="0.2">
      <c r="E4" s="47" t="s">
        <v>20</v>
      </c>
      <c r="G4" s="47" t="s">
        <v>33</v>
      </c>
      <c r="I4" s="47" t="s">
        <v>59</v>
      </c>
      <c r="K4" s="47" t="s">
        <v>46</v>
      </c>
    </row>
    <row r="5" spans="5:14" x14ac:dyDescent="0.2">
      <c r="E5" s="2"/>
      <c r="G5" s="2"/>
      <c r="I5" s="2"/>
      <c r="K5" s="2"/>
    </row>
    <row r="6" spans="5:14" x14ac:dyDescent="0.2">
      <c r="E6" s="39" t="s">
        <v>134</v>
      </c>
      <c r="G6" s="39" t="s">
        <v>121</v>
      </c>
      <c r="I6" s="39" t="s">
        <v>164</v>
      </c>
      <c r="K6" s="39" t="s">
        <v>28</v>
      </c>
    </row>
    <row r="7" spans="5:14" x14ac:dyDescent="0.2">
      <c r="E7" s="40" t="s">
        <v>29</v>
      </c>
      <c r="G7" s="2" t="s">
        <v>30</v>
      </c>
      <c r="I7" s="2" t="s">
        <v>30</v>
      </c>
      <c r="K7" s="2" t="s">
        <v>30</v>
      </c>
    </row>
    <row r="8" spans="5:14" x14ac:dyDescent="0.2">
      <c r="E8" s="40" t="s">
        <v>30</v>
      </c>
      <c r="G8" s="2" t="s">
        <v>29</v>
      </c>
      <c r="I8" s="2" t="s">
        <v>66</v>
      </c>
      <c r="K8" s="2" t="s">
        <v>90</v>
      </c>
    </row>
    <row r="9" spans="5:14" x14ac:dyDescent="0.2">
      <c r="E9" s="41" t="s">
        <v>121</v>
      </c>
      <c r="G9" s="43" t="s">
        <v>43</v>
      </c>
      <c r="I9" s="2" t="s">
        <v>29</v>
      </c>
      <c r="K9" s="2" t="s">
        <v>29</v>
      </c>
    </row>
    <row r="10" spans="5:14" x14ac:dyDescent="0.2">
      <c r="E10" s="40" t="s">
        <v>35</v>
      </c>
      <c r="G10" s="2" t="s">
        <v>44</v>
      </c>
      <c r="I10" s="2" t="s">
        <v>67</v>
      </c>
      <c r="K10" s="43" t="s">
        <v>124</v>
      </c>
    </row>
    <row r="11" spans="5:14" x14ac:dyDescent="0.2">
      <c r="E11" s="40" t="s">
        <v>37</v>
      </c>
      <c r="G11" s="2" t="s">
        <v>45</v>
      </c>
      <c r="I11" s="42" t="s">
        <v>68</v>
      </c>
      <c r="M11" s="19"/>
      <c r="N11" s="19"/>
    </row>
    <row r="12" spans="5:14" x14ac:dyDescent="0.2">
      <c r="E12" s="2" t="s">
        <v>38</v>
      </c>
      <c r="F12" s="46"/>
      <c r="G12" s="43" t="s">
        <v>123</v>
      </c>
      <c r="I12" s="42" t="s">
        <v>69</v>
      </c>
      <c r="M12" s="19"/>
      <c r="N12" s="19"/>
    </row>
    <row r="13" spans="5:14" x14ac:dyDescent="0.2">
      <c r="E13" s="42" t="s">
        <v>39</v>
      </c>
      <c r="G13" s="43" t="s">
        <v>125</v>
      </c>
      <c r="I13" s="42" t="s">
        <v>63</v>
      </c>
      <c r="M13" s="19"/>
      <c r="N13" s="19"/>
    </row>
    <row r="14" spans="5:14" x14ac:dyDescent="0.2">
      <c r="E14" s="42" t="s">
        <v>40</v>
      </c>
      <c r="G14" s="43" t="s">
        <v>127</v>
      </c>
      <c r="I14" s="42" t="s">
        <v>70</v>
      </c>
      <c r="M14" s="19"/>
      <c r="N14" s="19"/>
    </row>
    <row r="15" spans="5:14" s="32" customFormat="1" x14ac:dyDescent="0.2">
      <c r="E15" s="42" t="s">
        <v>41</v>
      </c>
      <c r="G15" s="2" t="s">
        <v>57</v>
      </c>
      <c r="M15" s="19"/>
      <c r="N15" s="19"/>
    </row>
    <row r="16" spans="5:14" s="32" customFormat="1" x14ac:dyDescent="0.2">
      <c r="G16" s="2" t="s">
        <v>83</v>
      </c>
      <c r="M16" s="19"/>
      <c r="N16" s="19"/>
    </row>
    <row r="17" spans="3:14" s="32" customFormat="1" x14ac:dyDescent="0.2">
      <c r="E17" s="33"/>
      <c r="G17" s="2" t="s">
        <v>84</v>
      </c>
      <c r="M17" s="19"/>
      <c r="N17" s="19"/>
    </row>
    <row r="18" spans="3:14" s="32" customFormat="1" x14ac:dyDescent="0.2">
      <c r="C18" s="47" t="s">
        <v>165</v>
      </c>
      <c r="E18" s="47" t="s">
        <v>122</v>
      </c>
      <c r="G18" s="2" t="s">
        <v>85</v>
      </c>
      <c r="I18" s="47" t="s">
        <v>47</v>
      </c>
      <c r="K18" s="47" t="s">
        <v>173</v>
      </c>
      <c r="M18" s="19"/>
      <c r="N18" s="19"/>
    </row>
    <row r="19" spans="3:14" s="32" customFormat="1" x14ac:dyDescent="0.2">
      <c r="C19" s="2"/>
      <c r="E19" s="2"/>
      <c r="G19" s="2" t="s">
        <v>86</v>
      </c>
      <c r="I19" s="2"/>
      <c r="K19" s="2"/>
      <c r="M19" s="19"/>
      <c r="N19" s="19"/>
    </row>
    <row r="20" spans="3:14" s="32" customFormat="1" x14ac:dyDescent="0.2">
      <c r="C20" s="44" t="s">
        <v>134</v>
      </c>
      <c r="E20" s="39" t="s">
        <v>43</v>
      </c>
      <c r="G20" s="42" t="s">
        <v>87</v>
      </c>
      <c r="I20" s="39" t="s">
        <v>125</v>
      </c>
      <c r="K20" s="44" t="s">
        <v>121</v>
      </c>
    </row>
    <row r="21" spans="3:14" s="32" customFormat="1" ht="34" x14ac:dyDescent="0.2">
      <c r="C21" s="2" t="s">
        <v>135</v>
      </c>
      <c r="E21" s="2" t="s">
        <v>30</v>
      </c>
      <c r="G21" s="45" t="s">
        <v>88</v>
      </c>
      <c r="I21" s="2" t="s">
        <v>30</v>
      </c>
      <c r="K21" s="44" t="s">
        <v>153</v>
      </c>
    </row>
    <row r="22" spans="3:14" x14ac:dyDescent="0.2">
      <c r="C22" s="2" t="s">
        <v>136</v>
      </c>
      <c r="G22" s="2" t="s">
        <v>38</v>
      </c>
      <c r="I22" s="2" t="s">
        <v>29</v>
      </c>
      <c r="K22" s="42" t="s">
        <v>126</v>
      </c>
    </row>
    <row r="23" spans="3:14" x14ac:dyDescent="0.2">
      <c r="C23" s="44" t="s">
        <v>166</v>
      </c>
      <c r="G23" s="42" t="s">
        <v>39</v>
      </c>
      <c r="I23" s="2" t="s">
        <v>38</v>
      </c>
    </row>
    <row r="24" spans="3:14" x14ac:dyDescent="0.2">
      <c r="C24" s="2" t="s">
        <v>53</v>
      </c>
      <c r="G24" s="42" t="s">
        <v>40</v>
      </c>
    </row>
    <row r="25" spans="3:14" ht="17" x14ac:dyDescent="0.2">
      <c r="G25" s="42" t="s">
        <v>41</v>
      </c>
      <c r="K25" s="49" t="s">
        <v>163</v>
      </c>
    </row>
    <row r="26" spans="3:14" x14ac:dyDescent="0.2">
      <c r="G26" s="42" t="s">
        <v>75</v>
      </c>
      <c r="K26" s="2"/>
    </row>
    <row r="27" spans="3:14" x14ac:dyDescent="0.2">
      <c r="G27" s="40" t="s">
        <v>37</v>
      </c>
      <c r="K27" s="39" t="s">
        <v>150</v>
      </c>
    </row>
    <row r="28" spans="3:14" x14ac:dyDescent="0.2">
      <c r="K28" s="48" t="s">
        <v>153</v>
      </c>
    </row>
    <row r="29" spans="3:14" x14ac:dyDescent="0.2">
      <c r="K29" s="2" t="s">
        <v>161</v>
      </c>
    </row>
    <row r="30" spans="3:14" x14ac:dyDescent="0.2">
      <c r="C30" s="47" t="s">
        <v>137</v>
      </c>
      <c r="E30" s="47" t="s">
        <v>48</v>
      </c>
      <c r="G30" s="47" t="s">
        <v>36</v>
      </c>
      <c r="I30" s="47" t="s">
        <v>172</v>
      </c>
    </row>
    <row r="31" spans="3:14" x14ac:dyDescent="0.2">
      <c r="C31" s="2"/>
      <c r="E31" s="2"/>
      <c r="G31" s="2"/>
      <c r="I31" s="2"/>
      <c r="K31" s="38"/>
    </row>
    <row r="32" spans="3:14" x14ac:dyDescent="0.2">
      <c r="C32" s="39" t="s">
        <v>167</v>
      </c>
      <c r="E32" s="39" t="s">
        <v>28</v>
      </c>
      <c r="G32" s="39" t="s">
        <v>28</v>
      </c>
      <c r="I32" s="44" t="s">
        <v>59</v>
      </c>
      <c r="K32" s="47" t="s">
        <v>162</v>
      </c>
    </row>
    <row r="33" spans="3:11" x14ac:dyDescent="0.2">
      <c r="C33" s="2" t="s">
        <v>171</v>
      </c>
      <c r="E33" s="2" t="s">
        <v>29</v>
      </c>
      <c r="G33" s="2" t="s">
        <v>30</v>
      </c>
      <c r="I33" s="44" t="s">
        <v>132</v>
      </c>
      <c r="K33" s="2"/>
    </row>
    <row r="34" spans="3:11" x14ac:dyDescent="0.2">
      <c r="C34" s="2" t="s">
        <v>30</v>
      </c>
      <c r="E34" s="2" t="s">
        <v>51</v>
      </c>
      <c r="G34" s="2" t="s">
        <v>29</v>
      </c>
      <c r="K34" s="44" t="s">
        <v>121</v>
      </c>
    </row>
    <row r="35" spans="3:11" x14ac:dyDescent="0.2">
      <c r="C35" s="2" t="s">
        <v>29</v>
      </c>
      <c r="E35" s="2" t="s">
        <v>52</v>
      </c>
      <c r="G35" s="2" t="s">
        <v>64</v>
      </c>
      <c r="I35" s="47" t="s">
        <v>174</v>
      </c>
      <c r="K35" s="44" t="s">
        <v>168</v>
      </c>
    </row>
    <row r="36" spans="3:11" x14ac:dyDescent="0.2">
      <c r="C36" s="2" t="s">
        <v>133</v>
      </c>
      <c r="E36" s="2" t="s">
        <v>30</v>
      </c>
      <c r="G36" s="42" t="s">
        <v>63</v>
      </c>
      <c r="I36" s="2"/>
      <c r="K36" s="20" t="s">
        <v>79</v>
      </c>
    </row>
    <row r="37" spans="3:11" x14ac:dyDescent="0.2">
      <c r="C37" s="2" t="s">
        <v>35</v>
      </c>
      <c r="E37" s="2" t="s">
        <v>53</v>
      </c>
      <c r="I37" s="44" t="s">
        <v>127</v>
      </c>
      <c r="K37" s="19"/>
    </row>
    <row r="38" spans="3:11" x14ac:dyDescent="0.2">
      <c r="E38" s="2" t="s">
        <v>128</v>
      </c>
      <c r="I38" s="44" t="s">
        <v>132</v>
      </c>
    </row>
    <row r="39" spans="3:11" x14ac:dyDescent="0.2">
      <c r="E39" s="2" t="s">
        <v>55</v>
      </c>
    </row>
    <row r="40" spans="3:11" x14ac:dyDescent="0.2">
      <c r="E40" s="2" t="s">
        <v>56</v>
      </c>
      <c r="G40" s="47" t="s">
        <v>129</v>
      </c>
      <c r="I40" s="47" t="s">
        <v>61</v>
      </c>
      <c r="K40" s="47" t="s">
        <v>175</v>
      </c>
    </row>
    <row r="41" spans="3:11" x14ac:dyDescent="0.2">
      <c r="E41" s="2" t="s">
        <v>57</v>
      </c>
      <c r="G41" s="2"/>
      <c r="I41" s="2"/>
      <c r="K41" s="2"/>
    </row>
    <row r="42" spans="3:11" x14ac:dyDescent="0.2">
      <c r="E42" s="2" t="s">
        <v>58</v>
      </c>
      <c r="G42" s="2" t="s">
        <v>130</v>
      </c>
      <c r="I42" s="39" t="s">
        <v>28</v>
      </c>
      <c r="K42" s="44" t="s">
        <v>131</v>
      </c>
    </row>
    <row r="43" spans="3:11" x14ac:dyDescent="0.2">
      <c r="E43" s="43" t="s">
        <v>59</v>
      </c>
      <c r="G43" s="43" t="s">
        <v>127</v>
      </c>
      <c r="I43" s="2" t="s">
        <v>30</v>
      </c>
      <c r="K43" s="44" t="s">
        <v>127</v>
      </c>
    </row>
    <row r="44" spans="3:11" x14ac:dyDescent="0.2">
      <c r="E44" s="43" t="s">
        <v>60</v>
      </c>
      <c r="I44" s="2" t="s">
        <v>29</v>
      </c>
    </row>
    <row r="52" spans="3:9" x14ac:dyDescent="0.2">
      <c r="E52" s="32"/>
    </row>
    <row r="53" spans="3:9" x14ac:dyDescent="0.2">
      <c r="E53" s="32"/>
    </row>
    <row r="54" spans="3:9" x14ac:dyDescent="0.2">
      <c r="C54" s="50" t="s">
        <v>152</v>
      </c>
      <c r="D54" s="5"/>
      <c r="E54" s="50" t="s">
        <v>94</v>
      </c>
      <c r="F54" s="5"/>
      <c r="G54" s="50" t="s">
        <v>100</v>
      </c>
      <c r="H54" s="5"/>
      <c r="I54" s="50" t="s">
        <v>101</v>
      </c>
    </row>
    <row r="55" spans="3:9" x14ac:dyDescent="0.2">
      <c r="C55" s="2"/>
      <c r="E55" s="2"/>
      <c r="G55" s="2"/>
      <c r="I55" s="2"/>
    </row>
    <row r="56" spans="3:9" x14ac:dyDescent="0.2">
      <c r="C56" s="44" t="s">
        <v>134</v>
      </c>
      <c r="E56" s="39" t="s">
        <v>147</v>
      </c>
      <c r="G56" s="39" t="s">
        <v>143</v>
      </c>
      <c r="I56" s="39" t="s">
        <v>144</v>
      </c>
    </row>
    <row r="57" spans="3:9" ht="34" x14ac:dyDescent="0.2">
      <c r="C57" s="44" t="s">
        <v>147</v>
      </c>
      <c r="E57" s="2" t="s">
        <v>95</v>
      </c>
      <c r="G57" s="2" t="s">
        <v>29</v>
      </c>
      <c r="I57" s="45" t="s">
        <v>145</v>
      </c>
    </row>
    <row r="58" spans="3:9" ht="31" customHeight="1" x14ac:dyDescent="0.2">
      <c r="E58" s="2" t="s">
        <v>96</v>
      </c>
      <c r="G58" s="2" t="s">
        <v>109</v>
      </c>
      <c r="I58" s="45" t="s">
        <v>170</v>
      </c>
    </row>
    <row r="59" spans="3:9" ht="34" x14ac:dyDescent="0.2">
      <c r="C59" s="53" t="s">
        <v>149</v>
      </c>
      <c r="E59" s="2" t="s">
        <v>97</v>
      </c>
      <c r="G59" s="2" t="s">
        <v>110</v>
      </c>
    </row>
    <row r="60" spans="3:9" x14ac:dyDescent="0.2">
      <c r="C60" s="2"/>
      <c r="E60" s="2" t="s">
        <v>142</v>
      </c>
      <c r="G60" s="2" t="s">
        <v>111</v>
      </c>
    </row>
    <row r="61" spans="3:9" x14ac:dyDescent="0.2">
      <c r="C61" s="44" t="s">
        <v>147</v>
      </c>
      <c r="E61" s="2" t="s">
        <v>99</v>
      </c>
      <c r="G61" s="42" t="s">
        <v>112</v>
      </c>
    </row>
    <row r="62" spans="3:9" x14ac:dyDescent="0.2">
      <c r="C62" s="44" t="s">
        <v>148</v>
      </c>
      <c r="E62" s="43" t="s">
        <v>143</v>
      </c>
      <c r="G62" s="42" t="s">
        <v>113</v>
      </c>
    </row>
    <row r="63" spans="3:9" x14ac:dyDescent="0.2">
      <c r="E63" s="43" t="s">
        <v>144</v>
      </c>
      <c r="G63" s="42" t="s">
        <v>39</v>
      </c>
    </row>
    <row r="64" spans="3:9" x14ac:dyDescent="0.2">
      <c r="E64" s="2" t="s">
        <v>151</v>
      </c>
      <c r="G64" s="42" t="s">
        <v>114</v>
      </c>
    </row>
    <row r="65" spans="3:7" x14ac:dyDescent="0.2">
      <c r="C65" s="51" t="s">
        <v>146</v>
      </c>
      <c r="E65" s="46"/>
      <c r="G65" s="42" t="s">
        <v>115</v>
      </c>
    </row>
    <row r="66" spans="3:7" x14ac:dyDescent="0.2">
      <c r="C66" s="52"/>
      <c r="E66" s="46"/>
    </row>
    <row r="67" spans="3:7" x14ac:dyDescent="0.2">
      <c r="C67" s="52" t="s">
        <v>150</v>
      </c>
    </row>
    <row r="68" spans="3:7" x14ac:dyDescent="0.2">
      <c r="C68" s="52" t="s">
        <v>30</v>
      </c>
    </row>
    <row r="72" spans="3:7" x14ac:dyDescent="0.2">
      <c r="C72" s="54" t="s">
        <v>157</v>
      </c>
      <c r="D72" s="5"/>
      <c r="E72" s="54" t="s">
        <v>26</v>
      </c>
      <c r="F72" s="5"/>
      <c r="G72" s="51" t="s">
        <v>169</v>
      </c>
    </row>
    <row r="73" spans="3:7" x14ac:dyDescent="0.2">
      <c r="C73" s="2"/>
      <c r="E73" s="2"/>
      <c r="G73" s="52"/>
    </row>
    <row r="74" spans="3:7" x14ac:dyDescent="0.2">
      <c r="C74" s="44" t="s">
        <v>134</v>
      </c>
      <c r="E74" s="39" t="s">
        <v>156</v>
      </c>
      <c r="G74" s="52" t="s">
        <v>59</v>
      </c>
    </row>
    <row r="75" spans="3:7" x14ac:dyDescent="0.2">
      <c r="C75" s="2" t="s">
        <v>154</v>
      </c>
      <c r="E75" s="2" t="s">
        <v>158</v>
      </c>
      <c r="G75" s="52" t="s">
        <v>67</v>
      </c>
    </row>
    <row r="76" spans="3:7" x14ac:dyDescent="0.2">
      <c r="C76" s="2" t="s">
        <v>133</v>
      </c>
      <c r="E76" s="2" t="s">
        <v>159</v>
      </c>
    </row>
    <row r="77" spans="3:7" x14ac:dyDescent="0.2">
      <c r="C77" s="2" t="s">
        <v>155</v>
      </c>
      <c r="E77" s="2" t="s">
        <v>133</v>
      </c>
    </row>
    <row r="78" spans="3:7" x14ac:dyDescent="0.2">
      <c r="C78" s="44" t="s">
        <v>156</v>
      </c>
    </row>
    <row r="79" spans="3:7" x14ac:dyDescent="0.2">
      <c r="C79" s="43" t="s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 wines</vt:lpstr>
      <vt:lpstr>vivino main API</vt:lpstr>
      <vt:lpstr>fields</vt:lpstr>
      <vt:lpstr>vivino reviews</vt:lpstr>
      <vt:lpstr>database 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2020-11-04T14:13:08Z</dcterms:created>
  <dcterms:modified xsi:type="dcterms:W3CDTF">2020-11-21T16:55:51Z</dcterms:modified>
</cp:coreProperties>
</file>