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76f29071a63b95/Documents/svis/Marketing/2020/KBRwyle/"/>
    </mc:Choice>
  </mc:AlternateContent>
  <xr:revisionPtr revIDLastSave="226" documentId="8_{D745015C-9684-431A-97AC-8B5D7A5E7408}" xr6:coauthVersionLast="45" xr6:coauthVersionMax="45" xr10:uidLastSave="{BD57E412-6A7C-4C1A-8ECB-0B7FA81F0DF8}"/>
  <bookViews>
    <workbookView xWindow="195" yWindow="270" windowWidth="18615" windowHeight="10155" xr2:uid="{D5830C83-C524-42DF-8625-BF8E77DD92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I48" i="1"/>
  <c r="H46" i="1"/>
  <c r="A45" i="1"/>
  <c r="A46" i="1" s="1"/>
  <c r="I44" i="1"/>
  <c r="H41" i="1"/>
  <c r="M42" i="1" s="1"/>
  <c r="N42" i="1" s="1"/>
  <c r="A41" i="1"/>
  <c r="A42" i="1" s="1"/>
  <c r="I40" i="1"/>
  <c r="I38" i="1"/>
  <c r="H37" i="1"/>
  <c r="I37" i="1" s="1"/>
  <c r="I35" i="1"/>
  <c r="H34" i="1"/>
  <c r="I34" i="1" s="1"/>
  <c r="A33" i="1"/>
  <c r="A34" i="1" s="1"/>
  <c r="A35" i="1" s="1"/>
  <c r="A36" i="1" s="1"/>
  <c r="A37" i="1" s="1"/>
  <c r="A38" i="1" s="1"/>
  <c r="I32" i="1"/>
  <c r="H29" i="1"/>
  <c r="M30" i="1" s="1"/>
  <c r="N30" i="1" s="1"/>
  <c r="A29" i="1"/>
  <c r="A30" i="1" s="1"/>
  <c r="I28" i="1"/>
  <c r="I26" i="1"/>
  <c r="H25" i="1"/>
  <c r="I25" i="1" s="1"/>
  <c r="I23" i="1"/>
  <c r="H22" i="1"/>
  <c r="I22" i="1" s="1"/>
  <c r="A21" i="1"/>
  <c r="A22" i="1" s="1"/>
  <c r="A23" i="1" s="1"/>
  <c r="A24" i="1" s="1"/>
  <c r="A25" i="1" s="1"/>
  <c r="A26" i="1" s="1"/>
  <c r="I20" i="1"/>
  <c r="I45" i="1" l="1"/>
  <c r="I24" i="1"/>
  <c r="I33" i="1"/>
  <c r="I36" i="1"/>
  <c r="I21" i="1"/>
  <c r="M18" i="1"/>
  <c r="H13" i="1" l="1"/>
  <c r="H14" i="1" s="1"/>
  <c r="L18" i="1" s="1"/>
  <c r="H9" i="1"/>
  <c r="H6" i="1"/>
  <c r="H15" i="1" l="1"/>
  <c r="H16" i="1" s="1"/>
  <c r="I16" i="1" s="1"/>
  <c r="M14" i="1"/>
  <c r="A5" i="1"/>
  <c r="A6" i="1" s="1"/>
  <c r="A7" i="1" s="1"/>
  <c r="A8" i="1" s="1"/>
  <c r="A9" i="1" s="1"/>
  <c r="A10" i="1" s="1"/>
  <c r="A13" i="1" s="1"/>
  <c r="A14" i="1" s="1"/>
  <c r="A15" i="1" s="1"/>
  <c r="A16" i="1" s="1"/>
  <c r="I13" i="1"/>
  <c r="I12" i="1"/>
  <c r="I10" i="1"/>
  <c r="I9" i="1"/>
  <c r="I8" i="1"/>
  <c r="I7" i="1"/>
  <c r="I6" i="1"/>
  <c r="I5" i="1"/>
  <c r="I4" i="1"/>
  <c r="I14" i="1" l="1"/>
  <c r="I15" i="1"/>
  <c r="N14" i="1"/>
  <c r="N18" i="1"/>
</calcChain>
</file>

<file path=xl/sharedStrings.xml><?xml version="1.0" encoding="utf-8"?>
<sst xmlns="http://schemas.openxmlformats.org/spreadsheetml/2006/main" count="244" uniqueCount="65">
  <si>
    <t>deg</t>
  </si>
  <si>
    <t>1b</t>
  </si>
  <si>
    <t>1a</t>
  </si>
  <si>
    <t>2c</t>
  </si>
  <si>
    <t>2b</t>
  </si>
  <si>
    <t>transition</t>
  </si>
  <si>
    <t>0</t>
  </si>
  <si>
    <t>2a</t>
  </si>
  <si>
    <t>Dif</t>
  </si>
  <si>
    <t>state</t>
  </si>
  <si>
    <t>ff</t>
  </si>
  <si>
    <t>f count</t>
  </si>
  <si>
    <t>oc</t>
  </si>
  <si>
    <t>oo</t>
  </si>
  <si>
    <t>3c</t>
  </si>
  <si>
    <t>3b</t>
  </si>
  <si>
    <t>term</t>
  </si>
  <si>
    <t>rEdge</t>
  </si>
  <si>
    <t>Index</t>
  </si>
  <si>
    <t>lEdgeDeg</t>
  </si>
  <si>
    <t>rEdgeDeg</t>
  </si>
  <si>
    <t>ObstDeg</t>
  </si>
  <si>
    <t>v</t>
  </si>
  <si>
    <t>verif</t>
  </si>
  <si>
    <t>No eval</t>
  </si>
  <si>
    <t>No data</t>
  </si>
  <si>
    <t>Noeval</t>
  </si>
  <si>
    <t>Verif</t>
  </si>
  <si>
    <t>2t</t>
  </si>
  <si>
    <t>File</t>
  </si>
  <si>
    <t>Input</t>
  </si>
  <si>
    <t>i4.txt</t>
  </si>
  <si>
    <t>3t</t>
  </si>
  <si>
    <t>no data</t>
  </si>
  <si>
    <t>i5.txt</t>
  </si>
  <si>
    <t>Results</t>
  </si>
  <si>
    <t>Obstacle Detector Test Cases</t>
  </si>
  <si>
    <t>i5.log</t>
  </si>
  <si>
    <t>1t</t>
  </si>
  <si>
    <t>i6.txt</t>
  </si>
  <si>
    <t>i6.log</t>
  </si>
  <si>
    <t>i7.txt</t>
  </si>
  <si>
    <t>i7.log</t>
  </si>
  <si>
    <t>n/a</t>
  </si>
  <si>
    <t>i7i.log</t>
  </si>
  <si>
    <t>Core Dump</t>
  </si>
  <si>
    <t>i6i.log</t>
  </si>
  <si>
    <t>Removed 21.3 deg datapoint</t>
  </si>
  <si>
    <t>Test fail due to core dump. Not significant since no data.</t>
  </si>
  <si>
    <t>i5i.log</t>
  </si>
  <si>
    <t>Bad test. Failed to detect traversal of flow 1a rather than 1t with code instrumentation switched off.</t>
  </si>
  <si>
    <t>Test Pass.</t>
  </si>
  <si>
    <t>Test pass but result not trusted.</t>
  </si>
  <si>
    <t>Notations</t>
  </si>
  <si>
    <t>TEST PASS</t>
  </si>
  <si>
    <t>Test</t>
  </si>
  <si>
    <t>Date</t>
  </si>
  <si>
    <t>Operating on no data produces  benign results. This is a corner case.</t>
  </si>
  <si>
    <t>Test with instrumentation turned on, i4i.llog. With instrumentation turned off, i4.log. Test passes under both conditions. All flows verified except 3t and 1t.</t>
  </si>
  <si>
    <t>i4.log, i4i.log</t>
  </si>
  <si>
    <t>Detailed results reported for instrumented case.</t>
  </si>
  <si>
    <t>flow</t>
  </si>
  <si>
    <t>Case</t>
  </si>
  <si>
    <t>S. Vigil © 3/30/2020</t>
  </si>
  <si>
    <t>i6.txt changed. For this test, entry of 21.3 was removed.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</si>
</sst>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0" fontId="1" fillId="3" borderId="0" xfId="0" quotePrefix="1" applyFont="1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2" fillId="0" borderId="0" xfId="0" quotePrefix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quotePrefix="1" applyFill="1"/>
    <xf numFmtId="0" fontId="0" fillId="5" borderId="0" xfId="0" applyFill="1"/>
    <xf numFmtId="0" fontId="0" fillId="3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4" fontId="0" fillId="3" borderId="0" xfId="0" applyNumberFormat="1" applyFill="1" applyAlignment="1">
      <alignment wrapText="1"/>
    </xf>
    <xf numFmtId="0" fontId="0" fillId="5" borderId="0" xfId="0" applyFill="1" applyAlignment="1">
      <alignment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20222-5020-4ABD-A093-6344A3CB194C}">
  <sheetPr>
    <pageSetUpPr fitToPage="1"/>
  </sheetPr>
  <dimension ref="A1:T54"/>
  <sheetViews>
    <sheetView tabSelected="1" zoomScale="60" zoomScaleNormal="60" workbookViewId="0">
      <pane ySplit="3" topLeftCell="A4" activePane="bottomLeft" state="frozen"/>
      <selection activeCell="B1" sqref="B1"/>
      <selection pane="bottomLeft" activeCell="R50" sqref="R50"/>
    </sheetView>
  </sheetViews>
  <sheetFormatPr defaultRowHeight="15" x14ac:dyDescent="0.25"/>
  <cols>
    <col min="2" max="2" width="13.85546875" customWidth="1"/>
    <col min="7" max="7" width="14.140625" customWidth="1"/>
    <col min="9" max="9" width="11.5703125" customWidth="1"/>
    <col min="15" max="15" width="13.140625" customWidth="1"/>
    <col min="16" max="16" width="11.28515625" style="24" customWidth="1"/>
    <col min="17" max="17" width="7" customWidth="1"/>
    <col min="18" max="18" width="10.85546875" customWidth="1"/>
    <col min="19" max="19" width="11.5703125" customWidth="1"/>
    <col min="20" max="20" width="32.42578125" style="12" customWidth="1"/>
  </cols>
  <sheetData>
    <row r="1" spans="1:20" s="18" customFormat="1" ht="21" x14ac:dyDescent="0.35">
      <c r="A1" s="18" t="s">
        <v>36</v>
      </c>
      <c r="F1" s="18" t="s">
        <v>63</v>
      </c>
      <c r="P1" s="22"/>
      <c r="T1" s="19"/>
    </row>
    <row r="2" spans="1:20" s="3" customFormat="1" x14ac:dyDescent="0.25">
      <c r="B2" s="3" t="s">
        <v>5</v>
      </c>
      <c r="C2" s="3" t="s">
        <v>5</v>
      </c>
      <c r="E2" s="3" t="s">
        <v>9</v>
      </c>
      <c r="G2" s="3" t="s">
        <v>11</v>
      </c>
      <c r="K2" s="3" t="s">
        <v>17</v>
      </c>
      <c r="O2" s="3" t="s">
        <v>27</v>
      </c>
      <c r="P2" s="23" t="s">
        <v>55</v>
      </c>
      <c r="Q2" s="3" t="s">
        <v>30</v>
      </c>
      <c r="R2" s="3" t="s">
        <v>35</v>
      </c>
      <c r="S2" s="13" t="s">
        <v>55</v>
      </c>
      <c r="T2" s="13" t="s">
        <v>53</v>
      </c>
    </row>
    <row r="3" spans="1:20" s="3" customFormat="1" x14ac:dyDescent="0.25">
      <c r="A3" s="3" t="s">
        <v>18</v>
      </c>
      <c r="B3" s="3" t="s">
        <v>61</v>
      </c>
      <c r="C3" s="3" t="s">
        <v>23</v>
      </c>
      <c r="D3" s="3" t="s">
        <v>9</v>
      </c>
      <c r="E3" s="3" t="s">
        <v>23</v>
      </c>
      <c r="F3" s="3" t="s">
        <v>11</v>
      </c>
      <c r="G3" s="3" t="s">
        <v>23</v>
      </c>
      <c r="H3" s="3" t="s">
        <v>0</v>
      </c>
      <c r="I3" s="3" t="s">
        <v>8</v>
      </c>
      <c r="J3" s="3" t="s">
        <v>17</v>
      </c>
      <c r="K3" s="3" t="s">
        <v>23</v>
      </c>
      <c r="L3" s="3" t="s">
        <v>19</v>
      </c>
      <c r="M3" s="3" t="s">
        <v>20</v>
      </c>
      <c r="N3" s="3" t="s">
        <v>21</v>
      </c>
      <c r="O3" s="3" t="s">
        <v>21</v>
      </c>
      <c r="P3" s="23" t="s">
        <v>62</v>
      </c>
      <c r="Q3" s="3" t="s">
        <v>29</v>
      </c>
      <c r="R3" s="3" t="s">
        <v>29</v>
      </c>
      <c r="S3" s="3" t="s">
        <v>56</v>
      </c>
      <c r="T3" s="13"/>
    </row>
    <row r="4" spans="1:20" ht="75" x14ac:dyDescent="0.25">
      <c r="A4">
        <v>0</v>
      </c>
      <c r="B4" s="1" t="s">
        <v>6</v>
      </c>
      <c r="C4" s="1"/>
      <c r="D4" s="1" t="s">
        <v>10</v>
      </c>
      <c r="E4" s="1" t="s">
        <v>23</v>
      </c>
      <c r="F4" s="1">
        <v>1</v>
      </c>
      <c r="G4" s="1" t="s">
        <v>23</v>
      </c>
      <c r="H4">
        <v>1.2</v>
      </c>
      <c r="I4">
        <f>H5-H4</f>
        <v>10.100000000000001</v>
      </c>
      <c r="L4" s="1"/>
      <c r="M4" s="1"/>
      <c r="N4" s="1"/>
      <c r="T4" s="12" t="s">
        <v>58</v>
      </c>
    </row>
    <row r="5" spans="1:20" ht="30" x14ac:dyDescent="0.25">
      <c r="A5">
        <f>1+A4</f>
        <v>1</v>
      </c>
      <c r="B5" t="s">
        <v>1</v>
      </c>
      <c r="C5" t="s">
        <v>23</v>
      </c>
      <c r="D5" t="s">
        <v>10</v>
      </c>
      <c r="E5" t="s">
        <v>23</v>
      </c>
      <c r="F5">
        <v>1</v>
      </c>
      <c r="G5" t="s">
        <v>23</v>
      </c>
      <c r="H5">
        <v>11.3</v>
      </c>
      <c r="I5">
        <f t="shared" ref="I5:I16" si="0">H6-H5</f>
        <v>10</v>
      </c>
      <c r="L5" s="1"/>
      <c r="M5" s="1"/>
      <c r="N5" s="1"/>
      <c r="T5" s="12" t="s">
        <v>60</v>
      </c>
    </row>
    <row r="6" spans="1:20" x14ac:dyDescent="0.25">
      <c r="A6">
        <f t="shared" ref="A6:A16" si="1">1+A5</f>
        <v>2</v>
      </c>
      <c r="B6" s="3" t="s">
        <v>2</v>
      </c>
      <c r="C6" t="s">
        <v>23</v>
      </c>
      <c r="D6" s="9" t="s">
        <v>12</v>
      </c>
      <c r="E6" s="9" t="s">
        <v>23</v>
      </c>
      <c r="F6">
        <v>2</v>
      </c>
      <c r="G6" t="s">
        <v>23</v>
      </c>
      <c r="H6">
        <f>H5+10</f>
        <v>21.3</v>
      </c>
      <c r="I6">
        <f t="shared" si="0"/>
        <v>0.69999999999999929</v>
      </c>
      <c r="L6" s="1"/>
      <c r="M6" s="1"/>
      <c r="N6" s="1"/>
    </row>
    <row r="7" spans="1:20" x14ac:dyDescent="0.25">
      <c r="A7">
        <f t="shared" si="1"/>
        <v>3</v>
      </c>
      <c r="B7" t="s">
        <v>3</v>
      </c>
      <c r="C7" t="s">
        <v>23</v>
      </c>
      <c r="D7" t="s">
        <v>12</v>
      </c>
      <c r="E7" t="s">
        <v>23</v>
      </c>
      <c r="F7">
        <v>3</v>
      </c>
      <c r="G7" t="s">
        <v>23</v>
      </c>
      <c r="H7">
        <v>22</v>
      </c>
      <c r="I7">
        <f t="shared" si="0"/>
        <v>19.200000000000003</v>
      </c>
      <c r="L7" s="1"/>
      <c r="M7" s="1"/>
      <c r="N7" s="1"/>
    </row>
    <row r="8" spans="1:20" x14ac:dyDescent="0.25">
      <c r="A8">
        <f t="shared" si="1"/>
        <v>4</v>
      </c>
      <c r="B8" t="s">
        <v>4</v>
      </c>
      <c r="C8" t="s">
        <v>23</v>
      </c>
      <c r="D8" s="9" t="s">
        <v>10</v>
      </c>
      <c r="E8" s="9"/>
      <c r="F8">
        <v>1</v>
      </c>
      <c r="G8" t="s">
        <v>23</v>
      </c>
      <c r="H8">
        <v>41.2</v>
      </c>
      <c r="I8">
        <f t="shared" si="0"/>
        <v>10</v>
      </c>
      <c r="L8" s="1"/>
      <c r="M8" s="1"/>
      <c r="N8" s="1"/>
    </row>
    <row r="9" spans="1:20" x14ac:dyDescent="0.25">
      <c r="A9">
        <f t="shared" si="1"/>
        <v>5</v>
      </c>
      <c r="B9" s="3" t="s">
        <v>2</v>
      </c>
      <c r="C9" s="3" t="s">
        <v>23</v>
      </c>
      <c r="D9" s="9" t="s">
        <v>12</v>
      </c>
      <c r="E9" s="9" t="s">
        <v>23</v>
      </c>
      <c r="F9">
        <v>2</v>
      </c>
      <c r="G9" t="s">
        <v>23</v>
      </c>
      <c r="H9">
        <f>H8+10</f>
        <v>51.2</v>
      </c>
      <c r="I9">
        <f t="shared" si="0"/>
        <v>0.79999999999999716</v>
      </c>
      <c r="L9" s="1"/>
      <c r="M9" s="1"/>
      <c r="N9" s="1"/>
    </row>
    <row r="10" spans="1:20" x14ac:dyDescent="0.25">
      <c r="A10">
        <f t="shared" si="1"/>
        <v>6</v>
      </c>
      <c r="B10" t="s">
        <v>3</v>
      </c>
      <c r="C10" t="s">
        <v>23</v>
      </c>
      <c r="D10" t="s">
        <v>12</v>
      </c>
      <c r="E10" s="9" t="s">
        <v>23</v>
      </c>
      <c r="F10">
        <v>3</v>
      </c>
      <c r="G10" t="s">
        <v>23</v>
      </c>
      <c r="H10">
        <v>52</v>
      </c>
      <c r="I10">
        <f>H12-H10</f>
        <v>1.7999999999999972</v>
      </c>
      <c r="L10" s="1"/>
      <c r="M10" s="1"/>
      <c r="N10" s="1"/>
    </row>
    <row r="11" spans="1:20" x14ac:dyDescent="0.25">
      <c r="A11" s="10">
        <v>7</v>
      </c>
      <c r="B11" s="10" t="s">
        <v>3</v>
      </c>
      <c r="C11" t="s">
        <v>23</v>
      </c>
      <c r="D11" s="9" t="s">
        <v>12</v>
      </c>
      <c r="E11" s="9" t="s">
        <v>23</v>
      </c>
      <c r="F11">
        <v>4</v>
      </c>
      <c r="G11" t="s">
        <v>23</v>
      </c>
      <c r="H11">
        <v>52.8</v>
      </c>
      <c r="L11" s="1"/>
      <c r="M11" s="1"/>
      <c r="N11" s="1"/>
    </row>
    <row r="12" spans="1:20" x14ac:dyDescent="0.25">
      <c r="A12">
        <v>8</v>
      </c>
      <c r="B12" s="10" t="s">
        <v>7</v>
      </c>
      <c r="C12" t="s">
        <v>23</v>
      </c>
      <c r="D12" s="9" t="s">
        <v>13</v>
      </c>
      <c r="E12" s="9" t="s">
        <v>23</v>
      </c>
      <c r="F12">
        <v>4</v>
      </c>
      <c r="G12" t="s">
        <v>23</v>
      </c>
      <c r="H12">
        <v>53.8</v>
      </c>
      <c r="I12">
        <f t="shared" si="0"/>
        <v>1</v>
      </c>
      <c r="L12" s="2"/>
      <c r="M12" s="2"/>
      <c r="N12" s="2"/>
    </row>
    <row r="13" spans="1:20" x14ac:dyDescent="0.25">
      <c r="A13">
        <f t="shared" si="1"/>
        <v>9</v>
      </c>
      <c r="B13" t="s">
        <v>14</v>
      </c>
      <c r="C13" t="s">
        <v>23</v>
      </c>
      <c r="D13" t="s">
        <v>13</v>
      </c>
      <c r="E13" s="9" t="s">
        <v>23</v>
      </c>
      <c r="F13" s="10">
        <v>5</v>
      </c>
      <c r="G13" s="10" t="s">
        <v>23</v>
      </c>
      <c r="H13">
        <f t="shared" ref="H13:H16" si="2">H12+1</f>
        <v>54.8</v>
      </c>
      <c r="I13">
        <f t="shared" si="0"/>
        <v>10.200000000000003</v>
      </c>
      <c r="L13" s="1"/>
      <c r="M13" s="1"/>
      <c r="N13" s="1"/>
    </row>
    <row r="14" spans="1:20" s="4" customFormat="1" x14ac:dyDescent="0.25">
      <c r="A14" s="4">
        <f t="shared" si="1"/>
        <v>10</v>
      </c>
      <c r="B14" s="14" t="s">
        <v>15</v>
      </c>
      <c r="C14" s="14" t="s">
        <v>23</v>
      </c>
      <c r="D14" s="9" t="s">
        <v>10</v>
      </c>
      <c r="E14" s="9" t="s">
        <v>23</v>
      </c>
      <c r="F14" s="4">
        <v>1</v>
      </c>
      <c r="G14" s="4" t="s">
        <v>23</v>
      </c>
      <c r="H14">
        <f>H13+10.2</f>
        <v>65</v>
      </c>
      <c r="I14" s="4">
        <f t="shared" si="0"/>
        <v>1</v>
      </c>
      <c r="J14" s="6">
        <v>9</v>
      </c>
      <c r="K14" s="6" t="s">
        <v>23</v>
      </c>
      <c r="L14" s="7">
        <v>41.2</v>
      </c>
      <c r="M14" s="7">
        <f>H13</f>
        <v>54.8</v>
      </c>
      <c r="N14" s="7">
        <f>(M14+L14)/2</f>
        <v>48</v>
      </c>
      <c r="O14" s="8" t="s">
        <v>23</v>
      </c>
      <c r="P14" s="25">
        <v>1</v>
      </c>
      <c r="Q14" s="8" t="s">
        <v>31</v>
      </c>
      <c r="R14" s="8" t="s">
        <v>59</v>
      </c>
      <c r="S14" s="20">
        <v>43920</v>
      </c>
      <c r="T14" s="20" t="s">
        <v>54</v>
      </c>
    </row>
    <row r="15" spans="1:20" x14ac:dyDescent="0.25">
      <c r="A15">
        <f t="shared" si="1"/>
        <v>11</v>
      </c>
      <c r="B15" s="10" t="s">
        <v>2</v>
      </c>
      <c r="C15" s="10" t="s">
        <v>23</v>
      </c>
      <c r="D15" s="9" t="s">
        <v>12</v>
      </c>
      <c r="E15" s="9" t="s">
        <v>23</v>
      </c>
      <c r="F15">
        <v>2</v>
      </c>
      <c r="G15" t="s">
        <v>23</v>
      </c>
      <c r="H15">
        <f t="shared" si="2"/>
        <v>66</v>
      </c>
      <c r="I15">
        <f t="shared" si="0"/>
        <v>1</v>
      </c>
      <c r="J15">
        <v>9</v>
      </c>
      <c r="K15" t="s">
        <v>23</v>
      </c>
      <c r="L15" s="1"/>
      <c r="M15" s="1"/>
      <c r="N15" s="1"/>
      <c r="S15" s="12"/>
    </row>
    <row r="16" spans="1:20" x14ac:dyDescent="0.25">
      <c r="A16">
        <f t="shared" si="1"/>
        <v>12</v>
      </c>
      <c r="B16" t="s">
        <v>3</v>
      </c>
      <c r="C16" t="s">
        <v>23</v>
      </c>
      <c r="D16" t="s">
        <v>12</v>
      </c>
      <c r="E16" s="9" t="s">
        <v>23</v>
      </c>
      <c r="F16">
        <v>3</v>
      </c>
      <c r="G16" t="s">
        <v>23</v>
      </c>
      <c r="H16">
        <f t="shared" si="2"/>
        <v>67</v>
      </c>
      <c r="I16">
        <f t="shared" si="0"/>
        <v>1</v>
      </c>
      <c r="J16">
        <v>9</v>
      </c>
      <c r="L16" s="1"/>
      <c r="M16" s="1"/>
      <c r="N16" s="1"/>
      <c r="S16" s="12"/>
    </row>
    <row r="17" spans="1:20" x14ac:dyDescent="0.25">
      <c r="A17">
        <v>13</v>
      </c>
      <c r="B17" t="s">
        <v>3</v>
      </c>
      <c r="C17" t="s">
        <v>23</v>
      </c>
      <c r="D17" s="9" t="s">
        <v>12</v>
      </c>
      <c r="E17" s="9" t="s">
        <v>23</v>
      </c>
      <c r="F17">
        <v>4</v>
      </c>
      <c r="G17" t="s">
        <v>23</v>
      </c>
      <c r="H17">
        <v>68</v>
      </c>
      <c r="I17" t="s">
        <v>24</v>
      </c>
      <c r="L17" s="1"/>
      <c r="M17" s="1"/>
      <c r="N17" s="1"/>
      <c r="S17" s="12"/>
    </row>
    <row r="18" spans="1:20" s="4" customFormat="1" x14ac:dyDescent="0.25">
      <c r="A18" s="4">
        <v>14</v>
      </c>
      <c r="B18" s="14" t="s">
        <v>28</v>
      </c>
      <c r="C18" s="14" t="s">
        <v>23</v>
      </c>
      <c r="D18" s="9" t="s">
        <v>16</v>
      </c>
      <c r="E18" s="9" t="s">
        <v>23</v>
      </c>
      <c r="F18" s="4">
        <v>4</v>
      </c>
      <c r="G18" s="4" t="s">
        <v>23</v>
      </c>
      <c r="H18" s="5" t="s">
        <v>25</v>
      </c>
      <c r="I18" s="4" t="s">
        <v>26</v>
      </c>
      <c r="J18" s="4">
        <v>13</v>
      </c>
      <c r="K18" s="4" t="s">
        <v>23</v>
      </c>
      <c r="L18" s="7">
        <f>H$14</f>
        <v>65</v>
      </c>
      <c r="M18" s="7">
        <f>H$17</f>
        <v>68</v>
      </c>
      <c r="N18" s="7">
        <f>(M18+L18)/2</f>
        <v>66.5</v>
      </c>
      <c r="O18" s="8" t="s">
        <v>23</v>
      </c>
      <c r="P18" s="25">
        <v>2</v>
      </c>
      <c r="Q18" s="8" t="s">
        <v>31</v>
      </c>
      <c r="R18" s="8" t="s">
        <v>59</v>
      </c>
      <c r="S18" s="20">
        <v>43920</v>
      </c>
      <c r="T18" s="20" t="s">
        <v>54</v>
      </c>
    </row>
    <row r="19" spans="1:20" x14ac:dyDescent="0.25">
      <c r="S19" s="12"/>
    </row>
    <row r="20" spans="1:20" x14ac:dyDescent="0.25">
      <c r="A20">
        <v>0</v>
      </c>
      <c r="B20" s="1" t="s">
        <v>6</v>
      </c>
      <c r="C20" s="1"/>
      <c r="D20" s="1" t="s">
        <v>10</v>
      </c>
      <c r="E20" s="1"/>
      <c r="F20" s="1">
        <v>1</v>
      </c>
      <c r="G20" s="1" t="s">
        <v>23</v>
      </c>
      <c r="H20">
        <v>1.2</v>
      </c>
      <c r="I20">
        <f>H21-H20</f>
        <v>10.100000000000001</v>
      </c>
      <c r="L20" s="1"/>
      <c r="M20" s="1"/>
      <c r="N20" s="1"/>
      <c r="S20" s="12"/>
    </row>
    <row r="21" spans="1:20" x14ac:dyDescent="0.25">
      <c r="A21">
        <f>1+A20</f>
        <v>1</v>
      </c>
      <c r="B21" t="s">
        <v>1</v>
      </c>
      <c r="D21" t="s">
        <v>10</v>
      </c>
      <c r="F21">
        <v>1</v>
      </c>
      <c r="G21" t="s">
        <v>23</v>
      </c>
      <c r="H21">
        <v>11.3</v>
      </c>
      <c r="I21">
        <f t="shared" ref="I21:I25" si="3">H22-H21</f>
        <v>10</v>
      </c>
      <c r="L21" s="1"/>
      <c r="M21" s="1"/>
      <c r="N21" s="1"/>
      <c r="S21" s="12"/>
    </row>
    <row r="22" spans="1:20" x14ac:dyDescent="0.25">
      <c r="A22">
        <f t="shared" ref="A22:A30" si="4">1+A21</f>
        <v>2</v>
      </c>
      <c r="B22" s="3" t="s">
        <v>2</v>
      </c>
      <c r="D22" s="9" t="s">
        <v>12</v>
      </c>
      <c r="E22" s="9"/>
      <c r="F22">
        <v>2</v>
      </c>
      <c r="G22" t="s">
        <v>23</v>
      </c>
      <c r="H22">
        <f>H21+10</f>
        <v>21.3</v>
      </c>
      <c r="I22">
        <f t="shared" si="3"/>
        <v>0.69999999999999929</v>
      </c>
      <c r="L22" s="1"/>
      <c r="M22" s="1"/>
      <c r="N22" s="1"/>
      <c r="S22" s="12"/>
    </row>
    <row r="23" spans="1:20" x14ac:dyDescent="0.25">
      <c r="A23">
        <f t="shared" si="4"/>
        <v>3</v>
      </c>
      <c r="B23" t="s">
        <v>3</v>
      </c>
      <c r="D23" t="s">
        <v>12</v>
      </c>
      <c r="F23">
        <v>3</v>
      </c>
      <c r="G23" t="s">
        <v>23</v>
      </c>
      <c r="H23">
        <v>22</v>
      </c>
      <c r="I23">
        <f t="shared" si="3"/>
        <v>19.200000000000003</v>
      </c>
      <c r="L23" s="1"/>
      <c r="M23" s="1"/>
      <c r="N23" s="1"/>
      <c r="S23" s="12"/>
    </row>
    <row r="24" spans="1:20" x14ac:dyDescent="0.25">
      <c r="A24">
        <f t="shared" si="4"/>
        <v>4</v>
      </c>
      <c r="B24" t="s">
        <v>4</v>
      </c>
      <c r="D24" s="9" t="s">
        <v>10</v>
      </c>
      <c r="E24" s="9"/>
      <c r="F24">
        <v>1</v>
      </c>
      <c r="G24" t="s">
        <v>23</v>
      </c>
      <c r="H24">
        <v>41.2</v>
      </c>
      <c r="I24">
        <f t="shared" si="3"/>
        <v>10</v>
      </c>
      <c r="L24" s="1"/>
      <c r="M24" s="1"/>
      <c r="N24" s="1"/>
      <c r="S24" s="12"/>
    </row>
    <row r="25" spans="1:20" x14ac:dyDescent="0.25">
      <c r="A25">
        <f t="shared" si="4"/>
        <v>5</v>
      </c>
      <c r="B25" s="3" t="s">
        <v>2</v>
      </c>
      <c r="C25" s="3"/>
      <c r="D25" s="9" t="s">
        <v>12</v>
      </c>
      <c r="E25" s="9"/>
      <c r="F25">
        <v>2</v>
      </c>
      <c r="G25" t="s">
        <v>23</v>
      </c>
      <c r="H25">
        <f>H24+10</f>
        <v>51.2</v>
      </c>
      <c r="I25">
        <f t="shared" si="3"/>
        <v>0.79999999999999716</v>
      </c>
      <c r="L25" s="1"/>
      <c r="M25" s="1"/>
      <c r="N25" s="1"/>
      <c r="S25" s="12"/>
    </row>
    <row r="26" spans="1:20" x14ac:dyDescent="0.25">
      <c r="A26">
        <f t="shared" si="4"/>
        <v>6</v>
      </c>
      <c r="B26" t="s">
        <v>3</v>
      </c>
      <c r="D26" t="s">
        <v>12</v>
      </c>
      <c r="E26" s="9"/>
      <c r="F26">
        <v>3</v>
      </c>
      <c r="G26" t="s">
        <v>23</v>
      </c>
      <c r="H26">
        <v>52</v>
      </c>
      <c r="I26">
        <f>H28-H26</f>
        <v>1.7999999999999972</v>
      </c>
      <c r="L26" s="1"/>
      <c r="M26" s="1"/>
      <c r="N26" s="1"/>
      <c r="S26" s="12"/>
    </row>
    <row r="27" spans="1:20" x14ac:dyDescent="0.25">
      <c r="A27" s="10">
        <v>7</v>
      </c>
      <c r="B27" s="10" t="s">
        <v>3</v>
      </c>
      <c r="D27" s="9" t="s">
        <v>12</v>
      </c>
      <c r="E27" s="9"/>
      <c r="F27">
        <v>4</v>
      </c>
      <c r="G27" t="s">
        <v>23</v>
      </c>
      <c r="H27">
        <v>52.8</v>
      </c>
      <c r="L27" s="1"/>
      <c r="M27" s="1"/>
      <c r="N27" s="1"/>
      <c r="S27" s="12"/>
    </row>
    <row r="28" spans="1:20" x14ac:dyDescent="0.25">
      <c r="A28">
        <v>8</v>
      </c>
      <c r="B28" s="10" t="s">
        <v>7</v>
      </c>
      <c r="D28" s="9" t="s">
        <v>13</v>
      </c>
      <c r="E28" s="9"/>
      <c r="F28">
        <v>4</v>
      </c>
      <c r="G28" t="s">
        <v>23</v>
      </c>
      <c r="H28">
        <v>53.8</v>
      </c>
      <c r="I28">
        <f t="shared" ref="I28" si="5">H29-H28</f>
        <v>1</v>
      </c>
      <c r="L28" s="2"/>
      <c r="M28" s="2"/>
      <c r="N28" s="2"/>
      <c r="S28" s="12"/>
    </row>
    <row r="29" spans="1:20" x14ac:dyDescent="0.25">
      <c r="A29">
        <f t="shared" si="4"/>
        <v>9</v>
      </c>
      <c r="B29" t="s">
        <v>14</v>
      </c>
      <c r="D29" t="s">
        <v>13</v>
      </c>
      <c r="E29" s="9"/>
      <c r="F29" s="10">
        <v>5</v>
      </c>
      <c r="G29" s="10" t="s">
        <v>23</v>
      </c>
      <c r="H29">
        <f t="shared" ref="H29" si="6">H28+1</f>
        <v>54.8</v>
      </c>
      <c r="I29" s="1" t="s">
        <v>24</v>
      </c>
      <c r="L29" s="1"/>
      <c r="M29" s="1"/>
      <c r="N29" s="1"/>
      <c r="S29" s="12"/>
    </row>
    <row r="30" spans="1:20" s="4" customFormat="1" x14ac:dyDescent="0.25">
      <c r="A30" s="4">
        <f t="shared" si="4"/>
        <v>10</v>
      </c>
      <c r="B30" s="14" t="s">
        <v>32</v>
      </c>
      <c r="C30" s="14"/>
      <c r="D30" s="9" t="s">
        <v>10</v>
      </c>
      <c r="E30" s="9"/>
      <c r="F30" s="4">
        <v>1</v>
      </c>
      <c r="G30" s="4" t="s">
        <v>23</v>
      </c>
      <c r="H30" t="s">
        <v>33</v>
      </c>
      <c r="I30" s="4" t="s">
        <v>26</v>
      </c>
      <c r="J30" s="6">
        <v>9</v>
      </c>
      <c r="K30" s="6"/>
      <c r="L30" s="7">
        <v>41.2</v>
      </c>
      <c r="M30" s="7">
        <f>H29</f>
        <v>54.8</v>
      </c>
      <c r="N30" s="7">
        <f>(M30+L30)/2</f>
        <v>48</v>
      </c>
      <c r="O30" s="8" t="s">
        <v>23</v>
      </c>
      <c r="P30" s="25">
        <v>3</v>
      </c>
      <c r="Q30" s="8" t="s">
        <v>34</v>
      </c>
      <c r="R30" s="8" t="s">
        <v>37</v>
      </c>
      <c r="S30" s="20">
        <v>43920</v>
      </c>
      <c r="T30" s="20" t="s">
        <v>54</v>
      </c>
    </row>
    <row r="31" spans="1:20" x14ac:dyDescent="0.25">
      <c r="S31" s="12"/>
    </row>
    <row r="32" spans="1:20" x14ac:dyDescent="0.25">
      <c r="A32">
        <v>0</v>
      </c>
      <c r="B32" s="1" t="s">
        <v>6</v>
      </c>
      <c r="C32" s="1"/>
      <c r="D32" s="1" t="s">
        <v>10</v>
      </c>
      <c r="E32" s="1"/>
      <c r="F32" s="1">
        <v>1</v>
      </c>
      <c r="G32" s="1" t="s">
        <v>23</v>
      </c>
      <c r="H32">
        <v>1.2</v>
      </c>
      <c r="I32">
        <f>H33-H32</f>
        <v>10.100000000000001</v>
      </c>
      <c r="L32" s="1"/>
      <c r="M32" s="1"/>
      <c r="N32" s="1"/>
      <c r="S32" s="12"/>
    </row>
    <row r="33" spans="1:20" ht="21" customHeight="1" x14ac:dyDescent="0.25">
      <c r="A33">
        <f>1+A32</f>
        <v>1</v>
      </c>
      <c r="B33" t="s">
        <v>1</v>
      </c>
      <c r="D33" t="s">
        <v>10</v>
      </c>
      <c r="F33">
        <v>1</v>
      </c>
      <c r="G33" t="s">
        <v>23</v>
      </c>
      <c r="H33">
        <v>11.3</v>
      </c>
      <c r="I33">
        <f t="shared" ref="I33:I37" si="7">H34-H33</f>
        <v>10</v>
      </c>
      <c r="L33" s="1"/>
      <c r="M33" s="1"/>
      <c r="N33" s="1"/>
      <c r="S33" s="12"/>
    </row>
    <row r="34" spans="1:20" ht="21" customHeight="1" x14ac:dyDescent="0.25">
      <c r="A34">
        <f t="shared" ref="A34:A38" si="8">1+A33</f>
        <v>2</v>
      </c>
      <c r="B34" s="3" t="s">
        <v>2</v>
      </c>
      <c r="D34" s="9" t="s">
        <v>12</v>
      </c>
      <c r="E34" s="9"/>
      <c r="F34">
        <v>2</v>
      </c>
      <c r="G34" t="s">
        <v>23</v>
      </c>
      <c r="H34">
        <f>H33+10</f>
        <v>21.3</v>
      </c>
      <c r="I34">
        <f t="shared" si="7"/>
        <v>0.69999999999999929</v>
      </c>
      <c r="L34" s="1"/>
      <c r="M34" s="1"/>
      <c r="N34" s="1"/>
      <c r="S34" s="12"/>
    </row>
    <row r="35" spans="1:20" ht="21" customHeight="1" x14ac:dyDescent="0.25">
      <c r="A35">
        <f t="shared" si="8"/>
        <v>3</v>
      </c>
      <c r="B35" t="s">
        <v>3</v>
      </c>
      <c r="D35" t="s">
        <v>12</v>
      </c>
      <c r="F35">
        <v>3</v>
      </c>
      <c r="G35" t="s">
        <v>23</v>
      </c>
      <c r="H35">
        <v>22</v>
      </c>
      <c r="I35">
        <f t="shared" si="7"/>
        <v>19.200000000000003</v>
      </c>
      <c r="L35" s="1"/>
      <c r="M35" s="1"/>
      <c r="N35" s="1"/>
      <c r="S35" s="12"/>
    </row>
    <row r="36" spans="1:20" ht="21" customHeight="1" x14ac:dyDescent="0.25">
      <c r="A36">
        <f t="shared" si="8"/>
        <v>4</v>
      </c>
      <c r="B36" t="s">
        <v>4</v>
      </c>
      <c r="D36" s="9" t="s">
        <v>10</v>
      </c>
      <c r="E36" s="9"/>
      <c r="F36">
        <v>1</v>
      </c>
      <c r="G36" t="s">
        <v>23</v>
      </c>
      <c r="H36">
        <v>41.2</v>
      </c>
      <c r="I36">
        <f t="shared" si="7"/>
        <v>10</v>
      </c>
      <c r="L36" s="1"/>
      <c r="M36" s="1"/>
      <c r="N36" s="1"/>
      <c r="S36" s="12"/>
    </row>
    <row r="37" spans="1:20" x14ac:dyDescent="0.25">
      <c r="A37">
        <f t="shared" si="8"/>
        <v>5</v>
      </c>
      <c r="B37" s="3" t="s">
        <v>2</v>
      </c>
      <c r="C37" s="3"/>
      <c r="D37" s="9" t="s">
        <v>12</v>
      </c>
      <c r="E37" s="9"/>
      <c r="F37">
        <v>2</v>
      </c>
      <c r="G37" t="s">
        <v>23</v>
      </c>
      <c r="H37">
        <f>H36+10</f>
        <v>51.2</v>
      </c>
      <c r="I37">
        <f t="shared" si="7"/>
        <v>0.79999999999999716</v>
      </c>
      <c r="L37" s="1"/>
      <c r="M37" s="1"/>
      <c r="N37" s="1"/>
      <c r="S37" s="12"/>
    </row>
    <row r="38" spans="1:20" x14ac:dyDescent="0.25">
      <c r="A38">
        <f t="shared" si="8"/>
        <v>6</v>
      </c>
      <c r="B38" t="s">
        <v>3</v>
      </c>
      <c r="D38" t="s">
        <v>12</v>
      </c>
      <c r="E38" s="9"/>
      <c r="F38">
        <v>3</v>
      </c>
      <c r="G38" t="s">
        <v>23</v>
      </c>
      <c r="H38">
        <v>52</v>
      </c>
      <c r="I38">
        <f>H40-H38</f>
        <v>1.7999999999999972</v>
      </c>
      <c r="L38" s="1"/>
      <c r="M38" s="1"/>
      <c r="N38" s="1"/>
      <c r="S38" s="12"/>
    </row>
    <row r="39" spans="1:20" x14ac:dyDescent="0.25">
      <c r="A39" s="10">
        <v>7</v>
      </c>
      <c r="B39" s="10" t="s">
        <v>3</v>
      </c>
      <c r="D39" s="9" t="s">
        <v>12</v>
      </c>
      <c r="E39" s="9"/>
      <c r="F39">
        <v>4</v>
      </c>
      <c r="G39" t="s">
        <v>23</v>
      </c>
      <c r="H39">
        <v>52.8</v>
      </c>
      <c r="L39" s="1"/>
      <c r="M39" s="1"/>
      <c r="N39" s="1"/>
      <c r="S39" s="12"/>
    </row>
    <row r="40" spans="1:20" x14ac:dyDescent="0.25">
      <c r="A40">
        <v>8</v>
      </c>
      <c r="B40" s="10" t="s">
        <v>7</v>
      </c>
      <c r="D40" s="9" t="s">
        <v>13</v>
      </c>
      <c r="E40" s="9"/>
      <c r="F40">
        <v>4</v>
      </c>
      <c r="G40" t="s">
        <v>23</v>
      </c>
      <c r="H40">
        <v>53.8</v>
      </c>
      <c r="I40">
        <f t="shared" ref="I40" si="9">H41-H40</f>
        <v>1</v>
      </c>
      <c r="L40" s="2"/>
      <c r="M40" s="2"/>
      <c r="N40" s="2"/>
      <c r="S40" s="12"/>
    </row>
    <row r="41" spans="1:20" x14ac:dyDescent="0.25">
      <c r="A41">
        <f t="shared" ref="A41:A42" si="10">1+A40</f>
        <v>9</v>
      </c>
      <c r="B41" t="s">
        <v>14</v>
      </c>
      <c r="D41" t="s">
        <v>13</v>
      </c>
      <c r="E41" s="9"/>
      <c r="F41" s="10">
        <v>5</v>
      </c>
      <c r="G41" s="10" t="s">
        <v>23</v>
      </c>
      <c r="H41">
        <f t="shared" ref="H41" si="11">H40+1</f>
        <v>54.8</v>
      </c>
      <c r="I41" s="1" t="s">
        <v>24</v>
      </c>
      <c r="L41" s="1"/>
      <c r="M41" s="1"/>
      <c r="N41" s="1"/>
      <c r="S41" s="12"/>
    </row>
    <row r="42" spans="1:20" s="4" customFormat="1" x14ac:dyDescent="0.25">
      <c r="A42" s="4">
        <f t="shared" si="10"/>
        <v>10</v>
      </c>
      <c r="B42" s="14" t="s">
        <v>32</v>
      </c>
      <c r="C42" s="14" t="s">
        <v>23</v>
      </c>
      <c r="D42" s="9" t="s">
        <v>10</v>
      </c>
      <c r="E42" s="9"/>
      <c r="F42" s="4">
        <v>1</v>
      </c>
      <c r="H42" t="s">
        <v>33</v>
      </c>
      <c r="I42" s="4" t="s">
        <v>26</v>
      </c>
      <c r="J42" s="6">
        <v>9</v>
      </c>
      <c r="K42" s="6"/>
      <c r="L42" s="7">
        <v>41.2</v>
      </c>
      <c r="M42" s="7">
        <f>H41</f>
        <v>54.8</v>
      </c>
      <c r="N42" s="7">
        <f>(M42+L42)/2</f>
        <v>48</v>
      </c>
      <c r="O42" s="8" t="s">
        <v>23</v>
      </c>
      <c r="P42" s="25">
        <v>3</v>
      </c>
      <c r="Q42" s="8" t="s">
        <v>34</v>
      </c>
      <c r="R42" s="8" t="s">
        <v>49</v>
      </c>
      <c r="S42" s="20">
        <v>43920</v>
      </c>
      <c r="T42" s="20" t="s">
        <v>54</v>
      </c>
    </row>
    <row r="44" spans="1:20" x14ac:dyDescent="0.25">
      <c r="A44">
        <v>0</v>
      </c>
      <c r="B44" s="1" t="s">
        <v>6</v>
      </c>
      <c r="C44" s="1"/>
      <c r="D44" s="1" t="s">
        <v>10</v>
      </c>
      <c r="E44" s="1"/>
      <c r="F44" s="1">
        <v>1</v>
      </c>
      <c r="G44" s="1"/>
      <c r="H44">
        <v>1.2</v>
      </c>
      <c r="I44">
        <f>H45-H44</f>
        <v>10.100000000000001</v>
      </c>
      <c r="L44" s="1"/>
      <c r="M44" s="1"/>
      <c r="N44" s="1"/>
    </row>
    <row r="45" spans="1:20" ht="21" customHeight="1" x14ac:dyDescent="0.25">
      <c r="A45">
        <f>1+A44</f>
        <v>1</v>
      </c>
      <c r="B45" t="s">
        <v>1</v>
      </c>
      <c r="C45" t="s">
        <v>22</v>
      </c>
      <c r="D45" t="s">
        <v>10</v>
      </c>
      <c r="F45">
        <v>1</v>
      </c>
      <c r="H45">
        <v>11.3</v>
      </c>
      <c r="I45">
        <f t="shared" ref="I45" si="12">H46-H45</f>
        <v>10</v>
      </c>
      <c r="L45" s="1"/>
      <c r="M45" s="1"/>
      <c r="N45" s="1"/>
    </row>
    <row r="46" spans="1:20" ht="64.5" customHeight="1" x14ac:dyDescent="0.25">
      <c r="A46">
        <f t="shared" ref="A46" si="13">1+A45</f>
        <v>2</v>
      </c>
      <c r="B46" s="3" t="s">
        <v>38</v>
      </c>
      <c r="C46" t="s">
        <v>22</v>
      </c>
      <c r="D46" s="9" t="s">
        <v>12</v>
      </c>
      <c r="E46" s="9"/>
      <c r="F46">
        <v>2</v>
      </c>
      <c r="H46">
        <f>H45+10</f>
        <v>21.3</v>
      </c>
      <c r="I46" t="s">
        <v>24</v>
      </c>
      <c r="L46" s="1"/>
      <c r="M46" s="1"/>
      <c r="N46" s="1"/>
      <c r="P46" s="26">
        <v>4</v>
      </c>
      <c r="Q46" s="16" t="s">
        <v>39</v>
      </c>
      <c r="R46" s="16" t="s">
        <v>40</v>
      </c>
      <c r="S46" s="16"/>
      <c r="T46" s="21" t="s">
        <v>50</v>
      </c>
    </row>
    <row r="47" spans="1:20" ht="21" customHeight="1" x14ac:dyDescent="0.25">
      <c r="B47" s="3"/>
      <c r="D47" s="9"/>
      <c r="E47" s="9"/>
      <c r="L47" s="1"/>
      <c r="M47" s="1"/>
      <c r="N47" s="1"/>
      <c r="P47" s="27"/>
      <c r="Q47" s="1"/>
      <c r="R47" s="1"/>
      <c r="S47" s="1"/>
    </row>
    <row r="48" spans="1:20" x14ac:dyDescent="0.25">
      <c r="A48" s="16">
        <v>0</v>
      </c>
      <c r="B48" s="15" t="s">
        <v>6</v>
      </c>
      <c r="C48" s="15"/>
      <c r="D48" s="15" t="s">
        <v>10</v>
      </c>
      <c r="E48" s="15" t="s">
        <v>23</v>
      </c>
      <c r="F48" s="15">
        <v>1</v>
      </c>
      <c r="G48" s="15" t="s">
        <v>23</v>
      </c>
      <c r="H48" s="16">
        <v>1.2</v>
      </c>
      <c r="I48">
        <f>H49-H48</f>
        <v>10.100000000000001</v>
      </c>
      <c r="L48" s="1"/>
      <c r="M48" s="1"/>
      <c r="N48" s="1"/>
      <c r="T48" s="12" t="s">
        <v>47</v>
      </c>
    </row>
    <row r="49" spans="1:20" ht="21" customHeight="1" x14ac:dyDescent="0.25">
      <c r="A49">
        <f>1+A48</f>
        <v>1</v>
      </c>
      <c r="B49" s="14" t="s">
        <v>38</v>
      </c>
      <c r="C49" s="14" t="s">
        <v>23</v>
      </c>
      <c r="D49" s="8" t="s">
        <v>10</v>
      </c>
      <c r="E49" s="8" t="s">
        <v>23</v>
      </c>
      <c r="F49" s="8">
        <v>1</v>
      </c>
      <c r="G49" s="8" t="s">
        <v>23</v>
      </c>
      <c r="H49">
        <v>11.3</v>
      </c>
      <c r="I49" t="s">
        <v>24</v>
      </c>
      <c r="L49" s="1"/>
      <c r="M49" s="1"/>
      <c r="N49" s="1"/>
      <c r="P49" s="25">
        <v>4</v>
      </c>
      <c r="Q49" s="8" t="s">
        <v>39</v>
      </c>
      <c r="R49" s="8" t="s">
        <v>46</v>
      </c>
      <c r="S49" s="8"/>
      <c r="T49" s="17" t="s">
        <v>51</v>
      </c>
    </row>
    <row r="50" spans="1:20" x14ac:dyDescent="0.25">
      <c r="Q50" s="1" t="s">
        <v>64</v>
      </c>
    </row>
    <row r="51" spans="1:20" ht="30" x14ac:dyDescent="0.25">
      <c r="A51">
        <v>0</v>
      </c>
      <c r="B51" s="1" t="s">
        <v>6</v>
      </c>
      <c r="C51" s="1"/>
      <c r="D51" s="1" t="s">
        <v>10</v>
      </c>
      <c r="E51" s="1" t="s">
        <v>23</v>
      </c>
      <c r="F51" s="1">
        <v>1</v>
      </c>
      <c r="G51" s="11" t="s">
        <v>45</v>
      </c>
      <c r="H51">
        <v>1.2</v>
      </c>
      <c r="I51" t="s">
        <v>24</v>
      </c>
      <c r="L51" s="1"/>
      <c r="M51" s="1"/>
      <c r="N51" s="1"/>
      <c r="P51" s="26">
        <v>5</v>
      </c>
      <c r="Q51" s="16" t="s">
        <v>41</v>
      </c>
      <c r="R51" s="16" t="s">
        <v>44</v>
      </c>
      <c r="S51" s="16"/>
      <c r="T51" s="21" t="s">
        <v>48</v>
      </c>
    </row>
    <row r="52" spans="1:20" x14ac:dyDescent="0.25">
      <c r="P52" s="26"/>
      <c r="Q52" s="16"/>
      <c r="R52" s="16"/>
      <c r="S52" s="16"/>
      <c r="T52" s="21"/>
    </row>
    <row r="53" spans="1:20" x14ac:dyDescent="0.25">
      <c r="A53">
        <v>0</v>
      </c>
      <c r="B53" s="1" t="s">
        <v>38</v>
      </c>
      <c r="C53" s="1"/>
      <c r="D53" s="1" t="s">
        <v>16</v>
      </c>
      <c r="E53" s="1"/>
      <c r="F53" s="1"/>
      <c r="G53" s="1"/>
      <c r="H53" t="s">
        <v>43</v>
      </c>
      <c r="I53" t="s">
        <v>24</v>
      </c>
      <c r="L53" s="1"/>
      <c r="M53" s="1"/>
      <c r="N53" s="1"/>
      <c r="P53" s="26">
        <v>5</v>
      </c>
      <c r="Q53" s="16" t="s">
        <v>41</v>
      </c>
      <c r="R53" s="16" t="s">
        <v>42</v>
      </c>
      <c r="S53" s="16"/>
      <c r="T53" s="21" t="s">
        <v>52</v>
      </c>
    </row>
    <row r="54" spans="1:20" ht="45" x14ac:dyDescent="0.25">
      <c r="T54" s="12" t="s">
        <v>57</v>
      </c>
    </row>
  </sheetData>
  <pageMargins left="0.2" right="0.2" top="0.25" bottom="0.25" header="0.05" footer="0.05"/>
  <pageSetup paperSize="3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Vigil</dc:creator>
  <cp:lastModifiedBy>Scott Vigil</cp:lastModifiedBy>
  <cp:lastPrinted>2020-03-31T05:54:52Z</cp:lastPrinted>
  <dcterms:created xsi:type="dcterms:W3CDTF">2020-03-23T04:46:23Z</dcterms:created>
  <dcterms:modified xsi:type="dcterms:W3CDTF">2020-03-31T05:54:52Z</dcterms:modified>
</cp:coreProperties>
</file>