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rotease-Network-Degradomics\Kostas\Project\Peptide orders\"/>
    </mc:Choice>
  </mc:AlternateContent>
  <bookViews>
    <workbookView xWindow="-120" yWindow="-120" windowWidth="20730" windowHeight="11160"/>
  </bookViews>
  <sheets>
    <sheet name="Sequence-lis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G34" i="1"/>
  <c r="H34" i="1"/>
  <c r="I34" i="1"/>
  <c r="L34" i="1" s="1"/>
  <c r="N34" i="1" s="1"/>
  <c r="J34" i="1"/>
  <c r="K34" i="1"/>
  <c r="M34" i="1"/>
  <c r="P34" i="1" s="1"/>
  <c r="Q34" i="1" s="1"/>
  <c r="O34" i="1"/>
  <c r="D35" i="1"/>
  <c r="G35" i="1"/>
  <c r="H35" i="1"/>
  <c r="I35" i="1"/>
  <c r="L35" i="1" s="1"/>
  <c r="N35" i="1" s="1"/>
  <c r="J35" i="1"/>
  <c r="K35" i="1"/>
  <c r="M35" i="1"/>
  <c r="P35" i="1" s="1"/>
  <c r="Q35" i="1" s="1"/>
  <c r="O35" i="1"/>
  <c r="D36" i="1"/>
  <c r="G36" i="1"/>
  <c r="H36" i="1"/>
  <c r="I36" i="1"/>
  <c r="L36" i="1" s="1"/>
  <c r="N36" i="1" s="1"/>
  <c r="J36" i="1"/>
  <c r="K36" i="1"/>
  <c r="M36" i="1"/>
  <c r="P36" i="1" s="1"/>
  <c r="Q36" i="1" s="1"/>
  <c r="O36" i="1"/>
  <c r="D37" i="1"/>
  <c r="G37" i="1"/>
  <c r="H37" i="1"/>
  <c r="I37" i="1"/>
  <c r="L37" i="1" s="1"/>
  <c r="N37" i="1" s="1"/>
  <c r="J37" i="1"/>
  <c r="K37" i="1"/>
  <c r="M37" i="1"/>
  <c r="P37" i="1" s="1"/>
  <c r="Q37" i="1" s="1"/>
  <c r="O37" i="1"/>
  <c r="D38" i="1"/>
  <c r="G38" i="1"/>
  <c r="H38" i="1"/>
  <c r="I38" i="1"/>
  <c r="L38" i="1" s="1"/>
  <c r="N38" i="1" s="1"/>
  <c r="J38" i="1"/>
  <c r="K38" i="1"/>
  <c r="M38" i="1"/>
  <c r="P38" i="1" s="1"/>
  <c r="Q38" i="1" s="1"/>
  <c r="O38" i="1"/>
  <c r="D39" i="1"/>
  <c r="G39" i="1"/>
  <c r="H39" i="1"/>
  <c r="I39" i="1"/>
  <c r="L39" i="1" s="1"/>
  <c r="N39" i="1" s="1"/>
  <c r="J39" i="1"/>
  <c r="K39" i="1"/>
  <c r="M39" i="1"/>
  <c r="P39" i="1" s="1"/>
  <c r="Q39" i="1" s="1"/>
  <c r="O39" i="1"/>
  <c r="D40" i="1"/>
  <c r="G40" i="1"/>
  <c r="H40" i="1"/>
  <c r="I40" i="1"/>
  <c r="L40" i="1" s="1"/>
  <c r="N40" i="1" s="1"/>
  <c r="J40" i="1"/>
  <c r="K40" i="1"/>
  <c r="M40" i="1"/>
  <c r="P40" i="1" s="1"/>
  <c r="Q40" i="1" s="1"/>
  <c r="O40" i="1"/>
  <c r="D41" i="1"/>
  <c r="G41" i="1"/>
  <c r="H41" i="1"/>
  <c r="I41" i="1"/>
  <c r="L41" i="1" s="1"/>
  <c r="N41" i="1" s="1"/>
  <c r="J41" i="1"/>
  <c r="K41" i="1"/>
  <c r="M41" i="1"/>
  <c r="P41" i="1" s="1"/>
  <c r="Q41" i="1" s="1"/>
  <c r="O41" i="1"/>
  <c r="D42" i="1"/>
  <c r="G42" i="1"/>
  <c r="H42" i="1"/>
  <c r="I42" i="1"/>
  <c r="L42" i="1" s="1"/>
  <c r="N42" i="1" s="1"/>
  <c r="J42" i="1"/>
  <c r="K42" i="1"/>
  <c r="M42" i="1"/>
  <c r="P42" i="1" s="1"/>
  <c r="Q42" i="1" s="1"/>
  <c r="O42" i="1"/>
  <c r="D43" i="1"/>
  <c r="G43" i="1"/>
  <c r="H43" i="1"/>
  <c r="I43" i="1"/>
  <c r="L43" i="1" s="1"/>
  <c r="N43" i="1" s="1"/>
  <c r="J43" i="1"/>
  <c r="K43" i="1"/>
  <c r="M43" i="1"/>
  <c r="P43" i="1" s="1"/>
  <c r="Q43" i="1" s="1"/>
  <c r="O43" i="1"/>
  <c r="D44" i="1"/>
  <c r="G44" i="1"/>
  <c r="H44" i="1"/>
  <c r="I44" i="1"/>
  <c r="L44" i="1" s="1"/>
  <c r="N44" i="1" s="1"/>
  <c r="J44" i="1"/>
  <c r="K44" i="1"/>
  <c r="M44" i="1"/>
  <c r="P44" i="1" s="1"/>
  <c r="Q44" i="1" s="1"/>
  <c r="O44" i="1"/>
  <c r="D45" i="1"/>
  <c r="G45" i="1"/>
  <c r="H45" i="1"/>
  <c r="I45" i="1"/>
  <c r="L45" i="1" s="1"/>
  <c r="N45" i="1" s="1"/>
  <c r="J45" i="1"/>
  <c r="K45" i="1"/>
  <c r="M45" i="1"/>
  <c r="P45" i="1" s="1"/>
  <c r="Q45" i="1" s="1"/>
  <c r="O45" i="1"/>
  <c r="D46" i="1"/>
  <c r="G46" i="1"/>
  <c r="H46" i="1"/>
  <c r="I46" i="1"/>
  <c r="L46" i="1" s="1"/>
  <c r="N46" i="1" s="1"/>
  <c r="J46" i="1"/>
  <c r="K46" i="1"/>
  <c r="M46" i="1"/>
  <c r="P46" i="1" s="1"/>
  <c r="Q46" i="1" s="1"/>
  <c r="O46" i="1"/>
  <c r="D47" i="1"/>
  <c r="G47" i="1"/>
  <c r="H47" i="1"/>
  <c r="I47" i="1"/>
  <c r="L47" i="1" s="1"/>
  <c r="N47" i="1" s="1"/>
  <c r="J47" i="1"/>
  <c r="K47" i="1"/>
  <c r="M47" i="1"/>
  <c r="P47" i="1" s="1"/>
  <c r="Q47" i="1" s="1"/>
  <c r="O47" i="1"/>
  <c r="D48" i="1"/>
  <c r="G48" i="1"/>
  <c r="H48" i="1"/>
  <c r="I48" i="1"/>
  <c r="L48" i="1" s="1"/>
  <c r="N48" i="1" s="1"/>
  <c r="J48" i="1"/>
  <c r="K48" i="1"/>
  <c r="M48" i="1"/>
  <c r="P48" i="1" s="1"/>
  <c r="Q48" i="1" s="1"/>
  <c r="O48" i="1"/>
  <c r="D49" i="1"/>
  <c r="G49" i="1"/>
  <c r="H49" i="1"/>
  <c r="I49" i="1"/>
  <c r="L49" i="1" s="1"/>
  <c r="N49" i="1" s="1"/>
  <c r="J49" i="1"/>
  <c r="K49" i="1"/>
  <c r="M49" i="1"/>
  <c r="P49" i="1" s="1"/>
  <c r="Q49" i="1" s="1"/>
  <c r="O49" i="1"/>
  <c r="K33" i="1"/>
  <c r="J33" i="1"/>
  <c r="I33" i="1"/>
  <c r="L33" i="1" s="1"/>
  <c r="N33" i="1" s="1"/>
  <c r="H33" i="1"/>
  <c r="M33" i="1" s="1"/>
  <c r="G33" i="1"/>
  <c r="D33" i="1"/>
  <c r="O33" i="1" s="1"/>
  <c r="K32" i="1"/>
  <c r="J32" i="1"/>
  <c r="I32" i="1"/>
  <c r="L32" i="1" s="1"/>
  <c r="N32" i="1" s="1"/>
  <c r="H32" i="1"/>
  <c r="M32" i="1" s="1"/>
  <c r="G32" i="1"/>
  <c r="D32" i="1"/>
  <c r="O32" i="1" s="1"/>
  <c r="P33" i="1" l="1"/>
  <c r="Q33" i="1" s="1"/>
  <c r="P32" i="1"/>
  <c r="Q32" i="1" s="1"/>
  <c r="D26" i="1"/>
  <c r="O26" i="1" s="1"/>
  <c r="G26" i="1"/>
  <c r="H26" i="1"/>
  <c r="M26" i="1" s="1"/>
  <c r="I26" i="1"/>
  <c r="J26" i="1"/>
  <c r="K26" i="1"/>
  <c r="D27" i="1"/>
  <c r="O27" i="1" s="1"/>
  <c r="G27" i="1"/>
  <c r="H27" i="1"/>
  <c r="M27" i="1" s="1"/>
  <c r="I27" i="1"/>
  <c r="J27" i="1"/>
  <c r="K27" i="1"/>
  <c r="D28" i="1"/>
  <c r="O28" i="1" s="1"/>
  <c r="G28" i="1"/>
  <c r="H28" i="1"/>
  <c r="M28" i="1" s="1"/>
  <c r="I28" i="1"/>
  <c r="J28" i="1"/>
  <c r="K28" i="1"/>
  <c r="D29" i="1"/>
  <c r="O29" i="1" s="1"/>
  <c r="G29" i="1"/>
  <c r="H29" i="1"/>
  <c r="M29" i="1" s="1"/>
  <c r="I29" i="1"/>
  <c r="J29" i="1"/>
  <c r="K29" i="1"/>
  <c r="D30" i="1"/>
  <c r="O30" i="1" s="1"/>
  <c r="G30" i="1"/>
  <c r="H30" i="1"/>
  <c r="M30" i="1" s="1"/>
  <c r="I30" i="1"/>
  <c r="J30" i="1"/>
  <c r="K30" i="1"/>
  <c r="D31" i="1"/>
  <c r="O31" i="1" s="1"/>
  <c r="G31" i="1"/>
  <c r="H31" i="1"/>
  <c r="M31" i="1" s="1"/>
  <c r="I31" i="1"/>
  <c r="J31" i="1"/>
  <c r="K3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L31" i="1" l="1"/>
  <c r="N31" i="1" s="1"/>
  <c r="P31" i="1" s="1"/>
  <c r="Q31" i="1" s="1"/>
  <c r="L28" i="1"/>
  <c r="N28" i="1" s="1"/>
  <c r="P28" i="1" s="1"/>
  <c r="Q28" i="1" s="1"/>
  <c r="L27" i="1"/>
  <c r="N27" i="1" s="1"/>
  <c r="P27" i="1" s="1"/>
  <c r="Q27" i="1" s="1"/>
  <c r="L30" i="1"/>
  <c r="N30" i="1" s="1"/>
  <c r="P30" i="1" s="1"/>
  <c r="Q30" i="1" s="1"/>
  <c r="L29" i="1"/>
  <c r="N29" i="1" s="1"/>
  <c r="P29" i="1" s="1"/>
  <c r="Q29" i="1" s="1"/>
  <c r="L26" i="1"/>
  <c r="N26" i="1" s="1"/>
  <c r="P26" i="1" s="1"/>
  <c r="Q26" i="1" s="1"/>
  <c r="S3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L20" i="1" l="1"/>
  <c r="N20" i="1" s="1"/>
  <c r="L16" i="1"/>
  <c r="N16" i="1" s="1"/>
  <c r="L12" i="1"/>
  <c r="N12" i="1" s="1"/>
  <c r="L7" i="1"/>
  <c r="N7" i="1" s="1"/>
  <c r="L3" i="1"/>
  <c r="N3" i="1" s="1"/>
  <c r="L18" i="1"/>
  <c r="N18" i="1" s="1"/>
  <c r="L14" i="1"/>
  <c r="N14" i="1" s="1"/>
  <c r="L10" i="1"/>
  <c r="N10" i="1" s="1"/>
  <c r="L24" i="1"/>
  <c r="N24" i="1" s="1"/>
  <c r="L25" i="1"/>
  <c r="N25" i="1" s="1"/>
  <c r="L6" i="1"/>
  <c r="N6" i="1" s="1"/>
  <c r="L17" i="1"/>
  <c r="N17" i="1" s="1"/>
  <c r="L13" i="1"/>
  <c r="N13" i="1" s="1"/>
  <c r="L9" i="1"/>
  <c r="N9" i="1" s="1"/>
  <c r="L5" i="1"/>
  <c r="N5" i="1" s="1"/>
  <c r="L23" i="1"/>
  <c r="N23" i="1" s="1"/>
  <c r="L19" i="1"/>
  <c r="N19" i="1" s="1"/>
  <c r="L15" i="1"/>
  <c r="N15" i="1" s="1"/>
  <c r="L11" i="1"/>
  <c r="N11" i="1" s="1"/>
  <c r="L22" i="1"/>
  <c r="N22" i="1" s="1"/>
  <c r="L21" i="1"/>
  <c r="N21" i="1" s="1"/>
  <c r="L8" i="1"/>
  <c r="N8" i="1" s="1"/>
  <c r="L4" i="1"/>
  <c r="N4" i="1" s="1"/>
  <c r="J2" i="1" l="1"/>
  <c r="K2" i="1"/>
  <c r="I2" i="1"/>
  <c r="D3" i="1"/>
  <c r="O3" i="1" s="1"/>
  <c r="H3" i="1"/>
  <c r="M3" i="1" s="1"/>
  <c r="D4" i="1"/>
  <c r="O4" i="1" s="1"/>
  <c r="H4" i="1"/>
  <c r="M4" i="1" s="1"/>
  <c r="D5" i="1"/>
  <c r="O5" i="1" s="1"/>
  <c r="H5" i="1"/>
  <c r="M5" i="1" s="1"/>
  <c r="D6" i="1"/>
  <c r="O6" i="1" s="1"/>
  <c r="H6" i="1"/>
  <c r="M6" i="1" s="1"/>
  <c r="D7" i="1"/>
  <c r="O7" i="1" s="1"/>
  <c r="H7" i="1"/>
  <c r="M7" i="1" s="1"/>
  <c r="D8" i="1"/>
  <c r="O8" i="1" s="1"/>
  <c r="H8" i="1"/>
  <c r="M8" i="1" s="1"/>
  <c r="D9" i="1"/>
  <c r="O9" i="1" s="1"/>
  <c r="H9" i="1"/>
  <c r="M9" i="1" s="1"/>
  <c r="D10" i="1"/>
  <c r="O10" i="1" s="1"/>
  <c r="H10" i="1"/>
  <c r="M10" i="1" s="1"/>
  <c r="D11" i="1"/>
  <c r="O11" i="1" s="1"/>
  <c r="H11" i="1"/>
  <c r="M11" i="1" s="1"/>
  <c r="D12" i="1"/>
  <c r="O12" i="1" s="1"/>
  <c r="H12" i="1"/>
  <c r="M12" i="1" s="1"/>
  <c r="D13" i="1"/>
  <c r="O13" i="1" s="1"/>
  <c r="H13" i="1"/>
  <c r="M13" i="1" s="1"/>
  <c r="D14" i="1"/>
  <c r="O14" i="1" s="1"/>
  <c r="H14" i="1"/>
  <c r="M14" i="1" s="1"/>
  <c r="D15" i="1"/>
  <c r="O15" i="1" s="1"/>
  <c r="H15" i="1"/>
  <c r="M15" i="1" s="1"/>
  <c r="D16" i="1"/>
  <c r="O16" i="1" s="1"/>
  <c r="H16" i="1"/>
  <c r="M16" i="1" s="1"/>
  <c r="D17" i="1"/>
  <c r="O17" i="1" s="1"/>
  <c r="H17" i="1"/>
  <c r="M17" i="1" s="1"/>
  <c r="D18" i="1"/>
  <c r="O18" i="1" s="1"/>
  <c r="H18" i="1"/>
  <c r="M18" i="1" s="1"/>
  <c r="D19" i="1"/>
  <c r="O19" i="1" s="1"/>
  <c r="H19" i="1"/>
  <c r="M19" i="1" s="1"/>
  <c r="D20" i="1"/>
  <c r="O20" i="1" s="1"/>
  <c r="H20" i="1"/>
  <c r="M20" i="1" s="1"/>
  <c r="D21" i="1"/>
  <c r="O21" i="1" s="1"/>
  <c r="H21" i="1"/>
  <c r="M21" i="1" s="1"/>
  <c r="D22" i="1"/>
  <c r="O22" i="1" s="1"/>
  <c r="H22" i="1"/>
  <c r="M22" i="1" s="1"/>
  <c r="D23" i="1"/>
  <c r="O23" i="1" s="1"/>
  <c r="H23" i="1"/>
  <c r="M23" i="1" s="1"/>
  <c r="D24" i="1"/>
  <c r="O24" i="1" s="1"/>
  <c r="H24" i="1"/>
  <c r="M24" i="1" s="1"/>
  <c r="D25" i="1"/>
  <c r="O25" i="1" s="1"/>
  <c r="H25" i="1"/>
  <c r="M25" i="1" s="1"/>
  <c r="P19" i="1" l="1"/>
  <c r="Q19" i="1" s="1"/>
  <c r="P16" i="1"/>
  <c r="Q16" i="1" s="1"/>
  <c r="P3" i="1"/>
  <c r="Q3" i="1" s="1"/>
  <c r="P25" i="1"/>
  <c r="Q25" i="1" s="1"/>
  <c r="P21" i="1"/>
  <c r="Q21" i="1" s="1"/>
  <c r="L2" i="1"/>
  <c r="P23" i="1"/>
  <c r="Q23" i="1" s="1"/>
  <c r="P4" i="1"/>
  <c r="Q4" i="1" s="1"/>
  <c r="P24" i="1"/>
  <c r="Q24" i="1" s="1"/>
  <c r="P20" i="1"/>
  <c r="Q20" i="1" s="1"/>
  <c r="P22" i="1"/>
  <c r="Q22" i="1" s="1"/>
  <c r="P15" i="1"/>
  <c r="Q15" i="1" s="1"/>
  <c r="P14" i="1"/>
  <c r="Q14" i="1" s="1"/>
  <c r="P18" i="1"/>
  <c r="Q18" i="1" s="1"/>
  <c r="P17" i="1"/>
  <c r="Q17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H2" i="1"/>
  <c r="M2" i="1" s="1"/>
  <c r="D2" i="1"/>
  <c r="O2" i="1" s="1"/>
  <c r="O1" i="1" s="1"/>
  <c r="N2" i="1" l="1"/>
  <c r="P2" i="1" s="1"/>
  <c r="S4" i="1"/>
  <c r="M1" i="1"/>
  <c r="N1" i="1" l="1"/>
  <c r="Q2" i="1"/>
  <c r="S1" i="1" s="1"/>
  <c r="P1" i="1"/>
</calcChain>
</file>

<file path=xl/sharedStrings.xml><?xml version="1.0" encoding="utf-8"?>
<sst xmlns="http://schemas.openxmlformats.org/spreadsheetml/2006/main" count="115" uniqueCount="77">
  <si>
    <t>total # of Cysteines</t>
  </si>
  <si>
    <t>C-terminus</t>
  </si>
  <si>
    <t>total # of
aa residues:</t>
  </si>
  <si>
    <t>Length</t>
  </si>
  <si>
    <t>X</t>
  </si>
  <si>
    <t>B</t>
  </si>
  <si>
    <t>Index</t>
  </si>
  <si>
    <t># of aa
residues (seq)</t>
  </si>
  <si>
    <t>Sequences Customer</t>
  </si>
  <si>
    <t>Peptide ID</t>
  </si>
  <si>
    <t>Filename</t>
  </si>
  <si>
    <t>Number of Cysteines</t>
  </si>
  <si>
    <t>U</t>
  </si>
  <si>
    <t>Number of Phosphorylations</t>
  </si>
  <si>
    <t>B = phosphoSer</t>
  </si>
  <si>
    <t>U = phosphoTyr</t>
  </si>
  <si>
    <t>X = phosphoThr</t>
  </si>
  <si>
    <t>total # of Phosphos</t>
  </si>
  <si>
    <t>LGLGADVAQVTGALR</t>
  </si>
  <si>
    <t>AFALWSAVTPLTFTR</t>
  </si>
  <si>
    <t>AFQVWSDVTPLR</t>
  </si>
  <si>
    <t>SNVCTLVR</t>
  </si>
  <si>
    <t>VVLGAHNLSR</t>
  </si>
  <si>
    <t>DLSLISPLAQAVR</t>
  </si>
  <si>
    <t>ANALLANGVELR</t>
  </si>
  <si>
    <t>LLETECPQYIR</t>
  </si>
  <si>
    <t>GNFHAVYR</t>
  </si>
  <si>
    <t>LGHPDTLNQGEFK</t>
  </si>
  <si>
    <t>DGEAGAQGPPGPAGPAGER</t>
  </si>
  <si>
    <t>SLSQQIENIR</t>
  </si>
  <si>
    <t>SYTITGLQPGTDYK</t>
  </si>
  <si>
    <t>GETGPSGPVGPAGAVGPR</t>
  </si>
  <si>
    <t>GPSGPQGIR</t>
  </si>
  <si>
    <t>GVVGPQGAR</t>
  </si>
  <si>
    <t>GQGCPSTHVLLTHTISR</t>
  </si>
  <si>
    <t>CSFQDLDLCPLDGGIQLR</t>
  </si>
  <si>
    <t>SLGPALLLLQK</t>
  </si>
  <si>
    <t>IDAVYEAPQEEK</t>
  </si>
  <si>
    <t>YGNADGEYCK</t>
  </si>
  <si>
    <t>QVFAVQR</t>
  </si>
  <si>
    <t>NLYLSCVLK</t>
  </si>
  <si>
    <t>PTLQLESVDPK</t>
  </si>
  <si>
    <t xml:space="preserve"> GADVWFK</t>
  </si>
  <si>
    <t>DLQNFLK</t>
  </si>
  <si>
    <t>LTWASHEK</t>
  </si>
  <si>
    <t>GPAGPQGPR</t>
  </si>
  <si>
    <t>SSPVVIDASTAIDAPSNLR</t>
  </si>
  <si>
    <t>STTPDITGYR</t>
  </si>
  <si>
    <t>SLVMSGPYELK</t>
  </si>
  <si>
    <t>SLNCTLR</t>
  </si>
  <si>
    <t>IPVALGLK</t>
  </si>
  <si>
    <t>IAVSYQTK</t>
  </si>
  <si>
    <t>LSAEINR</t>
  </si>
  <si>
    <t>VNLLSAIK</t>
  </si>
  <si>
    <t>GSEGPQGVR</t>
  </si>
  <si>
    <t>GVVGLPGQR</t>
  </si>
  <si>
    <t>GFSGLDGAK</t>
  </si>
  <si>
    <t>GEIGNPGR</t>
  </si>
  <si>
    <t>GPAGPSGPAGK</t>
  </si>
  <si>
    <t>GHNGLDGLK</t>
  </si>
  <si>
    <t>IIGYTPDLDPETVDDAFAR</t>
  </si>
  <si>
    <t>FQGTSYDSCTTEGR</t>
  </si>
  <si>
    <t>IYLYTLNDNAR</t>
  </si>
  <si>
    <t>TYLGNALVCTCYGGSR</t>
  </si>
  <si>
    <t>GEWTCIAYSQLR</t>
  </si>
  <si>
    <t>NLQPASEYTVSLVAIK</t>
  </si>
  <si>
    <t>Protein</t>
  </si>
  <si>
    <t>MM9_HUMAN</t>
  </si>
  <si>
    <t>MMP2_HUMAN</t>
  </si>
  <si>
    <t>ELNE_HUMAN</t>
  </si>
  <si>
    <t>IL1B_HUMAN</t>
  </si>
  <si>
    <t>TNFA_HUMAN</t>
  </si>
  <si>
    <t>S10A8_HUMAN</t>
  </si>
  <si>
    <t>S10A9_HUMAN</t>
  </si>
  <si>
    <t>CO1A1_HUMAN</t>
  </si>
  <si>
    <t>CO1A2_HUMAN</t>
  </si>
  <si>
    <t>FINC_HUMAN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</si>
</sst>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2"/>
      <name val="Times New Roman"/>
      <family val="1"/>
    </font>
    <font>
      <sz val="10"/>
      <name val="Courier New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Fill="1"/>
    <xf numFmtId="0" fontId="6" fillId="0" borderId="0" xfId="1" applyFont="1"/>
    <xf numFmtId="0" fontId="6" fillId="0" borderId="0" xfId="1" applyFont="1" applyBorder="1"/>
    <xf numFmtId="0" fontId="7" fillId="0" borderId="0" xfId="0" applyFont="1" applyBorder="1"/>
    <xf numFmtId="0" fontId="7" fillId="0" borderId="0" xfId="0" applyFont="1" applyFill="1" applyBorder="1"/>
    <xf numFmtId="0" fontId="6" fillId="0" borderId="0" xfId="1" applyBorder="1"/>
    <xf numFmtId="0" fontId="6" fillId="2" borderId="0" xfId="1" applyFill="1" applyBorder="1"/>
    <xf numFmtId="0" fontId="6" fillId="2" borderId="0" xfId="1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3"/>
  <sheetViews>
    <sheetView tabSelected="1" zoomScale="85" workbookViewId="0">
      <pane ySplit="1" topLeftCell="A2" activePane="bottomLeft" state="frozenSplit"/>
      <selection pane="bottomLeft" activeCell="E9" sqref="E9"/>
    </sheetView>
  </sheetViews>
  <sheetFormatPr defaultColWidth="11.42578125" defaultRowHeight="15.75" x14ac:dyDescent="0.25"/>
  <cols>
    <col min="1" max="1" width="5.5703125" bestFit="1" customWidth="1"/>
    <col min="2" max="2" width="27.42578125" customWidth="1"/>
    <col min="3" max="3" width="28.85546875" style="7" bestFit="1" customWidth="1"/>
    <col min="4" max="4" width="10" style="9" bestFit="1" customWidth="1"/>
    <col min="5" max="5" width="9.5703125" style="4" bestFit="1" customWidth="1"/>
    <col min="6" max="6" width="8.5703125" style="4" bestFit="1" customWidth="1"/>
    <col min="7" max="7" width="9.5703125" style="4" bestFit="1" customWidth="1"/>
    <col min="8" max="8" width="8.140625" bestFit="1" customWidth="1"/>
    <col min="9" max="9" width="4.7109375" customWidth="1"/>
    <col min="10" max="10" width="4" customWidth="1"/>
    <col min="11" max="11" width="2.5703125" customWidth="1"/>
    <col min="12" max="12" width="7.28515625" style="1" customWidth="1"/>
    <col min="13" max="13" width="12.7109375" style="2" customWidth="1"/>
    <col min="14" max="14" width="22.85546875" bestFit="1" customWidth="1"/>
    <col min="15" max="15" width="8" bestFit="1" customWidth="1"/>
    <col min="16" max="16" width="22.140625" customWidth="1"/>
    <col min="17" max="17" width="13.140625" bestFit="1" customWidth="1"/>
    <col min="18" max="18" width="17.140625" bestFit="1" customWidth="1"/>
    <col min="19" max="19" width="8" bestFit="1" customWidth="1"/>
  </cols>
  <sheetData>
    <row r="1" spans="1:19" s="6" customFormat="1" ht="36" customHeight="1" x14ac:dyDescent="0.2">
      <c r="A1" s="19" t="s">
        <v>6</v>
      </c>
      <c r="B1" s="20" t="s">
        <v>66</v>
      </c>
      <c r="C1" s="19" t="s">
        <v>8</v>
      </c>
      <c r="D1" s="19" t="s">
        <v>1</v>
      </c>
      <c r="E1" s="19" t="s">
        <v>9</v>
      </c>
      <c r="F1" s="19" t="s">
        <v>10</v>
      </c>
      <c r="G1" s="19" t="s">
        <v>11</v>
      </c>
      <c r="H1" s="19" t="s">
        <v>3</v>
      </c>
      <c r="I1" s="21" t="s">
        <v>5</v>
      </c>
      <c r="J1" s="21" t="s">
        <v>12</v>
      </c>
      <c r="K1" s="21" t="s">
        <v>4</v>
      </c>
      <c r="L1" s="21" t="s">
        <v>13</v>
      </c>
      <c r="M1" s="19" t="str">
        <f>CONCATENATE("Eliminated 
length &gt;20 aa: ",SUM(M2:M28612))</f>
        <v>Eliminated 
length &gt;20 aa: 0</v>
      </c>
      <c r="N1" s="19" t="str">
        <f>CONCATENATE("Eliminated
(difficult): ",SUM(N2:N28612))</f>
        <v>Eliminated
(difficult): 0</v>
      </c>
      <c r="O1" s="19" t="str">
        <f>CONCATENATE("Eliminated
C-terminus: ",SUM(O2:O28612))</f>
        <v>Eliminated
C-terminus: 0</v>
      </c>
      <c r="P1" s="19" t="str">
        <f>CONCATENATE("Eliminated (Total): ",SUM(P2:P28612)," = ",ROUND(SUM(P2:P28612)/(COUNT(P2:P28612)-1)*100,2),"%")</f>
        <v>Eliminated (Total): 0 = 0%</v>
      </c>
      <c r="Q1" s="19" t="s">
        <v>7</v>
      </c>
      <c r="R1" s="19" t="s">
        <v>2</v>
      </c>
      <c r="S1" s="10" t="str">
        <f>CONCATENATE(SUM(Q:Q)," aa in ",COUNT(Q:Q)," peptides")</f>
        <v>544 aa in 48 peptides</v>
      </c>
    </row>
    <row r="2" spans="1:19" x14ac:dyDescent="0.25">
      <c r="A2" s="22">
        <v>1</v>
      </c>
      <c r="B2" s="14" t="s">
        <v>67</v>
      </c>
      <c r="C2" s="16" t="s">
        <v>19</v>
      </c>
      <c r="D2" s="24" t="str">
        <f t="shared" ref="D2:D25" si="0">MID(C2,LEN(C2),1)</f>
        <v>R</v>
      </c>
      <c r="E2" s="25"/>
      <c r="F2" s="26"/>
      <c r="G2" s="26">
        <f>LEN(C2)-LEN(SUBSTITUTE(C2,"C",))+LEN(C2)-LEN(SUBSTITUTE(C2,"c",))</f>
        <v>0</v>
      </c>
      <c r="H2" s="27">
        <f t="shared" ref="H2:H25" si="1">LEN(C2)-1</f>
        <v>14</v>
      </c>
      <c r="I2" s="23">
        <f t="shared" ref="I2:I25" si="2">LEN(C2)-LEN(SUBSTITUTE(C2,"B",))</f>
        <v>0</v>
      </c>
      <c r="J2" s="23">
        <f t="shared" ref="J2:J25" si="3">LEN(C2)-LEN(SUBSTITUTE(C2,"U",))</f>
        <v>0</v>
      </c>
      <c r="K2" s="23">
        <f t="shared" ref="K2:K25" si="4">LEN(C2)-LEN(SUBSTITUTE(C2,"X",))</f>
        <v>0</v>
      </c>
      <c r="L2" s="22">
        <f>I2+J2+K2</f>
        <v>0</v>
      </c>
      <c r="M2" s="28">
        <f t="shared" ref="M2:M25" si="5">IF(H2&gt;20,1,0)</f>
        <v>0</v>
      </c>
      <c r="N2" s="28">
        <f>IF(L2&gt;1,1,0)</f>
        <v>0</v>
      </c>
      <c r="O2" s="28">
        <f t="shared" ref="O2:O25" si="6">IF(OR(D2="R",D2="K"),0,1)</f>
        <v>0</v>
      </c>
      <c r="P2" s="28">
        <f t="shared" ref="P2:P25" si="7">IF(M2+N2+O2&gt;0,1,0)</f>
        <v>0</v>
      </c>
      <c r="Q2" s="24">
        <f t="shared" ref="Q2:Q25" si="8">IF(P2=0,H2+1,"")</f>
        <v>15</v>
      </c>
      <c r="R2" s="23"/>
    </row>
    <row r="3" spans="1:19" x14ac:dyDescent="0.25">
      <c r="A3" s="22">
        <v>2</v>
      </c>
      <c r="B3" s="14" t="s">
        <v>67</v>
      </c>
      <c r="C3" s="16" t="s">
        <v>18</v>
      </c>
      <c r="D3" s="24" t="str">
        <f t="shared" si="0"/>
        <v>R</v>
      </c>
      <c r="E3" s="25"/>
      <c r="F3" s="26"/>
      <c r="G3" s="26">
        <f t="shared" ref="G3:G25" si="9">LEN(C3)-LEN(SUBSTITUTE(C3,"C",))+LEN(C3)-LEN(SUBSTITUTE(C3,"c",))</f>
        <v>0</v>
      </c>
      <c r="H3" s="27">
        <f t="shared" si="1"/>
        <v>14</v>
      </c>
      <c r="I3" s="23">
        <f t="shared" si="2"/>
        <v>0</v>
      </c>
      <c r="J3" s="23">
        <f t="shared" si="3"/>
        <v>0</v>
      </c>
      <c r="K3" s="23">
        <f t="shared" si="4"/>
        <v>0</v>
      </c>
      <c r="L3" s="22">
        <f t="shared" ref="L3:L25" si="10">I3+J3+K3</f>
        <v>0</v>
      </c>
      <c r="M3" s="28">
        <f t="shared" si="5"/>
        <v>0</v>
      </c>
      <c r="N3" s="28">
        <f t="shared" ref="N3:N25" si="11">IF(L3&gt;1,1,0)</f>
        <v>0</v>
      </c>
      <c r="O3" s="28">
        <f t="shared" si="6"/>
        <v>0</v>
      </c>
      <c r="P3" s="28">
        <f t="shared" si="7"/>
        <v>0</v>
      </c>
      <c r="Q3" s="24">
        <f t="shared" si="8"/>
        <v>15</v>
      </c>
      <c r="R3" s="23" t="s">
        <v>0</v>
      </c>
      <c r="S3">
        <f>SUM(G:G)</f>
        <v>12</v>
      </c>
    </row>
    <row r="4" spans="1:19" x14ac:dyDescent="0.25">
      <c r="A4" s="22">
        <v>3</v>
      </c>
      <c r="B4" s="14" t="s">
        <v>67</v>
      </c>
      <c r="C4" s="16" t="s">
        <v>36</v>
      </c>
      <c r="D4" s="24" t="str">
        <f t="shared" si="0"/>
        <v>K</v>
      </c>
      <c r="E4" s="25"/>
      <c r="F4" s="26"/>
      <c r="G4" s="26">
        <f t="shared" si="9"/>
        <v>0</v>
      </c>
      <c r="H4" s="27">
        <f t="shared" si="1"/>
        <v>10</v>
      </c>
      <c r="I4" s="23">
        <f t="shared" si="2"/>
        <v>0</v>
      </c>
      <c r="J4" s="23">
        <f t="shared" si="3"/>
        <v>0</v>
      </c>
      <c r="K4" s="23">
        <f t="shared" si="4"/>
        <v>0</v>
      </c>
      <c r="L4" s="22">
        <f t="shared" si="10"/>
        <v>0</v>
      </c>
      <c r="M4" s="28">
        <f t="shared" si="5"/>
        <v>0</v>
      </c>
      <c r="N4" s="28">
        <f t="shared" si="11"/>
        <v>0</v>
      </c>
      <c r="O4" s="28">
        <f t="shared" si="6"/>
        <v>0</v>
      </c>
      <c r="P4" s="28">
        <f t="shared" si="7"/>
        <v>0</v>
      </c>
      <c r="Q4" s="24">
        <f t="shared" si="8"/>
        <v>11</v>
      </c>
      <c r="R4" s="26" t="s">
        <v>17</v>
      </c>
      <c r="S4">
        <f>SUM(L:L)</f>
        <v>0</v>
      </c>
    </row>
    <row r="5" spans="1:19" x14ac:dyDescent="0.25">
      <c r="A5" s="22">
        <v>4</v>
      </c>
      <c r="B5" s="14" t="s">
        <v>68</v>
      </c>
      <c r="C5" s="16" t="s">
        <v>20</v>
      </c>
      <c r="D5" s="24" t="str">
        <f t="shared" si="0"/>
        <v>R</v>
      </c>
      <c r="E5" s="25"/>
      <c r="F5" s="26"/>
      <c r="G5" s="26">
        <f t="shared" si="9"/>
        <v>0</v>
      </c>
      <c r="H5" s="27">
        <f t="shared" si="1"/>
        <v>11</v>
      </c>
      <c r="I5" s="23">
        <f t="shared" si="2"/>
        <v>0</v>
      </c>
      <c r="J5" s="23">
        <f t="shared" si="3"/>
        <v>0</v>
      </c>
      <c r="K5" s="23">
        <f t="shared" si="4"/>
        <v>0</v>
      </c>
      <c r="L5" s="22">
        <f t="shared" si="10"/>
        <v>0</v>
      </c>
      <c r="M5" s="28">
        <f t="shared" si="5"/>
        <v>0</v>
      </c>
      <c r="N5" s="28">
        <f t="shared" si="11"/>
        <v>0</v>
      </c>
      <c r="O5" s="28">
        <f t="shared" si="6"/>
        <v>0</v>
      </c>
      <c r="P5" s="28">
        <f t="shared" si="7"/>
        <v>0</v>
      </c>
      <c r="Q5" s="24">
        <f t="shared" si="8"/>
        <v>12</v>
      </c>
      <c r="R5" s="26" t="s">
        <v>14</v>
      </c>
    </row>
    <row r="6" spans="1:19" x14ac:dyDescent="0.25">
      <c r="A6" s="22">
        <v>5</v>
      </c>
      <c r="B6" s="14" t="s">
        <v>68</v>
      </c>
      <c r="C6" s="16" t="s">
        <v>37</v>
      </c>
      <c r="D6" s="24" t="str">
        <f t="shared" si="0"/>
        <v>K</v>
      </c>
      <c r="E6" s="25"/>
      <c r="F6" s="26"/>
      <c r="G6" s="26">
        <f t="shared" si="9"/>
        <v>0</v>
      </c>
      <c r="H6" s="27">
        <f t="shared" si="1"/>
        <v>11</v>
      </c>
      <c r="I6" s="23">
        <f t="shared" si="2"/>
        <v>0</v>
      </c>
      <c r="J6" s="23">
        <f t="shared" si="3"/>
        <v>0</v>
      </c>
      <c r="K6" s="23">
        <f t="shared" si="4"/>
        <v>0</v>
      </c>
      <c r="L6" s="22">
        <f t="shared" si="10"/>
        <v>0</v>
      </c>
      <c r="M6" s="28">
        <f t="shared" si="5"/>
        <v>0</v>
      </c>
      <c r="N6" s="28">
        <f t="shared" si="11"/>
        <v>0</v>
      </c>
      <c r="O6" s="28">
        <f t="shared" si="6"/>
        <v>0</v>
      </c>
      <c r="P6" s="28">
        <f t="shared" si="7"/>
        <v>0</v>
      </c>
      <c r="Q6" s="24">
        <f t="shared" si="8"/>
        <v>12</v>
      </c>
      <c r="R6" s="26" t="s">
        <v>15</v>
      </c>
    </row>
    <row r="7" spans="1:19" x14ac:dyDescent="0.25">
      <c r="A7" s="22">
        <v>6</v>
      </c>
      <c r="B7" s="14" t="s">
        <v>68</v>
      </c>
      <c r="C7" s="16" t="s">
        <v>38</v>
      </c>
      <c r="D7" s="24" t="str">
        <f t="shared" si="0"/>
        <v>K</v>
      </c>
      <c r="E7" s="25"/>
      <c r="F7" s="26"/>
      <c r="G7" s="26">
        <f t="shared" si="9"/>
        <v>1</v>
      </c>
      <c r="H7" s="27">
        <f t="shared" si="1"/>
        <v>9</v>
      </c>
      <c r="I7" s="23">
        <f t="shared" si="2"/>
        <v>0</v>
      </c>
      <c r="J7" s="23">
        <f t="shared" si="3"/>
        <v>0</v>
      </c>
      <c r="K7" s="23">
        <f t="shared" si="4"/>
        <v>0</v>
      </c>
      <c r="L7" s="22">
        <f t="shared" si="10"/>
        <v>0</v>
      </c>
      <c r="M7" s="28">
        <f t="shared" si="5"/>
        <v>0</v>
      </c>
      <c r="N7" s="28">
        <f t="shared" si="11"/>
        <v>0</v>
      </c>
      <c r="O7" s="28">
        <f t="shared" si="6"/>
        <v>0</v>
      </c>
      <c r="P7" s="28">
        <f t="shared" si="7"/>
        <v>0</v>
      </c>
      <c r="Q7" s="24">
        <f t="shared" si="8"/>
        <v>10</v>
      </c>
      <c r="R7" s="26" t="s">
        <v>16</v>
      </c>
    </row>
    <row r="8" spans="1:19" x14ac:dyDescent="0.25">
      <c r="A8" s="22">
        <v>7</v>
      </c>
      <c r="B8" s="15" t="s">
        <v>69</v>
      </c>
      <c r="C8" s="16" t="s">
        <v>39</v>
      </c>
      <c r="D8" s="24" t="str">
        <f t="shared" si="0"/>
        <v>R</v>
      </c>
      <c r="E8" s="25"/>
      <c r="F8" s="26"/>
      <c r="G8" s="26">
        <f t="shared" si="9"/>
        <v>0</v>
      </c>
      <c r="H8" s="27">
        <f t="shared" si="1"/>
        <v>6</v>
      </c>
      <c r="I8" s="23">
        <f t="shared" si="2"/>
        <v>0</v>
      </c>
      <c r="J8" s="23">
        <f t="shared" si="3"/>
        <v>0</v>
      </c>
      <c r="K8" s="23">
        <f t="shared" si="4"/>
        <v>0</v>
      </c>
      <c r="L8" s="22">
        <f t="shared" si="10"/>
        <v>0</v>
      </c>
      <c r="M8" s="28">
        <f t="shared" si="5"/>
        <v>0</v>
      </c>
      <c r="N8" s="28">
        <f t="shared" si="11"/>
        <v>0</v>
      </c>
      <c r="O8" s="28">
        <f t="shared" si="6"/>
        <v>0</v>
      </c>
      <c r="P8" s="28">
        <f t="shared" si="7"/>
        <v>0</v>
      </c>
      <c r="Q8" s="24">
        <f t="shared" si="8"/>
        <v>7</v>
      </c>
      <c r="R8" s="23"/>
    </row>
    <row r="9" spans="1:19" x14ac:dyDescent="0.25">
      <c r="A9" s="22">
        <v>8</v>
      </c>
      <c r="B9" s="15" t="s">
        <v>69</v>
      </c>
      <c r="C9" s="17" t="s">
        <v>21</v>
      </c>
      <c r="D9" s="24" t="str">
        <f t="shared" si="0"/>
        <v>R</v>
      </c>
      <c r="E9" s="25"/>
      <c r="F9" s="26"/>
      <c r="G9" s="26">
        <f t="shared" si="9"/>
        <v>1</v>
      </c>
      <c r="H9" s="27">
        <f t="shared" si="1"/>
        <v>7</v>
      </c>
      <c r="I9" s="23">
        <f t="shared" si="2"/>
        <v>0</v>
      </c>
      <c r="J9" s="23">
        <f t="shared" si="3"/>
        <v>0</v>
      </c>
      <c r="K9" s="23">
        <f t="shared" si="4"/>
        <v>0</v>
      </c>
      <c r="L9" s="22">
        <f t="shared" si="10"/>
        <v>0</v>
      </c>
      <c r="M9" s="28">
        <f t="shared" si="5"/>
        <v>0</v>
      </c>
      <c r="N9" s="28">
        <f t="shared" si="11"/>
        <v>0</v>
      </c>
      <c r="O9" s="28">
        <f t="shared" si="6"/>
        <v>0</v>
      </c>
      <c r="P9" s="28">
        <f t="shared" si="7"/>
        <v>0</v>
      </c>
      <c r="Q9" s="24">
        <f t="shared" si="8"/>
        <v>8</v>
      </c>
      <c r="R9" s="23"/>
    </row>
    <row r="10" spans="1:19" x14ac:dyDescent="0.25">
      <c r="A10" s="22">
        <v>9</v>
      </c>
      <c r="B10" s="15" t="s">
        <v>69</v>
      </c>
      <c r="C10" s="17" t="s">
        <v>22</v>
      </c>
      <c r="D10" s="24" t="str">
        <f t="shared" si="0"/>
        <v>R</v>
      </c>
      <c r="E10" s="25"/>
      <c r="F10" s="26"/>
      <c r="G10" s="26">
        <f t="shared" si="9"/>
        <v>0</v>
      </c>
      <c r="H10" s="27">
        <f t="shared" si="1"/>
        <v>9</v>
      </c>
      <c r="I10" s="23">
        <f t="shared" si="2"/>
        <v>0</v>
      </c>
      <c r="J10" s="23">
        <f t="shared" si="3"/>
        <v>0</v>
      </c>
      <c r="K10" s="23">
        <f t="shared" si="4"/>
        <v>0</v>
      </c>
      <c r="L10" s="22">
        <f t="shared" si="10"/>
        <v>0</v>
      </c>
      <c r="M10" s="28">
        <f t="shared" si="5"/>
        <v>0</v>
      </c>
      <c r="N10" s="28">
        <f t="shared" si="11"/>
        <v>0</v>
      </c>
      <c r="O10" s="28">
        <f t="shared" si="6"/>
        <v>0</v>
      </c>
      <c r="P10" s="28">
        <f t="shared" si="7"/>
        <v>0</v>
      </c>
      <c r="Q10" s="24">
        <f t="shared" si="8"/>
        <v>10</v>
      </c>
      <c r="R10" s="23"/>
    </row>
    <row r="11" spans="1:19" x14ac:dyDescent="0.25">
      <c r="A11" s="22">
        <v>10</v>
      </c>
      <c r="B11" s="15" t="s">
        <v>70</v>
      </c>
      <c r="C11" s="17" t="s">
        <v>40</v>
      </c>
      <c r="D11" s="24" t="str">
        <f t="shared" si="0"/>
        <v>K</v>
      </c>
      <c r="E11" s="25"/>
      <c r="F11" s="26"/>
      <c r="G11" s="26">
        <f t="shared" si="9"/>
        <v>1</v>
      </c>
      <c r="H11" s="27">
        <f t="shared" si="1"/>
        <v>8</v>
      </c>
      <c r="I11" s="23">
        <f t="shared" si="2"/>
        <v>0</v>
      </c>
      <c r="J11" s="23">
        <f t="shared" si="3"/>
        <v>0</v>
      </c>
      <c r="K11" s="23">
        <f t="shared" si="4"/>
        <v>0</v>
      </c>
      <c r="L11" s="22">
        <f t="shared" si="10"/>
        <v>0</v>
      </c>
      <c r="M11" s="28">
        <f t="shared" si="5"/>
        <v>0</v>
      </c>
      <c r="N11" s="28">
        <f t="shared" si="11"/>
        <v>0</v>
      </c>
      <c r="O11" s="28">
        <f t="shared" si="6"/>
        <v>0</v>
      </c>
      <c r="P11" s="28">
        <f t="shared" si="7"/>
        <v>0</v>
      </c>
      <c r="Q11" s="24">
        <f t="shared" si="8"/>
        <v>9</v>
      </c>
      <c r="R11" s="23"/>
    </row>
    <row r="12" spans="1:19" x14ac:dyDescent="0.25">
      <c r="A12" s="22">
        <v>11</v>
      </c>
      <c r="B12" s="15" t="s">
        <v>70</v>
      </c>
      <c r="C12" s="17" t="s">
        <v>41</v>
      </c>
      <c r="D12" s="24" t="str">
        <f t="shared" si="0"/>
        <v>K</v>
      </c>
      <c r="E12" s="25"/>
      <c r="F12" s="26"/>
      <c r="G12" s="26">
        <f t="shared" si="9"/>
        <v>0</v>
      </c>
      <c r="H12" s="27">
        <f t="shared" si="1"/>
        <v>10</v>
      </c>
      <c r="I12" s="23">
        <f t="shared" si="2"/>
        <v>0</v>
      </c>
      <c r="J12" s="23">
        <f t="shared" si="3"/>
        <v>0</v>
      </c>
      <c r="K12" s="23">
        <f t="shared" si="4"/>
        <v>0</v>
      </c>
      <c r="L12" s="22">
        <f t="shared" si="10"/>
        <v>0</v>
      </c>
      <c r="M12" s="28">
        <f t="shared" si="5"/>
        <v>0</v>
      </c>
      <c r="N12" s="28">
        <f t="shared" si="11"/>
        <v>0</v>
      </c>
      <c r="O12" s="28">
        <f t="shared" si="6"/>
        <v>0</v>
      </c>
      <c r="P12" s="28">
        <f t="shared" si="7"/>
        <v>0</v>
      </c>
      <c r="Q12" s="24">
        <f t="shared" si="8"/>
        <v>11</v>
      </c>
      <c r="R12" s="23"/>
    </row>
    <row r="13" spans="1:19" x14ac:dyDescent="0.25">
      <c r="A13" s="22">
        <v>12</v>
      </c>
      <c r="B13" s="15" t="s">
        <v>70</v>
      </c>
      <c r="C13" s="17" t="s">
        <v>35</v>
      </c>
      <c r="D13" s="24" t="str">
        <f t="shared" si="0"/>
        <v>R</v>
      </c>
      <c r="E13" s="25"/>
      <c r="F13" s="26"/>
      <c r="G13" s="26">
        <f t="shared" si="9"/>
        <v>2</v>
      </c>
      <c r="H13" s="27">
        <f t="shared" si="1"/>
        <v>17</v>
      </c>
      <c r="I13" s="23">
        <f t="shared" si="2"/>
        <v>0</v>
      </c>
      <c r="J13" s="23">
        <f t="shared" si="3"/>
        <v>0</v>
      </c>
      <c r="K13" s="23">
        <f t="shared" si="4"/>
        <v>0</v>
      </c>
      <c r="L13" s="22">
        <f t="shared" si="10"/>
        <v>0</v>
      </c>
      <c r="M13" s="28">
        <f t="shared" si="5"/>
        <v>0</v>
      </c>
      <c r="N13" s="28">
        <f t="shared" si="11"/>
        <v>0</v>
      </c>
      <c r="O13" s="28">
        <f t="shared" si="6"/>
        <v>0</v>
      </c>
      <c r="P13" s="28">
        <f t="shared" si="7"/>
        <v>0</v>
      </c>
      <c r="Q13" s="24">
        <f t="shared" si="8"/>
        <v>18</v>
      </c>
      <c r="R13" s="23"/>
    </row>
    <row r="14" spans="1:19" x14ac:dyDescent="0.25">
      <c r="A14" s="22">
        <v>13</v>
      </c>
      <c r="B14" s="15" t="s">
        <v>71</v>
      </c>
      <c r="C14" s="17" t="s">
        <v>24</v>
      </c>
      <c r="D14" s="24" t="str">
        <f t="shared" si="0"/>
        <v>R</v>
      </c>
      <c r="E14" s="25"/>
      <c r="F14" s="26"/>
      <c r="G14" s="26">
        <f t="shared" si="9"/>
        <v>0</v>
      </c>
      <c r="H14" s="27">
        <f t="shared" si="1"/>
        <v>11</v>
      </c>
      <c r="I14" s="23">
        <f t="shared" si="2"/>
        <v>0</v>
      </c>
      <c r="J14" s="23">
        <f t="shared" si="3"/>
        <v>0</v>
      </c>
      <c r="K14" s="23">
        <f t="shared" si="4"/>
        <v>0</v>
      </c>
      <c r="L14" s="22">
        <f t="shared" si="10"/>
        <v>0</v>
      </c>
      <c r="M14" s="28">
        <f t="shared" si="5"/>
        <v>0</v>
      </c>
      <c r="N14" s="28">
        <f t="shared" si="11"/>
        <v>0</v>
      </c>
      <c r="O14" s="28">
        <f t="shared" si="6"/>
        <v>0</v>
      </c>
      <c r="P14" s="28">
        <f t="shared" si="7"/>
        <v>0</v>
      </c>
      <c r="Q14" s="24">
        <f t="shared" si="8"/>
        <v>12</v>
      </c>
      <c r="R14" s="23"/>
    </row>
    <row r="15" spans="1:19" x14ac:dyDescent="0.25">
      <c r="A15" s="22">
        <v>14</v>
      </c>
      <c r="B15" s="15" t="s">
        <v>71</v>
      </c>
      <c r="C15" s="17" t="s">
        <v>23</v>
      </c>
      <c r="D15" s="24" t="str">
        <f t="shared" si="0"/>
        <v>R</v>
      </c>
      <c r="E15" s="25"/>
      <c r="F15" s="26"/>
      <c r="G15" s="26">
        <f t="shared" si="9"/>
        <v>0</v>
      </c>
      <c r="H15" s="27">
        <f t="shared" si="1"/>
        <v>12</v>
      </c>
      <c r="I15" s="23">
        <f t="shared" si="2"/>
        <v>0</v>
      </c>
      <c r="J15" s="23">
        <f t="shared" si="3"/>
        <v>0</v>
      </c>
      <c r="K15" s="23">
        <f t="shared" si="4"/>
        <v>0</v>
      </c>
      <c r="L15" s="22">
        <f t="shared" si="10"/>
        <v>0</v>
      </c>
      <c r="M15" s="28">
        <f t="shared" si="5"/>
        <v>0</v>
      </c>
      <c r="N15" s="28">
        <f t="shared" si="11"/>
        <v>0</v>
      </c>
      <c r="O15" s="28">
        <f t="shared" si="6"/>
        <v>0</v>
      </c>
      <c r="P15" s="28">
        <f t="shared" si="7"/>
        <v>0</v>
      </c>
      <c r="Q15" s="24">
        <f t="shared" si="8"/>
        <v>13</v>
      </c>
      <c r="R15" s="23"/>
    </row>
    <row r="16" spans="1:19" x14ac:dyDescent="0.25">
      <c r="A16" s="22">
        <v>15</v>
      </c>
      <c r="B16" s="15" t="s">
        <v>71</v>
      </c>
      <c r="C16" s="17" t="s">
        <v>34</v>
      </c>
      <c r="D16" s="24" t="str">
        <f t="shared" si="0"/>
        <v>R</v>
      </c>
      <c r="E16" s="25"/>
      <c r="F16" s="26"/>
      <c r="G16" s="26">
        <f t="shared" si="9"/>
        <v>1</v>
      </c>
      <c r="H16" s="27">
        <f t="shared" si="1"/>
        <v>16</v>
      </c>
      <c r="I16" s="23">
        <f t="shared" si="2"/>
        <v>0</v>
      </c>
      <c r="J16" s="23">
        <f t="shared" si="3"/>
        <v>0</v>
      </c>
      <c r="K16" s="23">
        <f t="shared" si="4"/>
        <v>0</v>
      </c>
      <c r="L16" s="22">
        <f t="shared" si="10"/>
        <v>0</v>
      </c>
      <c r="M16" s="28">
        <f t="shared" si="5"/>
        <v>0</v>
      </c>
      <c r="N16" s="28">
        <f t="shared" si="11"/>
        <v>0</v>
      </c>
      <c r="O16" s="28">
        <f t="shared" si="6"/>
        <v>0</v>
      </c>
      <c r="P16" s="28">
        <f t="shared" si="7"/>
        <v>0</v>
      </c>
      <c r="Q16" s="24">
        <f t="shared" si="8"/>
        <v>17</v>
      </c>
      <c r="R16" s="23"/>
    </row>
    <row r="17" spans="1:18" x14ac:dyDescent="0.25">
      <c r="A17" s="22">
        <v>16</v>
      </c>
      <c r="B17" s="15" t="s">
        <v>72</v>
      </c>
      <c r="C17" s="17" t="s">
        <v>42</v>
      </c>
      <c r="D17" s="24" t="str">
        <f t="shared" si="0"/>
        <v>K</v>
      </c>
      <c r="E17" s="25"/>
      <c r="F17" s="26"/>
      <c r="G17" s="26">
        <f t="shared" si="9"/>
        <v>0</v>
      </c>
      <c r="H17" s="27">
        <f t="shared" si="1"/>
        <v>7</v>
      </c>
      <c r="I17" s="23">
        <f t="shared" si="2"/>
        <v>0</v>
      </c>
      <c r="J17" s="23">
        <f t="shared" si="3"/>
        <v>0</v>
      </c>
      <c r="K17" s="23">
        <f t="shared" si="4"/>
        <v>0</v>
      </c>
      <c r="L17" s="22">
        <f t="shared" si="10"/>
        <v>0</v>
      </c>
      <c r="M17" s="28">
        <f t="shared" si="5"/>
        <v>0</v>
      </c>
      <c r="N17" s="28">
        <f t="shared" si="11"/>
        <v>0</v>
      </c>
      <c r="O17" s="28">
        <f t="shared" si="6"/>
        <v>0</v>
      </c>
      <c r="P17" s="28">
        <f t="shared" si="7"/>
        <v>0</v>
      </c>
      <c r="Q17" s="24">
        <f t="shared" si="8"/>
        <v>8</v>
      </c>
      <c r="R17" s="23"/>
    </row>
    <row r="18" spans="1:18" x14ac:dyDescent="0.25">
      <c r="A18" s="22">
        <v>17</v>
      </c>
      <c r="B18" s="15" t="s">
        <v>72</v>
      </c>
      <c r="C18" s="17" t="s">
        <v>26</v>
      </c>
      <c r="D18" s="24" t="str">
        <f t="shared" si="0"/>
        <v>R</v>
      </c>
      <c r="E18" s="25"/>
      <c r="F18" s="26"/>
      <c r="G18" s="26">
        <f t="shared" si="9"/>
        <v>0</v>
      </c>
      <c r="H18" s="27">
        <f t="shared" si="1"/>
        <v>7</v>
      </c>
      <c r="I18" s="23">
        <f t="shared" si="2"/>
        <v>0</v>
      </c>
      <c r="J18" s="23">
        <f t="shared" si="3"/>
        <v>0</v>
      </c>
      <c r="K18" s="23">
        <f t="shared" si="4"/>
        <v>0</v>
      </c>
      <c r="L18" s="22">
        <f t="shared" si="10"/>
        <v>0</v>
      </c>
      <c r="M18" s="28">
        <f t="shared" si="5"/>
        <v>0</v>
      </c>
      <c r="N18" s="28">
        <f t="shared" si="11"/>
        <v>0</v>
      </c>
      <c r="O18" s="28">
        <f t="shared" si="6"/>
        <v>0</v>
      </c>
      <c r="P18" s="28">
        <f t="shared" si="7"/>
        <v>0</v>
      </c>
      <c r="Q18" s="24">
        <f t="shared" si="8"/>
        <v>8</v>
      </c>
      <c r="R18" s="23"/>
    </row>
    <row r="19" spans="1:18" x14ac:dyDescent="0.25">
      <c r="A19" s="22">
        <v>18</v>
      </c>
      <c r="B19" s="15" t="s">
        <v>72</v>
      </c>
      <c r="C19" s="17" t="s">
        <v>25</v>
      </c>
      <c r="D19" s="24" t="str">
        <f t="shared" si="0"/>
        <v>R</v>
      </c>
      <c r="E19" s="25"/>
      <c r="F19" s="26"/>
      <c r="G19" s="26">
        <f t="shared" si="9"/>
        <v>1</v>
      </c>
      <c r="H19" s="27">
        <f t="shared" si="1"/>
        <v>10</v>
      </c>
      <c r="I19" s="23">
        <f t="shared" si="2"/>
        <v>0</v>
      </c>
      <c r="J19" s="23">
        <f t="shared" si="3"/>
        <v>0</v>
      </c>
      <c r="K19" s="23">
        <f t="shared" si="4"/>
        <v>0</v>
      </c>
      <c r="L19" s="22">
        <f t="shared" si="10"/>
        <v>0</v>
      </c>
      <c r="M19" s="28">
        <f t="shared" si="5"/>
        <v>0</v>
      </c>
      <c r="N19" s="28">
        <f t="shared" si="11"/>
        <v>0</v>
      </c>
      <c r="O19" s="28">
        <f t="shared" si="6"/>
        <v>0</v>
      </c>
      <c r="P19" s="28">
        <f t="shared" si="7"/>
        <v>0</v>
      </c>
      <c r="Q19" s="24">
        <f t="shared" si="8"/>
        <v>11</v>
      </c>
      <c r="R19" s="23"/>
    </row>
    <row r="20" spans="1:18" x14ac:dyDescent="0.25">
      <c r="A20" s="22">
        <v>19</v>
      </c>
      <c r="B20" s="15" t="s">
        <v>73</v>
      </c>
      <c r="C20" s="17" t="s">
        <v>43</v>
      </c>
      <c r="D20" s="24" t="str">
        <f t="shared" si="0"/>
        <v>K</v>
      </c>
      <c r="E20" s="25"/>
      <c r="F20" s="26"/>
      <c r="G20" s="26">
        <f t="shared" si="9"/>
        <v>0</v>
      </c>
      <c r="H20" s="27">
        <f t="shared" si="1"/>
        <v>6</v>
      </c>
      <c r="I20" s="23">
        <f t="shared" si="2"/>
        <v>0</v>
      </c>
      <c r="J20" s="23">
        <f t="shared" si="3"/>
        <v>0</v>
      </c>
      <c r="K20" s="23">
        <f t="shared" si="4"/>
        <v>0</v>
      </c>
      <c r="L20" s="22">
        <f t="shared" si="10"/>
        <v>0</v>
      </c>
      <c r="M20" s="28">
        <f t="shared" si="5"/>
        <v>0</v>
      </c>
      <c r="N20" s="28">
        <f t="shared" si="11"/>
        <v>0</v>
      </c>
      <c r="O20" s="28">
        <f t="shared" si="6"/>
        <v>0</v>
      </c>
      <c r="P20" s="28">
        <f t="shared" si="7"/>
        <v>0</v>
      </c>
      <c r="Q20" s="24">
        <f t="shared" si="8"/>
        <v>7</v>
      </c>
      <c r="R20" s="23"/>
    </row>
    <row r="21" spans="1:18" x14ac:dyDescent="0.25">
      <c r="A21" s="22">
        <v>20</v>
      </c>
      <c r="B21" s="15" t="s">
        <v>73</v>
      </c>
      <c r="C21" s="17" t="s">
        <v>27</v>
      </c>
      <c r="D21" s="24" t="str">
        <f t="shared" si="0"/>
        <v>K</v>
      </c>
      <c r="E21" s="25"/>
      <c r="F21" s="26"/>
      <c r="G21" s="26">
        <f t="shared" si="9"/>
        <v>0</v>
      </c>
      <c r="H21" s="27">
        <f t="shared" si="1"/>
        <v>12</v>
      </c>
      <c r="I21" s="23">
        <f t="shared" si="2"/>
        <v>0</v>
      </c>
      <c r="J21" s="23">
        <f t="shared" si="3"/>
        <v>0</v>
      </c>
      <c r="K21" s="23">
        <f t="shared" si="4"/>
        <v>0</v>
      </c>
      <c r="L21" s="22">
        <f t="shared" si="10"/>
        <v>0</v>
      </c>
      <c r="M21" s="28">
        <f t="shared" si="5"/>
        <v>0</v>
      </c>
      <c r="N21" s="28">
        <f t="shared" si="11"/>
        <v>0</v>
      </c>
      <c r="O21" s="28">
        <f t="shared" si="6"/>
        <v>0</v>
      </c>
      <c r="P21" s="28">
        <f t="shared" si="7"/>
        <v>0</v>
      </c>
      <c r="Q21" s="24">
        <f t="shared" si="8"/>
        <v>13</v>
      </c>
      <c r="R21" s="23"/>
    </row>
    <row r="22" spans="1:18" x14ac:dyDescent="0.25">
      <c r="A22" s="22">
        <v>21</v>
      </c>
      <c r="B22" s="15" t="s">
        <v>73</v>
      </c>
      <c r="C22" s="17" t="s">
        <v>44</v>
      </c>
      <c r="D22" s="24" t="str">
        <f t="shared" si="0"/>
        <v>K</v>
      </c>
      <c r="E22" s="25"/>
      <c r="F22" s="26"/>
      <c r="G22" s="26">
        <f t="shared" si="9"/>
        <v>0</v>
      </c>
      <c r="H22" s="27">
        <f t="shared" si="1"/>
        <v>7</v>
      </c>
      <c r="I22" s="23">
        <f t="shared" si="2"/>
        <v>0</v>
      </c>
      <c r="J22" s="23">
        <f t="shared" si="3"/>
        <v>0</v>
      </c>
      <c r="K22" s="23">
        <f t="shared" si="4"/>
        <v>0</v>
      </c>
      <c r="L22" s="22">
        <f t="shared" si="10"/>
        <v>0</v>
      </c>
      <c r="M22" s="28">
        <f t="shared" si="5"/>
        <v>0</v>
      </c>
      <c r="N22" s="28">
        <f t="shared" si="11"/>
        <v>0</v>
      </c>
      <c r="O22" s="28">
        <f t="shared" si="6"/>
        <v>0</v>
      </c>
      <c r="P22" s="28">
        <f t="shared" si="7"/>
        <v>0</v>
      </c>
      <c r="Q22" s="24">
        <f t="shared" si="8"/>
        <v>8</v>
      </c>
      <c r="R22" s="23"/>
    </row>
    <row r="23" spans="1:18" x14ac:dyDescent="0.25">
      <c r="A23" s="22">
        <v>22</v>
      </c>
      <c r="B23" s="15" t="s">
        <v>74</v>
      </c>
      <c r="C23" s="17" t="s">
        <v>28</v>
      </c>
      <c r="D23" s="24" t="str">
        <f t="shared" si="0"/>
        <v>R</v>
      </c>
      <c r="E23" s="25"/>
      <c r="F23" s="26"/>
      <c r="G23" s="26">
        <f t="shared" si="9"/>
        <v>0</v>
      </c>
      <c r="H23" s="27">
        <f t="shared" si="1"/>
        <v>18</v>
      </c>
      <c r="I23" s="23">
        <f t="shared" si="2"/>
        <v>0</v>
      </c>
      <c r="J23" s="23">
        <f t="shared" si="3"/>
        <v>0</v>
      </c>
      <c r="K23" s="23">
        <f t="shared" si="4"/>
        <v>0</v>
      </c>
      <c r="L23" s="22">
        <f t="shared" si="10"/>
        <v>0</v>
      </c>
      <c r="M23" s="28">
        <f t="shared" si="5"/>
        <v>0</v>
      </c>
      <c r="N23" s="28">
        <f t="shared" si="11"/>
        <v>0</v>
      </c>
      <c r="O23" s="28">
        <f t="shared" si="6"/>
        <v>0</v>
      </c>
      <c r="P23" s="28">
        <f t="shared" si="7"/>
        <v>0</v>
      </c>
      <c r="Q23" s="24">
        <f t="shared" si="8"/>
        <v>19</v>
      </c>
      <c r="R23" s="23"/>
    </row>
    <row r="24" spans="1:18" x14ac:dyDescent="0.25">
      <c r="A24" s="22">
        <v>23</v>
      </c>
      <c r="B24" s="15" t="s">
        <v>74</v>
      </c>
      <c r="C24" s="17" t="s">
        <v>45</v>
      </c>
      <c r="D24" s="24" t="str">
        <f t="shared" si="0"/>
        <v>R</v>
      </c>
      <c r="E24" s="25"/>
      <c r="F24" s="26"/>
      <c r="G24" s="26">
        <f t="shared" si="9"/>
        <v>0</v>
      </c>
      <c r="H24" s="27">
        <f t="shared" si="1"/>
        <v>8</v>
      </c>
      <c r="I24" s="23">
        <f t="shared" si="2"/>
        <v>0</v>
      </c>
      <c r="J24" s="23">
        <f t="shared" si="3"/>
        <v>0</v>
      </c>
      <c r="K24" s="23">
        <f t="shared" si="4"/>
        <v>0</v>
      </c>
      <c r="L24" s="22">
        <f t="shared" si="10"/>
        <v>0</v>
      </c>
      <c r="M24" s="28">
        <f t="shared" si="5"/>
        <v>0</v>
      </c>
      <c r="N24" s="28">
        <f t="shared" si="11"/>
        <v>0</v>
      </c>
      <c r="O24" s="28">
        <f t="shared" si="6"/>
        <v>0</v>
      </c>
      <c r="P24" s="28">
        <f t="shared" si="7"/>
        <v>0</v>
      </c>
      <c r="Q24" s="24">
        <f t="shared" si="8"/>
        <v>9</v>
      </c>
      <c r="R24" s="23"/>
    </row>
    <row r="25" spans="1:18" x14ac:dyDescent="0.25">
      <c r="A25" s="22">
        <v>24</v>
      </c>
      <c r="B25" s="15" t="s">
        <v>74</v>
      </c>
      <c r="C25" s="17" t="s">
        <v>29</v>
      </c>
      <c r="D25" s="24" t="str">
        <f t="shared" si="0"/>
        <v>R</v>
      </c>
      <c r="E25" s="25"/>
      <c r="F25" s="26"/>
      <c r="G25" s="26">
        <f t="shared" si="9"/>
        <v>0</v>
      </c>
      <c r="H25" s="27">
        <f t="shared" si="1"/>
        <v>9</v>
      </c>
      <c r="I25" s="23">
        <f t="shared" si="2"/>
        <v>0</v>
      </c>
      <c r="J25" s="23">
        <f t="shared" si="3"/>
        <v>0</v>
      </c>
      <c r="K25" s="23">
        <f t="shared" si="4"/>
        <v>0</v>
      </c>
      <c r="L25" s="22">
        <f t="shared" si="10"/>
        <v>0</v>
      </c>
      <c r="M25" s="28">
        <f t="shared" si="5"/>
        <v>0</v>
      </c>
      <c r="N25" s="28">
        <f t="shared" si="11"/>
        <v>0</v>
      </c>
      <c r="O25" s="28">
        <f t="shared" si="6"/>
        <v>0</v>
      </c>
      <c r="P25" s="28">
        <f t="shared" si="7"/>
        <v>0</v>
      </c>
      <c r="Q25" s="24">
        <f t="shared" si="8"/>
        <v>10</v>
      </c>
      <c r="R25" s="23"/>
    </row>
    <row r="26" spans="1:18" x14ac:dyDescent="0.25">
      <c r="A26" s="22">
        <v>25</v>
      </c>
      <c r="B26" s="14" t="s">
        <v>75</v>
      </c>
      <c r="C26" s="17" t="s">
        <v>31</v>
      </c>
      <c r="D26" s="24" t="str">
        <f t="shared" ref="D26:D31" si="12">MID(C26,LEN(C26),1)</f>
        <v>R</v>
      </c>
      <c r="E26" s="25"/>
      <c r="F26" s="26"/>
      <c r="G26" s="26">
        <f t="shared" ref="G26:G31" si="13">LEN(C26)-LEN(SUBSTITUTE(C26,"C",))+LEN(C26)-LEN(SUBSTITUTE(C26,"c",))</f>
        <v>0</v>
      </c>
      <c r="H26" s="27">
        <f t="shared" ref="H26:H31" si="14">LEN(C26)-1</f>
        <v>17</v>
      </c>
      <c r="I26" s="23">
        <f t="shared" ref="I26:I31" si="15">LEN(C26)-LEN(SUBSTITUTE(C26,"B",))</f>
        <v>0</v>
      </c>
      <c r="J26" s="23">
        <f t="shared" ref="J26:J31" si="16">LEN(C26)-LEN(SUBSTITUTE(C26,"U",))</f>
        <v>0</v>
      </c>
      <c r="K26" s="23">
        <f t="shared" ref="K26:K31" si="17">LEN(C26)-LEN(SUBSTITUTE(C26,"X",))</f>
        <v>0</v>
      </c>
      <c r="L26" s="22">
        <f t="shared" ref="L26:L31" si="18">I26+J26+K26</f>
        <v>0</v>
      </c>
      <c r="M26" s="28">
        <f t="shared" ref="M26:M31" si="19">IF(H26&gt;20,1,0)</f>
        <v>0</v>
      </c>
      <c r="N26" s="28">
        <f t="shared" ref="N26:N31" si="20">IF(L26&gt;1,1,0)</f>
        <v>0</v>
      </c>
      <c r="O26" s="28">
        <f t="shared" ref="O26:O31" si="21">IF(OR(D26="R",D26="K"),0,1)</f>
        <v>0</v>
      </c>
      <c r="P26" s="28">
        <f t="shared" ref="P26:P31" si="22">IF(M26+N26+O26&gt;0,1,0)</f>
        <v>0</v>
      </c>
      <c r="Q26" s="24">
        <f t="shared" ref="Q26:Q31" si="23">IF(P26=0,H26+1,"")</f>
        <v>18</v>
      </c>
      <c r="R26" s="23"/>
    </row>
    <row r="27" spans="1:18" x14ac:dyDescent="0.25">
      <c r="A27" s="22">
        <v>26</v>
      </c>
      <c r="B27" s="14" t="s">
        <v>75</v>
      </c>
      <c r="C27" s="17" t="s">
        <v>32</v>
      </c>
      <c r="D27" s="24" t="str">
        <f t="shared" si="12"/>
        <v>R</v>
      </c>
      <c r="E27" s="25"/>
      <c r="F27" s="26"/>
      <c r="G27" s="26">
        <f t="shared" si="13"/>
        <v>0</v>
      </c>
      <c r="H27" s="27">
        <f t="shared" si="14"/>
        <v>8</v>
      </c>
      <c r="I27" s="23">
        <f t="shared" si="15"/>
        <v>0</v>
      </c>
      <c r="J27" s="23">
        <f t="shared" si="16"/>
        <v>0</v>
      </c>
      <c r="K27" s="23">
        <f t="shared" si="17"/>
        <v>0</v>
      </c>
      <c r="L27" s="22">
        <f t="shared" si="18"/>
        <v>0</v>
      </c>
      <c r="M27" s="28">
        <f t="shared" si="19"/>
        <v>0</v>
      </c>
      <c r="N27" s="28">
        <f t="shared" si="20"/>
        <v>0</v>
      </c>
      <c r="O27" s="28">
        <f t="shared" si="21"/>
        <v>0</v>
      </c>
      <c r="P27" s="28">
        <f t="shared" si="22"/>
        <v>0</v>
      </c>
      <c r="Q27" s="24">
        <f t="shared" si="23"/>
        <v>9</v>
      </c>
      <c r="R27" s="23"/>
    </row>
    <row r="28" spans="1:18" x14ac:dyDescent="0.25">
      <c r="A28" s="22">
        <v>27</v>
      </c>
      <c r="B28" s="14" t="s">
        <v>75</v>
      </c>
      <c r="C28" s="17" t="s">
        <v>33</v>
      </c>
      <c r="D28" s="24" t="str">
        <f t="shared" si="12"/>
        <v>R</v>
      </c>
      <c r="E28" s="25"/>
      <c r="F28" s="26"/>
      <c r="G28" s="26">
        <f t="shared" si="13"/>
        <v>0</v>
      </c>
      <c r="H28" s="27">
        <f t="shared" si="14"/>
        <v>8</v>
      </c>
      <c r="I28" s="23">
        <f t="shared" si="15"/>
        <v>0</v>
      </c>
      <c r="J28" s="23">
        <f t="shared" si="16"/>
        <v>0</v>
      </c>
      <c r="K28" s="23">
        <f t="shared" si="17"/>
        <v>0</v>
      </c>
      <c r="L28" s="22">
        <f t="shared" si="18"/>
        <v>0</v>
      </c>
      <c r="M28" s="28">
        <f t="shared" si="19"/>
        <v>0</v>
      </c>
      <c r="N28" s="28">
        <f t="shared" si="20"/>
        <v>0</v>
      </c>
      <c r="O28" s="28">
        <f t="shared" si="21"/>
        <v>0</v>
      </c>
      <c r="P28" s="28">
        <f t="shared" si="22"/>
        <v>0</v>
      </c>
      <c r="Q28" s="24">
        <f t="shared" si="23"/>
        <v>9</v>
      </c>
      <c r="R28" s="23"/>
    </row>
    <row r="29" spans="1:18" x14ac:dyDescent="0.25">
      <c r="A29" s="22">
        <v>28</v>
      </c>
      <c r="B29" s="14" t="s">
        <v>76</v>
      </c>
      <c r="C29" s="18" t="s">
        <v>46</v>
      </c>
      <c r="D29" s="24" t="str">
        <f t="shared" si="12"/>
        <v>R</v>
      </c>
      <c r="E29" s="25"/>
      <c r="F29" s="26"/>
      <c r="G29" s="26">
        <f t="shared" si="13"/>
        <v>0</v>
      </c>
      <c r="H29" s="27">
        <f t="shared" si="14"/>
        <v>18</v>
      </c>
      <c r="I29" s="23">
        <f t="shared" si="15"/>
        <v>0</v>
      </c>
      <c r="J29" s="23">
        <f t="shared" si="16"/>
        <v>0</v>
      </c>
      <c r="K29" s="23">
        <f t="shared" si="17"/>
        <v>0</v>
      </c>
      <c r="L29" s="22">
        <f t="shared" si="18"/>
        <v>0</v>
      </c>
      <c r="M29" s="28">
        <f t="shared" si="19"/>
        <v>0</v>
      </c>
      <c r="N29" s="28">
        <f t="shared" si="20"/>
        <v>0</v>
      </c>
      <c r="O29" s="28">
        <f t="shared" si="21"/>
        <v>0</v>
      </c>
      <c r="P29" s="28">
        <f t="shared" si="22"/>
        <v>0</v>
      </c>
      <c r="Q29" s="24">
        <f t="shared" si="23"/>
        <v>19</v>
      </c>
      <c r="R29" s="23"/>
    </row>
    <row r="30" spans="1:18" x14ac:dyDescent="0.25">
      <c r="A30" s="22">
        <v>29</v>
      </c>
      <c r="B30" s="14" t="s">
        <v>76</v>
      </c>
      <c r="C30" s="13" t="s">
        <v>47</v>
      </c>
      <c r="D30" s="24" t="str">
        <f t="shared" si="12"/>
        <v>R</v>
      </c>
      <c r="E30" s="25"/>
      <c r="F30" s="26"/>
      <c r="G30" s="26">
        <f t="shared" si="13"/>
        <v>0</v>
      </c>
      <c r="H30" s="27">
        <f t="shared" si="14"/>
        <v>9</v>
      </c>
      <c r="I30" s="23">
        <f t="shared" si="15"/>
        <v>0</v>
      </c>
      <c r="J30" s="23">
        <f t="shared" si="16"/>
        <v>0</v>
      </c>
      <c r="K30" s="23">
        <f t="shared" si="17"/>
        <v>0</v>
      </c>
      <c r="L30" s="22">
        <f t="shared" si="18"/>
        <v>0</v>
      </c>
      <c r="M30" s="28">
        <f t="shared" si="19"/>
        <v>0</v>
      </c>
      <c r="N30" s="28">
        <f t="shared" si="20"/>
        <v>0</v>
      </c>
      <c r="O30" s="28">
        <f t="shared" si="21"/>
        <v>0</v>
      </c>
      <c r="P30" s="28">
        <f t="shared" si="22"/>
        <v>0</v>
      </c>
      <c r="Q30" s="24">
        <f t="shared" si="23"/>
        <v>10</v>
      </c>
      <c r="R30" s="23"/>
    </row>
    <row r="31" spans="1:18" x14ac:dyDescent="0.25">
      <c r="A31" s="22">
        <v>30</v>
      </c>
      <c r="B31" s="14" t="s">
        <v>76</v>
      </c>
      <c r="C31" s="13" t="s">
        <v>30</v>
      </c>
      <c r="D31" s="24" t="str">
        <f t="shared" si="12"/>
        <v>K</v>
      </c>
      <c r="E31" s="25"/>
      <c r="F31" s="26"/>
      <c r="G31" s="26">
        <f t="shared" si="13"/>
        <v>0</v>
      </c>
      <c r="H31" s="27">
        <f t="shared" si="14"/>
        <v>13</v>
      </c>
      <c r="I31" s="23">
        <f t="shared" si="15"/>
        <v>0</v>
      </c>
      <c r="J31" s="23">
        <f t="shared" si="16"/>
        <v>0</v>
      </c>
      <c r="K31" s="23">
        <f t="shared" si="17"/>
        <v>0</v>
      </c>
      <c r="L31" s="22">
        <f t="shared" si="18"/>
        <v>0</v>
      </c>
      <c r="M31" s="28">
        <f t="shared" si="19"/>
        <v>0</v>
      </c>
      <c r="N31" s="28">
        <f t="shared" si="20"/>
        <v>0</v>
      </c>
      <c r="O31" s="28">
        <f t="shared" si="21"/>
        <v>0</v>
      </c>
      <c r="P31" s="28">
        <f t="shared" si="22"/>
        <v>0</v>
      </c>
      <c r="Q31" s="24">
        <f t="shared" si="23"/>
        <v>14</v>
      </c>
      <c r="R31" s="23"/>
    </row>
    <row r="32" spans="1:18" x14ac:dyDescent="0.25">
      <c r="A32" s="22">
        <v>31</v>
      </c>
      <c r="B32" s="15" t="s">
        <v>70</v>
      </c>
      <c r="C32" s="13" t="s">
        <v>48</v>
      </c>
      <c r="D32" s="24" t="str">
        <f t="shared" ref="D32:D33" si="24">MID(C32,LEN(C32),1)</f>
        <v>K</v>
      </c>
      <c r="E32" s="25"/>
      <c r="F32" s="26"/>
      <c r="G32" s="26">
        <f t="shared" ref="G32:G33" si="25">LEN(C32)-LEN(SUBSTITUTE(C32,"C",))+LEN(C32)-LEN(SUBSTITUTE(C32,"c",))</f>
        <v>0</v>
      </c>
      <c r="H32" s="27">
        <f t="shared" ref="H32:H33" si="26">LEN(C32)-1</f>
        <v>10</v>
      </c>
      <c r="I32" s="23">
        <f t="shared" ref="I32:I33" si="27">LEN(C32)-LEN(SUBSTITUTE(C32,"B",))</f>
        <v>0</v>
      </c>
      <c r="J32" s="23">
        <f t="shared" ref="J32:J33" si="28">LEN(C32)-LEN(SUBSTITUTE(C32,"U",))</f>
        <v>0</v>
      </c>
      <c r="K32" s="23">
        <f t="shared" ref="K32:K33" si="29">LEN(C32)-LEN(SUBSTITUTE(C32,"X",))</f>
        <v>0</v>
      </c>
      <c r="L32" s="22">
        <f t="shared" ref="L32:L33" si="30">I32+J32+K32</f>
        <v>0</v>
      </c>
      <c r="M32" s="28">
        <f t="shared" ref="M32:M33" si="31">IF(H32&gt;20,1,0)</f>
        <v>0</v>
      </c>
      <c r="N32" s="28">
        <f t="shared" ref="N32:N33" si="32">IF(L32&gt;1,1,0)</f>
        <v>0</v>
      </c>
      <c r="O32" s="28">
        <f t="shared" ref="O32:O33" si="33">IF(OR(D32="R",D32="K"),0,1)</f>
        <v>0</v>
      </c>
      <c r="P32" s="28">
        <f t="shared" ref="P32:P33" si="34">IF(M32+N32+O32&gt;0,1,0)</f>
        <v>0</v>
      </c>
      <c r="Q32" s="24">
        <f t="shared" ref="Q32:Q33" si="35">IF(P32=0,H32+1,"")</f>
        <v>11</v>
      </c>
      <c r="R32" s="23"/>
    </row>
    <row r="33" spans="1:18" x14ac:dyDescent="0.25">
      <c r="A33" s="22">
        <v>32</v>
      </c>
      <c r="B33" s="15" t="s">
        <v>70</v>
      </c>
      <c r="C33" s="13" t="s">
        <v>49</v>
      </c>
      <c r="D33" s="24" t="str">
        <f t="shared" si="24"/>
        <v>R</v>
      </c>
      <c r="E33" s="25"/>
      <c r="F33" s="26"/>
      <c r="G33" s="26">
        <f t="shared" si="25"/>
        <v>1</v>
      </c>
      <c r="H33" s="27">
        <f t="shared" si="26"/>
        <v>6</v>
      </c>
      <c r="I33" s="23">
        <f t="shared" si="27"/>
        <v>0</v>
      </c>
      <c r="J33" s="23">
        <f t="shared" si="28"/>
        <v>0</v>
      </c>
      <c r="K33" s="23">
        <f t="shared" si="29"/>
        <v>0</v>
      </c>
      <c r="L33" s="22">
        <f t="shared" si="30"/>
        <v>0</v>
      </c>
      <c r="M33" s="28">
        <f t="shared" si="31"/>
        <v>0</v>
      </c>
      <c r="N33" s="28">
        <f t="shared" si="32"/>
        <v>0</v>
      </c>
      <c r="O33" s="28">
        <f t="shared" si="33"/>
        <v>0</v>
      </c>
      <c r="P33" s="28">
        <f t="shared" si="34"/>
        <v>0</v>
      </c>
      <c r="Q33" s="24">
        <f t="shared" si="35"/>
        <v>7</v>
      </c>
      <c r="R33" s="23"/>
    </row>
    <row r="34" spans="1:18" x14ac:dyDescent="0.25">
      <c r="A34" s="22">
        <v>33</v>
      </c>
      <c r="B34" s="15" t="s">
        <v>70</v>
      </c>
      <c r="C34" s="13" t="s">
        <v>50</v>
      </c>
      <c r="D34" s="24" t="str">
        <f t="shared" ref="D34:D49" si="36">MID(C34,LEN(C34),1)</f>
        <v>K</v>
      </c>
      <c r="E34" s="25"/>
      <c r="F34" s="26"/>
      <c r="G34" s="26">
        <f t="shared" ref="G34:G49" si="37">LEN(C34)-LEN(SUBSTITUTE(C34,"C",))+LEN(C34)-LEN(SUBSTITUTE(C34,"c",))</f>
        <v>0</v>
      </c>
      <c r="H34" s="27">
        <f t="shared" ref="H34:H49" si="38">LEN(C34)-1</f>
        <v>7</v>
      </c>
      <c r="I34" s="23">
        <f t="shared" ref="I34:I49" si="39">LEN(C34)-LEN(SUBSTITUTE(C34,"B",))</f>
        <v>0</v>
      </c>
      <c r="J34" s="23">
        <f t="shared" ref="J34:J49" si="40">LEN(C34)-LEN(SUBSTITUTE(C34,"U",))</f>
        <v>0</v>
      </c>
      <c r="K34" s="23">
        <f t="shared" ref="K34:K49" si="41">LEN(C34)-LEN(SUBSTITUTE(C34,"X",))</f>
        <v>0</v>
      </c>
      <c r="L34" s="22">
        <f t="shared" ref="L34:L49" si="42">I34+J34+K34</f>
        <v>0</v>
      </c>
      <c r="M34" s="28">
        <f t="shared" ref="M34:M49" si="43">IF(H34&gt;20,1,0)</f>
        <v>0</v>
      </c>
      <c r="N34" s="28">
        <f t="shared" ref="N34:N49" si="44">IF(L34&gt;1,1,0)</f>
        <v>0</v>
      </c>
      <c r="O34" s="28">
        <f t="shared" ref="O34:O49" si="45">IF(OR(D34="R",D34="K"),0,1)</f>
        <v>0</v>
      </c>
      <c r="P34" s="28">
        <f t="shared" ref="P34:P49" si="46">IF(M34+N34+O34&gt;0,1,0)</f>
        <v>0</v>
      </c>
      <c r="Q34" s="24">
        <f t="shared" ref="Q34:Q49" si="47">IF(P34=0,H34+1,"")</f>
        <v>8</v>
      </c>
      <c r="R34" s="23"/>
    </row>
    <row r="35" spans="1:18" x14ac:dyDescent="0.25">
      <c r="A35" s="22">
        <v>34</v>
      </c>
      <c r="B35" s="15" t="s">
        <v>71</v>
      </c>
      <c r="C35" s="13" t="s">
        <v>51</v>
      </c>
      <c r="D35" s="24" t="str">
        <f t="shared" si="36"/>
        <v>K</v>
      </c>
      <c r="E35" s="25"/>
      <c r="F35" s="26"/>
      <c r="G35" s="26">
        <f t="shared" si="37"/>
        <v>0</v>
      </c>
      <c r="H35" s="27">
        <f t="shared" si="38"/>
        <v>7</v>
      </c>
      <c r="I35" s="23">
        <f t="shared" si="39"/>
        <v>0</v>
      </c>
      <c r="J35" s="23">
        <f t="shared" si="40"/>
        <v>0</v>
      </c>
      <c r="K35" s="23">
        <f t="shared" si="41"/>
        <v>0</v>
      </c>
      <c r="L35" s="22">
        <f t="shared" si="42"/>
        <v>0</v>
      </c>
      <c r="M35" s="28">
        <f t="shared" si="43"/>
        <v>0</v>
      </c>
      <c r="N35" s="28">
        <f t="shared" si="44"/>
        <v>0</v>
      </c>
      <c r="O35" s="28">
        <f t="shared" si="45"/>
        <v>0</v>
      </c>
      <c r="P35" s="28">
        <f t="shared" si="46"/>
        <v>0</v>
      </c>
      <c r="Q35" s="24">
        <f t="shared" si="47"/>
        <v>8</v>
      </c>
      <c r="R35" s="23"/>
    </row>
    <row r="36" spans="1:18" x14ac:dyDescent="0.25">
      <c r="A36" s="22">
        <v>35</v>
      </c>
      <c r="B36" s="15" t="s">
        <v>71</v>
      </c>
      <c r="C36" s="13" t="s">
        <v>52</v>
      </c>
      <c r="D36" s="24" t="str">
        <f t="shared" si="36"/>
        <v>R</v>
      </c>
      <c r="E36" s="25"/>
      <c r="F36" s="26"/>
      <c r="G36" s="26">
        <f t="shared" si="37"/>
        <v>0</v>
      </c>
      <c r="H36" s="27">
        <f t="shared" si="38"/>
        <v>6</v>
      </c>
      <c r="I36" s="23">
        <f t="shared" si="39"/>
        <v>0</v>
      </c>
      <c r="J36" s="23">
        <f t="shared" si="40"/>
        <v>0</v>
      </c>
      <c r="K36" s="23">
        <f t="shared" si="41"/>
        <v>0</v>
      </c>
      <c r="L36" s="22">
        <f t="shared" si="42"/>
        <v>0</v>
      </c>
      <c r="M36" s="28">
        <f t="shared" si="43"/>
        <v>0</v>
      </c>
      <c r="N36" s="28">
        <f t="shared" si="44"/>
        <v>0</v>
      </c>
      <c r="O36" s="28">
        <f t="shared" si="45"/>
        <v>0</v>
      </c>
      <c r="P36" s="28">
        <f t="shared" si="46"/>
        <v>0</v>
      </c>
      <c r="Q36" s="24">
        <f t="shared" si="47"/>
        <v>7</v>
      </c>
      <c r="R36" s="23"/>
    </row>
    <row r="37" spans="1:18" x14ac:dyDescent="0.25">
      <c r="A37" s="22">
        <v>36</v>
      </c>
      <c r="B37" s="15" t="s">
        <v>71</v>
      </c>
      <c r="C37" s="13" t="s">
        <v>53</v>
      </c>
      <c r="D37" s="24" t="str">
        <f t="shared" si="36"/>
        <v>K</v>
      </c>
      <c r="E37" s="25"/>
      <c r="F37" s="26"/>
      <c r="G37" s="26">
        <f t="shared" si="37"/>
        <v>0</v>
      </c>
      <c r="H37" s="27">
        <f t="shared" si="38"/>
        <v>7</v>
      </c>
      <c r="I37" s="23">
        <f t="shared" si="39"/>
        <v>0</v>
      </c>
      <c r="J37" s="23">
        <f t="shared" si="40"/>
        <v>0</v>
      </c>
      <c r="K37" s="23">
        <f t="shared" si="41"/>
        <v>0</v>
      </c>
      <c r="L37" s="22">
        <f t="shared" si="42"/>
        <v>0</v>
      </c>
      <c r="M37" s="28">
        <f t="shared" si="43"/>
        <v>0</v>
      </c>
      <c r="N37" s="28">
        <f t="shared" si="44"/>
        <v>0</v>
      </c>
      <c r="O37" s="28">
        <f t="shared" si="45"/>
        <v>0</v>
      </c>
      <c r="P37" s="28">
        <f t="shared" si="46"/>
        <v>0</v>
      </c>
      <c r="Q37" s="24">
        <f t="shared" si="47"/>
        <v>8</v>
      </c>
      <c r="R37" s="23"/>
    </row>
    <row r="38" spans="1:18" x14ac:dyDescent="0.25">
      <c r="A38" s="22">
        <v>37</v>
      </c>
      <c r="B38" s="15" t="s">
        <v>74</v>
      </c>
      <c r="C38" s="14" t="s">
        <v>54</v>
      </c>
      <c r="D38" s="24" t="str">
        <f t="shared" si="36"/>
        <v>R</v>
      </c>
      <c r="E38" s="25"/>
      <c r="F38" s="26"/>
      <c r="G38" s="26">
        <f t="shared" si="37"/>
        <v>0</v>
      </c>
      <c r="H38" s="27">
        <f t="shared" si="38"/>
        <v>8</v>
      </c>
      <c r="I38" s="23">
        <f t="shared" si="39"/>
        <v>0</v>
      </c>
      <c r="J38" s="23">
        <f t="shared" si="40"/>
        <v>0</v>
      </c>
      <c r="K38" s="23">
        <f t="shared" si="41"/>
        <v>0</v>
      </c>
      <c r="L38" s="22">
        <f t="shared" si="42"/>
        <v>0</v>
      </c>
      <c r="M38" s="28">
        <f t="shared" si="43"/>
        <v>0</v>
      </c>
      <c r="N38" s="28">
        <f t="shared" si="44"/>
        <v>0</v>
      </c>
      <c r="O38" s="28">
        <f t="shared" si="45"/>
        <v>0</v>
      </c>
      <c r="P38" s="28">
        <f t="shared" si="46"/>
        <v>0</v>
      </c>
      <c r="Q38" s="24">
        <f t="shared" si="47"/>
        <v>9</v>
      </c>
      <c r="R38" s="23"/>
    </row>
    <row r="39" spans="1:18" x14ac:dyDescent="0.25">
      <c r="A39" s="22">
        <v>38</v>
      </c>
      <c r="B39" s="15" t="s">
        <v>74</v>
      </c>
      <c r="C39" s="14" t="s">
        <v>55</v>
      </c>
      <c r="D39" s="24" t="str">
        <f t="shared" si="36"/>
        <v>R</v>
      </c>
      <c r="E39" s="25"/>
      <c r="F39" s="26"/>
      <c r="G39" s="26">
        <f t="shared" si="37"/>
        <v>0</v>
      </c>
      <c r="H39" s="27">
        <f t="shared" si="38"/>
        <v>8</v>
      </c>
      <c r="I39" s="23">
        <f t="shared" si="39"/>
        <v>0</v>
      </c>
      <c r="J39" s="23">
        <f t="shared" si="40"/>
        <v>0</v>
      </c>
      <c r="K39" s="23">
        <f t="shared" si="41"/>
        <v>0</v>
      </c>
      <c r="L39" s="22">
        <f t="shared" si="42"/>
        <v>0</v>
      </c>
      <c r="M39" s="28">
        <f t="shared" si="43"/>
        <v>0</v>
      </c>
      <c r="N39" s="28">
        <f t="shared" si="44"/>
        <v>0</v>
      </c>
      <c r="O39" s="28">
        <f t="shared" si="45"/>
        <v>0</v>
      </c>
      <c r="P39" s="28">
        <f t="shared" si="46"/>
        <v>0</v>
      </c>
      <c r="Q39" s="24">
        <f t="shared" si="47"/>
        <v>9</v>
      </c>
      <c r="R39" s="23"/>
    </row>
    <row r="40" spans="1:18" x14ac:dyDescent="0.25">
      <c r="A40" s="22">
        <v>39</v>
      </c>
      <c r="B40" s="15" t="s">
        <v>74</v>
      </c>
      <c r="C40" s="15" t="s">
        <v>56</v>
      </c>
      <c r="D40" s="24" t="str">
        <f t="shared" si="36"/>
        <v>K</v>
      </c>
      <c r="E40" s="25"/>
      <c r="F40" s="26"/>
      <c r="G40" s="26">
        <f t="shared" si="37"/>
        <v>0</v>
      </c>
      <c r="H40" s="27">
        <f t="shared" si="38"/>
        <v>8</v>
      </c>
      <c r="I40" s="23">
        <f t="shared" si="39"/>
        <v>0</v>
      </c>
      <c r="J40" s="23">
        <f t="shared" si="40"/>
        <v>0</v>
      </c>
      <c r="K40" s="23">
        <f t="shared" si="41"/>
        <v>0</v>
      </c>
      <c r="L40" s="22">
        <f t="shared" si="42"/>
        <v>0</v>
      </c>
      <c r="M40" s="28">
        <f t="shared" si="43"/>
        <v>0</v>
      </c>
      <c r="N40" s="28">
        <f t="shared" si="44"/>
        <v>0</v>
      </c>
      <c r="O40" s="28">
        <f t="shared" si="45"/>
        <v>0</v>
      </c>
      <c r="P40" s="28">
        <f t="shared" si="46"/>
        <v>0</v>
      </c>
      <c r="Q40" s="24">
        <f t="shared" si="47"/>
        <v>9</v>
      </c>
      <c r="R40" s="23"/>
    </row>
    <row r="41" spans="1:18" x14ac:dyDescent="0.25">
      <c r="A41" s="22">
        <v>40</v>
      </c>
      <c r="B41" s="15" t="s">
        <v>75</v>
      </c>
      <c r="C41" s="14" t="s">
        <v>57</v>
      </c>
      <c r="D41" s="24" t="str">
        <f t="shared" si="36"/>
        <v>R</v>
      </c>
      <c r="E41" s="25"/>
      <c r="F41" s="26"/>
      <c r="G41" s="26">
        <f t="shared" si="37"/>
        <v>0</v>
      </c>
      <c r="H41" s="27">
        <f t="shared" si="38"/>
        <v>7</v>
      </c>
      <c r="I41" s="23">
        <f t="shared" si="39"/>
        <v>0</v>
      </c>
      <c r="J41" s="23">
        <f t="shared" si="40"/>
        <v>0</v>
      </c>
      <c r="K41" s="23">
        <f t="shared" si="41"/>
        <v>0</v>
      </c>
      <c r="L41" s="22">
        <f t="shared" si="42"/>
        <v>0</v>
      </c>
      <c r="M41" s="28">
        <f t="shared" si="43"/>
        <v>0</v>
      </c>
      <c r="N41" s="28">
        <f t="shared" si="44"/>
        <v>0</v>
      </c>
      <c r="O41" s="28">
        <f t="shared" si="45"/>
        <v>0</v>
      </c>
      <c r="P41" s="28">
        <f t="shared" si="46"/>
        <v>0</v>
      </c>
      <c r="Q41" s="24">
        <f t="shared" si="47"/>
        <v>8</v>
      </c>
      <c r="R41" s="23"/>
    </row>
    <row r="42" spans="1:18" x14ac:dyDescent="0.25">
      <c r="A42" s="22">
        <v>41</v>
      </c>
      <c r="B42" s="15" t="s">
        <v>75</v>
      </c>
      <c r="C42" s="14" t="s">
        <v>58</v>
      </c>
      <c r="D42" s="24" t="str">
        <f t="shared" si="36"/>
        <v>K</v>
      </c>
      <c r="E42" s="25"/>
      <c r="F42" s="26"/>
      <c r="G42" s="26">
        <f t="shared" si="37"/>
        <v>0</v>
      </c>
      <c r="H42" s="27">
        <f t="shared" si="38"/>
        <v>10</v>
      </c>
      <c r="I42" s="23">
        <f t="shared" si="39"/>
        <v>0</v>
      </c>
      <c r="J42" s="23">
        <f t="shared" si="40"/>
        <v>0</v>
      </c>
      <c r="K42" s="23">
        <f t="shared" si="41"/>
        <v>0</v>
      </c>
      <c r="L42" s="22">
        <f t="shared" si="42"/>
        <v>0</v>
      </c>
      <c r="M42" s="28">
        <f t="shared" si="43"/>
        <v>0</v>
      </c>
      <c r="N42" s="28">
        <f t="shared" si="44"/>
        <v>0</v>
      </c>
      <c r="O42" s="28">
        <f t="shared" si="45"/>
        <v>0</v>
      </c>
      <c r="P42" s="28">
        <f t="shared" si="46"/>
        <v>0</v>
      </c>
      <c r="Q42" s="24">
        <f t="shared" si="47"/>
        <v>11</v>
      </c>
      <c r="R42" s="23"/>
    </row>
    <row r="43" spans="1:18" x14ac:dyDescent="0.25">
      <c r="A43" s="22">
        <v>42</v>
      </c>
      <c r="B43" s="15" t="s">
        <v>75</v>
      </c>
      <c r="C43" s="15" t="s">
        <v>59</v>
      </c>
      <c r="D43" s="24" t="str">
        <f t="shared" si="36"/>
        <v>K</v>
      </c>
      <c r="E43" s="25"/>
      <c r="F43" s="26"/>
      <c r="G43" s="26">
        <f t="shared" si="37"/>
        <v>0</v>
      </c>
      <c r="H43" s="27">
        <f t="shared" si="38"/>
        <v>8</v>
      </c>
      <c r="I43" s="23">
        <f t="shared" si="39"/>
        <v>0</v>
      </c>
      <c r="J43" s="23">
        <f t="shared" si="40"/>
        <v>0</v>
      </c>
      <c r="K43" s="23">
        <f t="shared" si="41"/>
        <v>0</v>
      </c>
      <c r="L43" s="22">
        <f t="shared" si="42"/>
        <v>0</v>
      </c>
      <c r="M43" s="28">
        <f t="shared" si="43"/>
        <v>0</v>
      </c>
      <c r="N43" s="28">
        <f t="shared" si="44"/>
        <v>0</v>
      </c>
      <c r="O43" s="28">
        <f t="shared" si="45"/>
        <v>0</v>
      </c>
      <c r="P43" s="28">
        <f t="shared" si="46"/>
        <v>0</v>
      </c>
      <c r="Q43" s="24">
        <f t="shared" si="47"/>
        <v>9</v>
      </c>
      <c r="R43" s="23"/>
    </row>
    <row r="44" spans="1:18" x14ac:dyDescent="0.25">
      <c r="A44" s="22">
        <v>43</v>
      </c>
      <c r="B44" s="15" t="s">
        <v>68</v>
      </c>
      <c r="C44" s="14" t="s">
        <v>60</v>
      </c>
      <c r="D44" s="24" t="str">
        <f t="shared" si="36"/>
        <v>R</v>
      </c>
      <c r="E44" s="25"/>
      <c r="F44" s="26"/>
      <c r="G44" s="26">
        <f t="shared" si="37"/>
        <v>0</v>
      </c>
      <c r="H44" s="27">
        <f t="shared" si="38"/>
        <v>18</v>
      </c>
      <c r="I44" s="23">
        <f t="shared" si="39"/>
        <v>0</v>
      </c>
      <c r="J44" s="23">
        <f t="shared" si="40"/>
        <v>0</v>
      </c>
      <c r="K44" s="23">
        <f t="shared" si="41"/>
        <v>0</v>
      </c>
      <c r="L44" s="22">
        <f t="shared" si="42"/>
        <v>0</v>
      </c>
      <c r="M44" s="28">
        <f t="shared" si="43"/>
        <v>0</v>
      </c>
      <c r="N44" s="28">
        <f t="shared" si="44"/>
        <v>0</v>
      </c>
      <c r="O44" s="28">
        <f t="shared" si="45"/>
        <v>0</v>
      </c>
      <c r="P44" s="28">
        <f t="shared" si="46"/>
        <v>0</v>
      </c>
      <c r="Q44" s="24">
        <f t="shared" si="47"/>
        <v>19</v>
      </c>
      <c r="R44" s="23"/>
    </row>
    <row r="45" spans="1:18" x14ac:dyDescent="0.25">
      <c r="A45" s="22">
        <v>44</v>
      </c>
      <c r="B45" s="15" t="s">
        <v>68</v>
      </c>
      <c r="C45" s="14" t="s">
        <v>61</v>
      </c>
      <c r="D45" s="24" t="str">
        <f t="shared" si="36"/>
        <v>R</v>
      </c>
      <c r="E45" s="25"/>
      <c r="F45" s="26"/>
      <c r="G45" s="26">
        <f t="shared" si="37"/>
        <v>1</v>
      </c>
      <c r="H45" s="27">
        <f t="shared" si="38"/>
        <v>13</v>
      </c>
      <c r="I45" s="23">
        <f t="shared" si="39"/>
        <v>0</v>
      </c>
      <c r="J45" s="23">
        <f t="shared" si="40"/>
        <v>0</v>
      </c>
      <c r="K45" s="23">
        <f t="shared" si="41"/>
        <v>0</v>
      </c>
      <c r="L45" s="22">
        <f t="shared" si="42"/>
        <v>0</v>
      </c>
      <c r="M45" s="28">
        <f t="shared" si="43"/>
        <v>0</v>
      </c>
      <c r="N45" s="28">
        <f t="shared" si="44"/>
        <v>0</v>
      </c>
      <c r="O45" s="28">
        <f t="shared" si="45"/>
        <v>0</v>
      </c>
      <c r="P45" s="28">
        <f t="shared" si="46"/>
        <v>0</v>
      </c>
      <c r="Q45" s="24">
        <f t="shared" si="47"/>
        <v>14</v>
      </c>
      <c r="R45" s="23"/>
    </row>
    <row r="46" spans="1:18" x14ac:dyDescent="0.25">
      <c r="A46" s="22">
        <v>45</v>
      </c>
      <c r="B46" s="15" t="s">
        <v>76</v>
      </c>
      <c r="C46" s="15" t="s">
        <v>62</v>
      </c>
      <c r="D46" s="24" t="str">
        <f t="shared" si="36"/>
        <v>R</v>
      </c>
      <c r="E46" s="25"/>
      <c r="F46" s="26"/>
      <c r="G46" s="26">
        <f t="shared" si="37"/>
        <v>0</v>
      </c>
      <c r="H46" s="27">
        <f t="shared" si="38"/>
        <v>10</v>
      </c>
      <c r="I46" s="23">
        <f t="shared" si="39"/>
        <v>0</v>
      </c>
      <c r="J46" s="23">
        <f t="shared" si="40"/>
        <v>0</v>
      </c>
      <c r="K46" s="23">
        <f t="shared" si="41"/>
        <v>0</v>
      </c>
      <c r="L46" s="22">
        <f t="shared" si="42"/>
        <v>0</v>
      </c>
      <c r="M46" s="28">
        <f t="shared" si="43"/>
        <v>0</v>
      </c>
      <c r="N46" s="28">
        <f t="shared" si="44"/>
        <v>0</v>
      </c>
      <c r="O46" s="28">
        <f t="shared" si="45"/>
        <v>0</v>
      </c>
      <c r="P46" s="28">
        <f t="shared" si="46"/>
        <v>0</v>
      </c>
      <c r="Q46" s="24">
        <f t="shared" si="47"/>
        <v>11</v>
      </c>
      <c r="R46" s="23"/>
    </row>
    <row r="47" spans="1:18" x14ac:dyDescent="0.25">
      <c r="A47" s="22">
        <v>46</v>
      </c>
      <c r="B47" s="15" t="s">
        <v>76</v>
      </c>
      <c r="C47" s="14" t="s">
        <v>63</v>
      </c>
      <c r="D47" s="24" t="str">
        <f t="shared" si="36"/>
        <v>R</v>
      </c>
      <c r="E47" s="25"/>
      <c r="F47" s="26"/>
      <c r="G47" s="26">
        <f t="shared" si="37"/>
        <v>2</v>
      </c>
      <c r="H47" s="27">
        <f t="shared" si="38"/>
        <v>15</v>
      </c>
      <c r="I47" s="23">
        <f t="shared" si="39"/>
        <v>0</v>
      </c>
      <c r="J47" s="23">
        <f t="shared" si="40"/>
        <v>0</v>
      </c>
      <c r="K47" s="23">
        <f t="shared" si="41"/>
        <v>0</v>
      </c>
      <c r="L47" s="22">
        <f t="shared" si="42"/>
        <v>0</v>
      </c>
      <c r="M47" s="28">
        <f t="shared" si="43"/>
        <v>0</v>
      </c>
      <c r="N47" s="28">
        <f t="shared" si="44"/>
        <v>0</v>
      </c>
      <c r="O47" s="28">
        <f t="shared" si="45"/>
        <v>0</v>
      </c>
      <c r="P47" s="28">
        <f t="shared" si="46"/>
        <v>0</v>
      </c>
      <c r="Q47" s="24">
        <f t="shared" si="47"/>
        <v>16</v>
      </c>
      <c r="R47" s="23"/>
    </row>
    <row r="48" spans="1:18" x14ac:dyDescent="0.25">
      <c r="A48" s="22">
        <v>47</v>
      </c>
      <c r="B48" s="15" t="s">
        <v>76</v>
      </c>
      <c r="C48" s="14" t="s">
        <v>64</v>
      </c>
      <c r="D48" s="24" t="str">
        <f t="shared" si="36"/>
        <v>R</v>
      </c>
      <c r="E48" s="25"/>
      <c r="F48" s="26"/>
      <c r="G48" s="26">
        <f t="shared" si="37"/>
        <v>1</v>
      </c>
      <c r="H48" s="27">
        <f t="shared" si="38"/>
        <v>11</v>
      </c>
      <c r="I48" s="23">
        <f t="shared" si="39"/>
        <v>0</v>
      </c>
      <c r="J48" s="23">
        <f t="shared" si="40"/>
        <v>0</v>
      </c>
      <c r="K48" s="23">
        <f t="shared" si="41"/>
        <v>0</v>
      </c>
      <c r="L48" s="22">
        <f t="shared" si="42"/>
        <v>0</v>
      </c>
      <c r="M48" s="28">
        <f t="shared" si="43"/>
        <v>0</v>
      </c>
      <c r="N48" s="28">
        <f t="shared" si="44"/>
        <v>0</v>
      </c>
      <c r="O48" s="28">
        <f t="shared" si="45"/>
        <v>0</v>
      </c>
      <c r="P48" s="28">
        <f t="shared" si="46"/>
        <v>0</v>
      </c>
      <c r="Q48" s="24">
        <f t="shared" si="47"/>
        <v>12</v>
      </c>
      <c r="R48" s="23"/>
    </row>
    <row r="49" spans="1:18" x14ac:dyDescent="0.25">
      <c r="A49" s="22">
        <v>48</v>
      </c>
      <c r="B49" s="15" t="s">
        <v>76</v>
      </c>
      <c r="C49" s="14" t="s">
        <v>65</v>
      </c>
      <c r="D49" s="24" t="str">
        <f t="shared" si="36"/>
        <v>K</v>
      </c>
      <c r="E49" s="25"/>
      <c r="F49" s="26"/>
      <c r="G49" s="26">
        <f t="shared" si="37"/>
        <v>0</v>
      </c>
      <c r="H49" s="27">
        <f t="shared" si="38"/>
        <v>15</v>
      </c>
      <c r="I49" s="23">
        <f t="shared" si="39"/>
        <v>0</v>
      </c>
      <c r="J49" s="23">
        <f t="shared" si="40"/>
        <v>0</v>
      </c>
      <c r="K49" s="23">
        <f t="shared" si="41"/>
        <v>0</v>
      </c>
      <c r="L49" s="22">
        <f t="shared" si="42"/>
        <v>0</v>
      </c>
      <c r="M49" s="28">
        <f t="shared" si="43"/>
        <v>0</v>
      </c>
      <c r="N49" s="28">
        <f t="shared" si="44"/>
        <v>0</v>
      </c>
      <c r="O49" s="28">
        <f t="shared" si="45"/>
        <v>0</v>
      </c>
      <c r="P49" s="28">
        <f t="shared" si="46"/>
        <v>0</v>
      </c>
      <c r="Q49" s="24">
        <f t="shared" si="47"/>
        <v>16</v>
      </c>
      <c r="R49" s="23"/>
    </row>
    <row r="50" spans="1:18" x14ac:dyDescent="0.25">
      <c r="A50" s="1"/>
      <c r="C50" s="12"/>
      <c r="D50" s="8"/>
      <c r="E50" s="11"/>
      <c r="H50" s="3"/>
      <c r="M50" s="5"/>
      <c r="N50" s="5"/>
      <c r="O50" s="5"/>
      <c r="P50" s="5"/>
      <c r="Q50" s="8"/>
    </row>
    <row r="51" spans="1:18" x14ac:dyDescent="0.25">
      <c r="A51" s="1"/>
      <c r="C51" s="12"/>
      <c r="D51" s="8"/>
      <c r="E51" s="11"/>
      <c r="H51" s="3"/>
      <c r="M51" s="5"/>
      <c r="N51" s="5"/>
      <c r="O51" s="5"/>
      <c r="P51" s="5"/>
      <c r="Q51" s="8"/>
    </row>
    <row r="52" spans="1:18" x14ac:dyDescent="0.25">
      <c r="A52" s="1"/>
      <c r="C52" s="12"/>
      <c r="D52" s="8"/>
      <c r="E52" s="11"/>
      <c r="H52" s="3"/>
      <c r="M52" s="5"/>
      <c r="N52" s="5"/>
      <c r="O52" s="5"/>
      <c r="P52" s="5"/>
      <c r="Q52" s="8"/>
    </row>
    <row r="53" spans="1:18" x14ac:dyDescent="0.25">
      <c r="A53" s="1"/>
      <c r="C53" s="12"/>
      <c r="D53" s="8"/>
      <c r="E53" s="11"/>
      <c r="H53" s="3"/>
      <c r="M53" s="5"/>
      <c r="N53" s="5"/>
      <c r="O53" s="5"/>
      <c r="P53" s="5"/>
      <c r="Q53" s="8"/>
    </row>
    <row r="54" spans="1:18" x14ac:dyDescent="0.25">
      <c r="A54" s="1"/>
      <c r="C54" s="12"/>
      <c r="D54" s="8"/>
      <c r="E54" s="11"/>
      <c r="H54" s="3"/>
      <c r="M54" s="5"/>
      <c r="N54" s="5"/>
      <c r="O54" s="5"/>
      <c r="P54" s="5"/>
      <c r="Q54" s="8"/>
    </row>
    <row r="55" spans="1:18" x14ac:dyDescent="0.25">
      <c r="A55" s="1"/>
      <c r="C55" s="12"/>
      <c r="D55" s="8"/>
      <c r="E55" s="11"/>
      <c r="H55" s="3"/>
      <c r="M55" s="5"/>
      <c r="N55" s="5"/>
      <c r="O55" s="5"/>
      <c r="P55" s="5"/>
      <c r="Q55" s="8"/>
    </row>
    <row r="56" spans="1:18" x14ac:dyDescent="0.25">
      <c r="A56" s="1"/>
      <c r="C56" s="12"/>
      <c r="D56" s="8"/>
      <c r="E56" s="11"/>
      <c r="H56" s="3"/>
      <c r="M56" s="5"/>
      <c r="N56" s="5"/>
      <c r="O56" s="5"/>
      <c r="P56" s="5"/>
      <c r="Q56" s="8"/>
    </row>
    <row r="57" spans="1:18" x14ac:dyDescent="0.25">
      <c r="A57" s="1"/>
      <c r="C57" s="12"/>
      <c r="D57" s="8"/>
      <c r="E57" s="11"/>
      <c r="H57" s="3"/>
      <c r="M57" s="5"/>
      <c r="N57" s="5"/>
      <c r="O57" s="5"/>
      <c r="P57" s="5"/>
      <c r="Q57" s="8"/>
    </row>
    <row r="58" spans="1:18" x14ac:dyDescent="0.25">
      <c r="A58" s="1"/>
      <c r="C58" s="12"/>
      <c r="D58" s="8"/>
      <c r="E58" s="11"/>
      <c r="H58" s="3"/>
      <c r="M58" s="5"/>
      <c r="N58" s="5"/>
      <c r="O58" s="5"/>
      <c r="P58" s="5"/>
      <c r="Q58" s="8"/>
    </row>
    <row r="59" spans="1:18" x14ac:dyDescent="0.25">
      <c r="A59" s="1"/>
      <c r="C59" s="12"/>
      <c r="D59" s="8"/>
      <c r="E59" s="11"/>
      <c r="H59" s="3"/>
      <c r="M59" s="5"/>
      <c r="N59" s="5"/>
      <c r="O59" s="5"/>
      <c r="P59" s="5"/>
      <c r="Q59" s="8"/>
    </row>
    <row r="60" spans="1:18" x14ac:dyDescent="0.25">
      <c r="A60" s="1"/>
      <c r="C60" s="12"/>
      <c r="D60" s="8"/>
      <c r="E60" s="11"/>
      <c r="H60" s="3"/>
      <c r="M60" s="5"/>
      <c r="N60" s="5"/>
      <c r="O60" s="5"/>
      <c r="P60" s="5"/>
      <c r="Q60" s="8"/>
    </row>
    <row r="61" spans="1:18" x14ac:dyDescent="0.25">
      <c r="A61" s="1"/>
      <c r="C61" s="12"/>
      <c r="D61" s="8"/>
      <c r="E61" s="11"/>
      <c r="H61" s="3"/>
      <c r="M61" s="5"/>
      <c r="N61" s="5"/>
      <c r="O61" s="5"/>
      <c r="P61" s="5"/>
      <c r="Q61" s="8"/>
    </row>
    <row r="62" spans="1:18" x14ac:dyDescent="0.25">
      <c r="A62" s="1"/>
      <c r="C62" s="12"/>
      <c r="D62" s="8"/>
      <c r="E62" s="11"/>
      <c r="H62" s="3"/>
      <c r="M62" s="5"/>
      <c r="N62" s="5"/>
      <c r="O62" s="5"/>
      <c r="P62" s="5"/>
      <c r="Q62" s="8"/>
    </row>
    <row r="63" spans="1:18" x14ac:dyDescent="0.25">
      <c r="A63" s="1"/>
      <c r="C63" s="12"/>
      <c r="D63" s="8"/>
      <c r="E63" s="11"/>
      <c r="H63" s="3"/>
      <c r="M63" s="5"/>
      <c r="N63" s="5"/>
      <c r="O63" s="5"/>
      <c r="P63" s="5"/>
      <c r="Q63" s="8"/>
    </row>
    <row r="64" spans="1:18" x14ac:dyDescent="0.25">
      <c r="A64" s="1"/>
      <c r="C64" s="12"/>
      <c r="D64" s="8"/>
      <c r="E64" s="11"/>
      <c r="H64" s="3"/>
      <c r="M64" s="5"/>
      <c r="N64" s="5"/>
      <c r="O64" s="5"/>
      <c r="P64" s="5"/>
      <c r="Q64" s="8"/>
    </row>
    <row r="65" spans="1:17" x14ac:dyDescent="0.25">
      <c r="A65" s="1"/>
      <c r="C65" s="12"/>
      <c r="D65" s="8"/>
      <c r="E65" s="11"/>
      <c r="H65" s="3"/>
      <c r="M65" s="5"/>
      <c r="N65" s="5"/>
      <c r="O65" s="5"/>
      <c r="P65" s="5"/>
      <c r="Q65" s="8"/>
    </row>
    <row r="66" spans="1:17" x14ac:dyDescent="0.25">
      <c r="A66" s="1"/>
      <c r="C66" s="12"/>
      <c r="D66" s="8"/>
      <c r="E66" s="11"/>
      <c r="H66" s="3"/>
      <c r="M66" s="5"/>
      <c r="N66" s="5"/>
      <c r="O66" s="5"/>
      <c r="P66" s="5"/>
      <c r="Q66" s="8"/>
    </row>
    <row r="67" spans="1:17" x14ac:dyDescent="0.25">
      <c r="A67" s="1"/>
      <c r="C67" s="12"/>
      <c r="D67" s="8"/>
      <c r="E67" s="11"/>
      <c r="H67" s="3"/>
      <c r="M67" s="5"/>
      <c r="N67" s="5"/>
      <c r="O67" s="5"/>
      <c r="P67" s="5"/>
      <c r="Q67" s="8"/>
    </row>
    <row r="68" spans="1:17" x14ac:dyDescent="0.25">
      <c r="A68" s="1"/>
      <c r="C68" s="12"/>
      <c r="D68" s="8"/>
      <c r="E68" s="11"/>
      <c r="H68" s="3"/>
      <c r="M68" s="5"/>
      <c r="N68" s="5"/>
      <c r="O68" s="5"/>
      <c r="P68" s="5"/>
      <c r="Q68" s="8"/>
    </row>
    <row r="69" spans="1:17" x14ac:dyDescent="0.25">
      <c r="A69" s="1"/>
      <c r="C69" s="12"/>
      <c r="D69" s="8"/>
      <c r="E69" s="11"/>
      <c r="H69" s="3"/>
      <c r="M69" s="5"/>
      <c r="N69" s="5"/>
      <c r="O69" s="5"/>
      <c r="P69" s="5"/>
      <c r="Q69" s="8"/>
    </row>
    <row r="70" spans="1:17" x14ac:dyDescent="0.25">
      <c r="A70" s="1"/>
      <c r="C70" s="12"/>
      <c r="D70" s="8"/>
      <c r="E70" s="11"/>
      <c r="H70" s="3"/>
      <c r="M70" s="5"/>
      <c r="N70" s="5"/>
      <c r="O70" s="5"/>
      <c r="P70" s="5"/>
      <c r="Q70" s="8"/>
    </row>
    <row r="71" spans="1:17" x14ac:dyDescent="0.25">
      <c r="A71" s="1"/>
      <c r="C71" s="12"/>
      <c r="D71" s="8"/>
      <c r="E71" s="11"/>
      <c r="H71" s="3"/>
      <c r="M71" s="5"/>
      <c r="N71" s="5"/>
      <c r="O71" s="5"/>
      <c r="P71" s="5"/>
      <c r="Q71" s="8"/>
    </row>
    <row r="72" spans="1:17" x14ac:dyDescent="0.25">
      <c r="A72" s="1"/>
      <c r="C72" s="12"/>
      <c r="D72" s="8"/>
      <c r="E72" s="11"/>
      <c r="H72" s="3"/>
      <c r="M72" s="5"/>
      <c r="N72" s="5"/>
      <c r="O72" s="5"/>
      <c r="P72" s="5"/>
      <c r="Q72" s="8"/>
    </row>
    <row r="73" spans="1:17" x14ac:dyDescent="0.25">
      <c r="A73" s="1"/>
      <c r="C73" s="12"/>
      <c r="D73" s="8"/>
      <c r="E73" s="11"/>
      <c r="H73" s="3"/>
      <c r="M73" s="5"/>
      <c r="N73" s="5"/>
      <c r="O73" s="5"/>
      <c r="P73" s="5"/>
      <c r="Q73" s="8"/>
    </row>
    <row r="74" spans="1:17" x14ac:dyDescent="0.25">
      <c r="A74" s="1"/>
      <c r="C74" s="12"/>
      <c r="D74" s="8"/>
      <c r="E74" s="11"/>
      <c r="H74" s="3"/>
      <c r="M74" s="5"/>
      <c r="N74" s="5"/>
      <c r="O74" s="5"/>
      <c r="P74" s="5"/>
      <c r="Q74" s="8"/>
    </row>
    <row r="75" spans="1:17" x14ac:dyDescent="0.25">
      <c r="A75" s="1"/>
      <c r="C75" s="12"/>
      <c r="D75" s="8"/>
      <c r="E75" s="11"/>
      <c r="H75" s="3"/>
      <c r="M75" s="5"/>
      <c r="N75" s="5"/>
      <c r="O75" s="5"/>
      <c r="P75" s="5"/>
      <c r="Q75" s="8"/>
    </row>
    <row r="76" spans="1:17" x14ac:dyDescent="0.25">
      <c r="A76" s="1"/>
      <c r="C76" s="12"/>
      <c r="D76" s="8"/>
      <c r="E76" s="11"/>
      <c r="H76" s="3"/>
      <c r="M76" s="5"/>
      <c r="N76" s="5"/>
      <c r="O76" s="5"/>
      <c r="P76" s="5"/>
      <c r="Q76" s="8"/>
    </row>
    <row r="77" spans="1:17" x14ac:dyDescent="0.25">
      <c r="A77" s="1"/>
      <c r="C77" s="12"/>
      <c r="D77" s="8"/>
      <c r="E77" s="11"/>
      <c r="H77" s="3"/>
      <c r="M77" s="5"/>
      <c r="N77" s="5"/>
      <c r="O77" s="5"/>
      <c r="P77" s="5"/>
      <c r="Q77" s="8"/>
    </row>
    <row r="78" spans="1:17" x14ac:dyDescent="0.25">
      <c r="A78" s="1"/>
      <c r="C78" s="12"/>
      <c r="D78" s="8"/>
      <c r="E78" s="11"/>
      <c r="H78" s="3"/>
      <c r="M78" s="5"/>
      <c r="N78" s="5"/>
      <c r="O78" s="5"/>
      <c r="P78" s="5"/>
      <c r="Q78" s="8"/>
    </row>
    <row r="79" spans="1:17" x14ac:dyDescent="0.25">
      <c r="A79" s="1"/>
      <c r="C79" s="12"/>
      <c r="D79" s="8"/>
      <c r="E79" s="11"/>
      <c r="H79" s="3"/>
      <c r="M79" s="5"/>
      <c r="N79" s="5"/>
      <c r="O79" s="5"/>
      <c r="P79" s="5"/>
      <c r="Q79" s="8"/>
    </row>
    <row r="80" spans="1:17" x14ac:dyDescent="0.25">
      <c r="A80" s="1"/>
      <c r="C80" s="12"/>
      <c r="D80" s="8"/>
      <c r="E80" s="11"/>
      <c r="H80" s="3"/>
      <c r="M80" s="5"/>
      <c r="N80" s="5"/>
      <c r="O80" s="5"/>
      <c r="P80" s="5"/>
      <c r="Q80" s="8"/>
    </row>
    <row r="81" spans="1:17" x14ac:dyDescent="0.25">
      <c r="A81" s="1"/>
      <c r="C81" s="12"/>
      <c r="D81" s="8"/>
      <c r="E81" s="11"/>
      <c r="H81" s="3"/>
      <c r="M81" s="5"/>
      <c r="N81" s="5"/>
      <c r="O81" s="5"/>
      <c r="P81" s="5"/>
      <c r="Q81" s="8"/>
    </row>
    <row r="82" spans="1:17" x14ac:dyDescent="0.25">
      <c r="A82" s="1"/>
      <c r="C82" s="12"/>
      <c r="D82" s="8"/>
      <c r="E82" s="11"/>
      <c r="H82" s="3"/>
      <c r="M82" s="5"/>
      <c r="N82" s="5"/>
      <c r="O82" s="5"/>
      <c r="P82" s="5"/>
      <c r="Q82" s="8"/>
    </row>
    <row r="83" spans="1:17" x14ac:dyDescent="0.25">
      <c r="A83" s="1"/>
      <c r="C83" s="12"/>
      <c r="D83" s="8"/>
      <c r="E83" s="11"/>
      <c r="H83" s="3"/>
      <c r="M83" s="5"/>
      <c r="N83" s="5"/>
      <c r="O83" s="5"/>
      <c r="P83" s="5"/>
      <c r="Q83" s="8"/>
    </row>
    <row r="84" spans="1:17" x14ac:dyDescent="0.25">
      <c r="A84" s="1"/>
      <c r="C84" s="12"/>
      <c r="D84" s="8"/>
      <c r="E84" s="11"/>
      <c r="H84" s="3"/>
      <c r="M84" s="5"/>
      <c r="N84" s="5"/>
      <c r="O84" s="5"/>
      <c r="P84" s="5"/>
      <c r="Q84" s="8"/>
    </row>
    <row r="85" spans="1:17" x14ac:dyDescent="0.25">
      <c r="A85" s="1"/>
      <c r="C85" s="12"/>
      <c r="D85" s="8"/>
      <c r="E85" s="11"/>
      <c r="H85" s="3"/>
      <c r="M85" s="5"/>
      <c r="N85" s="5"/>
      <c r="O85" s="5"/>
      <c r="P85" s="5"/>
      <c r="Q85" s="8"/>
    </row>
    <row r="86" spans="1:17" x14ac:dyDescent="0.25">
      <c r="A86" s="1"/>
      <c r="C86" s="12"/>
      <c r="D86" s="8"/>
      <c r="E86" s="11"/>
      <c r="H86" s="3"/>
      <c r="M86" s="5"/>
      <c r="N86" s="5"/>
      <c r="O86" s="5"/>
      <c r="P86" s="5"/>
      <c r="Q86" s="8"/>
    </row>
    <row r="87" spans="1:17" x14ac:dyDescent="0.25">
      <c r="A87" s="1"/>
      <c r="C87" s="12"/>
      <c r="D87" s="8"/>
      <c r="E87" s="11"/>
      <c r="H87" s="3"/>
      <c r="M87" s="5"/>
      <c r="N87" s="5"/>
      <c r="O87" s="5"/>
      <c r="P87" s="5"/>
      <c r="Q87" s="8"/>
    </row>
    <row r="88" spans="1:17" x14ac:dyDescent="0.25">
      <c r="A88" s="1"/>
      <c r="C88" s="12"/>
      <c r="D88" s="8"/>
      <c r="E88" s="11"/>
      <c r="H88" s="3"/>
      <c r="M88" s="5"/>
      <c r="N88" s="5"/>
      <c r="O88" s="5"/>
      <c r="P88" s="5"/>
      <c r="Q88" s="8"/>
    </row>
    <row r="89" spans="1:17" x14ac:dyDescent="0.25">
      <c r="A89" s="1"/>
      <c r="C89" s="12"/>
      <c r="D89" s="8"/>
      <c r="E89" s="11"/>
      <c r="H89" s="3"/>
      <c r="M89" s="5"/>
      <c r="N89" s="5"/>
      <c r="O89" s="5"/>
      <c r="P89" s="5"/>
      <c r="Q89" s="8"/>
    </row>
    <row r="90" spans="1:17" x14ac:dyDescent="0.25">
      <c r="A90" s="1"/>
      <c r="C90" s="12"/>
      <c r="D90" s="8"/>
      <c r="E90" s="11"/>
      <c r="H90" s="3"/>
      <c r="M90" s="5"/>
      <c r="N90" s="5"/>
      <c r="O90" s="5"/>
      <c r="P90" s="5"/>
      <c r="Q90" s="8"/>
    </row>
    <row r="91" spans="1:17" x14ac:dyDescent="0.25">
      <c r="A91" s="1"/>
      <c r="C91" s="12"/>
      <c r="D91" s="8"/>
      <c r="E91" s="11"/>
      <c r="H91" s="3"/>
      <c r="M91" s="5"/>
      <c r="N91" s="5"/>
      <c r="O91" s="5"/>
      <c r="P91" s="5"/>
      <c r="Q91" s="8"/>
    </row>
    <row r="92" spans="1:17" x14ac:dyDescent="0.25">
      <c r="A92" s="1"/>
      <c r="C92" s="12"/>
      <c r="D92" s="8"/>
      <c r="E92" s="11"/>
      <c r="H92" s="3"/>
      <c r="M92" s="5"/>
      <c r="N92" s="5"/>
      <c r="O92" s="5"/>
      <c r="P92" s="5"/>
      <c r="Q92" s="8"/>
    </row>
    <row r="93" spans="1:17" x14ac:dyDescent="0.25">
      <c r="A93" s="1"/>
      <c r="C93" s="12"/>
      <c r="D93" s="8"/>
      <c r="E93" s="11"/>
      <c r="H93" s="3"/>
      <c r="M93" s="5"/>
      <c r="N93" s="5"/>
      <c r="O93" s="5"/>
      <c r="P93" s="5"/>
      <c r="Q93" s="8"/>
    </row>
    <row r="94" spans="1:17" x14ac:dyDescent="0.25">
      <c r="A94" s="1"/>
      <c r="C94" s="12"/>
      <c r="D94" s="8"/>
      <c r="E94" s="11"/>
      <c r="H94" s="3"/>
      <c r="M94" s="5"/>
      <c r="N94" s="5"/>
      <c r="O94" s="5"/>
      <c r="P94" s="5"/>
      <c r="Q94" s="8"/>
    </row>
    <row r="95" spans="1:17" x14ac:dyDescent="0.25">
      <c r="A95" s="1"/>
      <c r="C95" s="12"/>
      <c r="D95" s="8"/>
      <c r="E95" s="11"/>
      <c r="H95" s="3"/>
      <c r="M95" s="5"/>
      <c r="N95" s="5"/>
      <c r="O95" s="5"/>
      <c r="P95" s="5"/>
      <c r="Q95" s="8"/>
    </row>
    <row r="96" spans="1:17" x14ac:dyDescent="0.25">
      <c r="A96" s="1"/>
      <c r="C96" s="12"/>
      <c r="D96" s="8"/>
      <c r="E96" s="11"/>
      <c r="H96" s="3"/>
      <c r="M96" s="5"/>
      <c r="N96" s="5"/>
      <c r="O96" s="5"/>
      <c r="P96" s="5"/>
      <c r="Q96" s="8"/>
    </row>
    <row r="97" spans="1:17" x14ac:dyDescent="0.25">
      <c r="A97" s="1"/>
      <c r="C97" s="12"/>
      <c r="D97" s="8"/>
      <c r="E97" s="11"/>
      <c r="H97" s="3"/>
      <c r="M97" s="5"/>
      <c r="N97" s="5"/>
      <c r="O97" s="5"/>
      <c r="P97" s="5"/>
      <c r="Q97" s="8"/>
    </row>
    <row r="98" spans="1:17" x14ac:dyDescent="0.25">
      <c r="A98" s="1"/>
      <c r="C98" s="12"/>
      <c r="D98" s="8"/>
      <c r="E98" s="11"/>
      <c r="H98" s="3"/>
      <c r="M98" s="5"/>
      <c r="N98" s="5"/>
      <c r="O98" s="5"/>
      <c r="P98" s="5"/>
      <c r="Q98" s="8"/>
    </row>
    <row r="99" spans="1:17" x14ac:dyDescent="0.25">
      <c r="A99" s="1"/>
      <c r="C99" s="12"/>
      <c r="D99" s="8"/>
      <c r="E99" s="11"/>
      <c r="H99" s="3"/>
      <c r="M99" s="5"/>
      <c r="N99" s="5"/>
      <c r="O99" s="5"/>
      <c r="P99" s="5"/>
      <c r="Q99" s="8"/>
    </row>
    <row r="100" spans="1:17" x14ac:dyDescent="0.25">
      <c r="A100" s="1"/>
      <c r="C100" s="12"/>
      <c r="D100" s="8"/>
      <c r="E100" s="11"/>
      <c r="H100" s="3"/>
      <c r="M100" s="5"/>
      <c r="N100" s="5"/>
      <c r="O100" s="5"/>
      <c r="P100" s="5"/>
      <c r="Q100" s="8"/>
    </row>
    <row r="101" spans="1:17" x14ac:dyDescent="0.25">
      <c r="A101" s="1"/>
      <c r="C101" s="11"/>
      <c r="D101" s="8"/>
      <c r="E101" s="11"/>
      <c r="H101" s="3"/>
      <c r="M101" s="5"/>
      <c r="N101" s="5"/>
      <c r="O101" s="5"/>
      <c r="P101" s="5"/>
      <c r="Q101" s="8"/>
    </row>
    <row r="102" spans="1:17" x14ac:dyDescent="0.25">
      <c r="A102" s="1"/>
      <c r="C102" s="11"/>
      <c r="D102" s="8"/>
      <c r="E102" s="11"/>
      <c r="H102" s="3"/>
      <c r="M102" s="5"/>
      <c r="N102" s="5"/>
      <c r="O102" s="5"/>
      <c r="P102" s="5"/>
      <c r="Q102" s="8"/>
    </row>
    <row r="103" spans="1:17" x14ac:dyDescent="0.25">
      <c r="A103" s="1"/>
      <c r="C103" s="11"/>
      <c r="D103" s="8"/>
      <c r="E103" s="11"/>
      <c r="H103" s="3"/>
      <c r="M103" s="5"/>
      <c r="N103" s="5"/>
      <c r="O103" s="5"/>
      <c r="P103" s="5"/>
      <c r="Q103" s="8"/>
    </row>
    <row r="104" spans="1:17" x14ac:dyDescent="0.25">
      <c r="A104" s="1"/>
      <c r="C104" s="11"/>
      <c r="D104" s="8"/>
      <c r="E104" s="11"/>
      <c r="H104" s="3"/>
      <c r="M104" s="5"/>
      <c r="N104" s="5"/>
      <c r="O104" s="5"/>
      <c r="P104" s="5"/>
      <c r="Q104" s="8"/>
    </row>
    <row r="105" spans="1:17" x14ac:dyDescent="0.25">
      <c r="A105" s="1"/>
      <c r="C105" s="11"/>
      <c r="D105" s="8"/>
      <c r="E105" s="11"/>
      <c r="H105" s="3"/>
      <c r="M105" s="5"/>
      <c r="N105" s="5"/>
      <c r="O105" s="5"/>
      <c r="P105" s="5"/>
      <c r="Q105" s="8"/>
    </row>
    <row r="106" spans="1:17" x14ac:dyDescent="0.25">
      <c r="A106" s="1"/>
      <c r="C106" s="11"/>
      <c r="D106" s="8"/>
      <c r="E106" s="11"/>
      <c r="H106" s="3"/>
      <c r="M106" s="5"/>
      <c r="N106" s="5"/>
      <c r="O106" s="5"/>
      <c r="P106" s="5"/>
      <c r="Q106" s="8"/>
    </row>
    <row r="107" spans="1:17" x14ac:dyDescent="0.25">
      <c r="A107" s="1"/>
      <c r="C107" s="11"/>
      <c r="D107" s="8"/>
      <c r="E107" s="11"/>
      <c r="H107" s="3"/>
      <c r="M107" s="5"/>
      <c r="N107" s="5"/>
      <c r="O107" s="5"/>
      <c r="P107" s="5"/>
      <c r="Q107" s="8"/>
    </row>
    <row r="108" spans="1:17" x14ac:dyDescent="0.25">
      <c r="A108" s="1"/>
      <c r="C108" s="11"/>
      <c r="D108" s="8"/>
      <c r="E108" s="11"/>
      <c r="H108" s="3"/>
      <c r="M108" s="5"/>
      <c r="N108" s="5"/>
      <c r="O108" s="5"/>
      <c r="P108" s="5"/>
      <c r="Q108" s="8"/>
    </row>
    <row r="109" spans="1:17" x14ac:dyDescent="0.25">
      <c r="A109" s="1"/>
      <c r="C109" s="11"/>
      <c r="D109" s="8"/>
      <c r="E109" s="11"/>
      <c r="H109" s="3"/>
      <c r="M109" s="5"/>
      <c r="N109" s="5"/>
      <c r="O109" s="5"/>
      <c r="P109" s="5"/>
      <c r="Q109" s="8"/>
    </row>
    <row r="110" spans="1:17" x14ac:dyDescent="0.25">
      <c r="A110" s="1"/>
      <c r="C110" s="11"/>
      <c r="D110" s="8"/>
      <c r="E110" s="11"/>
      <c r="H110" s="3"/>
      <c r="M110" s="5"/>
      <c r="N110" s="5"/>
      <c r="O110" s="5"/>
      <c r="P110" s="5"/>
      <c r="Q110" s="8"/>
    </row>
    <row r="111" spans="1:17" x14ac:dyDescent="0.25">
      <c r="A111" s="1"/>
      <c r="C111" s="11"/>
      <c r="D111" s="8"/>
      <c r="E111" s="11"/>
      <c r="H111" s="3"/>
      <c r="M111" s="5"/>
      <c r="N111" s="5"/>
      <c r="O111" s="5"/>
      <c r="P111" s="5"/>
      <c r="Q111" s="8"/>
    </row>
    <row r="112" spans="1:17" x14ac:dyDescent="0.25">
      <c r="A112" s="1"/>
      <c r="C112" s="11"/>
      <c r="D112" s="8"/>
      <c r="E112" s="11"/>
      <c r="H112" s="3"/>
      <c r="M112" s="5"/>
      <c r="N112" s="5"/>
      <c r="O112" s="5"/>
      <c r="P112" s="5"/>
      <c r="Q112" s="8"/>
    </row>
    <row r="113" spans="1:17" x14ac:dyDescent="0.25">
      <c r="A113" s="1"/>
      <c r="C113" s="11"/>
      <c r="D113" s="8"/>
      <c r="E113" s="11"/>
      <c r="H113" s="3"/>
      <c r="M113" s="5"/>
      <c r="N113" s="5"/>
      <c r="O113" s="5"/>
      <c r="P113" s="5"/>
      <c r="Q113" s="8"/>
    </row>
    <row r="114" spans="1:17" x14ac:dyDescent="0.25">
      <c r="A114" s="1"/>
      <c r="C114" s="11"/>
      <c r="D114" s="8"/>
      <c r="E114" s="11"/>
      <c r="H114" s="3"/>
      <c r="M114" s="5"/>
      <c r="N114" s="5"/>
      <c r="O114" s="5"/>
      <c r="P114" s="5"/>
      <c r="Q114" s="8"/>
    </row>
    <row r="115" spans="1:17" x14ac:dyDescent="0.25">
      <c r="A115" s="1"/>
      <c r="C115" s="11"/>
      <c r="D115" s="8"/>
      <c r="E115" s="11"/>
      <c r="H115" s="3"/>
      <c r="M115" s="5"/>
      <c r="N115" s="5"/>
      <c r="O115" s="5"/>
      <c r="P115" s="5"/>
      <c r="Q115" s="8"/>
    </row>
    <row r="116" spans="1:17" x14ac:dyDescent="0.25">
      <c r="A116" s="1"/>
      <c r="C116" s="11"/>
      <c r="D116" s="8"/>
      <c r="E116" s="11"/>
      <c r="H116" s="3"/>
      <c r="M116" s="5"/>
      <c r="N116" s="5"/>
      <c r="O116" s="5"/>
      <c r="P116" s="5"/>
      <c r="Q116" s="8"/>
    </row>
    <row r="117" spans="1:17" x14ac:dyDescent="0.25">
      <c r="A117" s="1"/>
      <c r="C117" s="11"/>
      <c r="D117" s="8"/>
      <c r="E117" s="11"/>
      <c r="H117" s="3"/>
      <c r="M117" s="5"/>
      <c r="N117" s="5"/>
      <c r="O117" s="5"/>
      <c r="P117" s="5"/>
      <c r="Q117" s="8"/>
    </row>
    <row r="118" spans="1:17" x14ac:dyDescent="0.25">
      <c r="A118" s="1"/>
      <c r="C118" s="11"/>
      <c r="D118" s="8"/>
      <c r="E118" s="11"/>
      <c r="H118" s="3"/>
      <c r="M118" s="5"/>
      <c r="N118" s="5"/>
      <c r="O118" s="5"/>
      <c r="P118" s="5"/>
      <c r="Q118" s="8"/>
    </row>
    <row r="119" spans="1:17" x14ac:dyDescent="0.25">
      <c r="A119" s="1"/>
      <c r="C119" s="11"/>
      <c r="D119" s="8"/>
      <c r="E119" s="11"/>
      <c r="H119" s="3"/>
      <c r="M119" s="5"/>
      <c r="N119" s="5"/>
      <c r="O119" s="5"/>
      <c r="P119" s="5"/>
      <c r="Q119" s="8"/>
    </row>
    <row r="120" spans="1:17" x14ac:dyDescent="0.25">
      <c r="A120" s="1"/>
      <c r="C120" s="11"/>
      <c r="D120" s="8"/>
      <c r="E120" s="11"/>
      <c r="H120" s="3"/>
      <c r="M120" s="5"/>
      <c r="N120" s="5"/>
      <c r="O120" s="5"/>
      <c r="P120" s="5"/>
      <c r="Q120" s="8"/>
    </row>
    <row r="121" spans="1:17" x14ac:dyDescent="0.25">
      <c r="A121" s="1"/>
      <c r="C121" s="11"/>
      <c r="D121" s="8"/>
      <c r="E121" s="11"/>
      <c r="H121" s="3"/>
      <c r="M121" s="5"/>
      <c r="N121" s="5"/>
      <c r="O121" s="5"/>
      <c r="P121" s="5"/>
      <c r="Q121" s="8"/>
    </row>
    <row r="122" spans="1:17" x14ac:dyDescent="0.25">
      <c r="A122" s="1"/>
      <c r="C122" s="11"/>
      <c r="D122" s="8"/>
      <c r="E122" s="11"/>
      <c r="H122" s="3"/>
      <c r="M122" s="5"/>
      <c r="N122" s="5"/>
      <c r="O122" s="5"/>
      <c r="P122" s="5"/>
      <c r="Q122" s="8"/>
    </row>
    <row r="123" spans="1:17" x14ac:dyDescent="0.25">
      <c r="A123" s="1"/>
      <c r="C123" s="11"/>
      <c r="D123" s="8"/>
      <c r="E123" s="11"/>
      <c r="H123" s="3"/>
      <c r="M123" s="5"/>
      <c r="N123" s="5"/>
      <c r="O123" s="5"/>
      <c r="P123" s="5"/>
      <c r="Q123" s="8"/>
    </row>
    <row r="124" spans="1:17" x14ac:dyDescent="0.25">
      <c r="A124" s="1"/>
      <c r="C124" s="11"/>
      <c r="D124" s="8"/>
      <c r="E124" s="11"/>
      <c r="H124" s="3"/>
      <c r="M124" s="5"/>
      <c r="N124" s="5"/>
      <c r="O124" s="5"/>
      <c r="P124" s="5"/>
      <c r="Q124" s="8"/>
    </row>
    <row r="125" spans="1:17" x14ac:dyDescent="0.25">
      <c r="A125" s="1"/>
      <c r="C125" s="11"/>
      <c r="D125" s="8"/>
      <c r="E125" s="11"/>
      <c r="H125" s="3"/>
      <c r="M125" s="5"/>
      <c r="N125" s="5"/>
      <c r="O125" s="5"/>
      <c r="P125" s="5"/>
      <c r="Q125" s="8"/>
    </row>
    <row r="126" spans="1:17" x14ac:dyDescent="0.25">
      <c r="A126" s="1"/>
      <c r="C126" s="11"/>
      <c r="D126" s="8"/>
      <c r="E126" s="11"/>
      <c r="H126" s="3"/>
      <c r="M126" s="5"/>
      <c r="N126" s="5"/>
      <c r="O126" s="5"/>
      <c r="P126" s="5"/>
      <c r="Q126" s="8"/>
    </row>
    <row r="127" spans="1:17" x14ac:dyDescent="0.25">
      <c r="A127" s="1"/>
      <c r="C127" s="11"/>
      <c r="D127" s="8"/>
      <c r="E127" s="11"/>
      <c r="H127" s="3"/>
      <c r="M127" s="5"/>
      <c r="N127" s="5"/>
      <c r="O127" s="5"/>
      <c r="P127" s="5"/>
      <c r="Q127" s="8"/>
    </row>
    <row r="128" spans="1:17" x14ac:dyDescent="0.25">
      <c r="A128" s="1"/>
      <c r="C128" s="11"/>
      <c r="D128" s="8"/>
      <c r="E128" s="11"/>
      <c r="H128" s="3"/>
      <c r="M128" s="5"/>
      <c r="N128" s="5"/>
      <c r="O128" s="5"/>
      <c r="P128" s="5"/>
      <c r="Q128" s="8"/>
    </row>
    <row r="129" spans="1:17" x14ac:dyDescent="0.25">
      <c r="A129" s="1"/>
      <c r="C129" s="11"/>
      <c r="D129" s="8"/>
      <c r="E129" s="11"/>
      <c r="H129" s="3"/>
      <c r="M129" s="5"/>
      <c r="N129" s="5"/>
      <c r="O129" s="5"/>
      <c r="P129" s="5"/>
      <c r="Q129" s="8"/>
    </row>
    <row r="130" spans="1:17" x14ac:dyDescent="0.25">
      <c r="A130" s="1"/>
      <c r="C130" s="11"/>
      <c r="D130" s="8"/>
      <c r="E130" s="11"/>
      <c r="H130" s="3"/>
      <c r="M130" s="5"/>
      <c r="N130" s="5"/>
      <c r="O130" s="5"/>
      <c r="P130" s="5"/>
      <c r="Q130" s="8"/>
    </row>
    <row r="131" spans="1:17" x14ac:dyDescent="0.25">
      <c r="A131" s="1"/>
      <c r="C131" s="11"/>
      <c r="D131" s="8"/>
      <c r="E131" s="11"/>
      <c r="H131" s="3"/>
      <c r="M131" s="5"/>
      <c r="N131" s="5"/>
      <c r="O131" s="5"/>
      <c r="P131" s="5"/>
      <c r="Q131" s="8"/>
    </row>
    <row r="132" spans="1:17" x14ac:dyDescent="0.25">
      <c r="A132" s="1"/>
      <c r="C132" s="11"/>
      <c r="D132" s="8"/>
      <c r="E132" s="11"/>
      <c r="H132" s="3"/>
      <c r="M132" s="5"/>
      <c r="N132" s="5"/>
      <c r="O132" s="5"/>
      <c r="P132" s="5"/>
      <c r="Q132" s="8"/>
    </row>
    <row r="133" spans="1:17" x14ac:dyDescent="0.25">
      <c r="A133" s="1"/>
      <c r="C133" s="11"/>
      <c r="D133" s="8"/>
      <c r="E133" s="11"/>
      <c r="H133" s="3"/>
      <c r="M133" s="5"/>
      <c r="N133" s="5"/>
      <c r="O133" s="5"/>
      <c r="P133" s="5"/>
      <c r="Q133" s="8"/>
    </row>
    <row r="134" spans="1:17" x14ac:dyDescent="0.25">
      <c r="A134" s="1"/>
      <c r="C134" s="11"/>
      <c r="D134" s="8"/>
      <c r="E134" s="11"/>
      <c r="H134" s="3"/>
      <c r="M134" s="5"/>
      <c r="N134" s="5"/>
      <c r="O134" s="5"/>
      <c r="P134" s="5"/>
      <c r="Q134" s="8"/>
    </row>
    <row r="135" spans="1:17" x14ac:dyDescent="0.25">
      <c r="A135" s="1"/>
      <c r="C135" s="11"/>
      <c r="D135" s="8"/>
      <c r="E135" s="11"/>
      <c r="H135" s="3"/>
      <c r="M135" s="5"/>
      <c r="N135" s="5"/>
      <c r="O135" s="5"/>
      <c r="P135" s="5"/>
      <c r="Q135" s="8"/>
    </row>
    <row r="136" spans="1:17" x14ac:dyDescent="0.25">
      <c r="A136" s="1"/>
      <c r="C136" s="11"/>
      <c r="D136" s="8"/>
      <c r="E136" s="11"/>
      <c r="H136" s="3"/>
      <c r="M136" s="5"/>
      <c r="N136" s="5"/>
      <c r="O136" s="5"/>
      <c r="P136" s="5"/>
      <c r="Q136" s="8"/>
    </row>
    <row r="137" spans="1:17" x14ac:dyDescent="0.25">
      <c r="A137" s="1"/>
      <c r="C137" s="11"/>
      <c r="D137" s="8"/>
      <c r="E137" s="11"/>
      <c r="H137" s="3"/>
      <c r="M137" s="5"/>
      <c r="N137" s="5"/>
      <c r="O137" s="5"/>
      <c r="P137" s="5"/>
      <c r="Q137" s="8"/>
    </row>
    <row r="138" spans="1:17" x14ac:dyDescent="0.25">
      <c r="A138" s="1"/>
      <c r="C138" s="11"/>
      <c r="D138" s="8"/>
      <c r="E138" s="11"/>
      <c r="H138" s="3"/>
      <c r="M138" s="5"/>
      <c r="N138" s="5"/>
      <c r="O138" s="5"/>
      <c r="P138" s="5"/>
      <c r="Q138" s="8"/>
    </row>
    <row r="139" spans="1:17" x14ac:dyDescent="0.25">
      <c r="A139" s="1"/>
      <c r="C139" s="11"/>
      <c r="D139" s="8"/>
      <c r="E139" s="11"/>
      <c r="H139" s="3"/>
      <c r="M139" s="5"/>
      <c r="N139" s="5"/>
      <c r="O139" s="5"/>
      <c r="P139" s="5"/>
      <c r="Q139" s="8"/>
    </row>
    <row r="140" spans="1:17" x14ac:dyDescent="0.25">
      <c r="A140" s="1"/>
      <c r="C140" s="11"/>
      <c r="D140" s="8"/>
      <c r="E140" s="11"/>
      <c r="H140" s="3"/>
      <c r="M140" s="5"/>
      <c r="N140" s="5"/>
      <c r="O140" s="5"/>
      <c r="P140" s="5"/>
      <c r="Q140" s="8"/>
    </row>
    <row r="141" spans="1:17" x14ac:dyDescent="0.25">
      <c r="A141" s="1"/>
      <c r="C141" s="11"/>
      <c r="D141" s="8"/>
      <c r="E141" s="11"/>
      <c r="H141" s="3"/>
      <c r="M141" s="5"/>
      <c r="N141" s="5"/>
      <c r="O141" s="5"/>
      <c r="P141" s="5"/>
      <c r="Q141" s="8"/>
    </row>
    <row r="142" spans="1:17" x14ac:dyDescent="0.25">
      <c r="A142" s="1"/>
      <c r="C142" s="11"/>
      <c r="D142" s="8"/>
      <c r="E142" s="11"/>
      <c r="H142" s="3"/>
      <c r="M142" s="5"/>
      <c r="N142" s="5"/>
      <c r="O142" s="5"/>
      <c r="P142" s="5"/>
      <c r="Q142" s="8"/>
    </row>
    <row r="143" spans="1:17" x14ac:dyDescent="0.25">
      <c r="A143" s="1"/>
      <c r="C143" s="11"/>
      <c r="D143" s="8"/>
      <c r="E143" s="11"/>
      <c r="H143" s="3"/>
      <c r="M143" s="5"/>
      <c r="N143" s="5"/>
      <c r="O143" s="5"/>
      <c r="P143" s="5"/>
      <c r="Q143" s="8"/>
    </row>
    <row r="144" spans="1:17" x14ac:dyDescent="0.25">
      <c r="A144" s="1"/>
      <c r="C144" s="11"/>
      <c r="D144" s="8"/>
      <c r="E144" s="11"/>
      <c r="H144" s="3"/>
      <c r="M144" s="5"/>
      <c r="N144" s="5"/>
      <c r="O144" s="5"/>
      <c r="P144" s="5"/>
      <c r="Q144" s="8"/>
    </row>
    <row r="145" spans="1:17" x14ac:dyDescent="0.25">
      <c r="A145" s="1"/>
      <c r="C145" s="11"/>
      <c r="D145" s="8"/>
      <c r="E145" s="11"/>
      <c r="H145" s="3"/>
      <c r="M145" s="5"/>
      <c r="N145" s="5"/>
      <c r="O145" s="5"/>
      <c r="P145" s="5"/>
      <c r="Q145" s="8"/>
    </row>
    <row r="146" spans="1:17" x14ac:dyDescent="0.25">
      <c r="A146" s="1"/>
      <c r="C146" s="11"/>
      <c r="D146" s="8"/>
      <c r="E146" s="11"/>
      <c r="H146" s="3"/>
      <c r="M146" s="5"/>
      <c r="N146" s="5"/>
      <c r="O146" s="5"/>
      <c r="P146" s="5"/>
      <c r="Q146" s="8"/>
    </row>
    <row r="147" spans="1:17" x14ac:dyDescent="0.25">
      <c r="A147" s="1"/>
      <c r="C147" s="11"/>
      <c r="D147" s="8"/>
      <c r="E147" s="11"/>
      <c r="H147" s="3"/>
      <c r="M147" s="5"/>
      <c r="N147" s="5"/>
      <c r="O147" s="5"/>
      <c r="P147" s="5"/>
      <c r="Q147" s="8"/>
    </row>
    <row r="148" spans="1:17" x14ac:dyDescent="0.25">
      <c r="A148" s="1"/>
      <c r="C148" s="11"/>
      <c r="D148" s="8"/>
      <c r="E148" s="11"/>
      <c r="H148" s="3"/>
      <c r="M148" s="5"/>
      <c r="N148" s="5"/>
      <c r="O148" s="5"/>
      <c r="P148" s="5"/>
      <c r="Q148" s="8"/>
    </row>
    <row r="149" spans="1:17" x14ac:dyDescent="0.25">
      <c r="A149" s="1"/>
      <c r="C149" s="11"/>
      <c r="D149" s="8"/>
      <c r="E149" s="11"/>
      <c r="H149" s="3"/>
      <c r="M149" s="5"/>
      <c r="N149" s="5"/>
      <c r="O149" s="5"/>
      <c r="P149" s="5"/>
      <c r="Q149" s="8"/>
    </row>
    <row r="150" spans="1:17" x14ac:dyDescent="0.25">
      <c r="A150" s="1"/>
      <c r="C150" s="11"/>
      <c r="D150" s="8"/>
      <c r="E150" s="11"/>
      <c r="H150" s="3"/>
      <c r="M150" s="5"/>
      <c r="N150" s="5"/>
      <c r="O150" s="5"/>
      <c r="P150" s="5"/>
      <c r="Q150" s="8"/>
    </row>
    <row r="151" spans="1:17" x14ac:dyDescent="0.25">
      <c r="A151" s="1"/>
      <c r="C151" s="11"/>
      <c r="D151" s="8"/>
      <c r="E151" s="11"/>
      <c r="H151" s="3"/>
      <c r="M151" s="5"/>
      <c r="N151" s="5"/>
      <c r="O151" s="5"/>
      <c r="P151" s="5"/>
      <c r="Q151" s="8"/>
    </row>
    <row r="152" spans="1:17" x14ac:dyDescent="0.25">
      <c r="A152" s="1"/>
      <c r="C152" s="11"/>
      <c r="D152" s="8"/>
      <c r="E152" s="11"/>
      <c r="H152" s="3"/>
      <c r="M152" s="5"/>
      <c r="N152" s="5"/>
      <c r="O152" s="5"/>
      <c r="P152" s="5"/>
      <c r="Q152" s="8"/>
    </row>
    <row r="153" spans="1:17" x14ac:dyDescent="0.25">
      <c r="A153" s="1"/>
      <c r="C153" s="11"/>
      <c r="D153" s="8"/>
      <c r="E153" s="11"/>
      <c r="H153" s="3"/>
      <c r="M153" s="5"/>
      <c r="N153" s="5"/>
      <c r="O153" s="5"/>
      <c r="P153" s="5"/>
      <c r="Q153" s="8"/>
    </row>
    <row r="154" spans="1:17" x14ac:dyDescent="0.25">
      <c r="A154" s="1"/>
      <c r="C154" s="11"/>
      <c r="D154" s="8"/>
      <c r="E154" s="11"/>
      <c r="H154" s="3"/>
      <c r="M154" s="5"/>
      <c r="N154" s="5"/>
      <c r="O154" s="5"/>
      <c r="P154" s="5"/>
      <c r="Q154" s="8"/>
    </row>
    <row r="155" spans="1:17" x14ac:dyDescent="0.25">
      <c r="A155" s="1"/>
      <c r="C155" s="11"/>
      <c r="D155" s="8"/>
      <c r="E155" s="11"/>
      <c r="H155" s="3"/>
      <c r="M155" s="5"/>
      <c r="N155" s="5"/>
      <c r="O155" s="5"/>
      <c r="P155" s="5"/>
      <c r="Q155" s="8"/>
    </row>
    <row r="156" spans="1:17" x14ac:dyDescent="0.25">
      <c r="A156" s="1"/>
      <c r="C156" s="11"/>
      <c r="D156" s="8"/>
      <c r="E156" s="11"/>
      <c r="H156" s="3"/>
      <c r="M156" s="5"/>
      <c r="N156" s="5"/>
      <c r="O156" s="5"/>
      <c r="P156" s="5"/>
      <c r="Q156" s="8"/>
    </row>
    <row r="157" spans="1:17" x14ac:dyDescent="0.25">
      <c r="A157" s="1"/>
      <c r="C157" s="11"/>
      <c r="D157" s="8"/>
      <c r="E157" s="11"/>
      <c r="H157" s="3"/>
      <c r="M157" s="5"/>
      <c r="N157" s="5"/>
      <c r="O157" s="5"/>
      <c r="P157" s="5"/>
      <c r="Q157" s="8"/>
    </row>
    <row r="158" spans="1:17" x14ac:dyDescent="0.25">
      <c r="A158" s="1"/>
      <c r="C158" s="11"/>
      <c r="D158" s="8"/>
      <c r="E158" s="11"/>
      <c r="H158" s="3"/>
      <c r="M158" s="5"/>
      <c r="N158" s="5"/>
      <c r="O158" s="5"/>
      <c r="P158" s="5"/>
      <c r="Q158" s="8"/>
    </row>
    <row r="159" spans="1:17" x14ac:dyDescent="0.25">
      <c r="A159" s="1"/>
      <c r="C159" s="11"/>
      <c r="D159" s="8"/>
      <c r="E159" s="11"/>
      <c r="H159" s="3"/>
      <c r="M159" s="5"/>
      <c r="N159" s="5"/>
      <c r="O159" s="5"/>
      <c r="P159" s="5"/>
      <c r="Q159" s="8"/>
    </row>
    <row r="160" spans="1:17" x14ac:dyDescent="0.25">
      <c r="A160" s="1"/>
      <c r="C160" s="11"/>
      <c r="D160" s="8"/>
      <c r="E160" s="11"/>
      <c r="H160" s="3"/>
      <c r="M160" s="5"/>
      <c r="N160" s="5"/>
      <c r="O160" s="5"/>
      <c r="P160" s="5"/>
      <c r="Q160" s="8"/>
    </row>
    <row r="161" spans="1:17" x14ac:dyDescent="0.25">
      <c r="A161" s="1"/>
      <c r="C161" s="11"/>
      <c r="D161" s="8"/>
      <c r="E161" s="11"/>
      <c r="H161" s="3"/>
      <c r="M161" s="5"/>
      <c r="N161" s="5"/>
      <c r="O161" s="5"/>
      <c r="P161" s="5"/>
      <c r="Q161" s="8"/>
    </row>
    <row r="162" spans="1:17" x14ac:dyDescent="0.25">
      <c r="A162" s="1"/>
      <c r="C162" s="11"/>
      <c r="D162" s="8"/>
      <c r="E162" s="11"/>
      <c r="H162" s="3"/>
      <c r="M162" s="5"/>
      <c r="N162" s="5"/>
      <c r="O162" s="5"/>
      <c r="P162" s="5"/>
      <c r="Q162" s="8"/>
    </row>
    <row r="163" spans="1:17" x14ac:dyDescent="0.25">
      <c r="A163" s="1"/>
      <c r="C163" s="11"/>
      <c r="D163" s="8"/>
      <c r="E163" s="11"/>
      <c r="H163" s="3"/>
      <c r="M163" s="5"/>
      <c r="N163" s="5"/>
      <c r="O163" s="5"/>
      <c r="P163" s="5"/>
      <c r="Q163" s="8"/>
    </row>
    <row r="164" spans="1:17" x14ac:dyDescent="0.25">
      <c r="A164" s="1"/>
      <c r="C164" s="11"/>
      <c r="D164" s="8"/>
      <c r="E164" s="11"/>
      <c r="H164" s="3"/>
      <c r="M164" s="5"/>
      <c r="N164" s="5"/>
      <c r="O164" s="5"/>
      <c r="P164" s="5"/>
      <c r="Q164" s="8"/>
    </row>
    <row r="165" spans="1:17" x14ac:dyDescent="0.25">
      <c r="A165" s="1"/>
      <c r="C165" s="11"/>
      <c r="D165" s="8"/>
      <c r="E165" s="11"/>
      <c r="H165" s="3"/>
      <c r="M165" s="5"/>
      <c r="N165" s="5"/>
      <c r="O165" s="5"/>
      <c r="P165" s="5"/>
      <c r="Q165" s="8"/>
    </row>
    <row r="166" spans="1:17" x14ac:dyDescent="0.25">
      <c r="A166" s="1"/>
      <c r="C166" s="11"/>
      <c r="D166" s="8"/>
      <c r="E166" s="11"/>
      <c r="H166" s="3"/>
      <c r="M166" s="5"/>
      <c r="N166" s="5"/>
      <c r="O166" s="5"/>
      <c r="P166" s="5"/>
      <c r="Q166" s="8"/>
    </row>
    <row r="167" spans="1:17" x14ac:dyDescent="0.25">
      <c r="A167" s="1"/>
      <c r="C167" s="11"/>
      <c r="D167" s="8"/>
      <c r="E167" s="11"/>
      <c r="H167" s="3"/>
      <c r="M167" s="5"/>
      <c r="N167" s="5"/>
      <c r="O167" s="5"/>
      <c r="P167" s="5"/>
      <c r="Q167" s="8"/>
    </row>
    <row r="168" spans="1:17" x14ac:dyDescent="0.25">
      <c r="A168" s="1"/>
      <c r="C168" s="11"/>
      <c r="D168" s="8"/>
      <c r="E168" s="11"/>
      <c r="H168" s="3"/>
      <c r="M168" s="5"/>
      <c r="N168" s="5"/>
      <c r="O168" s="5"/>
      <c r="P168" s="5"/>
      <c r="Q168" s="8"/>
    </row>
    <row r="169" spans="1:17" x14ac:dyDescent="0.25">
      <c r="A169" s="1"/>
      <c r="C169" s="11"/>
      <c r="D169" s="8"/>
      <c r="E169" s="11"/>
      <c r="H169" s="3"/>
      <c r="M169" s="5"/>
      <c r="N169" s="5"/>
      <c r="O169" s="5"/>
      <c r="P169" s="5"/>
      <c r="Q169" s="8"/>
    </row>
    <row r="170" spans="1:17" x14ac:dyDescent="0.25">
      <c r="A170" s="1"/>
      <c r="C170" s="11"/>
      <c r="D170" s="8"/>
      <c r="E170" s="11"/>
      <c r="H170" s="3"/>
      <c r="M170" s="5"/>
      <c r="N170" s="5"/>
      <c r="O170" s="5"/>
      <c r="P170" s="5"/>
      <c r="Q170" s="8"/>
    </row>
    <row r="171" spans="1:17" x14ac:dyDescent="0.25">
      <c r="A171" s="1"/>
      <c r="C171" s="11"/>
      <c r="D171" s="8"/>
      <c r="E171" s="11"/>
      <c r="H171" s="3"/>
      <c r="M171" s="5"/>
      <c r="N171" s="5"/>
      <c r="O171" s="5"/>
      <c r="P171" s="5"/>
      <c r="Q171" s="8"/>
    </row>
    <row r="172" spans="1:17" x14ac:dyDescent="0.25">
      <c r="A172" s="1"/>
      <c r="C172" s="11"/>
      <c r="D172" s="8"/>
      <c r="E172" s="11"/>
      <c r="H172" s="3"/>
      <c r="M172" s="5"/>
      <c r="N172" s="5"/>
      <c r="O172" s="5"/>
      <c r="P172" s="5"/>
      <c r="Q172" s="8"/>
    </row>
    <row r="173" spans="1:17" x14ac:dyDescent="0.25">
      <c r="A173" s="1"/>
      <c r="C173" s="11"/>
      <c r="D173" s="8"/>
      <c r="E173" s="11"/>
      <c r="H173" s="3"/>
      <c r="M173" s="5"/>
      <c r="N173" s="5"/>
      <c r="O173" s="5"/>
      <c r="P173" s="5"/>
      <c r="Q173" s="8"/>
    </row>
    <row r="174" spans="1:17" x14ac:dyDescent="0.25">
      <c r="A174" s="1"/>
      <c r="C174" s="11"/>
      <c r="D174" s="8"/>
      <c r="E174" s="11"/>
      <c r="H174" s="3"/>
      <c r="M174" s="5"/>
      <c r="N174" s="5"/>
      <c r="O174" s="5"/>
      <c r="P174" s="5"/>
      <c r="Q174" s="8"/>
    </row>
    <row r="175" spans="1:17" x14ac:dyDescent="0.25">
      <c r="A175" s="1"/>
      <c r="C175" s="11"/>
      <c r="D175" s="8"/>
      <c r="E175" s="11"/>
      <c r="H175" s="3"/>
      <c r="M175" s="5"/>
      <c r="N175" s="5"/>
      <c r="O175" s="5"/>
      <c r="P175" s="5"/>
      <c r="Q175" s="8"/>
    </row>
    <row r="176" spans="1:17" x14ac:dyDescent="0.25">
      <c r="A176" s="1"/>
      <c r="C176" s="11"/>
      <c r="D176" s="8"/>
      <c r="E176" s="11"/>
      <c r="H176" s="3"/>
      <c r="M176" s="5"/>
      <c r="N176" s="5"/>
      <c r="O176" s="5"/>
      <c r="P176" s="5"/>
      <c r="Q176" s="8"/>
    </row>
    <row r="177" spans="1:17" x14ac:dyDescent="0.25">
      <c r="A177" s="1"/>
      <c r="C177" s="11"/>
      <c r="D177" s="8"/>
      <c r="E177" s="11"/>
      <c r="H177" s="3"/>
      <c r="M177" s="5"/>
      <c r="N177" s="5"/>
      <c r="O177" s="5"/>
      <c r="P177" s="5"/>
      <c r="Q177" s="8"/>
    </row>
    <row r="178" spans="1:17" x14ac:dyDescent="0.25">
      <c r="A178" s="1"/>
      <c r="C178" s="11"/>
      <c r="D178" s="8"/>
      <c r="E178" s="11"/>
      <c r="H178" s="3"/>
      <c r="M178" s="5"/>
      <c r="N178" s="5"/>
      <c r="O178" s="5"/>
      <c r="P178" s="5"/>
      <c r="Q178" s="8"/>
    </row>
    <row r="179" spans="1:17" x14ac:dyDescent="0.25">
      <c r="A179" s="1"/>
      <c r="C179" s="11"/>
      <c r="D179" s="8"/>
      <c r="E179" s="11"/>
      <c r="H179" s="3"/>
      <c r="M179" s="5"/>
      <c r="N179" s="5"/>
      <c r="O179" s="5"/>
      <c r="P179" s="5"/>
      <c r="Q179" s="8"/>
    </row>
    <row r="180" spans="1:17" x14ac:dyDescent="0.25">
      <c r="A180" s="1"/>
      <c r="C180" s="11"/>
      <c r="D180" s="8"/>
      <c r="E180" s="11"/>
      <c r="H180" s="3"/>
      <c r="M180" s="5"/>
      <c r="N180" s="5"/>
      <c r="O180" s="5"/>
      <c r="P180" s="5"/>
      <c r="Q180" s="8"/>
    </row>
    <row r="181" spans="1:17" x14ac:dyDescent="0.25">
      <c r="A181" s="1"/>
      <c r="C181" s="11"/>
      <c r="D181" s="8"/>
      <c r="E181" s="11"/>
      <c r="H181" s="3"/>
      <c r="M181" s="5"/>
      <c r="N181" s="5"/>
      <c r="O181" s="5"/>
      <c r="P181" s="5"/>
      <c r="Q181" s="8"/>
    </row>
    <row r="182" spans="1:17" x14ac:dyDescent="0.25">
      <c r="A182" s="1"/>
      <c r="C182" s="11"/>
      <c r="D182" s="8"/>
      <c r="E182" s="11"/>
      <c r="H182" s="3"/>
      <c r="M182" s="5"/>
      <c r="N182" s="5"/>
      <c r="O182" s="5"/>
      <c r="P182" s="5"/>
      <c r="Q182" s="8"/>
    </row>
    <row r="183" spans="1:17" x14ac:dyDescent="0.25">
      <c r="A183" s="1"/>
      <c r="C183" s="11"/>
      <c r="D183" s="8"/>
      <c r="E183" s="11"/>
      <c r="H183" s="3"/>
      <c r="M183" s="5"/>
      <c r="N183" s="5"/>
      <c r="O183" s="5"/>
      <c r="P183" s="5"/>
      <c r="Q183" s="8"/>
    </row>
    <row r="184" spans="1:17" x14ac:dyDescent="0.25">
      <c r="A184" s="1"/>
      <c r="C184" s="11"/>
      <c r="D184" s="8"/>
      <c r="E184" s="11"/>
      <c r="H184" s="3"/>
      <c r="M184" s="5"/>
      <c r="N184" s="5"/>
      <c r="O184" s="5"/>
      <c r="P184" s="5"/>
      <c r="Q184" s="8"/>
    </row>
    <row r="185" spans="1:17" x14ac:dyDescent="0.25">
      <c r="A185" s="1"/>
      <c r="C185" s="11"/>
      <c r="D185" s="8"/>
      <c r="E185" s="11"/>
      <c r="H185" s="3"/>
      <c r="M185" s="5"/>
      <c r="N185" s="5"/>
      <c r="O185" s="5"/>
      <c r="P185" s="5"/>
      <c r="Q185" s="8"/>
    </row>
    <row r="186" spans="1:17" x14ac:dyDescent="0.25">
      <c r="A186" s="1"/>
      <c r="C186" s="11"/>
      <c r="D186" s="8"/>
      <c r="E186" s="11"/>
      <c r="H186" s="3"/>
      <c r="M186" s="5"/>
      <c r="N186" s="5"/>
      <c r="O186" s="5"/>
      <c r="P186" s="5"/>
      <c r="Q186" s="8"/>
    </row>
    <row r="187" spans="1:17" x14ac:dyDescent="0.25">
      <c r="A187" s="1"/>
      <c r="C187" s="11"/>
      <c r="D187" s="8"/>
      <c r="E187" s="11"/>
      <c r="H187" s="3"/>
      <c r="M187" s="5"/>
      <c r="N187" s="5"/>
      <c r="O187" s="5"/>
      <c r="P187" s="5"/>
      <c r="Q187" s="8"/>
    </row>
    <row r="188" spans="1:17" x14ac:dyDescent="0.25">
      <c r="A188" s="1"/>
      <c r="C188" s="11"/>
      <c r="D188" s="8"/>
      <c r="E188" s="11"/>
      <c r="H188" s="3"/>
      <c r="M188" s="5"/>
      <c r="N188" s="5"/>
      <c r="O188" s="5"/>
      <c r="P188" s="5"/>
      <c r="Q188" s="8"/>
    </row>
    <row r="189" spans="1:17" x14ac:dyDescent="0.25">
      <c r="A189" s="1"/>
      <c r="C189" s="11"/>
      <c r="D189" s="8"/>
      <c r="E189" s="11"/>
      <c r="H189" s="3"/>
      <c r="M189" s="5"/>
      <c r="N189" s="5"/>
      <c r="O189" s="5"/>
      <c r="P189" s="5"/>
      <c r="Q189" s="8"/>
    </row>
    <row r="190" spans="1:17" x14ac:dyDescent="0.25">
      <c r="A190" s="1"/>
      <c r="C190" s="11"/>
      <c r="D190" s="8"/>
      <c r="E190" s="11"/>
      <c r="H190" s="3"/>
      <c r="M190" s="5"/>
      <c r="N190" s="5"/>
      <c r="O190" s="5"/>
      <c r="P190" s="5"/>
      <c r="Q190" s="8"/>
    </row>
    <row r="191" spans="1:17" x14ac:dyDescent="0.25">
      <c r="A191" s="1"/>
      <c r="C191" s="11"/>
      <c r="D191" s="8"/>
      <c r="E191" s="11"/>
      <c r="H191" s="3"/>
      <c r="M191" s="5"/>
      <c r="N191" s="5"/>
      <c r="O191" s="5"/>
      <c r="P191" s="5"/>
      <c r="Q191" s="8"/>
    </row>
    <row r="192" spans="1:17" x14ac:dyDescent="0.25">
      <c r="A192" s="1"/>
      <c r="C192" s="11"/>
      <c r="D192" s="8"/>
      <c r="E192" s="11"/>
      <c r="H192" s="3"/>
      <c r="M192" s="5"/>
      <c r="N192" s="5"/>
      <c r="O192" s="5"/>
      <c r="P192" s="5"/>
      <c r="Q192" s="8"/>
    </row>
    <row r="193" spans="1:17" x14ac:dyDescent="0.25">
      <c r="A193" s="1"/>
      <c r="C193" s="11"/>
      <c r="D193" s="8"/>
      <c r="E193" s="11"/>
      <c r="H193" s="3"/>
      <c r="M193" s="5"/>
      <c r="N193" s="5"/>
      <c r="O193" s="5"/>
      <c r="P193" s="5"/>
      <c r="Q193" s="8"/>
    </row>
    <row r="194" spans="1:17" x14ac:dyDescent="0.25">
      <c r="A194" s="1"/>
      <c r="C194" s="11"/>
      <c r="D194" s="8"/>
      <c r="E194" s="11"/>
      <c r="H194" s="3"/>
      <c r="M194" s="5"/>
      <c r="N194" s="5"/>
      <c r="O194" s="5"/>
      <c r="P194" s="5"/>
      <c r="Q194" s="8"/>
    </row>
    <row r="195" spans="1:17" x14ac:dyDescent="0.25">
      <c r="A195" s="1"/>
      <c r="C195" s="11"/>
      <c r="D195" s="8"/>
      <c r="E195" s="11"/>
      <c r="H195" s="3"/>
      <c r="M195" s="5"/>
      <c r="N195" s="5"/>
      <c r="O195" s="5"/>
      <c r="P195" s="5"/>
      <c r="Q195" s="8"/>
    </row>
    <row r="196" spans="1:17" x14ac:dyDescent="0.25">
      <c r="A196" s="1"/>
      <c r="C196" s="11"/>
      <c r="D196" s="8"/>
      <c r="E196" s="11"/>
      <c r="H196" s="3"/>
      <c r="M196" s="5"/>
      <c r="N196" s="5"/>
      <c r="O196" s="5"/>
      <c r="P196" s="5"/>
      <c r="Q196" s="8"/>
    </row>
    <row r="197" spans="1:17" x14ac:dyDescent="0.25">
      <c r="A197" s="1"/>
      <c r="C197" s="11"/>
      <c r="D197" s="8"/>
      <c r="E197" s="11"/>
      <c r="H197" s="3"/>
      <c r="M197" s="5"/>
      <c r="N197" s="5"/>
      <c r="O197" s="5"/>
      <c r="P197" s="5"/>
      <c r="Q197" s="8"/>
    </row>
    <row r="198" spans="1:17" x14ac:dyDescent="0.25">
      <c r="A198" s="1"/>
      <c r="C198" s="11"/>
      <c r="D198" s="8"/>
      <c r="E198" s="11"/>
      <c r="H198" s="3"/>
      <c r="M198" s="5"/>
      <c r="N198" s="5"/>
      <c r="O198" s="5"/>
      <c r="P198" s="5"/>
      <c r="Q198" s="8"/>
    </row>
    <row r="199" spans="1:17" x14ac:dyDescent="0.25">
      <c r="A199" s="1"/>
      <c r="C199" s="11"/>
      <c r="D199" s="8"/>
      <c r="E199" s="11"/>
      <c r="H199" s="3"/>
      <c r="M199" s="5"/>
      <c r="N199" s="5"/>
      <c r="O199" s="5"/>
      <c r="P199" s="5"/>
      <c r="Q199" s="8"/>
    </row>
    <row r="200" spans="1:17" x14ac:dyDescent="0.25">
      <c r="A200" s="1"/>
      <c r="C200" s="11"/>
      <c r="D200" s="8"/>
      <c r="E200" s="11"/>
      <c r="H200" s="3"/>
      <c r="M200" s="5"/>
      <c r="N200" s="5"/>
      <c r="O200" s="5"/>
      <c r="P200" s="5"/>
      <c r="Q200" s="8"/>
    </row>
    <row r="201" spans="1:17" x14ac:dyDescent="0.25">
      <c r="A201" s="1"/>
      <c r="C201" s="11"/>
      <c r="D201" s="8"/>
      <c r="E201" s="11"/>
      <c r="H201" s="3"/>
      <c r="M201" s="5"/>
      <c r="N201" s="5"/>
      <c r="O201" s="5"/>
      <c r="P201" s="5"/>
      <c r="Q201" s="8"/>
    </row>
    <row r="202" spans="1:17" x14ac:dyDescent="0.25">
      <c r="A202" s="1"/>
      <c r="C202" s="11"/>
      <c r="D202" s="8"/>
      <c r="E202" s="11"/>
      <c r="H202" s="3"/>
      <c r="M202" s="5"/>
      <c r="N202" s="5"/>
      <c r="O202" s="5"/>
      <c r="P202" s="5"/>
      <c r="Q202" s="8"/>
    </row>
    <row r="203" spans="1:17" x14ac:dyDescent="0.25">
      <c r="A203" s="1"/>
      <c r="C203" s="11"/>
      <c r="D203" s="8"/>
      <c r="E203" s="11"/>
      <c r="H203" s="3"/>
      <c r="M203" s="5"/>
      <c r="N203" s="5"/>
      <c r="O203" s="5"/>
      <c r="P203" s="5"/>
      <c r="Q203" s="8"/>
    </row>
    <row r="204" spans="1:17" x14ac:dyDescent="0.25">
      <c r="A204" s="1"/>
      <c r="C204" s="11"/>
      <c r="D204" s="8"/>
      <c r="E204" s="11"/>
      <c r="H204" s="3"/>
      <c r="M204" s="5"/>
      <c r="N204" s="5"/>
      <c r="O204" s="5"/>
      <c r="P204" s="5"/>
      <c r="Q204" s="8"/>
    </row>
    <row r="205" spans="1:17" x14ac:dyDescent="0.25">
      <c r="A205" s="1"/>
      <c r="C205" s="11"/>
      <c r="D205" s="8"/>
      <c r="E205" s="11"/>
      <c r="H205" s="3"/>
      <c r="M205" s="5"/>
      <c r="N205" s="5"/>
      <c r="O205" s="5"/>
      <c r="P205" s="5"/>
      <c r="Q205" s="8"/>
    </row>
    <row r="206" spans="1:17" x14ac:dyDescent="0.25">
      <c r="A206" s="1"/>
      <c r="C206" s="11"/>
      <c r="D206" s="8"/>
      <c r="E206" s="11"/>
      <c r="H206" s="3"/>
      <c r="M206" s="5"/>
      <c r="N206" s="5"/>
      <c r="O206" s="5"/>
      <c r="P206" s="5"/>
      <c r="Q206" s="8"/>
    </row>
    <row r="207" spans="1:17" x14ac:dyDescent="0.25">
      <c r="A207" s="1"/>
      <c r="C207" s="11"/>
      <c r="D207" s="8"/>
      <c r="E207" s="11"/>
      <c r="H207" s="3"/>
      <c r="M207" s="5"/>
      <c r="N207" s="5"/>
      <c r="O207" s="5"/>
      <c r="P207" s="5"/>
      <c r="Q207" s="8"/>
    </row>
    <row r="208" spans="1:17" x14ac:dyDescent="0.25">
      <c r="A208" s="1"/>
      <c r="C208" s="11"/>
      <c r="D208" s="8"/>
      <c r="E208" s="11"/>
      <c r="H208" s="3"/>
      <c r="M208" s="5"/>
      <c r="N208" s="5"/>
      <c r="O208" s="5"/>
      <c r="P208" s="5"/>
      <c r="Q208" s="8"/>
    </row>
    <row r="209" spans="1:17" x14ac:dyDescent="0.25">
      <c r="A209" s="1"/>
      <c r="C209" s="11"/>
      <c r="D209" s="8"/>
      <c r="E209" s="11"/>
      <c r="H209" s="3"/>
      <c r="M209" s="5"/>
      <c r="N209" s="5"/>
      <c r="O209" s="5"/>
      <c r="P209" s="5"/>
      <c r="Q209" s="8"/>
    </row>
    <row r="210" spans="1:17" x14ac:dyDescent="0.25">
      <c r="A210" s="1"/>
      <c r="C210" s="11"/>
      <c r="D210" s="8"/>
      <c r="E210" s="11"/>
      <c r="H210" s="3"/>
      <c r="M210" s="5"/>
      <c r="N210" s="5"/>
      <c r="O210" s="5"/>
      <c r="P210" s="5"/>
      <c r="Q210" s="8"/>
    </row>
    <row r="211" spans="1:17" x14ac:dyDescent="0.25">
      <c r="A211" s="1"/>
      <c r="C211" s="11"/>
      <c r="D211" s="8"/>
      <c r="E211" s="11"/>
      <c r="H211" s="3"/>
      <c r="M211" s="5"/>
      <c r="N211" s="5"/>
      <c r="O211" s="5"/>
      <c r="P211" s="5"/>
      <c r="Q211" s="8"/>
    </row>
    <row r="212" spans="1:17" x14ac:dyDescent="0.25">
      <c r="A212" s="1"/>
      <c r="C212" s="11"/>
      <c r="D212" s="8"/>
      <c r="E212" s="11"/>
      <c r="H212" s="3"/>
      <c r="M212" s="5"/>
      <c r="N212" s="5"/>
      <c r="O212" s="5"/>
      <c r="P212" s="5"/>
      <c r="Q212" s="8"/>
    </row>
    <row r="213" spans="1:17" x14ac:dyDescent="0.25">
      <c r="A213" s="1"/>
      <c r="C213" s="11"/>
      <c r="D213" s="8"/>
      <c r="E213" s="11"/>
      <c r="H213" s="3"/>
      <c r="M213" s="5"/>
      <c r="N213" s="5"/>
      <c r="O213" s="5"/>
      <c r="P213" s="5"/>
      <c r="Q213" s="8"/>
    </row>
    <row r="214" spans="1:17" x14ac:dyDescent="0.25">
      <c r="A214" s="1"/>
      <c r="C214" s="11"/>
      <c r="D214" s="8"/>
      <c r="E214" s="11"/>
      <c r="H214" s="3"/>
      <c r="M214" s="5"/>
      <c r="N214" s="5"/>
      <c r="O214" s="5"/>
      <c r="P214" s="5"/>
      <c r="Q214" s="8"/>
    </row>
    <row r="215" spans="1:17" x14ac:dyDescent="0.25">
      <c r="A215" s="1"/>
      <c r="C215" s="11"/>
      <c r="D215" s="8"/>
      <c r="E215" s="11"/>
      <c r="H215" s="3"/>
      <c r="M215" s="5"/>
      <c r="N215" s="5"/>
      <c r="O215" s="5"/>
      <c r="P215" s="5"/>
      <c r="Q215" s="8"/>
    </row>
    <row r="216" spans="1:17" x14ac:dyDescent="0.25">
      <c r="A216" s="1"/>
      <c r="C216" s="11"/>
      <c r="D216" s="8"/>
      <c r="E216" s="11"/>
      <c r="H216" s="3"/>
      <c r="M216" s="5"/>
      <c r="N216" s="5"/>
      <c r="O216" s="5"/>
      <c r="P216" s="5"/>
      <c r="Q216" s="8"/>
    </row>
    <row r="217" spans="1:17" x14ac:dyDescent="0.25">
      <c r="A217" s="1"/>
      <c r="C217" s="11"/>
      <c r="D217" s="8"/>
      <c r="E217" s="11"/>
      <c r="H217" s="3"/>
      <c r="M217" s="5"/>
      <c r="N217" s="5"/>
      <c r="O217" s="5"/>
      <c r="P217" s="5"/>
      <c r="Q217" s="8"/>
    </row>
    <row r="218" spans="1:17" x14ac:dyDescent="0.25">
      <c r="A218" s="1"/>
      <c r="C218" s="11"/>
      <c r="D218" s="8"/>
      <c r="E218" s="11"/>
      <c r="H218" s="3"/>
      <c r="M218" s="5"/>
      <c r="N218" s="5"/>
      <c r="O218" s="5"/>
      <c r="P218" s="5"/>
      <c r="Q218" s="8"/>
    </row>
    <row r="219" spans="1:17" x14ac:dyDescent="0.25">
      <c r="A219" s="1"/>
      <c r="C219" s="11"/>
      <c r="D219" s="8"/>
      <c r="E219" s="11"/>
      <c r="H219" s="3"/>
      <c r="M219" s="5"/>
      <c r="N219" s="5"/>
      <c r="O219" s="5"/>
      <c r="P219" s="5"/>
      <c r="Q219" s="8"/>
    </row>
    <row r="220" spans="1:17" x14ac:dyDescent="0.25">
      <c r="A220" s="1"/>
      <c r="C220" s="11"/>
      <c r="D220" s="8"/>
      <c r="E220" s="11"/>
      <c r="H220" s="3"/>
      <c r="M220" s="5"/>
      <c r="N220" s="5"/>
      <c r="O220" s="5"/>
      <c r="P220" s="5"/>
      <c r="Q220" s="8"/>
    </row>
    <row r="221" spans="1:17" x14ac:dyDescent="0.25">
      <c r="A221" s="1"/>
      <c r="C221" s="11"/>
      <c r="D221" s="8"/>
      <c r="E221" s="11"/>
      <c r="H221" s="3"/>
      <c r="M221" s="5"/>
      <c r="N221" s="5"/>
      <c r="O221" s="5"/>
      <c r="P221" s="5"/>
      <c r="Q221" s="8"/>
    </row>
    <row r="222" spans="1:17" x14ac:dyDescent="0.25">
      <c r="A222" s="1"/>
      <c r="C222" s="11"/>
      <c r="D222" s="8"/>
      <c r="E222" s="11"/>
      <c r="H222" s="3"/>
      <c r="M222" s="5"/>
      <c r="N222" s="5"/>
      <c r="O222" s="5"/>
      <c r="P222" s="5"/>
      <c r="Q222" s="8"/>
    </row>
    <row r="223" spans="1:17" x14ac:dyDescent="0.25">
      <c r="A223" s="1"/>
      <c r="C223" s="11"/>
      <c r="D223" s="8"/>
      <c r="E223" s="11"/>
      <c r="H223" s="3"/>
      <c r="M223" s="5"/>
      <c r="N223" s="5"/>
      <c r="O223" s="5"/>
      <c r="P223" s="5"/>
      <c r="Q223" s="8"/>
    </row>
    <row r="224" spans="1:17" x14ac:dyDescent="0.25">
      <c r="A224" s="1"/>
      <c r="C224" s="11"/>
      <c r="D224" s="8"/>
      <c r="E224" s="11"/>
      <c r="H224" s="3"/>
      <c r="M224" s="5"/>
      <c r="N224" s="5"/>
      <c r="O224" s="5"/>
      <c r="P224" s="5"/>
      <c r="Q224" s="8"/>
    </row>
    <row r="225" spans="1:17" x14ac:dyDescent="0.25">
      <c r="A225" s="1"/>
      <c r="C225" s="11"/>
      <c r="D225" s="8"/>
      <c r="E225" s="11"/>
      <c r="H225" s="3"/>
      <c r="M225" s="5"/>
      <c r="N225" s="5"/>
      <c r="O225" s="5"/>
      <c r="P225" s="5"/>
      <c r="Q225" s="8"/>
    </row>
    <row r="226" spans="1:17" x14ac:dyDescent="0.25">
      <c r="A226" s="1"/>
      <c r="C226" s="11"/>
      <c r="D226" s="8"/>
      <c r="E226" s="11"/>
      <c r="H226" s="3"/>
      <c r="M226" s="5"/>
      <c r="N226" s="5"/>
      <c r="O226" s="5"/>
      <c r="P226" s="5"/>
      <c r="Q226" s="8"/>
    </row>
    <row r="227" spans="1:17" x14ac:dyDescent="0.25">
      <c r="A227" s="1"/>
      <c r="C227" s="11"/>
      <c r="D227" s="8"/>
      <c r="E227" s="11"/>
      <c r="H227" s="3"/>
      <c r="M227" s="5"/>
      <c r="N227" s="5"/>
      <c r="O227" s="5"/>
      <c r="P227" s="5"/>
      <c r="Q227" s="8"/>
    </row>
    <row r="228" spans="1:17" x14ac:dyDescent="0.25">
      <c r="A228" s="1"/>
      <c r="C228" s="11"/>
      <c r="D228" s="8"/>
      <c r="E228" s="11"/>
      <c r="H228" s="3"/>
      <c r="M228" s="5"/>
      <c r="N228" s="5"/>
      <c r="O228" s="5"/>
      <c r="P228" s="5"/>
      <c r="Q228" s="8"/>
    </row>
    <row r="229" spans="1:17" x14ac:dyDescent="0.25">
      <c r="A229" s="1"/>
      <c r="C229" s="11"/>
      <c r="D229" s="8"/>
      <c r="E229" s="11"/>
      <c r="H229" s="3"/>
      <c r="M229" s="5"/>
      <c r="N229" s="5"/>
      <c r="O229" s="5"/>
      <c r="P229" s="5"/>
      <c r="Q229" s="8"/>
    </row>
    <row r="230" spans="1:17" x14ac:dyDescent="0.25">
      <c r="A230" s="1"/>
      <c r="C230" s="11"/>
      <c r="D230" s="8"/>
      <c r="E230" s="11"/>
      <c r="H230" s="3"/>
      <c r="M230" s="5"/>
      <c r="N230" s="5"/>
      <c r="O230" s="5"/>
      <c r="P230" s="5"/>
      <c r="Q230" s="8"/>
    </row>
    <row r="231" spans="1:17" x14ac:dyDescent="0.25">
      <c r="A231" s="1"/>
      <c r="C231" s="11"/>
      <c r="D231" s="8"/>
      <c r="E231" s="11"/>
      <c r="H231" s="3"/>
      <c r="M231" s="5"/>
      <c r="N231" s="5"/>
      <c r="O231" s="5"/>
      <c r="P231" s="5"/>
      <c r="Q231" s="8"/>
    </row>
    <row r="232" spans="1:17" x14ac:dyDescent="0.25">
      <c r="A232" s="1"/>
      <c r="C232" s="11"/>
      <c r="D232" s="8"/>
      <c r="E232" s="11"/>
      <c r="H232" s="3"/>
      <c r="M232" s="5"/>
      <c r="N232" s="5"/>
      <c r="O232" s="5"/>
      <c r="P232" s="5"/>
      <c r="Q232" s="8"/>
    </row>
    <row r="233" spans="1:17" x14ac:dyDescent="0.25">
      <c r="A233" s="1"/>
      <c r="C233" s="11"/>
      <c r="D233" s="8"/>
      <c r="E233" s="11"/>
      <c r="H233" s="3"/>
      <c r="M233" s="5"/>
      <c r="N233" s="5"/>
      <c r="O233" s="5"/>
      <c r="P233" s="5"/>
      <c r="Q233" s="8"/>
    </row>
    <row r="234" spans="1:17" x14ac:dyDescent="0.25">
      <c r="A234" s="1"/>
      <c r="C234" s="11"/>
      <c r="D234" s="8"/>
      <c r="E234" s="11"/>
      <c r="H234" s="3"/>
      <c r="M234" s="5"/>
      <c r="N234" s="5"/>
      <c r="O234" s="5"/>
      <c r="P234" s="5"/>
      <c r="Q234" s="8"/>
    </row>
    <row r="235" spans="1:17" x14ac:dyDescent="0.25">
      <c r="A235" s="1"/>
      <c r="C235" s="11"/>
      <c r="D235" s="8"/>
      <c r="E235" s="11"/>
      <c r="H235" s="3"/>
      <c r="M235" s="5"/>
      <c r="N235" s="5"/>
      <c r="O235" s="5"/>
      <c r="P235" s="5"/>
      <c r="Q235" s="8"/>
    </row>
    <row r="236" spans="1:17" x14ac:dyDescent="0.25">
      <c r="A236" s="1"/>
      <c r="C236" s="11"/>
      <c r="D236" s="8"/>
      <c r="E236" s="11"/>
      <c r="H236" s="3"/>
      <c r="M236" s="5"/>
      <c r="N236" s="5"/>
      <c r="O236" s="5"/>
      <c r="P236" s="5"/>
      <c r="Q236" s="8"/>
    </row>
    <row r="237" spans="1:17" x14ac:dyDescent="0.25">
      <c r="A237" s="1"/>
      <c r="C237" s="11"/>
      <c r="D237" s="8"/>
      <c r="E237" s="11"/>
      <c r="H237" s="3"/>
      <c r="M237" s="5"/>
      <c r="N237" s="5"/>
      <c r="O237" s="5"/>
      <c r="P237" s="5"/>
      <c r="Q237" s="8"/>
    </row>
    <row r="238" spans="1:17" x14ac:dyDescent="0.25">
      <c r="A238" s="1"/>
      <c r="C238" s="11"/>
      <c r="D238" s="8"/>
      <c r="E238" s="11"/>
      <c r="H238" s="3"/>
      <c r="M238" s="5"/>
      <c r="N238" s="5"/>
      <c r="O238" s="5"/>
      <c r="P238" s="5"/>
      <c r="Q238" s="8"/>
    </row>
    <row r="239" spans="1:17" x14ac:dyDescent="0.25">
      <c r="A239" s="1"/>
      <c r="C239" s="11"/>
      <c r="D239" s="8"/>
      <c r="E239" s="11"/>
      <c r="H239" s="3"/>
      <c r="M239" s="5"/>
      <c r="N239" s="5"/>
      <c r="O239" s="5"/>
      <c r="P239" s="5"/>
      <c r="Q239" s="8"/>
    </row>
    <row r="240" spans="1:17" x14ac:dyDescent="0.25">
      <c r="A240" s="1"/>
      <c r="C240" s="11"/>
      <c r="D240" s="8"/>
      <c r="E240" s="11"/>
      <c r="H240" s="3"/>
      <c r="M240" s="5"/>
      <c r="N240" s="5"/>
      <c r="O240" s="5"/>
      <c r="P240" s="5"/>
      <c r="Q240" s="8"/>
    </row>
    <row r="241" spans="1:17" x14ac:dyDescent="0.25">
      <c r="A241" s="1"/>
      <c r="C241" s="11"/>
      <c r="D241" s="8"/>
      <c r="E241" s="11"/>
      <c r="H241" s="3"/>
      <c r="M241" s="5"/>
      <c r="N241" s="5"/>
      <c r="O241" s="5"/>
      <c r="P241" s="5"/>
      <c r="Q241" s="8"/>
    </row>
    <row r="242" spans="1:17" x14ac:dyDescent="0.25">
      <c r="A242" s="1"/>
      <c r="C242" s="11"/>
      <c r="D242" s="8"/>
      <c r="E242" s="11"/>
      <c r="H242" s="3"/>
      <c r="M242" s="5"/>
      <c r="N242" s="5"/>
      <c r="O242" s="5"/>
      <c r="P242" s="5"/>
      <c r="Q242" s="8"/>
    </row>
    <row r="243" spans="1:17" x14ac:dyDescent="0.25">
      <c r="A243" s="1"/>
      <c r="C243" s="11"/>
      <c r="D243" s="8"/>
      <c r="E243" s="11"/>
      <c r="H243" s="3"/>
      <c r="M243" s="5"/>
      <c r="N243" s="5"/>
      <c r="O243" s="5"/>
      <c r="P243" s="5"/>
      <c r="Q243" s="8"/>
    </row>
  </sheetData>
  <phoneticPr fontId="3" type="noConversion"/>
  <conditionalFormatting sqref="Q1 N244:P65536 P1:P31 C1:O1 A1 P50:P243">
    <cfRule type="cellIs" dxfId="5" priority="5" stopIfTrue="1" operator="equal">
      <formula>1</formula>
    </cfRule>
  </conditionalFormatting>
  <conditionalFormatting sqref="M2:O31 M50:O243">
    <cfRule type="cellIs" dxfId="4" priority="6" stopIfTrue="1" operator="equal">
      <formula>1</formula>
    </cfRule>
  </conditionalFormatting>
  <conditionalFormatting sqref="P32">
    <cfRule type="cellIs" dxfId="3" priority="3" stopIfTrue="1" operator="equal">
      <formula>1</formula>
    </cfRule>
  </conditionalFormatting>
  <conditionalFormatting sqref="M32:O32">
    <cfRule type="cellIs" dxfId="2" priority="4" stopIfTrue="1" operator="equal">
      <formula>1</formula>
    </cfRule>
  </conditionalFormatting>
  <conditionalFormatting sqref="P33:P49">
    <cfRule type="cellIs" dxfId="1" priority="1" stopIfTrue="1" operator="equal">
      <formula>1</formula>
    </cfRule>
  </conditionalFormatting>
  <conditionalFormatting sqref="M33:O49">
    <cfRule type="cellIs" dxfId="0" priority="2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Sequence-list</vt:lpstr>
    </vt:vector>
  </TitlesOfParts>
  <Company>Jerini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Zerweck</dc:creator>
  <cp:lastModifiedBy>Konstantinos Kalogeropoulos</cp:lastModifiedBy>
  <dcterms:created xsi:type="dcterms:W3CDTF">2009-03-16T11:01:27Z</dcterms:created>
  <dcterms:modified xsi:type="dcterms:W3CDTF">2020-02-15T10:42:11Z</dcterms:modified>
</cp:coreProperties>
</file>