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_3.0(rice)/"/>
    </mc:Choice>
  </mc:AlternateContent>
  <xr:revisionPtr revIDLastSave="4488" documentId="8_{AF50C0DF-346C-4C0B-A791-39B8D855E427}" xr6:coauthVersionLast="47" xr6:coauthVersionMax="47" xr10:uidLastSave="{344C1F88-BAEF-4726-B301-6BDDE64C3EBF}"/>
  <bookViews>
    <workbookView minimized="1" xWindow="3600" yWindow="2250" windowWidth="15645" windowHeight="12420" tabRatio="540" activeTab="4" xr2:uid="{00000000-000D-0000-FFFF-FFFF00000000}"/>
  </bookViews>
  <sheets>
    <sheet name="Plot_A" sheetId="18" r:id="rId1"/>
    <sheet name="129_old" sheetId="1" state="hidden" r:id="rId2"/>
    <sheet name="129_new_0.02" sheetId="17" state="hidden" r:id="rId3"/>
    <sheet name="129 (old)" sheetId="20" r:id="rId4"/>
    <sheet name="129" sheetId="16" r:id="rId5"/>
    <sheet name="140" sheetId="2" r:id="rId6"/>
    <sheet name="160" sheetId="3" r:id="rId7"/>
    <sheet name="180" sheetId="4" r:id="rId8"/>
    <sheet name="200" sheetId="5" r:id="rId9"/>
    <sheet name="220" sheetId="6" r:id="rId10"/>
    <sheet name="240" sheetId="7" r:id="rId11"/>
    <sheet name="260" sheetId="8" r:id="rId12"/>
    <sheet name="280" sheetId="9" r:id="rId13"/>
    <sheet name="300" sheetId="10" r:id="rId14"/>
    <sheet name="320" sheetId="11" r:id="rId15"/>
    <sheet name="340" sheetId="12" r:id="rId16"/>
    <sheet name="360" sheetId="13" r:id="rId17"/>
    <sheet name="380" sheetId="19" r:id="rId18"/>
    <sheet name="400" sheetId="14" r:id="rId19"/>
    <sheet name="420" sheetId="15" r:id="rId20"/>
  </sheets>
  <definedNames>
    <definedName name="_xlnm._FilterDatabase" localSheetId="5" hidden="1">'140'!$A$34:$G$34</definedName>
    <definedName name="_xlnm._FilterDatabase" localSheetId="12" hidden="1">'280'!$A$34:$G$34</definedName>
    <definedName name="_xlnm._FilterDatabase" localSheetId="19" hidden="1">'420'!$A$34:$G$34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20" l="1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2" i="20"/>
  <c r="AH5" i="20"/>
  <c r="AH6" i="20"/>
  <c r="AH7" i="20"/>
  <c r="AH8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2" i="20"/>
  <c r="AH23" i="20"/>
  <c r="AH24" i="20"/>
  <c r="AH25" i="20"/>
  <c r="AH26" i="20"/>
  <c r="AH27" i="20"/>
  <c r="AH28" i="20"/>
  <c r="AH29" i="20"/>
  <c r="AH30" i="20"/>
  <c r="AH32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2" i="20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2" i="20"/>
  <c r="AF23" i="20"/>
  <c r="AF24" i="20"/>
  <c r="AF25" i="20"/>
  <c r="AF26" i="20"/>
  <c r="AF27" i="20"/>
  <c r="AF28" i="20"/>
  <c r="AF29" i="20"/>
  <c r="AF30" i="20"/>
  <c r="AF32" i="20"/>
  <c r="AE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2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2" i="20"/>
  <c r="AC5" i="20"/>
  <c r="AC6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2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2" i="20"/>
  <c r="AA5" i="20"/>
  <c r="AA6" i="20"/>
  <c r="AA7" i="20"/>
  <c r="AA8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30" i="20"/>
  <c r="AA32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2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2" i="20"/>
  <c r="Y30" i="20"/>
  <c r="J30" i="20"/>
  <c r="I30" i="20"/>
  <c r="H30" i="20"/>
  <c r="Y29" i="20"/>
  <c r="J29" i="20"/>
  <c r="I29" i="20"/>
  <c r="H29" i="20"/>
  <c r="Y28" i="20"/>
  <c r="J28" i="20"/>
  <c r="I28" i="20"/>
  <c r="H28" i="20"/>
  <c r="Y27" i="20"/>
  <c r="J27" i="20"/>
  <c r="I27" i="20"/>
  <c r="H27" i="20"/>
  <c r="Y26" i="20"/>
  <c r="J26" i="20"/>
  <c r="I26" i="20"/>
  <c r="H26" i="20"/>
  <c r="Y25" i="20"/>
  <c r="J25" i="20"/>
  <c r="I25" i="20"/>
  <c r="H25" i="20"/>
  <c r="Y24" i="20"/>
  <c r="J24" i="20"/>
  <c r="I24" i="20"/>
  <c r="H24" i="20"/>
  <c r="Y23" i="20"/>
  <c r="J23" i="20"/>
  <c r="I23" i="20"/>
  <c r="H23" i="20"/>
  <c r="Y22" i="20"/>
  <c r="J22" i="20"/>
  <c r="I22" i="20"/>
  <c r="H22" i="20"/>
  <c r="Y21" i="20"/>
  <c r="J21" i="20"/>
  <c r="I21" i="20"/>
  <c r="H21" i="20"/>
  <c r="Y20" i="20"/>
  <c r="J20" i="20"/>
  <c r="I20" i="20"/>
  <c r="H20" i="20"/>
  <c r="Y19" i="20"/>
  <c r="J19" i="20"/>
  <c r="I19" i="20"/>
  <c r="H19" i="20"/>
  <c r="Y18" i="20"/>
  <c r="J18" i="20"/>
  <c r="I18" i="20"/>
  <c r="H18" i="20"/>
  <c r="Y17" i="20"/>
  <c r="J17" i="20"/>
  <c r="I17" i="20"/>
  <c r="H17" i="20"/>
  <c r="Y16" i="20"/>
  <c r="H16" i="20"/>
  <c r="Y15" i="20"/>
  <c r="J15" i="20"/>
  <c r="I15" i="20"/>
  <c r="H15" i="20"/>
  <c r="Y14" i="20"/>
  <c r="J14" i="20"/>
  <c r="I14" i="20"/>
  <c r="H14" i="20"/>
  <c r="Y13" i="20"/>
  <c r="H13" i="20"/>
  <c r="Y12" i="20"/>
  <c r="J12" i="20"/>
  <c r="I12" i="20"/>
  <c r="H12" i="20"/>
  <c r="Y11" i="20"/>
  <c r="H11" i="20"/>
  <c r="Y10" i="20"/>
  <c r="J10" i="20"/>
  <c r="I10" i="20"/>
  <c r="H10" i="20"/>
  <c r="Y9" i="20"/>
  <c r="J9" i="20"/>
  <c r="I9" i="20"/>
  <c r="H9" i="20"/>
  <c r="Y8" i="20"/>
  <c r="J8" i="20"/>
  <c r="I8" i="20"/>
  <c r="H8" i="20"/>
  <c r="Y7" i="20"/>
  <c r="J7" i="20"/>
  <c r="I7" i="20"/>
  <c r="H7" i="20"/>
  <c r="Y6" i="20"/>
  <c r="J6" i="20"/>
  <c r="I6" i="20"/>
  <c r="H6" i="20"/>
  <c r="Y5" i="20"/>
  <c r="J5" i="20"/>
  <c r="I5" i="20"/>
  <c r="H5" i="20"/>
  <c r="J4" i="20"/>
  <c r="I4" i="20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H7" i="16"/>
  <c r="AH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AG29" i="16"/>
  <c r="AG30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Z25" i="16"/>
  <c r="AA25" i="16"/>
  <c r="AB25" i="16"/>
  <c r="X25" i="16"/>
  <c r="AH5" i="16"/>
  <c r="Z27" i="16"/>
  <c r="AA27" i="16"/>
  <c r="AB27" i="16"/>
  <c r="X27" i="16"/>
  <c r="AC6" i="16"/>
  <c r="AD6" i="16"/>
  <c r="AE6" i="16"/>
  <c r="AF6" i="16"/>
  <c r="AG6" i="16"/>
  <c r="AH6" i="16"/>
  <c r="AI6" i="16"/>
  <c r="Z6" i="16"/>
  <c r="AA6" i="16"/>
  <c r="AB6" i="16"/>
  <c r="X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6" i="16"/>
  <c r="AB28" i="16"/>
  <c r="AB29" i="16"/>
  <c r="AB30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6" i="16"/>
  <c r="AA28" i="16"/>
  <c r="AA29" i="16"/>
  <c r="AA30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6" i="16"/>
  <c r="Z28" i="16"/>
  <c r="Z29" i="16"/>
  <c r="Z30" i="16"/>
  <c r="Z5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6" i="16"/>
  <c r="X28" i="16"/>
  <c r="X29" i="16"/>
  <c r="X30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H30" i="16"/>
  <c r="H29" i="16"/>
  <c r="H28" i="16"/>
  <c r="H15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4" i="16"/>
  <c r="H13" i="16"/>
  <c r="H12" i="16"/>
  <c r="H11" i="16"/>
  <c r="H10" i="16"/>
  <c r="H9" i="16"/>
  <c r="H8" i="16"/>
  <c r="H7" i="16"/>
  <c r="H6" i="16"/>
  <c r="H5" i="16"/>
  <c r="AH32" i="15"/>
  <c r="AG32" i="15"/>
  <c r="AF32" i="15"/>
  <c r="AE32" i="15"/>
  <c r="AD32" i="15"/>
  <c r="AC32" i="15"/>
  <c r="AB32" i="15"/>
  <c r="AA32" i="15"/>
  <c r="Z32" i="15"/>
  <c r="Y32" i="15"/>
  <c r="X32" i="15"/>
  <c r="U32" i="15"/>
  <c r="AH32" i="14"/>
  <c r="AG32" i="14"/>
  <c r="AF32" i="14"/>
  <c r="AE32" i="14"/>
  <c r="AD32" i="14"/>
  <c r="AC32" i="14"/>
  <c r="AB32" i="14"/>
  <c r="AA32" i="14"/>
  <c r="Z32" i="14"/>
  <c r="Y32" i="14"/>
  <c r="X32" i="14"/>
  <c r="U32" i="14"/>
  <c r="AH32" i="19"/>
  <c r="AG32" i="19"/>
  <c r="AF32" i="19"/>
  <c r="AE32" i="19"/>
  <c r="AD32" i="19"/>
  <c r="AC32" i="19"/>
  <c r="AB32" i="19"/>
  <c r="AA32" i="19"/>
  <c r="Z32" i="19"/>
  <c r="Y32" i="19"/>
  <c r="X32" i="19"/>
  <c r="U32" i="19"/>
  <c r="AH32" i="13"/>
  <c r="AG32" i="13"/>
  <c r="AF32" i="13"/>
  <c r="AE32" i="13"/>
  <c r="AD32" i="13"/>
  <c r="AC32" i="13"/>
  <c r="AB32" i="13"/>
  <c r="AA32" i="13"/>
  <c r="Z32" i="13"/>
  <c r="Y32" i="13"/>
  <c r="X32" i="13"/>
  <c r="U32" i="13"/>
  <c r="X5" i="9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4" i="18"/>
  <c r="I14" i="18"/>
  <c r="I15" i="18"/>
  <c r="I16" i="18"/>
  <c r="I18" i="18"/>
  <c r="H5" i="18"/>
  <c r="I5" i="18"/>
  <c r="H6" i="18"/>
  <c r="I6" i="18"/>
  <c r="H7" i="18"/>
  <c r="I7" i="18"/>
  <c r="H8" i="18"/>
  <c r="I8" i="18"/>
  <c r="H9" i="18"/>
  <c r="I9" i="18"/>
  <c r="H10" i="18"/>
  <c r="I10" i="18"/>
  <c r="H11" i="18"/>
  <c r="I11" i="18"/>
  <c r="H12" i="18"/>
  <c r="I12" i="18"/>
  <c r="H13" i="18"/>
  <c r="I13" i="18"/>
  <c r="H14" i="18"/>
  <c r="H15" i="18"/>
  <c r="H16" i="18"/>
  <c r="H17" i="18"/>
  <c r="I17" i="18"/>
  <c r="H18" i="18"/>
  <c r="H4" i="18"/>
  <c r="I4" i="18"/>
  <c r="X7" i="10"/>
  <c r="Y7" i="10"/>
  <c r="Z7" i="10"/>
  <c r="AA7" i="10"/>
  <c r="AB7" i="10"/>
  <c r="AC7" i="10"/>
  <c r="AD7" i="10"/>
  <c r="AE7" i="10"/>
  <c r="AF7" i="10"/>
  <c r="AG7" i="10"/>
  <c r="X8" i="10"/>
  <c r="Y8" i="10"/>
  <c r="Z8" i="10"/>
  <c r="AA8" i="10"/>
  <c r="AB8" i="10"/>
  <c r="AC8" i="10"/>
  <c r="AD8" i="10"/>
  <c r="AE8" i="10"/>
  <c r="AF8" i="10"/>
  <c r="AG8" i="10"/>
  <c r="X9" i="10"/>
  <c r="Y9" i="10"/>
  <c r="Z9" i="10"/>
  <c r="AA9" i="10"/>
  <c r="AB9" i="10"/>
  <c r="AC9" i="10"/>
  <c r="AD9" i="10"/>
  <c r="AE9" i="10"/>
  <c r="AF9" i="10"/>
  <c r="AG9" i="10"/>
  <c r="X10" i="10"/>
  <c r="Y10" i="10"/>
  <c r="Z10" i="10"/>
  <c r="AA10" i="10"/>
  <c r="AB10" i="10"/>
  <c r="AC10" i="10"/>
  <c r="AD10" i="10"/>
  <c r="AE10" i="10"/>
  <c r="AF10" i="10"/>
  <c r="AG10" i="10"/>
  <c r="X11" i="10"/>
  <c r="Y11" i="10"/>
  <c r="Z11" i="10"/>
  <c r="AA11" i="10"/>
  <c r="AB11" i="10"/>
  <c r="AC11" i="10"/>
  <c r="AD11" i="10"/>
  <c r="AE11" i="10"/>
  <c r="AF11" i="10"/>
  <c r="AG11" i="10"/>
  <c r="X12" i="10"/>
  <c r="Y12" i="10"/>
  <c r="Z12" i="10"/>
  <c r="AA12" i="10"/>
  <c r="AB12" i="10"/>
  <c r="AC12" i="10"/>
  <c r="AD12" i="10"/>
  <c r="AE12" i="10"/>
  <c r="AF12" i="10"/>
  <c r="AG12" i="10"/>
  <c r="X13" i="10"/>
  <c r="Y13" i="10"/>
  <c r="Z13" i="10"/>
  <c r="AA13" i="10"/>
  <c r="AB13" i="10"/>
  <c r="AC13" i="10"/>
  <c r="AD13" i="10"/>
  <c r="AE13" i="10"/>
  <c r="AF13" i="10"/>
  <c r="AG13" i="10"/>
  <c r="X14" i="10"/>
  <c r="Y14" i="10"/>
  <c r="Z14" i="10"/>
  <c r="AA14" i="10"/>
  <c r="AB14" i="10"/>
  <c r="AC14" i="10"/>
  <c r="AD14" i="10"/>
  <c r="AE14" i="10"/>
  <c r="AF14" i="10"/>
  <c r="AG14" i="10"/>
  <c r="X15" i="10"/>
  <c r="Y15" i="10"/>
  <c r="Z15" i="10"/>
  <c r="AA15" i="10"/>
  <c r="AB15" i="10"/>
  <c r="AC15" i="10"/>
  <c r="AD15" i="10"/>
  <c r="AE15" i="10"/>
  <c r="AF15" i="10"/>
  <c r="AG15" i="10"/>
  <c r="X16" i="10"/>
  <c r="Y16" i="10"/>
  <c r="Z16" i="10"/>
  <c r="AA16" i="10"/>
  <c r="AB16" i="10"/>
  <c r="AC16" i="10"/>
  <c r="AD16" i="10"/>
  <c r="AE16" i="10"/>
  <c r="AF16" i="10"/>
  <c r="AG16" i="10"/>
  <c r="X17" i="10"/>
  <c r="Y17" i="10"/>
  <c r="Z17" i="10"/>
  <c r="AA17" i="10"/>
  <c r="AB17" i="10"/>
  <c r="AC17" i="10"/>
  <c r="AD17" i="10"/>
  <c r="AE17" i="10"/>
  <c r="AF17" i="10"/>
  <c r="AG17" i="10"/>
  <c r="X18" i="10"/>
  <c r="Y18" i="10"/>
  <c r="Z18" i="10"/>
  <c r="AA18" i="10"/>
  <c r="AB18" i="10"/>
  <c r="AC18" i="10"/>
  <c r="AD18" i="10"/>
  <c r="AE18" i="10"/>
  <c r="AF18" i="10"/>
  <c r="AG18" i="10"/>
  <c r="X19" i="10"/>
  <c r="Y19" i="10"/>
  <c r="Z19" i="10"/>
  <c r="AA19" i="10"/>
  <c r="AB19" i="10"/>
  <c r="AC19" i="10"/>
  <c r="AD19" i="10"/>
  <c r="AE19" i="10"/>
  <c r="AF19" i="10"/>
  <c r="AG19" i="10"/>
  <c r="X20" i="10"/>
  <c r="Y20" i="10"/>
  <c r="Z20" i="10"/>
  <c r="AA20" i="10"/>
  <c r="AB20" i="10"/>
  <c r="AC20" i="10"/>
  <c r="AD20" i="10"/>
  <c r="AE20" i="10"/>
  <c r="AF20" i="10"/>
  <c r="AG20" i="10"/>
  <c r="X21" i="10"/>
  <c r="Y21" i="10"/>
  <c r="Z21" i="10"/>
  <c r="AA21" i="10"/>
  <c r="AB21" i="10"/>
  <c r="AC21" i="10"/>
  <c r="AD21" i="10"/>
  <c r="AE21" i="10"/>
  <c r="AF21" i="10"/>
  <c r="AG21" i="10"/>
  <c r="X22" i="10"/>
  <c r="Y22" i="10"/>
  <c r="Z22" i="10"/>
  <c r="AA22" i="10"/>
  <c r="AB22" i="10"/>
  <c r="AC22" i="10"/>
  <c r="AD22" i="10"/>
  <c r="AE22" i="10"/>
  <c r="AF22" i="10"/>
  <c r="AG22" i="10"/>
  <c r="X23" i="10"/>
  <c r="Y23" i="10"/>
  <c r="Z23" i="10"/>
  <c r="AA23" i="10"/>
  <c r="AB23" i="10"/>
  <c r="AC23" i="10"/>
  <c r="AD23" i="10"/>
  <c r="AE23" i="10"/>
  <c r="AF23" i="10"/>
  <c r="AG23" i="10"/>
  <c r="X24" i="10"/>
  <c r="Y24" i="10"/>
  <c r="Z24" i="10"/>
  <c r="AA24" i="10"/>
  <c r="AB24" i="10"/>
  <c r="AC24" i="10"/>
  <c r="AD24" i="10"/>
  <c r="AE24" i="10"/>
  <c r="AF24" i="10"/>
  <c r="AG24" i="10"/>
  <c r="X25" i="10"/>
  <c r="Y25" i="10"/>
  <c r="Z25" i="10"/>
  <c r="AA25" i="10"/>
  <c r="AB25" i="10"/>
  <c r="AC25" i="10"/>
  <c r="AD25" i="10"/>
  <c r="AE25" i="10"/>
  <c r="AF25" i="10"/>
  <c r="AG25" i="10"/>
  <c r="X26" i="10"/>
  <c r="Y26" i="10"/>
  <c r="Z26" i="10"/>
  <c r="AA26" i="10"/>
  <c r="AB26" i="10"/>
  <c r="AC26" i="10"/>
  <c r="AD26" i="10"/>
  <c r="AE26" i="10"/>
  <c r="AF26" i="10"/>
  <c r="AG26" i="10"/>
  <c r="X27" i="10"/>
  <c r="Y27" i="10"/>
  <c r="Z27" i="10"/>
  <c r="AA27" i="10"/>
  <c r="AB27" i="10"/>
  <c r="AC27" i="10"/>
  <c r="AD27" i="10"/>
  <c r="AE27" i="10"/>
  <c r="AF27" i="10"/>
  <c r="AG27" i="10"/>
  <c r="X28" i="10"/>
  <c r="Y28" i="10"/>
  <c r="Z28" i="10"/>
  <c r="AA28" i="10"/>
  <c r="AB28" i="10"/>
  <c r="AC28" i="10"/>
  <c r="AD28" i="10"/>
  <c r="AE28" i="10"/>
  <c r="AF28" i="10"/>
  <c r="AG28" i="10"/>
  <c r="X29" i="10"/>
  <c r="Y29" i="10"/>
  <c r="Z29" i="10"/>
  <c r="AA29" i="10"/>
  <c r="AB29" i="10"/>
  <c r="AC29" i="10"/>
  <c r="AD29" i="10"/>
  <c r="AE29" i="10"/>
  <c r="AF29" i="10"/>
  <c r="AG29" i="10"/>
  <c r="X30" i="10"/>
  <c r="Y30" i="10"/>
  <c r="Z30" i="10"/>
  <c r="AA30" i="10"/>
  <c r="AB30" i="10"/>
  <c r="AC30" i="10"/>
  <c r="AD30" i="10"/>
  <c r="AE30" i="10"/>
  <c r="AF30" i="10"/>
  <c r="AG30" i="10"/>
  <c r="X7" i="12"/>
  <c r="Y7" i="12"/>
  <c r="Z7" i="12"/>
  <c r="AA7" i="12"/>
  <c r="AB7" i="12"/>
  <c r="AC7" i="12"/>
  <c r="AD7" i="12"/>
  <c r="AE7" i="12"/>
  <c r="AF7" i="12"/>
  <c r="AG7" i="12"/>
  <c r="X8" i="12"/>
  <c r="Y8" i="12"/>
  <c r="Z8" i="12"/>
  <c r="AA8" i="12"/>
  <c r="AB8" i="12"/>
  <c r="AC8" i="12"/>
  <c r="AD8" i="12"/>
  <c r="AE8" i="12"/>
  <c r="AF8" i="12"/>
  <c r="AG8" i="12"/>
  <c r="X9" i="12"/>
  <c r="Y9" i="12"/>
  <c r="Z9" i="12"/>
  <c r="AA9" i="12"/>
  <c r="AB9" i="12"/>
  <c r="AC9" i="12"/>
  <c r="AD9" i="12"/>
  <c r="AE9" i="12"/>
  <c r="AF9" i="12"/>
  <c r="AG9" i="12"/>
  <c r="X10" i="12"/>
  <c r="Y10" i="12"/>
  <c r="Z10" i="12"/>
  <c r="AA10" i="12"/>
  <c r="AB10" i="12"/>
  <c r="AC10" i="12"/>
  <c r="AD10" i="12"/>
  <c r="AE10" i="12"/>
  <c r="AF10" i="12"/>
  <c r="AG10" i="12"/>
  <c r="X11" i="12"/>
  <c r="Y11" i="12"/>
  <c r="Z11" i="12"/>
  <c r="AA11" i="12"/>
  <c r="AB11" i="12"/>
  <c r="AC11" i="12"/>
  <c r="AD11" i="12"/>
  <c r="AE11" i="12"/>
  <c r="AF11" i="12"/>
  <c r="AG11" i="12"/>
  <c r="X12" i="12"/>
  <c r="Y12" i="12"/>
  <c r="Z12" i="12"/>
  <c r="AA12" i="12"/>
  <c r="AB12" i="12"/>
  <c r="AC12" i="12"/>
  <c r="AD12" i="12"/>
  <c r="AE12" i="12"/>
  <c r="AF12" i="12"/>
  <c r="AG12" i="12"/>
  <c r="X13" i="12"/>
  <c r="Y13" i="12"/>
  <c r="Z13" i="12"/>
  <c r="AA13" i="12"/>
  <c r="AB13" i="12"/>
  <c r="AC13" i="12"/>
  <c r="AD13" i="12"/>
  <c r="AE13" i="12"/>
  <c r="AF13" i="12"/>
  <c r="AG13" i="12"/>
  <c r="X14" i="12"/>
  <c r="Y14" i="12"/>
  <c r="Z14" i="12"/>
  <c r="AA14" i="12"/>
  <c r="AB14" i="12"/>
  <c r="AC14" i="12"/>
  <c r="AD14" i="12"/>
  <c r="AE14" i="12"/>
  <c r="AF14" i="12"/>
  <c r="AG14" i="12"/>
  <c r="X15" i="12"/>
  <c r="Y15" i="12"/>
  <c r="Z15" i="12"/>
  <c r="AA15" i="12"/>
  <c r="AB15" i="12"/>
  <c r="AC15" i="12"/>
  <c r="AD15" i="12"/>
  <c r="AE15" i="12"/>
  <c r="AF15" i="12"/>
  <c r="AG15" i="12"/>
  <c r="X16" i="12"/>
  <c r="Y16" i="12"/>
  <c r="Z16" i="12"/>
  <c r="AA16" i="12"/>
  <c r="AB16" i="12"/>
  <c r="AC16" i="12"/>
  <c r="AD16" i="12"/>
  <c r="AE16" i="12"/>
  <c r="AF16" i="12"/>
  <c r="AG16" i="12"/>
  <c r="X17" i="12"/>
  <c r="Y17" i="12"/>
  <c r="Z17" i="12"/>
  <c r="AA17" i="12"/>
  <c r="AB17" i="12"/>
  <c r="AC17" i="12"/>
  <c r="AD17" i="12"/>
  <c r="AE17" i="12"/>
  <c r="AF17" i="12"/>
  <c r="AG17" i="12"/>
  <c r="X18" i="12"/>
  <c r="Y18" i="12"/>
  <c r="Z18" i="12"/>
  <c r="AA18" i="12"/>
  <c r="AB18" i="12"/>
  <c r="AC18" i="12"/>
  <c r="AD18" i="12"/>
  <c r="AE18" i="12"/>
  <c r="AF18" i="12"/>
  <c r="AG18" i="12"/>
  <c r="X19" i="12"/>
  <c r="Y19" i="12"/>
  <c r="Z19" i="12"/>
  <c r="AA19" i="12"/>
  <c r="AB19" i="12"/>
  <c r="AC19" i="12"/>
  <c r="AD19" i="12"/>
  <c r="AE19" i="12"/>
  <c r="AF19" i="12"/>
  <c r="AG19" i="12"/>
  <c r="X20" i="12"/>
  <c r="Y20" i="12"/>
  <c r="Z20" i="12"/>
  <c r="AA20" i="12"/>
  <c r="AB20" i="12"/>
  <c r="AC20" i="12"/>
  <c r="AD20" i="12"/>
  <c r="AE20" i="12"/>
  <c r="AF20" i="12"/>
  <c r="AG20" i="12"/>
  <c r="X21" i="12"/>
  <c r="Y21" i="12"/>
  <c r="Z21" i="12"/>
  <c r="AA21" i="12"/>
  <c r="AB21" i="12"/>
  <c r="AC21" i="12"/>
  <c r="AD21" i="12"/>
  <c r="AE21" i="12"/>
  <c r="AF21" i="12"/>
  <c r="AG21" i="12"/>
  <c r="X22" i="12"/>
  <c r="Y22" i="12"/>
  <c r="Z22" i="12"/>
  <c r="AA22" i="12"/>
  <c r="AB22" i="12"/>
  <c r="AC22" i="12"/>
  <c r="AD22" i="12"/>
  <c r="AE22" i="12"/>
  <c r="AF22" i="12"/>
  <c r="AG22" i="12"/>
  <c r="X23" i="12"/>
  <c r="Y23" i="12"/>
  <c r="Z23" i="12"/>
  <c r="AA23" i="12"/>
  <c r="AB23" i="12"/>
  <c r="AC23" i="12"/>
  <c r="AD23" i="12"/>
  <c r="AE23" i="12"/>
  <c r="AF23" i="12"/>
  <c r="AG23" i="12"/>
  <c r="X24" i="12"/>
  <c r="Y24" i="12"/>
  <c r="Z24" i="12"/>
  <c r="AA24" i="12"/>
  <c r="AB24" i="12"/>
  <c r="AC24" i="12"/>
  <c r="AD24" i="12"/>
  <c r="AE24" i="12"/>
  <c r="AF24" i="12"/>
  <c r="AG24" i="12"/>
  <c r="X25" i="12"/>
  <c r="Y25" i="12"/>
  <c r="Z25" i="12"/>
  <c r="AA25" i="12"/>
  <c r="AB25" i="12"/>
  <c r="AC25" i="12"/>
  <c r="AD25" i="12"/>
  <c r="AE25" i="12"/>
  <c r="AF25" i="12"/>
  <c r="AG25" i="12"/>
  <c r="X26" i="12"/>
  <c r="Y26" i="12"/>
  <c r="Z26" i="12"/>
  <c r="AA26" i="12"/>
  <c r="AB26" i="12"/>
  <c r="AC26" i="12"/>
  <c r="AD26" i="12"/>
  <c r="AE26" i="12"/>
  <c r="AF26" i="12"/>
  <c r="AG26" i="12"/>
  <c r="X27" i="12"/>
  <c r="Y27" i="12"/>
  <c r="Z27" i="12"/>
  <c r="AA27" i="12"/>
  <c r="AB27" i="12"/>
  <c r="AC27" i="12"/>
  <c r="AD27" i="12"/>
  <c r="AE27" i="12"/>
  <c r="AF27" i="12"/>
  <c r="AG27" i="12"/>
  <c r="X28" i="12"/>
  <c r="Y28" i="12"/>
  <c r="Z28" i="12"/>
  <c r="AA28" i="12"/>
  <c r="AB28" i="12"/>
  <c r="AC28" i="12"/>
  <c r="AD28" i="12"/>
  <c r="AE28" i="12"/>
  <c r="AF28" i="12"/>
  <c r="AG28" i="12"/>
  <c r="X29" i="12"/>
  <c r="Y29" i="12"/>
  <c r="Z29" i="12"/>
  <c r="AA29" i="12"/>
  <c r="AB29" i="12"/>
  <c r="AC29" i="12"/>
  <c r="AD29" i="12"/>
  <c r="AE29" i="12"/>
  <c r="AF29" i="12"/>
  <c r="AG29" i="12"/>
  <c r="X30" i="12"/>
  <c r="Y30" i="12"/>
  <c r="Z30" i="12"/>
  <c r="AA30" i="12"/>
  <c r="AB30" i="12"/>
  <c r="AC30" i="12"/>
  <c r="AD30" i="12"/>
  <c r="AE30" i="12"/>
  <c r="AF30" i="12"/>
  <c r="AG30" i="12"/>
  <c r="X7" i="11"/>
  <c r="Y7" i="11"/>
  <c r="Z7" i="11"/>
  <c r="AA7" i="11"/>
  <c r="AB7" i="11"/>
  <c r="AC7" i="11"/>
  <c r="AD7" i="11"/>
  <c r="AE7" i="11"/>
  <c r="AF7" i="11"/>
  <c r="AG7" i="11"/>
  <c r="X8" i="11"/>
  <c r="Y8" i="11"/>
  <c r="Z8" i="11"/>
  <c r="AA8" i="11"/>
  <c r="AB8" i="11"/>
  <c r="AC8" i="11"/>
  <c r="AD8" i="11"/>
  <c r="AE8" i="11"/>
  <c r="AF8" i="11"/>
  <c r="AG8" i="11"/>
  <c r="X9" i="11"/>
  <c r="Y9" i="11"/>
  <c r="Z9" i="11"/>
  <c r="AA9" i="11"/>
  <c r="AB9" i="11"/>
  <c r="AC9" i="11"/>
  <c r="AD9" i="11"/>
  <c r="AE9" i="11"/>
  <c r="AF9" i="11"/>
  <c r="AG9" i="11"/>
  <c r="X10" i="11"/>
  <c r="Y10" i="11"/>
  <c r="Z10" i="11"/>
  <c r="AA10" i="11"/>
  <c r="AB10" i="11"/>
  <c r="AC10" i="11"/>
  <c r="AD10" i="11"/>
  <c r="AE10" i="11"/>
  <c r="AF10" i="11"/>
  <c r="AG10" i="11"/>
  <c r="X11" i="11"/>
  <c r="Y11" i="11"/>
  <c r="Z11" i="11"/>
  <c r="AA11" i="11"/>
  <c r="AB11" i="11"/>
  <c r="AC11" i="11"/>
  <c r="AD11" i="11"/>
  <c r="AE11" i="11"/>
  <c r="AF11" i="11"/>
  <c r="AG11" i="11"/>
  <c r="X12" i="11"/>
  <c r="Y12" i="11"/>
  <c r="Z12" i="11"/>
  <c r="AA12" i="11"/>
  <c r="AB12" i="11"/>
  <c r="AC12" i="11"/>
  <c r="AD12" i="11"/>
  <c r="AE12" i="11"/>
  <c r="AF12" i="11"/>
  <c r="AG12" i="11"/>
  <c r="X13" i="11"/>
  <c r="Y13" i="11"/>
  <c r="Z13" i="11"/>
  <c r="AA13" i="11"/>
  <c r="AB13" i="11"/>
  <c r="AC13" i="11"/>
  <c r="AD13" i="11"/>
  <c r="AE13" i="11"/>
  <c r="AF13" i="11"/>
  <c r="AG13" i="11"/>
  <c r="X14" i="11"/>
  <c r="Y14" i="11"/>
  <c r="Z14" i="11"/>
  <c r="AA14" i="11"/>
  <c r="AB14" i="11"/>
  <c r="AC14" i="11"/>
  <c r="AD14" i="11"/>
  <c r="AE14" i="11"/>
  <c r="AF14" i="11"/>
  <c r="AG14" i="11"/>
  <c r="X15" i="11"/>
  <c r="Y15" i="11"/>
  <c r="Z15" i="11"/>
  <c r="AA15" i="11"/>
  <c r="AB15" i="11"/>
  <c r="AC15" i="11"/>
  <c r="AD15" i="11"/>
  <c r="AE15" i="11"/>
  <c r="AF15" i="11"/>
  <c r="AG15" i="11"/>
  <c r="X16" i="11"/>
  <c r="Y16" i="11"/>
  <c r="Z16" i="11"/>
  <c r="AA16" i="11"/>
  <c r="AB16" i="11"/>
  <c r="AC16" i="11"/>
  <c r="AD16" i="11"/>
  <c r="AE16" i="11"/>
  <c r="AF16" i="11"/>
  <c r="AG16" i="11"/>
  <c r="X17" i="11"/>
  <c r="Y17" i="11"/>
  <c r="Z17" i="11"/>
  <c r="AA17" i="11"/>
  <c r="AB17" i="11"/>
  <c r="AC17" i="11"/>
  <c r="AD17" i="11"/>
  <c r="AE17" i="11"/>
  <c r="AF17" i="11"/>
  <c r="AG17" i="11"/>
  <c r="X18" i="11"/>
  <c r="Y18" i="11"/>
  <c r="Z18" i="11"/>
  <c r="AA18" i="11"/>
  <c r="AB18" i="11"/>
  <c r="AC18" i="11"/>
  <c r="AD18" i="11"/>
  <c r="AE18" i="11"/>
  <c r="AF18" i="11"/>
  <c r="AG18" i="11"/>
  <c r="X19" i="11"/>
  <c r="Y19" i="11"/>
  <c r="Z19" i="11"/>
  <c r="AA19" i="11"/>
  <c r="AB19" i="11"/>
  <c r="AC19" i="11"/>
  <c r="AD19" i="11"/>
  <c r="AE19" i="11"/>
  <c r="AF19" i="11"/>
  <c r="AG19" i="11"/>
  <c r="X20" i="11"/>
  <c r="Y20" i="11"/>
  <c r="Z20" i="11"/>
  <c r="AA20" i="11"/>
  <c r="AB20" i="11"/>
  <c r="AC20" i="11"/>
  <c r="AD20" i="11"/>
  <c r="AE20" i="11"/>
  <c r="AF20" i="11"/>
  <c r="AG20" i="11"/>
  <c r="X21" i="11"/>
  <c r="Y21" i="11"/>
  <c r="Z21" i="11"/>
  <c r="AA21" i="11"/>
  <c r="AB21" i="11"/>
  <c r="AC21" i="11"/>
  <c r="AD21" i="11"/>
  <c r="AE21" i="11"/>
  <c r="AF21" i="11"/>
  <c r="AG21" i="11"/>
  <c r="X22" i="11"/>
  <c r="Y22" i="11"/>
  <c r="Z22" i="11"/>
  <c r="AA22" i="11"/>
  <c r="AB22" i="11"/>
  <c r="AC22" i="11"/>
  <c r="AD22" i="11"/>
  <c r="AE22" i="11"/>
  <c r="AF22" i="11"/>
  <c r="AG22" i="11"/>
  <c r="X23" i="11"/>
  <c r="Y23" i="11"/>
  <c r="Z23" i="11"/>
  <c r="AA23" i="11"/>
  <c r="AB23" i="11"/>
  <c r="AC23" i="11"/>
  <c r="AD23" i="11"/>
  <c r="AE23" i="11"/>
  <c r="AF23" i="11"/>
  <c r="AG23" i="11"/>
  <c r="X24" i="11"/>
  <c r="Y24" i="11"/>
  <c r="Z24" i="11"/>
  <c r="AA24" i="11"/>
  <c r="AB24" i="11"/>
  <c r="AC24" i="11"/>
  <c r="AD24" i="11"/>
  <c r="AE24" i="11"/>
  <c r="AF24" i="11"/>
  <c r="AG24" i="11"/>
  <c r="X25" i="11"/>
  <c r="Y25" i="11"/>
  <c r="Z25" i="11"/>
  <c r="AA25" i="11"/>
  <c r="AB25" i="11"/>
  <c r="AC25" i="11"/>
  <c r="AD25" i="11"/>
  <c r="AE25" i="11"/>
  <c r="AF25" i="11"/>
  <c r="AG25" i="11"/>
  <c r="X26" i="11"/>
  <c r="Y26" i="11"/>
  <c r="Z26" i="11"/>
  <c r="AA26" i="11"/>
  <c r="AB26" i="11"/>
  <c r="AC26" i="11"/>
  <c r="AD26" i="11"/>
  <c r="AE26" i="11"/>
  <c r="AF26" i="11"/>
  <c r="AG26" i="11"/>
  <c r="X27" i="11"/>
  <c r="Y27" i="11"/>
  <c r="Z27" i="11"/>
  <c r="AA27" i="11"/>
  <c r="AB27" i="11"/>
  <c r="AC27" i="11"/>
  <c r="AD27" i="11"/>
  <c r="AE27" i="11"/>
  <c r="AF27" i="11"/>
  <c r="AG27" i="11"/>
  <c r="X28" i="11"/>
  <c r="Y28" i="11"/>
  <c r="Z28" i="11"/>
  <c r="AA28" i="11"/>
  <c r="AB28" i="11"/>
  <c r="AC28" i="11"/>
  <c r="AD28" i="11"/>
  <c r="AE28" i="11"/>
  <c r="AF28" i="11"/>
  <c r="AG28" i="11"/>
  <c r="X29" i="11"/>
  <c r="Y29" i="11"/>
  <c r="Z29" i="11"/>
  <c r="AA29" i="11"/>
  <c r="AB29" i="11"/>
  <c r="AC29" i="11"/>
  <c r="AD29" i="11"/>
  <c r="AE29" i="11"/>
  <c r="AF29" i="11"/>
  <c r="AG29" i="11"/>
  <c r="X30" i="11"/>
  <c r="Y30" i="11"/>
  <c r="Z30" i="11"/>
  <c r="AA30" i="11"/>
  <c r="AB30" i="11"/>
  <c r="AC30" i="11"/>
  <c r="AD30" i="11"/>
  <c r="AE30" i="11"/>
  <c r="AF30" i="11"/>
  <c r="AG30" i="11"/>
  <c r="X7" i="9"/>
  <c r="Y7" i="9"/>
  <c r="Z7" i="9"/>
  <c r="AA7" i="9"/>
  <c r="AB7" i="9"/>
  <c r="AC7" i="9"/>
  <c r="AD7" i="9"/>
  <c r="AE7" i="9"/>
  <c r="AF7" i="9"/>
  <c r="AG7" i="9"/>
  <c r="X8" i="9"/>
  <c r="Y8" i="9"/>
  <c r="Z8" i="9"/>
  <c r="AA8" i="9"/>
  <c r="AB8" i="9"/>
  <c r="AC8" i="9"/>
  <c r="AD8" i="9"/>
  <c r="AE8" i="9"/>
  <c r="AF8" i="9"/>
  <c r="AG8" i="9"/>
  <c r="X9" i="9"/>
  <c r="Y9" i="9"/>
  <c r="Z9" i="9"/>
  <c r="AA9" i="9"/>
  <c r="AB9" i="9"/>
  <c r="AC9" i="9"/>
  <c r="AD9" i="9"/>
  <c r="AE9" i="9"/>
  <c r="AF9" i="9"/>
  <c r="AG9" i="9"/>
  <c r="X10" i="9"/>
  <c r="Y10" i="9"/>
  <c r="Z10" i="9"/>
  <c r="AA10" i="9"/>
  <c r="AB10" i="9"/>
  <c r="AC10" i="9"/>
  <c r="AD10" i="9"/>
  <c r="AE10" i="9"/>
  <c r="AF10" i="9"/>
  <c r="AG10" i="9"/>
  <c r="X11" i="9"/>
  <c r="Y11" i="9"/>
  <c r="Z11" i="9"/>
  <c r="AA11" i="9"/>
  <c r="AB11" i="9"/>
  <c r="AC11" i="9"/>
  <c r="AD11" i="9"/>
  <c r="AE11" i="9"/>
  <c r="AF11" i="9"/>
  <c r="AG11" i="9"/>
  <c r="X12" i="9"/>
  <c r="Y12" i="9"/>
  <c r="Z12" i="9"/>
  <c r="AA12" i="9"/>
  <c r="AB12" i="9"/>
  <c r="AC12" i="9"/>
  <c r="AD12" i="9"/>
  <c r="AE12" i="9"/>
  <c r="AF12" i="9"/>
  <c r="AG12" i="9"/>
  <c r="X13" i="9"/>
  <c r="Y13" i="9"/>
  <c r="Z13" i="9"/>
  <c r="AA13" i="9"/>
  <c r="AB13" i="9"/>
  <c r="AC13" i="9"/>
  <c r="AD13" i="9"/>
  <c r="AE13" i="9"/>
  <c r="AF13" i="9"/>
  <c r="AG13" i="9"/>
  <c r="X14" i="9"/>
  <c r="Y14" i="9"/>
  <c r="Z14" i="9"/>
  <c r="AA14" i="9"/>
  <c r="AB14" i="9"/>
  <c r="AC14" i="9"/>
  <c r="AD14" i="9"/>
  <c r="AE14" i="9"/>
  <c r="AF14" i="9"/>
  <c r="AG14" i="9"/>
  <c r="X15" i="9"/>
  <c r="Y15" i="9"/>
  <c r="Z15" i="9"/>
  <c r="AA15" i="9"/>
  <c r="AB15" i="9"/>
  <c r="AC15" i="9"/>
  <c r="AD15" i="9"/>
  <c r="AE15" i="9"/>
  <c r="AF15" i="9"/>
  <c r="AG15" i="9"/>
  <c r="X16" i="9"/>
  <c r="Y16" i="9"/>
  <c r="Z16" i="9"/>
  <c r="AA16" i="9"/>
  <c r="AB16" i="9"/>
  <c r="AC16" i="9"/>
  <c r="AD16" i="9"/>
  <c r="AE16" i="9"/>
  <c r="AF16" i="9"/>
  <c r="AG16" i="9"/>
  <c r="X17" i="9"/>
  <c r="Y17" i="9"/>
  <c r="Z17" i="9"/>
  <c r="AA17" i="9"/>
  <c r="AB17" i="9"/>
  <c r="AC17" i="9"/>
  <c r="AD17" i="9"/>
  <c r="AE17" i="9"/>
  <c r="AF17" i="9"/>
  <c r="AG17" i="9"/>
  <c r="X18" i="9"/>
  <c r="Y18" i="9"/>
  <c r="Z18" i="9"/>
  <c r="AA18" i="9"/>
  <c r="AB18" i="9"/>
  <c r="AC18" i="9"/>
  <c r="AD18" i="9"/>
  <c r="AE18" i="9"/>
  <c r="AF18" i="9"/>
  <c r="AG18" i="9"/>
  <c r="X19" i="9"/>
  <c r="Y19" i="9"/>
  <c r="Z19" i="9"/>
  <c r="AA19" i="9"/>
  <c r="AB19" i="9"/>
  <c r="AC19" i="9"/>
  <c r="AD19" i="9"/>
  <c r="AE19" i="9"/>
  <c r="AF19" i="9"/>
  <c r="AG19" i="9"/>
  <c r="X20" i="9"/>
  <c r="Y20" i="9"/>
  <c r="Z20" i="9"/>
  <c r="AA20" i="9"/>
  <c r="AB20" i="9"/>
  <c r="AC20" i="9"/>
  <c r="AD20" i="9"/>
  <c r="AE20" i="9"/>
  <c r="AF20" i="9"/>
  <c r="AG20" i="9"/>
  <c r="X21" i="9"/>
  <c r="Y21" i="9"/>
  <c r="Z21" i="9"/>
  <c r="AA21" i="9"/>
  <c r="AB21" i="9"/>
  <c r="AC21" i="9"/>
  <c r="AD21" i="9"/>
  <c r="AE21" i="9"/>
  <c r="AF21" i="9"/>
  <c r="AG21" i="9"/>
  <c r="X22" i="9"/>
  <c r="Y22" i="9"/>
  <c r="Z22" i="9"/>
  <c r="AA22" i="9"/>
  <c r="AB22" i="9"/>
  <c r="AC22" i="9"/>
  <c r="AD22" i="9"/>
  <c r="AE22" i="9"/>
  <c r="AF22" i="9"/>
  <c r="AG22" i="9"/>
  <c r="X23" i="9"/>
  <c r="Y23" i="9"/>
  <c r="Z23" i="9"/>
  <c r="AA23" i="9"/>
  <c r="AB23" i="9"/>
  <c r="AC23" i="9"/>
  <c r="AD23" i="9"/>
  <c r="AE23" i="9"/>
  <c r="AF23" i="9"/>
  <c r="AG23" i="9"/>
  <c r="X24" i="9"/>
  <c r="Y24" i="9"/>
  <c r="Z24" i="9"/>
  <c r="AA24" i="9"/>
  <c r="AB24" i="9"/>
  <c r="AC24" i="9"/>
  <c r="AD24" i="9"/>
  <c r="AE24" i="9"/>
  <c r="AF24" i="9"/>
  <c r="AG24" i="9"/>
  <c r="X25" i="9"/>
  <c r="Y25" i="9"/>
  <c r="Z25" i="9"/>
  <c r="AA25" i="9"/>
  <c r="AB25" i="9"/>
  <c r="AC25" i="9"/>
  <c r="AD25" i="9"/>
  <c r="AE25" i="9"/>
  <c r="AF25" i="9"/>
  <c r="AG25" i="9"/>
  <c r="X26" i="9"/>
  <c r="Y26" i="9"/>
  <c r="Z26" i="9"/>
  <c r="AA26" i="9"/>
  <c r="AB26" i="9"/>
  <c r="AC26" i="9"/>
  <c r="AD26" i="9"/>
  <c r="AE26" i="9"/>
  <c r="AF26" i="9"/>
  <c r="AG26" i="9"/>
  <c r="X27" i="9"/>
  <c r="Y27" i="9"/>
  <c r="Z27" i="9"/>
  <c r="AA27" i="9"/>
  <c r="AB27" i="9"/>
  <c r="AC27" i="9"/>
  <c r="AD27" i="9"/>
  <c r="AE27" i="9"/>
  <c r="AF27" i="9"/>
  <c r="AG27" i="9"/>
  <c r="X28" i="9"/>
  <c r="Y28" i="9"/>
  <c r="Z28" i="9"/>
  <c r="AA28" i="9"/>
  <c r="AB28" i="9"/>
  <c r="AC28" i="9"/>
  <c r="AD28" i="9"/>
  <c r="AE28" i="9"/>
  <c r="AF28" i="9"/>
  <c r="AG28" i="9"/>
  <c r="X29" i="9"/>
  <c r="Y29" i="9"/>
  <c r="Z29" i="9"/>
  <c r="AA29" i="9"/>
  <c r="AB29" i="9"/>
  <c r="AC29" i="9"/>
  <c r="AD29" i="9"/>
  <c r="AE29" i="9"/>
  <c r="AF29" i="9"/>
  <c r="AG29" i="9"/>
  <c r="X30" i="9"/>
  <c r="Y30" i="9"/>
  <c r="Z30" i="9"/>
  <c r="AA30" i="9"/>
  <c r="AB30" i="9"/>
  <c r="AC30" i="9"/>
  <c r="AD30" i="9"/>
  <c r="AE30" i="9"/>
  <c r="AF30" i="9"/>
  <c r="AG30" i="9"/>
  <c r="X7" i="8"/>
  <c r="Y7" i="8"/>
  <c r="Z7" i="8"/>
  <c r="AA7" i="8"/>
  <c r="AB7" i="8"/>
  <c r="AC7" i="8"/>
  <c r="AD7" i="8"/>
  <c r="AE7" i="8"/>
  <c r="AF7" i="8"/>
  <c r="AG7" i="8"/>
  <c r="X8" i="8"/>
  <c r="Y8" i="8"/>
  <c r="Z8" i="8"/>
  <c r="AA8" i="8"/>
  <c r="AB8" i="8"/>
  <c r="AC8" i="8"/>
  <c r="AD8" i="8"/>
  <c r="AE8" i="8"/>
  <c r="AF8" i="8"/>
  <c r="AG8" i="8"/>
  <c r="X9" i="8"/>
  <c r="Y9" i="8"/>
  <c r="Z9" i="8"/>
  <c r="AA9" i="8"/>
  <c r="AB9" i="8"/>
  <c r="AC9" i="8"/>
  <c r="AD9" i="8"/>
  <c r="AE9" i="8"/>
  <c r="AF9" i="8"/>
  <c r="AG9" i="8"/>
  <c r="X10" i="8"/>
  <c r="Y10" i="8"/>
  <c r="Z10" i="8"/>
  <c r="AA10" i="8"/>
  <c r="AB10" i="8"/>
  <c r="AC10" i="8"/>
  <c r="AD10" i="8"/>
  <c r="AE10" i="8"/>
  <c r="AF10" i="8"/>
  <c r="AG10" i="8"/>
  <c r="X11" i="8"/>
  <c r="Y11" i="8"/>
  <c r="Z11" i="8"/>
  <c r="AA11" i="8"/>
  <c r="AB11" i="8"/>
  <c r="AC11" i="8"/>
  <c r="AD11" i="8"/>
  <c r="AE11" i="8"/>
  <c r="AF11" i="8"/>
  <c r="AG11" i="8"/>
  <c r="X12" i="8"/>
  <c r="Y12" i="8"/>
  <c r="Z12" i="8"/>
  <c r="AA12" i="8"/>
  <c r="AB12" i="8"/>
  <c r="AC12" i="8"/>
  <c r="AD12" i="8"/>
  <c r="AE12" i="8"/>
  <c r="AF12" i="8"/>
  <c r="AG12" i="8"/>
  <c r="X13" i="8"/>
  <c r="Y13" i="8"/>
  <c r="Z13" i="8"/>
  <c r="AA13" i="8"/>
  <c r="AB13" i="8"/>
  <c r="AC13" i="8"/>
  <c r="AD13" i="8"/>
  <c r="AE13" i="8"/>
  <c r="AF13" i="8"/>
  <c r="AG13" i="8"/>
  <c r="X14" i="8"/>
  <c r="Y14" i="8"/>
  <c r="Z14" i="8"/>
  <c r="AA14" i="8"/>
  <c r="AB14" i="8"/>
  <c r="AC14" i="8"/>
  <c r="AD14" i="8"/>
  <c r="AE14" i="8"/>
  <c r="AF14" i="8"/>
  <c r="AG14" i="8"/>
  <c r="X15" i="8"/>
  <c r="Y15" i="8"/>
  <c r="Z15" i="8"/>
  <c r="AA15" i="8"/>
  <c r="AB15" i="8"/>
  <c r="AC15" i="8"/>
  <c r="AD15" i="8"/>
  <c r="AE15" i="8"/>
  <c r="AF15" i="8"/>
  <c r="AG15" i="8"/>
  <c r="X16" i="8"/>
  <c r="Y16" i="8"/>
  <c r="Z16" i="8"/>
  <c r="AA16" i="8"/>
  <c r="AB16" i="8"/>
  <c r="AC16" i="8"/>
  <c r="AD16" i="8"/>
  <c r="AE16" i="8"/>
  <c r="AF16" i="8"/>
  <c r="AG16" i="8"/>
  <c r="X17" i="8"/>
  <c r="Y17" i="8"/>
  <c r="Z17" i="8"/>
  <c r="AA17" i="8"/>
  <c r="AB17" i="8"/>
  <c r="AC17" i="8"/>
  <c r="AD17" i="8"/>
  <c r="AE17" i="8"/>
  <c r="AF17" i="8"/>
  <c r="AG17" i="8"/>
  <c r="X18" i="8"/>
  <c r="Y18" i="8"/>
  <c r="Z18" i="8"/>
  <c r="AA18" i="8"/>
  <c r="AB18" i="8"/>
  <c r="AC18" i="8"/>
  <c r="AD18" i="8"/>
  <c r="AE18" i="8"/>
  <c r="AF18" i="8"/>
  <c r="AG18" i="8"/>
  <c r="X19" i="8"/>
  <c r="Y19" i="8"/>
  <c r="Z19" i="8"/>
  <c r="AA19" i="8"/>
  <c r="AB19" i="8"/>
  <c r="AC19" i="8"/>
  <c r="AD19" i="8"/>
  <c r="AE19" i="8"/>
  <c r="AF19" i="8"/>
  <c r="AG19" i="8"/>
  <c r="X20" i="8"/>
  <c r="Y20" i="8"/>
  <c r="Z20" i="8"/>
  <c r="AA20" i="8"/>
  <c r="AB20" i="8"/>
  <c r="AC20" i="8"/>
  <c r="AD20" i="8"/>
  <c r="AE20" i="8"/>
  <c r="AF20" i="8"/>
  <c r="AG20" i="8"/>
  <c r="X21" i="8"/>
  <c r="Y21" i="8"/>
  <c r="Z21" i="8"/>
  <c r="AA21" i="8"/>
  <c r="AB21" i="8"/>
  <c r="AC21" i="8"/>
  <c r="AD21" i="8"/>
  <c r="AE21" i="8"/>
  <c r="AF21" i="8"/>
  <c r="AG21" i="8"/>
  <c r="X22" i="8"/>
  <c r="Y22" i="8"/>
  <c r="Z22" i="8"/>
  <c r="AA22" i="8"/>
  <c r="AB22" i="8"/>
  <c r="AC22" i="8"/>
  <c r="AD22" i="8"/>
  <c r="AE22" i="8"/>
  <c r="AF22" i="8"/>
  <c r="AG22" i="8"/>
  <c r="X23" i="8"/>
  <c r="Y23" i="8"/>
  <c r="Z23" i="8"/>
  <c r="AA23" i="8"/>
  <c r="AB23" i="8"/>
  <c r="AC23" i="8"/>
  <c r="AD23" i="8"/>
  <c r="AE23" i="8"/>
  <c r="AF23" i="8"/>
  <c r="AG23" i="8"/>
  <c r="X24" i="8"/>
  <c r="Y24" i="8"/>
  <c r="Z24" i="8"/>
  <c r="AA24" i="8"/>
  <c r="AB24" i="8"/>
  <c r="AC24" i="8"/>
  <c r="AD24" i="8"/>
  <c r="AE24" i="8"/>
  <c r="AF24" i="8"/>
  <c r="AG24" i="8"/>
  <c r="X25" i="8"/>
  <c r="Y25" i="8"/>
  <c r="Z25" i="8"/>
  <c r="AA25" i="8"/>
  <c r="AB25" i="8"/>
  <c r="AC25" i="8"/>
  <c r="AD25" i="8"/>
  <c r="AE25" i="8"/>
  <c r="AF25" i="8"/>
  <c r="AG25" i="8"/>
  <c r="X26" i="8"/>
  <c r="Y26" i="8"/>
  <c r="Z26" i="8"/>
  <c r="AA26" i="8"/>
  <c r="AB26" i="8"/>
  <c r="AC26" i="8"/>
  <c r="AD26" i="8"/>
  <c r="AE26" i="8"/>
  <c r="AF26" i="8"/>
  <c r="AG26" i="8"/>
  <c r="X27" i="8"/>
  <c r="Y27" i="8"/>
  <c r="Z27" i="8"/>
  <c r="AA27" i="8"/>
  <c r="AB27" i="8"/>
  <c r="AC27" i="8"/>
  <c r="AD27" i="8"/>
  <c r="AE27" i="8"/>
  <c r="AF27" i="8"/>
  <c r="AG27" i="8"/>
  <c r="X28" i="8"/>
  <c r="Y28" i="8"/>
  <c r="Z28" i="8"/>
  <c r="AA28" i="8"/>
  <c r="AB28" i="8"/>
  <c r="AC28" i="8"/>
  <c r="AD28" i="8"/>
  <c r="AE28" i="8"/>
  <c r="AF28" i="8"/>
  <c r="AG28" i="8"/>
  <c r="X29" i="8"/>
  <c r="Y29" i="8"/>
  <c r="Z29" i="8"/>
  <c r="AA29" i="8"/>
  <c r="AB29" i="8"/>
  <c r="AC29" i="8"/>
  <c r="AD29" i="8"/>
  <c r="AE29" i="8"/>
  <c r="AF29" i="8"/>
  <c r="AG29" i="8"/>
  <c r="X30" i="8"/>
  <c r="Y30" i="8"/>
  <c r="Z30" i="8"/>
  <c r="AA30" i="8"/>
  <c r="AB30" i="8"/>
  <c r="AC30" i="8"/>
  <c r="AD30" i="8"/>
  <c r="AE30" i="8"/>
  <c r="AF30" i="8"/>
  <c r="AG30" i="8"/>
  <c r="X7" i="7"/>
  <c r="Y7" i="7"/>
  <c r="Z7" i="7"/>
  <c r="AA7" i="7"/>
  <c r="AB7" i="7"/>
  <c r="AC7" i="7"/>
  <c r="AD7" i="7"/>
  <c r="AE7" i="7"/>
  <c r="AF7" i="7"/>
  <c r="AG7" i="7"/>
  <c r="X8" i="7"/>
  <c r="Y8" i="7"/>
  <c r="Z8" i="7"/>
  <c r="AA8" i="7"/>
  <c r="AB8" i="7"/>
  <c r="AC8" i="7"/>
  <c r="AD8" i="7"/>
  <c r="AE8" i="7"/>
  <c r="AF8" i="7"/>
  <c r="AG8" i="7"/>
  <c r="X9" i="7"/>
  <c r="Y9" i="7"/>
  <c r="Z9" i="7"/>
  <c r="AA9" i="7"/>
  <c r="AB9" i="7"/>
  <c r="AC9" i="7"/>
  <c r="AD9" i="7"/>
  <c r="AE9" i="7"/>
  <c r="AF9" i="7"/>
  <c r="AG9" i="7"/>
  <c r="X10" i="7"/>
  <c r="Y10" i="7"/>
  <c r="Z10" i="7"/>
  <c r="AA10" i="7"/>
  <c r="AB10" i="7"/>
  <c r="AC10" i="7"/>
  <c r="AD10" i="7"/>
  <c r="AE10" i="7"/>
  <c r="AF10" i="7"/>
  <c r="AG10" i="7"/>
  <c r="X11" i="7"/>
  <c r="Y11" i="7"/>
  <c r="Z11" i="7"/>
  <c r="AA11" i="7"/>
  <c r="AB11" i="7"/>
  <c r="AC11" i="7"/>
  <c r="AD11" i="7"/>
  <c r="AE11" i="7"/>
  <c r="AF11" i="7"/>
  <c r="AG11" i="7"/>
  <c r="X12" i="7"/>
  <c r="Y12" i="7"/>
  <c r="Z12" i="7"/>
  <c r="AA12" i="7"/>
  <c r="AB12" i="7"/>
  <c r="AC12" i="7"/>
  <c r="AD12" i="7"/>
  <c r="AE12" i="7"/>
  <c r="AF12" i="7"/>
  <c r="AG12" i="7"/>
  <c r="X13" i="7"/>
  <c r="Y13" i="7"/>
  <c r="Z13" i="7"/>
  <c r="AA13" i="7"/>
  <c r="AB13" i="7"/>
  <c r="AC13" i="7"/>
  <c r="AD13" i="7"/>
  <c r="AE13" i="7"/>
  <c r="AF13" i="7"/>
  <c r="AG13" i="7"/>
  <c r="X14" i="7"/>
  <c r="Y14" i="7"/>
  <c r="Z14" i="7"/>
  <c r="AA14" i="7"/>
  <c r="AB14" i="7"/>
  <c r="AC14" i="7"/>
  <c r="AD14" i="7"/>
  <c r="AE14" i="7"/>
  <c r="AF14" i="7"/>
  <c r="AG14" i="7"/>
  <c r="X15" i="7"/>
  <c r="Y15" i="7"/>
  <c r="Z15" i="7"/>
  <c r="AA15" i="7"/>
  <c r="AB15" i="7"/>
  <c r="AC15" i="7"/>
  <c r="AD15" i="7"/>
  <c r="AE15" i="7"/>
  <c r="AF15" i="7"/>
  <c r="AG15" i="7"/>
  <c r="X16" i="7"/>
  <c r="Y16" i="7"/>
  <c r="Z16" i="7"/>
  <c r="AA16" i="7"/>
  <c r="AB16" i="7"/>
  <c r="AC16" i="7"/>
  <c r="AD16" i="7"/>
  <c r="AE16" i="7"/>
  <c r="AF16" i="7"/>
  <c r="AG16" i="7"/>
  <c r="X17" i="7"/>
  <c r="Y17" i="7"/>
  <c r="Z17" i="7"/>
  <c r="AA17" i="7"/>
  <c r="AB17" i="7"/>
  <c r="AC17" i="7"/>
  <c r="AD17" i="7"/>
  <c r="AE17" i="7"/>
  <c r="AF17" i="7"/>
  <c r="AG17" i="7"/>
  <c r="X18" i="7"/>
  <c r="Y18" i="7"/>
  <c r="Z18" i="7"/>
  <c r="AA18" i="7"/>
  <c r="AB18" i="7"/>
  <c r="AC18" i="7"/>
  <c r="AD18" i="7"/>
  <c r="AE18" i="7"/>
  <c r="AF18" i="7"/>
  <c r="AG18" i="7"/>
  <c r="X19" i="7"/>
  <c r="Y19" i="7"/>
  <c r="Z19" i="7"/>
  <c r="AA19" i="7"/>
  <c r="AB19" i="7"/>
  <c r="AC19" i="7"/>
  <c r="AD19" i="7"/>
  <c r="AE19" i="7"/>
  <c r="AF19" i="7"/>
  <c r="AG19" i="7"/>
  <c r="X20" i="7"/>
  <c r="Y20" i="7"/>
  <c r="Z20" i="7"/>
  <c r="AA20" i="7"/>
  <c r="AB20" i="7"/>
  <c r="AC20" i="7"/>
  <c r="AD20" i="7"/>
  <c r="AE20" i="7"/>
  <c r="AF20" i="7"/>
  <c r="AG20" i="7"/>
  <c r="X21" i="7"/>
  <c r="Y21" i="7"/>
  <c r="Z21" i="7"/>
  <c r="AA21" i="7"/>
  <c r="AB21" i="7"/>
  <c r="AC21" i="7"/>
  <c r="AD21" i="7"/>
  <c r="AE21" i="7"/>
  <c r="AF21" i="7"/>
  <c r="AG21" i="7"/>
  <c r="X22" i="7"/>
  <c r="Y22" i="7"/>
  <c r="Z22" i="7"/>
  <c r="AA22" i="7"/>
  <c r="AB22" i="7"/>
  <c r="AC22" i="7"/>
  <c r="AD22" i="7"/>
  <c r="AE22" i="7"/>
  <c r="AF22" i="7"/>
  <c r="AG22" i="7"/>
  <c r="X23" i="7"/>
  <c r="Y23" i="7"/>
  <c r="Z23" i="7"/>
  <c r="AA23" i="7"/>
  <c r="AB23" i="7"/>
  <c r="AC23" i="7"/>
  <c r="AD23" i="7"/>
  <c r="AE23" i="7"/>
  <c r="AF23" i="7"/>
  <c r="AG23" i="7"/>
  <c r="X24" i="7"/>
  <c r="Y24" i="7"/>
  <c r="Z24" i="7"/>
  <c r="AA24" i="7"/>
  <c r="AB24" i="7"/>
  <c r="AC24" i="7"/>
  <c r="AD24" i="7"/>
  <c r="AE24" i="7"/>
  <c r="AF24" i="7"/>
  <c r="AG24" i="7"/>
  <c r="X25" i="7"/>
  <c r="Y25" i="7"/>
  <c r="Z25" i="7"/>
  <c r="AA25" i="7"/>
  <c r="AB25" i="7"/>
  <c r="AC25" i="7"/>
  <c r="AD25" i="7"/>
  <c r="AE25" i="7"/>
  <c r="AF25" i="7"/>
  <c r="AG25" i="7"/>
  <c r="X26" i="7"/>
  <c r="Y26" i="7"/>
  <c r="Z26" i="7"/>
  <c r="AA26" i="7"/>
  <c r="AB26" i="7"/>
  <c r="AC26" i="7"/>
  <c r="AD26" i="7"/>
  <c r="AE26" i="7"/>
  <c r="AF26" i="7"/>
  <c r="AG26" i="7"/>
  <c r="X27" i="7"/>
  <c r="Y27" i="7"/>
  <c r="Z27" i="7"/>
  <c r="AA27" i="7"/>
  <c r="AB27" i="7"/>
  <c r="AC27" i="7"/>
  <c r="AD27" i="7"/>
  <c r="AE27" i="7"/>
  <c r="AF27" i="7"/>
  <c r="AG27" i="7"/>
  <c r="X28" i="7"/>
  <c r="Y28" i="7"/>
  <c r="Z28" i="7"/>
  <c r="AA28" i="7"/>
  <c r="AB28" i="7"/>
  <c r="AC28" i="7"/>
  <c r="AD28" i="7"/>
  <c r="AE28" i="7"/>
  <c r="AF28" i="7"/>
  <c r="AG28" i="7"/>
  <c r="X29" i="7"/>
  <c r="Y29" i="7"/>
  <c r="Z29" i="7"/>
  <c r="AA29" i="7"/>
  <c r="AB29" i="7"/>
  <c r="AC29" i="7"/>
  <c r="AD29" i="7"/>
  <c r="AE29" i="7"/>
  <c r="AF29" i="7"/>
  <c r="AG29" i="7"/>
  <c r="X30" i="7"/>
  <c r="Y30" i="7"/>
  <c r="Z30" i="7"/>
  <c r="AA30" i="7"/>
  <c r="AB30" i="7"/>
  <c r="AC30" i="7"/>
  <c r="AD30" i="7"/>
  <c r="AE30" i="7"/>
  <c r="AF30" i="7"/>
  <c r="AG30" i="7"/>
  <c r="X5" i="7"/>
  <c r="X7" i="15"/>
  <c r="Y7" i="15"/>
  <c r="Z7" i="15"/>
  <c r="AA7" i="15"/>
  <c r="AB7" i="15"/>
  <c r="AC7" i="15"/>
  <c r="AD7" i="15"/>
  <c r="AE7" i="15"/>
  <c r="AF7" i="15"/>
  <c r="AG7" i="15"/>
  <c r="X8" i="15"/>
  <c r="Y8" i="15"/>
  <c r="Z8" i="15"/>
  <c r="AA8" i="15"/>
  <c r="AB8" i="15"/>
  <c r="AC8" i="15"/>
  <c r="AD8" i="15"/>
  <c r="AE8" i="15"/>
  <c r="AF8" i="15"/>
  <c r="AG8" i="15"/>
  <c r="X9" i="15"/>
  <c r="Y9" i="15"/>
  <c r="Z9" i="15"/>
  <c r="AA9" i="15"/>
  <c r="AB9" i="15"/>
  <c r="AC9" i="15"/>
  <c r="AD9" i="15"/>
  <c r="AE9" i="15"/>
  <c r="AF9" i="15"/>
  <c r="AG9" i="15"/>
  <c r="X10" i="15"/>
  <c r="Y10" i="15"/>
  <c r="Z10" i="15"/>
  <c r="AA10" i="15"/>
  <c r="AB10" i="15"/>
  <c r="AC10" i="15"/>
  <c r="AD10" i="15"/>
  <c r="AE10" i="15"/>
  <c r="AF10" i="15"/>
  <c r="AG10" i="15"/>
  <c r="X11" i="15"/>
  <c r="Y11" i="15"/>
  <c r="Z11" i="15"/>
  <c r="AA11" i="15"/>
  <c r="AB11" i="15"/>
  <c r="AC11" i="15"/>
  <c r="AD11" i="15"/>
  <c r="AE11" i="15"/>
  <c r="AF11" i="15"/>
  <c r="AG11" i="15"/>
  <c r="X12" i="15"/>
  <c r="Y12" i="15"/>
  <c r="Z12" i="15"/>
  <c r="AA12" i="15"/>
  <c r="AB12" i="15"/>
  <c r="AC12" i="15"/>
  <c r="AD12" i="15"/>
  <c r="AE12" i="15"/>
  <c r="AF12" i="15"/>
  <c r="AG12" i="15"/>
  <c r="X13" i="15"/>
  <c r="Y13" i="15"/>
  <c r="Z13" i="15"/>
  <c r="AA13" i="15"/>
  <c r="AB13" i="15"/>
  <c r="AC13" i="15"/>
  <c r="AD13" i="15"/>
  <c r="AE13" i="15"/>
  <c r="AF13" i="15"/>
  <c r="AG13" i="15"/>
  <c r="X14" i="15"/>
  <c r="Y14" i="15"/>
  <c r="Z14" i="15"/>
  <c r="AA14" i="15"/>
  <c r="AB14" i="15"/>
  <c r="AC14" i="15"/>
  <c r="AD14" i="15"/>
  <c r="AE14" i="15"/>
  <c r="AF14" i="15"/>
  <c r="AG14" i="15"/>
  <c r="X15" i="15"/>
  <c r="Y15" i="15"/>
  <c r="Z15" i="15"/>
  <c r="AA15" i="15"/>
  <c r="AB15" i="15"/>
  <c r="AC15" i="15"/>
  <c r="AD15" i="15"/>
  <c r="AE15" i="15"/>
  <c r="AF15" i="15"/>
  <c r="AG15" i="15"/>
  <c r="X16" i="15"/>
  <c r="Y16" i="15"/>
  <c r="Z16" i="15"/>
  <c r="AA16" i="15"/>
  <c r="AB16" i="15"/>
  <c r="AC16" i="15"/>
  <c r="AD16" i="15"/>
  <c r="AE16" i="15"/>
  <c r="AF16" i="15"/>
  <c r="AG16" i="15"/>
  <c r="X17" i="15"/>
  <c r="Y17" i="15"/>
  <c r="Z17" i="15"/>
  <c r="AA17" i="15"/>
  <c r="AB17" i="15"/>
  <c r="AC17" i="15"/>
  <c r="AD17" i="15"/>
  <c r="AE17" i="15"/>
  <c r="AF17" i="15"/>
  <c r="AG17" i="15"/>
  <c r="X18" i="15"/>
  <c r="Y18" i="15"/>
  <c r="Z18" i="15"/>
  <c r="AA18" i="15"/>
  <c r="AB18" i="15"/>
  <c r="AC18" i="15"/>
  <c r="AD18" i="15"/>
  <c r="AE18" i="15"/>
  <c r="AF18" i="15"/>
  <c r="AG18" i="15"/>
  <c r="X19" i="15"/>
  <c r="Y19" i="15"/>
  <c r="Z19" i="15"/>
  <c r="AA19" i="15"/>
  <c r="AB19" i="15"/>
  <c r="AC19" i="15"/>
  <c r="AD19" i="15"/>
  <c r="AE19" i="15"/>
  <c r="AF19" i="15"/>
  <c r="AG19" i="15"/>
  <c r="X20" i="15"/>
  <c r="Y20" i="15"/>
  <c r="Z20" i="15"/>
  <c r="AA20" i="15"/>
  <c r="AB20" i="15"/>
  <c r="AC20" i="15"/>
  <c r="AD20" i="15"/>
  <c r="AE20" i="15"/>
  <c r="AF20" i="15"/>
  <c r="AG20" i="15"/>
  <c r="X21" i="15"/>
  <c r="Y21" i="15"/>
  <c r="Z21" i="15"/>
  <c r="AA21" i="15"/>
  <c r="AB21" i="15"/>
  <c r="AC21" i="15"/>
  <c r="AD21" i="15"/>
  <c r="AE21" i="15"/>
  <c r="AF21" i="15"/>
  <c r="AG21" i="15"/>
  <c r="X22" i="15"/>
  <c r="Y22" i="15"/>
  <c r="Z22" i="15"/>
  <c r="AA22" i="15"/>
  <c r="AB22" i="15"/>
  <c r="AC22" i="15"/>
  <c r="AD22" i="15"/>
  <c r="AE22" i="15"/>
  <c r="AF22" i="15"/>
  <c r="AG22" i="15"/>
  <c r="X23" i="15"/>
  <c r="Y23" i="15"/>
  <c r="Z23" i="15"/>
  <c r="AA23" i="15"/>
  <c r="AB23" i="15"/>
  <c r="AC23" i="15"/>
  <c r="AD23" i="15"/>
  <c r="AE23" i="15"/>
  <c r="AF23" i="15"/>
  <c r="AG23" i="15"/>
  <c r="X24" i="15"/>
  <c r="Y24" i="15"/>
  <c r="Z24" i="15"/>
  <c r="AA24" i="15"/>
  <c r="AB24" i="15"/>
  <c r="AC24" i="15"/>
  <c r="AD24" i="15"/>
  <c r="AE24" i="15"/>
  <c r="AF24" i="15"/>
  <c r="AG24" i="15"/>
  <c r="X25" i="15"/>
  <c r="Y25" i="15"/>
  <c r="Z25" i="15"/>
  <c r="AA25" i="15"/>
  <c r="AB25" i="15"/>
  <c r="AC25" i="15"/>
  <c r="AD25" i="15"/>
  <c r="AE25" i="15"/>
  <c r="AF25" i="15"/>
  <c r="AG25" i="15"/>
  <c r="X26" i="15"/>
  <c r="Y26" i="15"/>
  <c r="Z26" i="15"/>
  <c r="AA26" i="15"/>
  <c r="AB26" i="15"/>
  <c r="AC26" i="15"/>
  <c r="AD26" i="15"/>
  <c r="AE26" i="15"/>
  <c r="AF26" i="15"/>
  <c r="AG26" i="15"/>
  <c r="X27" i="15"/>
  <c r="Y27" i="15"/>
  <c r="Z27" i="15"/>
  <c r="AA27" i="15"/>
  <c r="AB27" i="15"/>
  <c r="AC27" i="15"/>
  <c r="AD27" i="15"/>
  <c r="AE27" i="15"/>
  <c r="AF27" i="15"/>
  <c r="AG27" i="15"/>
  <c r="X28" i="15"/>
  <c r="Y28" i="15"/>
  <c r="Z28" i="15"/>
  <c r="AA28" i="15"/>
  <c r="AB28" i="15"/>
  <c r="AC28" i="15"/>
  <c r="AD28" i="15"/>
  <c r="AE28" i="15"/>
  <c r="AF28" i="15"/>
  <c r="AG28" i="15"/>
  <c r="X29" i="15"/>
  <c r="Y29" i="15"/>
  <c r="Z29" i="15"/>
  <c r="AA29" i="15"/>
  <c r="AB29" i="15"/>
  <c r="AC29" i="15"/>
  <c r="AD29" i="15"/>
  <c r="AE29" i="15"/>
  <c r="AF29" i="15"/>
  <c r="AG29" i="15"/>
  <c r="X30" i="15"/>
  <c r="Y30" i="15"/>
  <c r="Z30" i="15"/>
  <c r="AA30" i="15"/>
  <c r="AB30" i="15"/>
  <c r="AC30" i="15"/>
  <c r="AD30" i="15"/>
  <c r="AE30" i="15"/>
  <c r="AF30" i="15"/>
  <c r="AG30" i="15"/>
  <c r="X7" i="6"/>
  <c r="Y7" i="6"/>
  <c r="Z7" i="6"/>
  <c r="AA7" i="6"/>
  <c r="AB7" i="6"/>
  <c r="AC7" i="6"/>
  <c r="AD7" i="6"/>
  <c r="AE7" i="6"/>
  <c r="AF7" i="6"/>
  <c r="AG7" i="6"/>
  <c r="X8" i="6"/>
  <c r="Y8" i="6"/>
  <c r="Z8" i="6"/>
  <c r="AA8" i="6"/>
  <c r="AB8" i="6"/>
  <c r="AC8" i="6"/>
  <c r="AD8" i="6"/>
  <c r="AE8" i="6"/>
  <c r="AF8" i="6"/>
  <c r="AG8" i="6"/>
  <c r="X9" i="6"/>
  <c r="Y9" i="6"/>
  <c r="Z9" i="6"/>
  <c r="AA9" i="6"/>
  <c r="AB9" i="6"/>
  <c r="AC9" i="6"/>
  <c r="AD9" i="6"/>
  <c r="AE9" i="6"/>
  <c r="AF9" i="6"/>
  <c r="AG9" i="6"/>
  <c r="X10" i="6"/>
  <c r="Y10" i="6"/>
  <c r="Z10" i="6"/>
  <c r="AA10" i="6"/>
  <c r="AB10" i="6"/>
  <c r="AC10" i="6"/>
  <c r="AD10" i="6"/>
  <c r="AE10" i="6"/>
  <c r="AF10" i="6"/>
  <c r="AG10" i="6"/>
  <c r="X11" i="6"/>
  <c r="Y11" i="6"/>
  <c r="Z11" i="6"/>
  <c r="AA11" i="6"/>
  <c r="AB11" i="6"/>
  <c r="AC11" i="6"/>
  <c r="AD11" i="6"/>
  <c r="AE11" i="6"/>
  <c r="AF11" i="6"/>
  <c r="AG11" i="6"/>
  <c r="X12" i="6"/>
  <c r="Y12" i="6"/>
  <c r="Z12" i="6"/>
  <c r="AA12" i="6"/>
  <c r="AB12" i="6"/>
  <c r="AC12" i="6"/>
  <c r="AD12" i="6"/>
  <c r="AE12" i="6"/>
  <c r="AF12" i="6"/>
  <c r="AG12" i="6"/>
  <c r="X13" i="6"/>
  <c r="Y13" i="6"/>
  <c r="Z13" i="6"/>
  <c r="AA13" i="6"/>
  <c r="AB13" i="6"/>
  <c r="AC13" i="6"/>
  <c r="AD13" i="6"/>
  <c r="AE13" i="6"/>
  <c r="AF13" i="6"/>
  <c r="AG13" i="6"/>
  <c r="X14" i="6"/>
  <c r="Y14" i="6"/>
  <c r="Z14" i="6"/>
  <c r="AA14" i="6"/>
  <c r="AB14" i="6"/>
  <c r="AC14" i="6"/>
  <c r="AD14" i="6"/>
  <c r="AE14" i="6"/>
  <c r="AF14" i="6"/>
  <c r="AG14" i="6"/>
  <c r="X15" i="6"/>
  <c r="Y15" i="6"/>
  <c r="Z15" i="6"/>
  <c r="AA15" i="6"/>
  <c r="AB15" i="6"/>
  <c r="AC15" i="6"/>
  <c r="AD15" i="6"/>
  <c r="AE15" i="6"/>
  <c r="AF15" i="6"/>
  <c r="AG15" i="6"/>
  <c r="X16" i="6"/>
  <c r="Y16" i="6"/>
  <c r="Z16" i="6"/>
  <c r="AA16" i="6"/>
  <c r="AB16" i="6"/>
  <c r="AC16" i="6"/>
  <c r="AD16" i="6"/>
  <c r="AE16" i="6"/>
  <c r="AF16" i="6"/>
  <c r="AG16" i="6"/>
  <c r="X17" i="6"/>
  <c r="Y17" i="6"/>
  <c r="Z17" i="6"/>
  <c r="AA17" i="6"/>
  <c r="AB17" i="6"/>
  <c r="AC17" i="6"/>
  <c r="AD17" i="6"/>
  <c r="AE17" i="6"/>
  <c r="AF17" i="6"/>
  <c r="AG17" i="6"/>
  <c r="X18" i="6"/>
  <c r="Y18" i="6"/>
  <c r="Z18" i="6"/>
  <c r="AA18" i="6"/>
  <c r="AB18" i="6"/>
  <c r="AC18" i="6"/>
  <c r="AD18" i="6"/>
  <c r="AE18" i="6"/>
  <c r="AF18" i="6"/>
  <c r="AG18" i="6"/>
  <c r="X19" i="6"/>
  <c r="Y19" i="6"/>
  <c r="Z19" i="6"/>
  <c r="AA19" i="6"/>
  <c r="AB19" i="6"/>
  <c r="AC19" i="6"/>
  <c r="AD19" i="6"/>
  <c r="AE19" i="6"/>
  <c r="AF19" i="6"/>
  <c r="AG19" i="6"/>
  <c r="X20" i="6"/>
  <c r="Y20" i="6"/>
  <c r="Z20" i="6"/>
  <c r="AA20" i="6"/>
  <c r="AB20" i="6"/>
  <c r="AC20" i="6"/>
  <c r="AD20" i="6"/>
  <c r="AE20" i="6"/>
  <c r="AF20" i="6"/>
  <c r="AG20" i="6"/>
  <c r="X21" i="6"/>
  <c r="Y21" i="6"/>
  <c r="Z21" i="6"/>
  <c r="AA21" i="6"/>
  <c r="AB21" i="6"/>
  <c r="AC21" i="6"/>
  <c r="AD21" i="6"/>
  <c r="AE21" i="6"/>
  <c r="AF21" i="6"/>
  <c r="AG21" i="6"/>
  <c r="X22" i="6"/>
  <c r="Y22" i="6"/>
  <c r="Z22" i="6"/>
  <c r="AA22" i="6"/>
  <c r="AB22" i="6"/>
  <c r="AC22" i="6"/>
  <c r="AD22" i="6"/>
  <c r="AE22" i="6"/>
  <c r="AF22" i="6"/>
  <c r="AG22" i="6"/>
  <c r="X23" i="6"/>
  <c r="Y23" i="6"/>
  <c r="Z23" i="6"/>
  <c r="AA23" i="6"/>
  <c r="AB23" i="6"/>
  <c r="AC23" i="6"/>
  <c r="AD23" i="6"/>
  <c r="AE23" i="6"/>
  <c r="AF23" i="6"/>
  <c r="AG23" i="6"/>
  <c r="X24" i="6"/>
  <c r="Y24" i="6"/>
  <c r="Z24" i="6"/>
  <c r="AA24" i="6"/>
  <c r="AB24" i="6"/>
  <c r="AC24" i="6"/>
  <c r="AD24" i="6"/>
  <c r="AE24" i="6"/>
  <c r="AF24" i="6"/>
  <c r="AG24" i="6"/>
  <c r="X25" i="6"/>
  <c r="Y25" i="6"/>
  <c r="Z25" i="6"/>
  <c r="AA25" i="6"/>
  <c r="AB25" i="6"/>
  <c r="AC25" i="6"/>
  <c r="AD25" i="6"/>
  <c r="AE25" i="6"/>
  <c r="AF25" i="6"/>
  <c r="AG25" i="6"/>
  <c r="X26" i="6"/>
  <c r="Y26" i="6"/>
  <c r="Z26" i="6"/>
  <c r="AA26" i="6"/>
  <c r="AB26" i="6"/>
  <c r="AC26" i="6"/>
  <c r="AD26" i="6"/>
  <c r="AE26" i="6"/>
  <c r="AF26" i="6"/>
  <c r="AG26" i="6"/>
  <c r="X27" i="6"/>
  <c r="Y27" i="6"/>
  <c r="Z27" i="6"/>
  <c r="AA27" i="6"/>
  <c r="AB27" i="6"/>
  <c r="AC27" i="6"/>
  <c r="AD27" i="6"/>
  <c r="AE27" i="6"/>
  <c r="AF27" i="6"/>
  <c r="AG27" i="6"/>
  <c r="X28" i="6"/>
  <c r="Y28" i="6"/>
  <c r="Z28" i="6"/>
  <c r="AA28" i="6"/>
  <c r="AB28" i="6"/>
  <c r="AC28" i="6"/>
  <c r="AD28" i="6"/>
  <c r="AE28" i="6"/>
  <c r="AF28" i="6"/>
  <c r="AG28" i="6"/>
  <c r="X29" i="6"/>
  <c r="Y29" i="6"/>
  <c r="Z29" i="6"/>
  <c r="AA29" i="6"/>
  <c r="AB29" i="6"/>
  <c r="AC29" i="6"/>
  <c r="AD29" i="6"/>
  <c r="AE29" i="6"/>
  <c r="AF29" i="6"/>
  <c r="AG29" i="6"/>
  <c r="X30" i="6"/>
  <c r="Y30" i="6"/>
  <c r="Z30" i="6"/>
  <c r="AA30" i="6"/>
  <c r="AB30" i="6"/>
  <c r="AC30" i="6"/>
  <c r="AD30" i="6"/>
  <c r="AE30" i="6"/>
  <c r="AF30" i="6"/>
  <c r="AG30" i="6"/>
  <c r="X7" i="5"/>
  <c r="Y7" i="5"/>
  <c r="Z7" i="5"/>
  <c r="AA7" i="5"/>
  <c r="AB7" i="5"/>
  <c r="AC7" i="5"/>
  <c r="AD7" i="5"/>
  <c r="AE7" i="5"/>
  <c r="AF7" i="5"/>
  <c r="AG7" i="5"/>
  <c r="X8" i="5"/>
  <c r="Y8" i="5"/>
  <c r="Z8" i="5"/>
  <c r="AA8" i="5"/>
  <c r="AB8" i="5"/>
  <c r="AC8" i="5"/>
  <c r="AD8" i="5"/>
  <c r="AE8" i="5"/>
  <c r="AF8" i="5"/>
  <c r="AG8" i="5"/>
  <c r="X9" i="5"/>
  <c r="Y9" i="5"/>
  <c r="Z9" i="5"/>
  <c r="AA9" i="5"/>
  <c r="AB9" i="5"/>
  <c r="AC9" i="5"/>
  <c r="AD9" i="5"/>
  <c r="AE9" i="5"/>
  <c r="AF9" i="5"/>
  <c r="AG9" i="5"/>
  <c r="X10" i="5"/>
  <c r="Y10" i="5"/>
  <c r="Z10" i="5"/>
  <c r="AA10" i="5"/>
  <c r="AB10" i="5"/>
  <c r="AC10" i="5"/>
  <c r="AD10" i="5"/>
  <c r="AE10" i="5"/>
  <c r="AF10" i="5"/>
  <c r="AG10" i="5"/>
  <c r="X11" i="5"/>
  <c r="Y11" i="5"/>
  <c r="Z11" i="5"/>
  <c r="AA11" i="5"/>
  <c r="AB11" i="5"/>
  <c r="AC11" i="5"/>
  <c r="AD11" i="5"/>
  <c r="AE11" i="5"/>
  <c r="AF11" i="5"/>
  <c r="AG11" i="5"/>
  <c r="X12" i="5"/>
  <c r="Y12" i="5"/>
  <c r="Z12" i="5"/>
  <c r="AA12" i="5"/>
  <c r="AB12" i="5"/>
  <c r="AC12" i="5"/>
  <c r="AD12" i="5"/>
  <c r="AE12" i="5"/>
  <c r="AF12" i="5"/>
  <c r="AG12" i="5"/>
  <c r="X13" i="5"/>
  <c r="Y13" i="5"/>
  <c r="Z13" i="5"/>
  <c r="AA13" i="5"/>
  <c r="AB13" i="5"/>
  <c r="AC13" i="5"/>
  <c r="AD13" i="5"/>
  <c r="AE13" i="5"/>
  <c r="AF13" i="5"/>
  <c r="AG13" i="5"/>
  <c r="X14" i="5"/>
  <c r="Y14" i="5"/>
  <c r="Z14" i="5"/>
  <c r="AA14" i="5"/>
  <c r="AB14" i="5"/>
  <c r="AC14" i="5"/>
  <c r="AD14" i="5"/>
  <c r="AE14" i="5"/>
  <c r="AF14" i="5"/>
  <c r="AG14" i="5"/>
  <c r="X15" i="5"/>
  <c r="Y15" i="5"/>
  <c r="Z15" i="5"/>
  <c r="AA15" i="5"/>
  <c r="AB15" i="5"/>
  <c r="AC15" i="5"/>
  <c r="AD15" i="5"/>
  <c r="AE15" i="5"/>
  <c r="AF15" i="5"/>
  <c r="AG15" i="5"/>
  <c r="X16" i="5"/>
  <c r="Y16" i="5"/>
  <c r="Z16" i="5"/>
  <c r="AA16" i="5"/>
  <c r="AB16" i="5"/>
  <c r="AC16" i="5"/>
  <c r="AD16" i="5"/>
  <c r="AE16" i="5"/>
  <c r="AF16" i="5"/>
  <c r="AG16" i="5"/>
  <c r="X17" i="5"/>
  <c r="Y17" i="5"/>
  <c r="Z17" i="5"/>
  <c r="AA17" i="5"/>
  <c r="AB17" i="5"/>
  <c r="AC17" i="5"/>
  <c r="AD17" i="5"/>
  <c r="AE17" i="5"/>
  <c r="AF17" i="5"/>
  <c r="AG17" i="5"/>
  <c r="X18" i="5"/>
  <c r="Y18" i="5"/>
  <c r="Z18" i="5"/>
  <c r="AA18" i="5"/>
  <c r="AB18" i="5"/>
  <c r="AC18" i="5"/>
  <c r="AD18" i="5"/>
  <c r="AE18" i="5"/>
  <c r="AF18" i="5"/>
  <c r="AG18" i="5"/>
  <c r="X19" i="5"/>
  <c r="Y19" i="5"/>
  <c r="Z19" i="5"/>
  <c r="AA19" i="5"/>
  <c r="AB19" i="5"/>
  <c r="AC19" i="5"/>
  <c r="AD19" i="5"/>
  <c r="AE19" i="5"/>
  <c r="AF19" i="5"/>
  <c r="AG19" i="5"/>
  <c r="X20" i="5"/>
  <c r="Y20" i="5"/>
  <c r="Z20" i="5"/>
  <c r="AA20" i="5"/>
  <c r="AB20" i="5"/>
  <c r="AC20" i="5"/>
  <c r="AD20" i="5"/>
  <c r="AE20" i="5"/>
  <c r="AF20" i="5"/>
  <c r="AG20" i="5"/>
  <c r="X21" i="5"/>
  <c r="Y21" i="5"/>
  <c r="Z21" i="5"/>
  <c r="AA21" i="5"/>
  <c r="AB21" i="5"/>
  <c r="AC21" i="5"/>
  <c r="AD21" i="5"/>
  <c r="AE21" i="5"/>
  <c r="AF21" i="5"/>
  <c r="AG21" i="5"/>
  <c r="X22" i="5"/>
  <c r="Y22" i="5"/>
  <c r="Z22" i="5"/>
  <c r="AA22" i="5"/>
  <c r="AB22" i="5"/>
  <c r="AC22" i="5"/>
  <c r="AD22" i="5"/>
  <c r="AE22" i="5"/>
  <c r="AF22" i="5"/>
  <c r="AG22" i="5"/>
  <c r="X23" i="5"/>
  <c r="Y23" i="5"/>
  <c r="Z23" i="5"/>
  <c r="AA23" i="5"/>
  <c r="AB23" i="5"/>
  <c r="AC23" i="5"/>
  <c r="AD23" i="5"/>
  <c r="AE23" i="5"/>
  <c r="AF23" i="5"/>
  <c r="AG23" i="5"/>
  <c r="X24" i="5"/>
  <c r="Y24" i="5"/>
  <c r="Z24" i="5"/>
  <c r="AA24" i="5"/>
  <c r="AB24" i="5"/>
  <c r="AC24" i="5"/>
  <c r="AD24" i="5"/>
  <c r="AE24" i="5"/>
  <c r="AF24" i="5"/>
  <c r="AG24" i="5"/>
  <c r="X25" i="5"/>
  <c r="Y25" i="5"/>
  <c r="Z25" i="5"/>
  <c r="AA25" i="5"/>
  <c r="AB25" i="5"/>
  <c r="AC25" i="5"/>
  <c r="AD25" i="5"/>
  <c r="AE25" i="5"/>
  <c r="AF25" i="5"/>
  <c r="AG25" i="5"/>
  <c r="X26" i="5"/>
  <c r="Y26" i="5"/>
  <c r="Z26" i="5"/>
  <c r="AA26" i="5"/>
  <c r="AB26" i="5"/>
  <c r="AC26" i="5"/>
  <c r="AD26" i="5"/>
  <c r="AE26" i="5"/>
  <c r="AF26" i="5"/>
  <c r="AG26" i="5"/>
  <c r="X27" i="5"/>
  <c r="Y27" i="5"/>
  <c r="Z27" i="5"/>
  <c r="AA27" i="5"/>
  <c r="AB27" i="5"/>
  <c r="AC27" i="5"/>
  <c r="AD27" i="5"/>
  <c r="AE27" i="5"/>
  <c r="AF27" i="5"/>
  <c r="AG27" i="5"/>
  <c r="X28" i="5"/>
  <c r="Y28" i="5"/>
  <c r="Z28" i="5"/>
  <c r="AA28" i="5"/>
  <c r="AB28" i="5"/>
  <c r="AC28" i="5"/>
  <c r="AD28" i="5"/>
  <c r="AE28" i="5"/>
  <c r="AF28" i="5"/>
  <c r="AG28" i="5"/>
  <c r="X29" i="5"/>
  <c r="Y29" i="5"/>
  <c r="Z29" i="5"/>
  <c r="AA29" i="5"/>
  <c r="AB29" i="5"/>
  <c r="AC29" i="5"/>
  <c r="AD29" i="5"/>
  <c r="AE29" i="5"/>
  <c r="AF29" i="5"/>
  <c r="AG29" i="5"/>
  <c r="X30" i="5"/>
  <c r="Y30" i="5"/>
  <c r="Z30" i="5"/>
  <c r="AA30" i="5"/>
  <c r="AB30" i="5"/>
  <c r="AC30" i="5"/>
  <c r="AD30" i="5"/>
  <c r="AE30" i="5"/>
  <c r="AF30" i="5"/>
  <c r="AG30" i="5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5" i="2"/>
  <c r="AH14" i="2"/>
  <c r="AH12" i="2"/>
  <c r="AH10" i="2"/>
  <c r="AH9" i="2"/>
  <c r="AH8" i="2"/>
  <c r="AH7" i="2"/>
  <c r="AH6" i="2"/>
  <c r="AH5" i="2"/>
  <c r="AH5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5" i="3"/>
  <c r="AH14" i="3"/>
  <c r="AH12" i="3"/>
  <c r="AH10" i="3"/>
  <c r="AH9" i="3"/>
  <c r="AH8" i="3"/>
  <c r="AH7" i="3"/>
  <c r="AH6" i="3"/>
  <c r="AH5" i="4"/>
  <c r="AH6" i="4"/>
  <c r="AH7" i="4"/>
  <c r="AH8" i="4"/>
  <c r="AH9" i="4"/>
  <c r="AH10" i="4"/>
  <c r="AH12" i="4"/>
  <c r="AH14" i="4"/>
  <c r="AH15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X7" i="4"/>
  <c r="Y7" i="4"/>
  <c r="Z7" i="4"/>
  <c r="AA7" i="4"/>
  <c r="AB7" i="4"/>
  <c r="AC7" i="4"/>
  <c r="AD7" i="4"/>
  <c r="AE7" i="4"/>
  <c r="AF7" i="4"/>
  <c r="AG7" i="4"/>
  <c r="X8" i="4"/>
  <c r="Y8" i="4"/>
  <c r="Z8" i="4"/>
  <c r="AA8" i="4"/>
  <c r="AB8" i="4"/>
  <c r="AC8" i="4"/>
  <c r="AD8" i="4"/>
  <c r="AE8" i="4"/>
  <c r="AF8" i="4"/>
  <c r="AG8" i="4"/>
  <c r="X9" i="4"/>
  <c r="Y9" i="4"/>
  <c r="Z9" i="4"/>
  <c r="AA9" i="4"/>
  <c r="AB9" i="4"/>
  <c r="AC9" i="4"/>
  <c r="AD9" i="4"/>
  <c r="AE9" i="4"/>
  <c r="AF9" i="4"/>
  <c r="AG9" i="4"/>
  <c r="X10" i="4"/>
  <c r="Y10" i="4"/>
  <c r="Z10" i="4"/>
  <c r="AA10" i="4"/>
  <c r="AB10" i="4"/>
  <c r="AC10" i="4"/>
  <c r="AD10" i="4"/>
  <c r="AE10" i="4"/>
  <c r="AF10" i="4"/>
  <c r="AG10" i="4"/>
  <c r="X11" i="4"/>
  <c r="Y11" i="4"/>
  <c r="Z11" i="4"/>
  <c r="AA11" i="4"/>
  <c r="AB11" i="4"/>
  <c r="AC11" i="4"/>
  <c r="AD11" i="4"/>
  <c r="AE11" i="4"/>
  <c r="AF11" i="4"/>
  <c r="AG11" i="4"/>
  <c r="X12" i="4"/>
  <c r="Y12" i="4"/>
  <c r="Z12" i="4"/>
  <c r="AA12" i="4"/>
  <c r="AB12" i="4"/>
  <c r="AC12" i="4"/>
  <c r="AD12" i="4"/>
  <c r="AE12" i="4"/>
  <c r="AF12" i="4"/>
  <c r="AG12" i="4"/>
  <c r="X13" i="4"/>
  <c r="Y13" i="4"/>
  <c r="Z13" i="4"/>
  <c r="AA13" i="4"/>
  <c r="AB13" i="4"/>
  <c r="AC13" i="4"/>
  <c r="AD13" i="4"/>
  <c r="AE13" i="4"/>
  <c r="AF13" i="4"/>
  <c r="AG13" i="4"/>
  <c r="X14" i="4"/>
  <c r="Y14" i="4"/>
  <c r="Z14" i="4"/>
  <c r="AA14" i="4"/>
  <c r="AB14" i="4"/>
  <c r="AC14" i="4"/>
  <c r="AD14" i="4"/>
  <c r="AE14" i="4"/>
  <c r="AF14" i="4"/>
  <c r="AG14" i="4"/>
  <c r="X15" i="4"/>
  <c r="Y15" i="4"/>
  <c r="Z15" i="4"/>
  <c r="AA15" i="4"/>
  <c r="AB15" i="4"/>
  <c r="AC15" i="4"/>
  <c r="AD15" i="4"/>
  <c r="AE15" i="4"/>
  <c r="AF15" i="4"/>
  <c r="AG15" i="4"/>
  <c r="X16" i="4"/>
  <c r="Y16" i="4"/>
  <c r="Z16" i="4"/>
  <c r="AA16" i="4"/>
  <c r="AB16" i="4"/>
  <c r="AC16" i="4"/>
  <c r="AD16" i="4"/>
  <c r="AE16" i="4"/>
  <c r="AF16" i="4"/>
  <c r="AG16" i="4"/>
  <c r="X17" i="4"/>
  <c r="Y17" i="4"/>
  <c r="Z17" i="4"/>
  <c r="AA17" i="4"/>
  <c r="AB17" i="4"/>
  <c r="AC17" i="4"/>
  <c r="AD17" i="4"/>
  <c r="AE17" i="4"/>
  <c r="AF17" i="4"/>
  <c r="AG17" i="4"/>
  <c r="X18" i="4"/>
  <c r="Y18" i="4"/>
  <c r="Z18" i="4"/>
  <c r="AA18" i="4"/>
  <c r="AB18" i="4"/>
  <c r="AC18" i="4"/>
  <c r="AD18" i="4"/>
  <c r="AE18" i="4"/>
  <c r="AF18" i="4"/>
  <c r="AG18" i="4"/>
  <c r="X19" i="4"/>
  <c r="Y19" i="4"/>
  <c r="Z19" i="4"/>
  <c r="AA19" i="4"/>
  <c r="AB19" i="4"/>
  <c r="AC19" i="4"/>
  <c r="AD19" i="4"/>
  <c r="AE19" i="4"/>
  <c r="AF19" i="4"/>
  <c r="AG19" i="4"/>
  <c r="X20" i="4"/>
  <c r="Y20" i="4"/>
  <c r="Z20" i="4"/>
  <c r="AA20" i="4"/>
  <c r="AB20" i="4"/>
  <c r="AC20" i="4"/>
  <c r="AD20" i="4"/>
  <c r="AE20" i="4"/>
  <c r="AF20" i="4"/>
  <c r="AG20" i="4"/>
  <c r="X21" i="4"/>
  <c r="Y21" i="4"/>
  <c r="Z21" i="4"/>
  <c r="AA21" i="4"/>
  <c r="AB21" i="4"/>
  <c r="AC21" i="4"/>
  <c r="AD21" i="4"/>
  <c r="AE21" i="4"/>
  <c r="AF21" i="4"/>
  <c r="AG21" i="4"/>
  <c r="X22" i="4"/>
  <c r="Y22" i="4"/>
  <c r="Z22" i="4"/>
  <c r="AA22" i="4"/>
  <c r="AB22" i="4"/>
  <c r="AC22" i="4"/>
  <c r="AD22" i="4"/>
  <c r="AE22" i="4"/>
  <c r="AF22" i="4"/>
  <c r="AG22" i="4"/>
  <c r="X23" i="4"/>
  <c r="Y23" i="4"/>
  <c r="Z23" i="4"/>
  <c r="AA23" i="4"/>
  <c r="AB23" i="4"/>
  <c r="AC23" i="4"/>
  <c r="AD23" i="4"/>
  <c r="AE23" i="4"/>
  <c r="AF23" i="4"/>
  <c r="AG23" i="4"/>
  <c r="X24" i="4"/>
  <c r="Y24" i="4"/>
  <c r="Z24" i="4"/>
  <c r="AA24" i="4"/>
  <c r="AB24" i="4"/>
  <c r="AC24" i="4"/>
  <c r="AD24" i="4"/>
  <c r="AE24" i="4"/>
  <c r="AF24" i="4"/>
  <c r="AG24" i="4"/>
  <c r="X25" i="4"/>
  <c r="Y25" i="4"/>
  <c r="Z25" i="4"/>
  <c r="AA25" i="4"/>
  <c r="AB25" i="4"/>
  <c r="AC25" i="4"/>
  <c r="AD25" i="4"/>
  <c r="AE25" i="4"/>
  <c r="AF25" i="4"/>
  <c r="AG25" i="4"/>
  <c r="X26" i="4"/>
  <c r="Y26" i="4"/>
  <c r="Z26" i="4"/>
  <c r="AA26" i="4"/>
  <c r="AB26" i="4"/>
  <c r="AC26" i="4"/>
  <c r="AD26" i="4"/>
  <c r="AE26" i="4"/>
  <c r="AF26" i="4"/>
  <c r="AG26" i="4"/>
  <c r="X27" i="4"/>
  <c r="Y27" i="4"/>
  <c r="Z27" i="4"/>
  <c r="AA27" i="4"/>
  <c r="AB27" i="4"/>
  <c r="AC27" i="4"/>
  <c r="AD27" i="4"/>
  <c r="AE27" i="4"/>
  <c r="AF27" i="4"/>
  <c r="AG27" i="4"/>
  <c r="X28" i="4"/>
  <c r="Y28" i="4"/>
  <c r="Z28" i="4"/>
  <c r="AA28" i="4"/>
  <c r="AB28" i="4"/>
  <c r="AC28" i="4"/>
  <c r="AD28" i="4"/>
  <c r="AE28" i="4"/>
  <c r="AF28" i="4"/>
  <c r="AG28" i="4"/>
  <c r="X29" i="4"/>
  <c r="Y29" i="4"/>
  <c r="Z29" i="4"/>
  <c r="AA29" i="4"/>
  <c r="AB29" i="4"/>
  <c r="AC29" i="4"/>
  <c r="AD29" i="4"/>
  <c r="AE29" i="4"/>
  <c r="AF29" i="4"/>
  <c r="AG29" i="4"/>
  <c r="X30" i="4"/>
  <c r="Y30" i="4"/>
  <c r="Z30" i="4"/>
  <c r="AA30" i="4"/>
  <c r="AB30" i="4"/>
  <c r="AC30" i="4"/>
  <c r="AD30" i="4"/>
  <c r="AE30" i="4"/>
  <c r="AF30" i="4"/>
  <c r="AG30" i="4"/>
  <c r="Y7" i="3"/>
  <c r="Z7" i="3"/>
  <c r="AA7" i="3"/>
  <c r="AB7" i="3"/>
  <c r="AC7" i="3"/>
  <c r="AD7" i="3"/>
  <c r="AE7" i="3"/>
  <c r="AF7" i="3"/>
  <c r="AG7" i="3"/>
  <c r="Y8" i="3"/>
  <c r="Z8" i="3"/>
  <c r="AA8" i="3"/>
  <c r="AB8" i="3"/>
  <c r="AC8" i="3"/>
  <c r="AD8" i="3"/>
  <c r="AE8" i="3"/>
  <c r="AF8" i="3"/>
  <c r="AG8" i="3"/>
  <c r="Y9" i="3"/>
  <c r="Z9" i="3"/>
  <c r="AA9" i="3"/>
  <c r="AB9" i="3"/>
  <c r="AC9" i="3"/>
  <c r="AD9" i="3"/>
  <c r="AE9" i="3"/>
  <c r="AF9" i="3"/>
  <c r="AG9" i="3"/>
  <c r="Y10" i="3"/>
  <c r="Z10" i="3"/>
  <c r="AA10" i="3"/>
  <c r="AB10" i="3"/>
  <c r="AC10" i="3"/>
  <c r="AD10" i="3"/>
  <c r="AE10" i="3"/>
  <c r="AF10" i="3"/>
  <c r="AG10" i="3"/>
  <c r="Y11" i="3"/>
  <c r="Z11" i="3"/>
  <c r="AA11" i="3"/>
  <c r="AB11" i="3"/>
  <c r="AC11" i="3"/>
  <c r="AD11" i="3"/>
  <c r="AE11" i="3"/>
  <c r="AF11" i="3"/>
  <c r="AG11" i="3"/>
  <c r="Y12" i="3"/>
  <c r="Z12" i="3"/>
  <c r="AA12" i="3"/>
  <c r="AB12" i="3"/>
  <c r="AC12" i="3"/>
  <c r="AD12" i="3"/>
  <c r="AE12" i="3"/>
  <c r="AF12" i="3"/>
  <c r="AG12" i="3"/>
  <c r="Y13" i="3"/>
  <c r="Z13" i="3"/>
  <c r="AA13" i="3"/>
  <c r="AB13" i="3"/>
  <c r="AC13" i="3"/>
  <c r="AD13" i="3"/>
  <c r="AE13" i="3"/>
  <c r="AF13" i="3"/>
  <c r="AG13" i="3"/>
  <c r="Y14" i="3"/>
  <c r="Z14" i="3"/>
  <c r="AA14" i="3"/>
  <c r="AB14" i="3"/>
  <c r="AC14" i="3"/>
  <c r="AD14" i="3"/>
  <c r="AE14" i="3"/>
  <c r="AF14" i="3"/>
  <c r="AG14" i="3"/>
  <c r="Y15" i="3"/>
  <c r="Z15" i="3"/>
  <c r="AA15" i="3"/>
  <c r="AB15" i="3"/>
  <c r="AC15" i="3"/>
  <c r="AD15" i="3"/>
  <c r="AE15" i="3"/>
  <c r="AF15" i="3"/>
  <c r="AG15" i="3"/>
  <c r="Y16" i="3"/>
  <c r="Z16" i="3"/>
  <c r="AA16" i="3"/>
  <c r="AB16" i="3"/>
  <c r="AC16" i="3"/>
  <c r="AD16" i="3"/>
  <c r="AE16" i="3"/>
  <c r="AF16" i="3"/>
  <c r="AG16" i="3"/>
  <c r="Y17" i="3"/>
  <c r="Z17" i="3"/>
  <c r="AA17" i="3"/>
  <c r="AB17" i="3"/>
  <c r="AC17" i="3"/>
  <c r="AD17" i="3"/>
  <c r="AE17" i="3"/>
  <c r="AF17" i="3"/>
  <c r="AG17" i="3"/>
  <c r="Y18" i="3"/>
  <c r="Z18" i="3"/>
  <c r="AA18" i="3"/>
  <c r="AB18" i="3"/>
  <c r="AC18" i="3"/>
  <c r="AD18" i="3"/>
  <c r="AE18" i="3"/>
  <c r="AF18" i="3"/>
  <c r="AG18" i="3"/>
  <c r="Y19" i="3"/>
  <c r="Z19" i="3"/>
  <c r="AA19" i="3"/>
  <c r="AB19" i="3"/>
  <c r="AC19" i="3"/>
  <c r="AD19" i="3"/>
  <c r="AE19" i="3"/>
  <c r="AF19" i="3"/>
  <c r="AG19" i="3"/>
  <c r="Y20" i="3"/>
  <c r="Z20" i="3"/>
  <c r="AA20" i="3"/>
  <c r="AB20" i="3"/>
  <c r="AC20" i="3"/>
  <c r="AD20" i="3"/>
  <c r="AE20" i="3"/>
  <c r="AF20" i="3"/>
  <c r="AG20" i="3"/>
  <c r="Y21" i="3"/>
  <c r="Z21" i="3"/>
  <c r="AA21" i="3"/>
  <c r="AB21" i="3"/>
  <c r="AC21" i="3"/>
  <c r="AD21" i="3"/>
  <c r="AE21" i="3"/>
  <c r="AF21" i="3"/>
  <c r="AG21" i="3"/>
  <c r="Y22" i="3"/>
  <c r="Z22" i="3"/>
  <c r="AA22" i="3"/>
  <c r="AB22" i="3"/>
  <c r="AC22" i="3"/>
  <c r="AD22" i="3"/>
  <c r="AE22" i="3"/>
  <c r="AF22" i="3"/>
  <c r="AG22" i="3"/>
  <c r="Y23" i="3"/>
  <c r="Z23" i="3"/>
  <c r="AA23" i="3"/>
  <c r="AB23" i="3"/>
  <c r="AC23" i="3"/>
  <c r="AD23" i="3"/>
  <c r="AE23" i="3"/>
  <c r="AF23" i="3"/>
  <c r="AG23" i="3"/>
  <c r="Y24" i="3"/>
  <c r="Z24" i="3"/>
  <c r="AA24" i="3"/>
  <c r="AB24" i="3"/>
  <c r="AC24" i="3"/>
  <c r="AD24" i="3"/>
  <c r="AE24" i="3"/>
  <c r="AF24" i="3"/>
  <c r="AG24" i="3"/>
  <c r="Y25" i="3"/>
  <c r="Z25" i="3"/>
  <c r="AA25" i="3"/>
  <c r="AB25" i="3"/>
  <c r="AC25" i="3"/>
  <c r="AD25" i="3"/>
  <c r="AE25" i="3"/>
  <c r="AF25" i="3"/>
  <c r="AG25" i="3"/>
  <c r="Y26" i="3"/>
  <c r="Z26" i="3"/>
  <c r="AA26" i="3"/>
  <c r="AB26" i="3"/>
  <c r="AC26" i="3"/>
  <c r="AD26" i="3"/>
  <c r="AE26" i="3"/>
  <c r="AF26" i="3"/>
  <c r="AG26" i="3"/>
  <c r="Y27" i="3"/>
  <c r="Z27" i="3"/>
  <c r="AA27" i="3"/>
  <c r="AB27" i="3"/>
  <c r="AC27" i="3"/>
  <c r="AD27" i="3"/>
  <c r="AE27" i="3"/>
  <c r="AF27" i="3"/>
  <c r="AG27" i="3"/>
  <c r="Y28" i="3"/>
  <c r="Z28" i="3"/>
  <c r="AA28" i="3"/>
  <c r="AB28" i="3"/>
  <c r="AC28" i="3"/>
  <c r="AD28" i="3"/>
  <c r="AE28" i="3"/>
  <c r="AF28" i="3"/>
  <c r="AG28" i="3"/>
  <c r="Y29" i="3"/>
  <c r="Z29" i="3"/>
  <c r="AA29" i="3"/>
  <c r="AB29" i="3"/>
  <c r="AC29" i="3"/>
  <c r="AD29" i="3"/>
  <c r="AE29" i="3"/>
  <c r="AF29" i="3"/>
  <c r="AG29" i="3"/>
  <c r="Y30" i="3"/>
  <c r="Z30" i="3"/>
  <c r="AA30" i="3"/>
  <c r="AB30" i="3"/>
  <c r="AC30" i="3"/>
  <c r="AD30" i="3"/>
  <c r="AE30" i="3"/>
  <c r="AF30" i="3"/>
  <c r="AG30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6" i="3"/>
  <c r="AC7" i="2"/>
  <c r="AD7" i="2"/>
  <c r="AE7" i="2"/>
  <c r="AF7" i="2"/>
  <c r="AG7" i="2"/>
  <c r="AC8" i="2"/>
  <c r="AD8" i="2"/>
  <c r="AE8" i="2"/>
  <c r="AF8" i="2"/>
  <c r="AG8" i="2"/>
  <c r="AC9" i="2"/>
  <c r="AD9" i="2"/>
  <c r="AE9" i="2"/>
  <c r="AF9" i="2"/>
  <c r="AG9" i="2"/>
  <c r="AC10" i="2"/>
  <c r="AD10" i="2"/>
  <c r="AE10" i="2"/>
  <c r="AF10" i="2"/>
  <c r="AG10" i="2"/>
  <c r="AC11" i="2"/>
  <c r="AD11" i="2"/>
  <c r="AE11" i="2"/>
  <c r="AF11" i="2"/>
  <c r="AG11" i="2"/>
  <c r="AC12" i="2"/>
  <c r="AD12" i="2"/>
  <c r="AE12" i="2"/>
  <c r="AF12" i="2"/>
  <c r="AG12" i="2"/>
  <c r="AC13" i="2"/>
  <c r="AD13" i="2"/>
  <c r="AE13" i="2"/>
  <c r="AF13" i="2"/>
  <c r="AG13" i="2"/>
  <c r="AC14" i="2"/>
  <c r="AD14" i="2"/>
  <c r="AE14" i="2"/>
  <c r="AF14" i="2"/>
  <c r="AG14" i="2"/>
  <c r="AC15" i="2"/>
  <c r="AD15" i="2"/>
  <c r="AE15" i="2"/>
  <c r="AF15" i="2"/>
  <c r="AG15" i="2"/>
  <c r="AC16" i="2"/>
  <c r="AD16" i="2"/>
  <c r="AE16" i="2"/>
  <c r="AF16" i="2"/>
  <c r="AG16" i="2"/>
  <c r="AC17" i="2"/>
  <c r="AD17" i="2"/>
  <c r="AE17" i="2"/>
  <c r="AF17" i="2"/>
  <c r="AG17" i="2"/>
  <c r="AC18" i="2"/>
  <c r="AD18" i="2"/>
  <c r="AE18" i="2"/>
  <c r="AF18" i="2"/>
  <c r="AG18" i="2"/>
  <c r="AC19" i="2"/>
  <c r="AD19" i="2"/>
  <c r="AE19" i="2"/>
  <c r="AF19" i="2"/>
  <c r="AG19" i="2"/>
  <c r="AC20" i="2"/>
  <c r="AD20" i="2"/>
  <c r="AE20" i="2"/>
  <c r="AF20" i="2"/>
  <c r="AG20" i="2"/>
  <c r="AC21" i="2"/>
  <c r="AD21" i="2"/>
  <c r="AE21" i="2"/>
  <c r="AF21" i="2"/>
  <c r="AG21" i="2"/>
  <c r="AC22" i="2"/>
  <c r="AD22" i="2"/>
  <c r="AE22" i="2"/>
  <c r="AF22" i="2"/>
  <c r="AG22" i="2"/>
  <c r="AC23" i="2"/>
  <c r="AD23" i="2"/>
  <c r="AE23" i="2"/>
  <c r="AF23" i="2"/>
  <c r="AG23" i="2"/>
  <c r="AC24" i="2"/>
  <c r="AD24" i="2"/>
  <c r="AE24" i="2"/>
  <c r="AF24" i="2"/>
  <c r="AG24" i="2"/>
  <c r="AC25" i="2"/>
  <c r="AD25" i="2"/>
  <c r="AE25" i="2"/>
  <c r="AF25" i="2"/>
  <c r="AG25" i="2"/>
  <c r="AC26" i="2"/>
  <c r="AD26" i="2"/>
  <c r="AE26" i="2"/>
  <c r="AF26" i="2"/>
  <c r="AG26" i="2"/>
  <c r="AC27" i="2"/>
  <c r="AD27" i="2"/>
  <c r="AE27" i="2"/>
  <c r="AF27" i="2"/>
  <c r="AG27" i="2"/>
  <c r="AC28" i="2"/>
  <c r="AD28" i="2"/>
  <c r="AE28" i="2"/>
  <c r="AF28" i="2"/>
  <c r="AG28" i="2"/>
  <c r="AC29" i="2"/>
  <c r="AD29" i="2"/>
  <c r="AE29" i="2"/>
  <c r="AF29" i="2"/>
  <c r="AG29" i="2"/>
  <c r="AC30" i="2"/>
  <c r="AD30" i="2"/>
  <c r="AE30" i="2"/>
  <c r="AF30" i="2"/>
  <c r="AG30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AB6" i="10"/>
  <c r="AB5" i="10"/>
  <c r="AD5" i="5"/>
  <c r="X6" i="2"/>
  <c r="X5" i="2"/>
  <c r="AH32" i="3"/>
  <c r="AH32" i="4"/>
  <c r="U30" i="2"/>
  <c r="AH32" i="2"/>
  <c r="U25" i="2"/>
  <c r="U29" i="2"/>
  <c r="U8" i="2"/>
  <c r="U9" i="2"/>
  <c r="U13" i="2"/>
  <c r="U26" i="2"/>
  <c r="U10" i="2"/>
  <c r="U17" i="2"/>
  <c r="U15" i="2"/>
  <c r="U23" i="2"/>
  <c r="U24" i="2"/>
  <c r="U7" i="2"/>
  <c r="U20" i="2"/>
  <c r="U19" i="2"/>
  <c r="U14" i="2"/>
  <c r="U16" i="2"/>
  <c r="U28" i="2"/>
  <c r="U12" i="2"/>
  <c r="U27" i="2"/>
  <c r="U11" i="2"/>
  <c r="U22" i="2"/>
  <c r="U21" i="2"/>
  <c r="U18" i="2"/>
  <c r="V22" i="2"/>
  <c r="W22" i="2"/>
  <c r="V21" i="2"/>
  <c r="W21" i="2"/>
  <c r="V9" i="2"/>
  <c r="W9" i="2"/>
  <c r="V16" i="2"/>
  <c r="W16" i="2"/>
  <c r="V10" i="2"/>
  <c r="W10" i="2"/>
  <c r="V18" i="2"/>
  <c r="W18" i="2"/>
  <c r="V7" i="2"/>
  <c r="W7" i="2"/>
  <c r="V11" i="2"/>
  <c r="W11" i="2"/>
  <c r="V20" i="2"/>
  <c r="W20" i="2"/>
  <c r="V30" i="2"/>
  <c r="W30" i="2"/>
  <c r="V29" i="2"/>
  <c r="W29" i="2"/>
  <c r="V26" i="2"/>
  <c r="W26" i="2"/>
  <c r="V8" i="2"/>
  <c r="W8" i="2"/>
  <c r="V24" i="2"/>
  <c r="W24" i="2"/>
  <c r="V27" i="2"/>
  <c r="W27" i="2"/>
  <c r="V19" i="2"/>
  <c r="W19" i="2"/>
  <c r="V14" i="2"/>
  <c r="W14" i="2"/>
  <c r="V12" i="2"/>
  <c r="W12" i="2"/>
  <c r="V28" i="2"/>
  <c r="W28" i="2"/>
  <c r="V23" i="2"/>
  <c r="W23" i="2"/>
  <c r="V15" i="2"/>
  <c r="W15" i="2"/>
  <c r="V17" i="2"/>
  <c r="W17" i="2"/>
  <c r="V13" i="2"/>
  <c r="W13" i="2"/>
  <c r="V25" i="2"/>
  <c r="W25" i="2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5" i="15"/>
  <c r="AH14" i="15"/>
  <c r="AH12" i="15"/>
  <c r="AH10" i="15"/>
  <c r="AH9" i="15"/>
  <c r="AH8" i="15"/>
  <c r="AH7" i="15"/>
  <c r="AH6" i="15"/>
  <c r="AH5" i="15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5" i="12"/>
  <c r="AH14" i="12"/>
  <c r="AH12" i="12"/>
  <c r="AH10" i="12"/>
  <c r="AH9" i="12"/>
  <c r="AH8" i="12"/>
  <c r="AH7" i="12"/>
  <c r="AH6" i="12"/>
  <c r="AH5" i="12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5" i="11"/>
  <c r="AH14" i="11"/>
  <c r="AH12" i="11"/>
  <c r="AH10" i="11"/>
  <c r="AH9" i="11"/>
  <c r="AH8" i="11"/>
  <c r="AH7" i="11"/>
  <c r="AH6" i="11"/>
  <c r="AH5" i="11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5" i="10"/>
  <c r="AH14" i="10"/>
  <c r="AH12" i="10"/>
  <c r="AH10" i="10"/>
  <c r="AH9" i="10"/>
  <c r="AH8" i="10"/>
  <c r="AH7" i="10"/>
  <c r="AH6" i="10"/>
  <c r="AH5" i="10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5" i="9"/>
  <c r="AH14" i="9"/>
  <c r="AH12" i="9"/>
  <c r="AH10" i="9"/>
  <c r="AH9" i="9"/>
  <c r="AH8" i="9"/>
  <c r="AH7" i="9"/>
  <c r="AH6" i="9"/>
  <c r="AH5" i="9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5" i="8"/>
  <c r="AH14" i="8"/>
  <c r="AH12" i="8"/>
  <c r="AH10" i="8"/>
  <c r="AH9" i="8"/>
  <c r="AH8" i="8"/>
  <c r="AH7" i="8"/>
  <c r="AH6" i="8"/>
  <c r="AH5" i="8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5" i="7"/>
  <c r="AH14" i="7"/>
  <c r="AH12" i="7"/>
  <c r="AH10" i="7"/>
  <c r="AH9" i="7"/>
  <c r="AH8" i="7"/>
  <c r="AH7" i="7"/>
  <c r="AH6" i="7"/>
  <c r="AH5" i="7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2" i="6"/>
  <c r="AH10" i="6"/>
  <c r="AH9" i="6"/>
  <c r="AH8" i="6"/>
  <c r="AH7" i="6"/>
  <c r="AH6" i="6"/>
  <c r="AH5" i="6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5" i="5"/>
  <c r="AH14" i="5"/>
  <c r="AH12" i="5"/>
  <c r="AH10" i="5"/>
  <c r="AH9" i="5"/>
  <c r="AH8" i="5"/>
  <c r="AH7" i="5"/>
  <c r="AH6" i="5"/>
  <c r="AH5" i="5"/>
  <c r="AH32" i="12"/>
  <c r="AH32" i="11"/>
  <c r="AH32" i="9"/>
  <c r="AH32" i="8"/>
  <c r="AH32" i="7"/>
  <c r="AH32" i="6"/>
  <c r="AH32" i="5"/>
  <c r="AH32" i="10"/>
  <c r="Y6" i="2"/>
  <c r="AG5" i="2"/>
  <c r="AF5" i="2"/>
  <c r="AE5" i="2"/>
  <c r="AD5" i="2"/>
  <c r="AC5" i="2"/>
  <c r="AB5" i="2"/>
  <c r="AA5" i="2"/>
  <c r="Z5" i="2"/>
  <c r="Y5" i="2"/>
  <c r="U28" i="3"/>
  <c r="AG5" i="3"/>
  <c r="AF5" i="3"/>
  <c r="AE5" i="3"/>
  <c r="AD5" i="3"/>
  <c r="AC5" i="3"/>
  <c r="AB5" i="3"/>
  <c r="AA5" i="3"/>
  <c r="Z5" i="3"/>
  <c r="Y5" i="3"/>
  <c r="U28" i="4"/>
  <c r="AG5" i="4"/>
  <c r="AF5" i="4"/>
  <c r="AE5" i="4"/>
  <c r="AD5" i="4"/>
  <c r="AC5" i="4"/>
  <c r="AB5" i="4"/>
  <c r="AA5" i="4"/>
  <c r="Z5" i="4"/>
  <c r="Y5" i="4"/>
  <c r="AG5" i="5"/>
  <c r="AF5" i="5"/>
  <c r="AE5" i="5"/>
  <c r="AC5" i="5"/>
  <c r="AB5" i="5"/>
  <c r="AA5" i="5"/>
  <c r="Z5" i="5"/>
  <c r="Y5" i="5"/>
  <c r="X5" i="5"/>
  <c r="AG5" i="6"/>
  <c r="AF5" i="6"/>
  <c r="AE5" i="6"/>
  <c r="AD5" i="6"/>
  <c r="AC5" i="6"/>
  <c r="AB5" i="6"/>
  <c r="AA5" i="6"/>
  <c r="Z5" i="6"/>
  <c r="Y5" i="6"/>
  <c r="X5" i="6"/>
  <c r="V29" i="7"/>
  <c r="W29" i="7"/>
  <c r="AG5" i="7"/>
  <c r="AF5" i="7"/>
  <c r="AE5" i="7"/>
  <c r="AD5" i="7"/>
  <c r="AC5" i="7"/>
  <c r="AB5" i="7"/>
  <c r="AA5" i="7"/>
  <c r="Z5" i="7"/>
  <c r="Y5" i="7"/>
  <c r="Y6" i="8"/>
  <c r="AG5" i="8"/>
  <c r="AF5" i="8"/>
  <c r="AE5" i="8"/>
  <c r="AD5" i="8"/>
  <c r="AC5" i="8"/>
  <c r="AB5" i="8"/>
  <c r="AA5" i="8"/>
  <c r="Z5" i="8"/>
  <c r="Y5" i="8"/>
  <c r="X5" i="8"/>
  <c r="U28" i="9"/>
  <c r="AG5" i="9"/>
  <c r="AF5" i="9"/>
  <c r="AE5" i="9"/>
  <c r="AD5" i="9"/>
  <c r="AC5" i="9"/>
  <c r="AB5" i="9"/>
  <c r="AA5" i="9"/>
  <c r="Z5" i="9"/>
  <c r="Y5" i="9"/>
  <c r="V5" i="9"/>
  <c r="W5" i="9"/>
  <c r="AG5" i="10"/>
  <c r="AF5" i="10"/>
  <c r="AE5" i="10"/>
  <c r="AD5" i="10"/>
  <c r="AC5" i="10"/>
  <c r="AA5" i="10"/>
  <c r="Z5" i="10"/>
  <c r="Y5" i="10"/>
  <c r="X5" i="10"/>
  <c r="X5" i="11"/>
  <c r="Y5" i="11"/>
  <c r="Z5" i="11"/>
  <c r="X6" i="11"/>
  <c r="Y6" i="11"/>
  <c r="Z6" i="11"/>
  <c r="AG5" i="11"/>
  <c r="AF5" i="11"/>
  <c r="AE5" i="11"/>
  <c r="AD5" i="11"/>
  <c r="AC5" i="11"/>
  <c r="AB5" i="11"/>
  <c r="AA5" i="11"/>
  <c r="AG5" i="12"/>
  <c r="AF5" i="12"/>
  <c r="AE5" i="12"/>
  <c r="AD5" i="12"/>
  <c r="AC5" i="12"/>
  <c r="AB5" i="12"/>
  <c r="AA5" i="12"/>
  <c r="Z5" i="12"/>
  <c r="Y5" i="12"/>
  <c r="X5" i="12"/>
  <c r="AG5" i="15"/>
  <c r="AF5" i="15"/>
  <c r="AE5" i="15"/>
  <c r="AD5" i="15"/>
  <c r="AC5" i="15"/>
  <c r="AB5" i="15"/>
  <c r="AA5" i="15"/>
  <c r="Z5" i="15"/>
  <c r="Y5" i="15"/>
  <c r="X5" i="15"/>
  <c r="X6" i="15"/>
  <c r="Y6" i="15"/>
  <c r="Z6" i="15"/>
  <c r="AA6" i="15"/>
  <c r="AB6" i="15"/>
  <c r="AC6" i="15"/>
  <c r="AD6" i="15"/>
  <c r="AE6" i="15"/>
  <c r="AF6" i="15"/>
  <c r="AG6" i="15"/>
  <c r="AA5" i="16"/>
  <c r="AI5" i="16"/>
  <c r="AB5" i="16"/>
  <c r="AC5" i="16"/>
  <c r="AD5" i="16"/>
  <c r="AE5" i="16"/>
  <c r="AF5" i="16"/>
  <c r="AG5" i="16"/>
  <c r="X5" i="16"/>
  <c r="X5" i="3"/>
  <c r="X5" i="4"/>
  <c r="U15" i="9"/>
  <c r="U23" i="9"/>
  <c r="U30" i="9"/>
  <c r="V29" i="9"/>
  <c r="W29" i="9"/>
  <c r="U29" i="9"/>
  <c r="U20" i="9"/>
  <c r="U12" i="9"/>
  <c r="U7" i="9"/>
  <c r="V28" i="9"/>
  <c r="W28" i="9"/>
  <c r="U21" i="9"/>
  <c r="U13" i="9"/>
  <c r="U22" i="9"/>
  <c r="U14" i="9"/>
  <c r="V20" i="9"/>
  <c r="W20" i="9"/>
  <c r="V12" i="9"/>
  <c r="W12" i="9"/>
  <c r="V26" i="9"/>
  <c r="W26" i="9"/>
  <c r="U18" i="9"/>
  <c r="U10" i="9"/>
  <c r="U17" i="9"/>
  <c r="U25" i="9"/>
  <c r="U9" i="9"/>
  <c r="V21" i="9"/>
  <c r="W21" i="9"/>
  <c r="V13" i="9"/>
  <c r="W13" i="9"/>
  <c r="U24" i="9"/>
  <c r="U16" i="9"/>
  <c r="U8" i="9"/>
  <c r="U27" i="9"/>
  <c r="U19" i="9"/>
  <c r="U11" i="9"/>
  <c r="V29" i="8"/>
  <c r="W29" i="8"/>
  <c r="U29" i="8"/>
  <c r="U30" i="8"/>
  <c r="V21" i="8"/>
  <c r="W21" i="8"/>
  <c r="V13" i="8"/>
  <c r="W13" i="8"/>
  <c r="V26" i="8"/>
  <c r="W26" i="8"/>
  <c r="V18" i="8"/>
  <c r="W18" i="8"/>
  <c r="V10" i="8"/>
  <c r="W10" i="8"/>
  <c r="U21" i="8"/>
  <c r="U13" i="8"/>
  <c r="U26" i="8"/>
  <c r="U25" i="8"/>
  <c r="U18" i="8"/>
  <c r="U17" i="8"/>
  <c r="U10" i="8"/>
  <c r="U9" i="8"/>
  <c r="V23" i="8"/>
  <c r="W23" i="8"/>
  <c r="V15" i="8"/>
  <c r="W15" i="8"/>
  <c r="V27" i="8"/>
  <c r="W27" i="8"/>
  <c r="V19" i="8"/>
  <c r="W19" i="8"/>
  <c r="U22" i="8"/>
  <c r="U14" i="8"/>
  <c r="U16" i="8"/>
  <c r="U24" i="8"/>
  <c r="U8" i="8"/>
  <c r="U27" i="8"/>
  <c r="U19" i="8"/>
  <c r="U11" i="8"/>
  <c r="V24" i="8"/>
  <c r="W24" i="8"/>
  <c r="V16" i="8"/>
  <c r="W16" i="8"/>
  <c r="V8" i="8"/>
  <c r="W8" i="8"/>
  <c r="V5" i="8"/>
  <c r="W5" i="8"/>
  <c r="U23" i="8"/>
  <c r="U20" i="8"/>
  <c r="U15" i="8"/>
  <c r="U12" i="8"/>
  <c r="U7" i="8"/>
  <c r="U28" i="8"/>
  <c r="U30" i="7"/>
  <c r="V30" i="7"/>
  <c r="W30" i="7"/>
  <c r="U16" i="7"/>
  <c r="U24" i="7"/>
  <c r="V20" i="7"/>
  <c r="W20" i="7"/>
  <c r="U27" i="7"/>
  <c r="U19" i="7"/>
  <c r="V12" i="7"/>
  <c r="W12" i="7"/>
  <c r="U28" i="7"/>
  <c r="U20" i="7"/>
  <c r="U12" i="7"/>
  <c r="V25" i="7"/>
  <c r="W25" i="7"/>
  <c r="V17" i="7"/>
  <c r="W17" i="7"/>
  <c r="V9" i="7"/>
  <c r="W9" i="7"/>
  <c r="U25" i="7"/>
  <c r="U17" i="7"/>
  <c r="U9" i="7"/>
  <c r="V23" i="7"/>
  <c r="W23" i="7"/>
  <c r="V15" i="7"/>
  <c r="W15" i="7"/>
  <c r="V7" i="7"/>
  <c r="W7" i="7"/>
  <c r="V21" i="7"/>
  <c r="W21" i="7"/>
  <c r="V13" i="7"/>
  <c r="W13" i="7"/>
  <c r="U14" i="7"/>
  <c r="U22" i="7"/>
  <c r="U11" i="7"/>
  <c r="V14" i="7"/>
  <c r="W14" i="7"/>
  <c r="V22" i="7"/>
  <c r="W22" i="7"/>
  <c r="U23" i="7"/>
  <c r="U15" i="7"/>
  <c r="U7" i="7"/>
  <c r="U26" i="7"/>
  <c r="U18" i="7"/>
  <c r="U10" i="7"/>
  <c r="V5" i="7"/>
  <c r="W5" i="7"/>
  <c r="U21" i="7"/>
  <c r="U8" i="7"/>
  <c r="U30" i="15"/>
  <c r="V17" i="15"/>
  <c r="W17" i="15"/>
  <c r="V15" i="15"/>
  <c r="W15" i="15"/>
  <c r="V7" i="15"/>
  <c r="W7" i="15"/>
  <c r="U21" i="14"/>
  <c r="U26" i="14"/>
  <c r="U25" i="14"/>
  <c r="U5" i="14"/>
  <c r="U23" i="14"/>
  <c r="U7" i="14"/>
  <c r="U20" i="14"/>
  <c r="U19" i="14"/>
  <c r="U18" i="14"/>
  <c r="U17" i="14"/>
  <c r="U22" i="14"/>
  <c r="U14" i="14"/>
  <c r="U24" i="14"/>
  <c r="U8" i="14"/>
  <c r="U15" i="14"/>
  <c r="U16" i="14"/>
  <c r="V29" i="6"/>
  <c r="W29" i="6"/>
  <c r="U29" i="6"/>
  <c r="U30" i="6"/>
  <c r="U28" i="6"/>
  <c r="V23" i="6"/>
  <c r="W23" i="6"/>
  <c r="V15" i="6"/>
  <c r="W15" i="6"/>
  <c r="V7" i="6"/>
  <c r="W7" i="6"/>
  <c r="V24" i="6"/>
  <c r="W24" i="6"/>
  <c r="V16" i="6"/>
  <c r="W16" i="6"/>
  <c r="V8" i="6"/>
  <c r="W8" i="6"/>
  <c r="U16" i="6"/>
  <c r="U27" i="6"/>
  <c r="U19" i="6"/>
  <c r="U11" i="6"/>
  <c r="U21" i="6"/>
  <c r="U13" i="6"/>
  <c r="U25" i="6"/>
  <c r="U20" i="6"/>
  <c r="U17" i="6"/>
  <c r="U12" i="6"/>
  <c r="U9" i="6"/>
  <c r="U26" i="6"/>
  <c r="U18" i="6"/>
  <c r="U10" i="6"/>
  <c r="V26" i="6"/>
  <c r="W26" i="6"/>
  <c r="V18" i="6"/>
  <c r="W18" i="6"/>
  <c r="V10" i="6"/>
  <c r="W10" i="6"/>
  <c r="U24" i="6"/>
  <c r="V5" i="6"/>
  <c r="W5" i="6"/>
  <c r="U22" i="6"/>
  <c r="U14" i="6"/>
  <c r="U23" i="6"/>
  <c r="U15" i="6"/>
  <c r="U7" i="6"/>
  <c r="V21" i="6"/>
  <c r="W21" i="6"/>
  <c r="V13" i="6"/>
  <c r="W13" i="6"/>
  <c r="U8" i="6"/>
  <c r="U30" i="4"/>
  <c r="U29" i="4"/>
  <c r="U25" i="4"/>
  <c r="U17" i="4"/>
  <c r="U9" i="4"/>
  <c r="V27" i="4"/>
  <c r="W27" i="4"/>
  <c r="V19" i="4"/>
  <c r="W19" i="4"/>
  <c r="V11" i="4"/>
  <c r="W11" i="4"/>
  <c r="U27" i="4"/>
  <c r="U19" i="4"/>
  <c r="U11" i="4"/>
  <c r="V5" i="4"/>
  <c r="W5" i="4"/>
  <c r="U23" i="4"/>
  <c r="U15" i="4"/>
  <c r="U7" i="4"/>
  <c r="U26" i="4"/>
  <c r="U10" i="4"/>
  <c r="U20" i="4"/>
  <c r="U12" i="4"/>
  <c r="U21" i="4"/>
  <c r="U13" i="4"/>
  <c r="U22" i="4"/>
  <c r="U14" i="4"/>
  <c r="V26" i="4"/>
  <c r="W26" i="4"/>
  <c r="V18" i="4"/>
  <c r="W18" i="4"/>
  <c r="V10" i="4"/>
  <c r="W10" i="4"/>
  <c r="V14" i="4"/>
  <c r="W14" i="4"/>
  <c r="U16" i="4"/>
  <c r="U8" i="4"/>
  <c r="U24" i="4"/>
  <c r="V8" i="4"/>
  <c r="W8" i="4"/>
  <c r="U18" i="4"/>
  <c r="V24" i="4"/>
  <c r="W24" i="4"/>
  <c r="V16" i="4"/>
  <c r="W16" i="4"/>
  <c r="V30" i="3"/>
  <c r="W30" i="3"/>
  <c r="U29" i="3"/>
  <c r="U30" i="3"/>
  <c r="U15" i="3"/>
  <c r="V24" i="3"/>
  <c r="W24" i="3"/>
  <c r="V16" i="3"/>
  <c r="W16" i="3"/>
  <c r="U27" i="3"/>
  <c r="U19" i="3"/>
  <c r="U11" i="3"/>
  <c r="U20" i="3"/>
  <c r="U12" i="3"/>
  <c r="V22" i="3"/>
  <c r="W22" i="3"/>
  <c r="V14" i="3"/>
  <c r="W14" i="3"/>
  <c r="U5" i="3"/>
  <c r="U21" i="3"/>
  <c r="V13" i="3"/>
  <c r="W13" i="3"/>
  <c r="U22" i="3"/>
  <c r="U14" i="3"/>
  <c r="V8" i="3"/>
  <c r="W8" i="3"/>
  <c r="V15" i="3"/>
  <c r="W15" i="3"/>
  <c r="U26" i="3"/>
  <c r="U18" i="3"/>
  <c r="U10" i="3"/>
  <c r="U7" i="3"/>
  <c r="V23" i="3"/>
  <c r="W23" i="3"/>
  <c r="V5" i="3"/>
  <c r="W5" i="3"/>
  <c r="U23" i="3"/>
  <c r="U13" i="3"/>
  <c r="U9" i="3"/>
  <c r="U25" i="3"/>
  <c r="U17" i="3"/>
  <c r="V25" i="3"/>
  <c r="W25" i="3"/>
  <c r="V17" i="3"/>
  <c r="W17" i="3"/>
  <c r="V9" i="3"/>
  <c r="W9" i="3"/>
  <c r="U28" i="15"/>
  <c r="U20" i="15"/>
  <c r="U11" i="15"/>
  <c r="U26" i="15"/>
  <c r="U18" i="15"/>
  <c r="U5" i="15"/>
  <c r="U29" i="14"/>
  <c r="U13" i="14"/>
  <c r="U28" i="14"/>
  <c r="U12" i="14"/>
  <c r="U30" i="14"/>
  <c r="U27" i="14"/>
  <c r="U11" i="14"/>
  <c r="U10" i="14"/>
  <c r="U9" i="14"/>
  <c r="V22" i="11"/>
  <c r="W22" i="11"/>
  <c r="U22" i="11"/>
  <c r="V30" i="11"/>
  <c r="W30" i="11"/>
  <c r="U30" i="11"/>
  <c r="U14" i="11"/>
  <c r="V14" i="11"/>
  <c r="W14" i="11"/>
  <c r="V26" i="11"/>
  <c r="W26" i="11"/>
  <c r="U26" i="11"/>
  <c r="V10" i="11"/>
  <c r="W10" i="11"/>
  <c r="U10" i="11"/>
  <c r="U18" i="11"/>
  <c r="V18" i="11"/>
  <c r="W18" i="11"/>
  <c r="V29" i="11"/>
  <c r="W29" i="11"/>
  <c r="U29" i="11"/>
  <c r="V25" i="11"/>
  <c r="W25" i="11"/>
  <c r="U25" i="11"/>
  <c r="U21" i="11"/>
  <c r="V21" i="11"/>
  <c r="W21" i="11"/>
  <c r="U17" i="11"/>
  <c r="V17" i="11"/>
  <c r="W17" i="11"/>
  <c r="U13" i="11"/>
  <c r="V13" i="11"/>
  <c r="W13" i="11"/>
  <c r="U9" i="11"/>
  <c r="V9" i="11"/>
  <c r="W9" i="11"/>
  <c r="V5" i="11"/>
  <c r="W5" i="11"/>
  <c r="U5" i="11"/>
  <c r="U28" i="11"/>
  <c r="V28" i="11"/>
  <c r="W28" i="11"/>
  <c r="U24" i="11"/>
  <c r="V24" i="11"/>
  <c r="W24" i="11"/>
  <c r="U20" i="11"/>
  <c r="V20" i="11"/>
  <c r="W20" i="11"/>
  <c r="U16" i="11"/>
  <c r="V16" i="11"/>
  <c r="W16" i="11"/>
  <c r="U12" i="11"/>
  <c r="V12" i="11"/>
  <c r="W12" i="11"/>
  <c r="U8" i="11"/>
  <c r="V8" i="11"/>
  <c r="W8" i="11"/>
  <c r="V27" i="11"/>
  <c r="W27" i="11"/>
  <c r="U27" i="11"/>
  <c r="U23" i="11"/>
  <c r="V23" i="11"/>
  <c r="W23" i="11"/>
  <c r="V19" i="11"/>
  <c r="W19" i="11"/>
  <c r="U19" i="11"/>
  <c r="U15" i="11"/>
  <c r="V15" i="11"/>
  <c r="W15" i="11"/>
  <c r="V11" i="11"/>
  <c r="W11" i="11"/>
  <c r="U11" i="11"/>
  <c r="U7" i="11"/>
  <c r="V7" i="11"/>
  <c r="W7" i="11"/>
  <c r="V27" i="10"/>
  <c r="W27" i="10"/>
  <c r="U27" i="10"/>
  <c r="U18" i="10"/>
  <c r="V18" i="10"/>
  <c r="W18" i="10"/>
  <c r="V20" i="10"/>
  <c r="W20" i="10"/>
  <c r="U20" i="10"/>
  <c r="U25" i="10"/>
  <c r="V25" i="10"/>
  <c r="W25" i="10"/>
  <c r="V9" i="10"/>
  <c r="W9" i="10"/>
  <c r="U9" i="10"/>
  <c r="V11" i="10"/>
  <c r="W11" i="10"/>
  <c r="U11" i="10"/>
  <c r="U16" i="10"/>
  <c r="V16" i="10"/>
  <c r="W16" i="10"/>
  <c r="V5" i="10"/>
  <c r="W5" i="10"/>
  <c r="U5" i="10"/>
  <c r="V23" i="10"/>
  <c r="W23" i="10"/>
  <c r="U23" i="10"/>
  <c r="V7" i="10"/>
  <c r="W7" i="10"/>
  <c r="U7" i="10"/>
  <c r="U30" i="10"/>
  <c r="V30" i="10"/>
  <c r="W30" i="10"/>
  <c r="U14" i="10"/>
  <c r="V14" i="10"/>
  <c r="W14" i="10"/>
  <c r="V21" i="10"/>
  <c r="W21" i="10"/>
  <c r="U21" i="10"/>
  <c r="U28" i="10"/>
  <c r="V28" i="10"/>
  <c r="W28" i="10"/>
  <c r="U12" i="10"/>
  <c r="V12" i="10"/>
  <c r="W12" i="10"/>
  <c r="U19" i="10"/>
  <c r="V19" i="10"/>
  <c r="W19" i="10"/>
  <c r="V26" i="10"/>
  <c r="W26" i="10"/>
  <c r="U26" i="10"/>
  <c r="V10" i="10"/>
  <c r="W10" i="10"/>
  <c r="U10" i="10"/>
  <c r="U17" i="10"/>
  <c r="V17" i="10"/>
  <c r="W17" i="10"/>
  <c r="V8" i="10"/>
  <c r="W8" i="10"/>
  <c r="U8" i="10"/>
  <c r="U15" i="10"/>
  <c r="V15" i="10"/>
  <c r="W15" i="10"/>
  <c r="V22" i="10"/>
  <c r="W22" i="10"/>
  <c r="U22" i="10"/>
  <c r="V24" i="10"/>
  <c r="W24" i="10"/>
  <c r="U24" i="10"/>
  <c r="U29" i="10"/>
  <c r="V29" i="10"/>
  <c r="W29" i="10"/>
  <c r="U13" i="10"/>
  <c r="V13" i="10"/>
  <c r="W13" i="10"/>
  <c r="V27" i="9"/>
  <c r="W27" i="9"/>
  <c r="V19" i="9"/>
  <c r="W19" i="9"/>
  <c r="V11" i="9"/>
  <c r="W11" i="9"/>
  <c r="V10" i="9"/>
  <c r="W10" i="9"/>
  <c r="V18" i="9"/>
  <c r="W18" i="9"/>
  <c r="U26" i="9"/>
  <c r="V25" i="9"/>
  <c r="W25" i="9"/>
  <c r="V17" i="9"/>
  <c r="W17" i="9"/>
  <c r="V9" i="9"/>
  <c r="W9" i="9"/>
  <c r="V24" i="9"/>
  <c r="W24" i="9"/>
  <c r="V16" i="9"/>
  <c r="W16" i="9"/>
  <c r="V8" i="9"/>
  <c r="W8" i="9"/>
  <c r="U5" i="9"/>
  <c r="V23" i="9"/>
  <c r="W23" i="9"/>
  <c r="V15" i="9"/>
  <c r="W15" i="9"/>
  <c r="V7" i="9"/>
  <c r="W7" i="9"/>
  <c r="V30" i="9"/>
  <c r="W30" i="9"/>
  <c r="V22" i="9"/>
  <c r="W22" i="9"/>
  <c r="V14" i="9"/>
  <c r="W14" i="9"/>
  <c r="V25" i="8"/>
  <c r="W25" i="8"/>
  <c r="V17" i="8"/>
  <c r="W17" i="8"/>
  <c r="V9" i="8"/>
  <c r="W9" i="8"/>
  <c r="U5" i="8"/>
  <c r="V7" i="8"/>
  <c r="W7" i="8"/>
  <c r="V30" i="8"/>
  <c r="W30" i="8"/>
  <c r="V22" i="8"/>
  <c r="W22" i="8"/>
  <c r="V14" i="8"/>
  <c r="W14" i="8"/>
  <c r="V28" i="8"/>
  <c r="W28" i="8"/>
  <c r="V20" i="8"/>
  <c r="W20" i="8"/>
  <c r="V12" i="8"/>
  <c r="W12" i="8"/>
  <c r="V11" i="8"/>
  <c r="W11" i="8"/>
  <c r="V28" i="7"/>
  <c r="W28" i="7"/>
  <c r="U29" i="7"/>
  <c r="U13" i="7"/>
  <c r="V27" i="7"/>
  <c r="W27" i="7"/>
  <c r="V19" i="7"/>
  <c r="W19" i="7"/>
  <c r="V11" i="7"/>
  <c r="W11" i="7"/>
  <c r="V26" i="7"/>
  <c r="W26" i="7"/>
  <c r="V18" i="7"/>
  <c r="W18" i="7"/>
  <c r="V10" i="7"/>
  <c r="W10" i="7"/>
  <c r="V24" i="7"/>
  <c r="W24" i="7"/>
  <c r="V16" i="7"/>
  <c r="W16" i="7"/>
  <c r="V8" i="7"/>
  <c r="W8" i="7"/>
  <c r="U5" i="7"/>
  <c r="V25" i="6"/>
  <c r="W25" i="6"/>
  <c r="V17" i="6"/>
  <c r="W17" i="6"/>
  <c r="V9" i="6"/>
  <c r="W9" i="6"/>
  <c r="U5" i="6"/>
  <c r="V30" i="6"/>
  <c r="W30" i="6"/>
  <c r="V22" i="6"/>
  <c r="W22" i="6"/>
  <c r="V14" i="6"/>
  <c r="W14" i="6"/>
  <c r="V28" i="6"/>
  <c r="W28" i="6"/>
  <c r="V20" i="6"/>
  <c r="W20" i="6"/>
  <c r="V12" i="6"/>
  <c r="W12" i="6"/>
  <c r="V27" i="6"/>
  <c r="W27" i="6"/>
  <c r="V19" i="6"/>
  <c r="W19" i="6"/>
  <c r="V11" i="6"/>
  <c r="W11" i="6"/>
  <c r="U7" i="5"/>
  <c r="V7" i="5"/>
  <c r="W7" i="5"/>
  <c r="U21" i="5"/>
  <c r="V21" i="5"/>
  <c r="W21" i="5"/>
  <c r="V14" i="5"/>
  <c r="W14" i="5"/>
  <c r="U14" i="5"/>
  <c r="U28" i="5"/>
  <c r="V28" i="5"/>
  <c r="W28" i="5"/>
  <c r="U12" i="5"/>
  <c r="V12" i="5"/>
  <c r="W12" i="5"/>
  <c r="U19" i="5"/>
  <c r="V19" i="5"/>
  <c r="W19" i="5"/>
  <c r="U26" i="5"/>
  <c r="V26" i="5"/>
  <c r="W26" i="5"/>
  <c r="U10" i="5"/>
  <c r="V10" i="5"/>
  <c r="W10" i="5"/>
  <c r="V17" i="5"/>
  <c r="W17" i="5"/>
  <c r="U17" i="5"/>
  <c r="U24" i="5"/>
  <c r="V24" i="5"/>
  <c r="W24" i="5"/>
  <c r="U8" i="5"/>
  <c r="V8" i="5"/>
  <c r="W8" i="5"/>
  <c r="V15" i="5"/>
  <c r="W15" i="5"/>
  <c r="U15" i="5"/>
  <c r="U22" i="5"/>
  <c r="V22" i="5"/>
  <c r="W22" i="5"/>
  <c r="V29" i="5"/>
  <c r="W29" i="5"/>
  <c r="U29" i="5"/>
  <c r="V13" i="5"/>
  <c r="W13" i="5"/>
  <c r="U13" i="5"/>
  <c r="U20" i="5"/>
  <c r="V20" i="5"/>
  <c r="W20" i="5"/>
  <c r="U27" i="5"/>
  <c r="V27" i="5"/>
  <c r="W27" i="5"/>
  <c r="U11" i="5"/>
  <c r="V11" i="5"/>
  <c r="W11" i="5"/>
  <c r="V18" i="5"/>
  <c r="W18" i="5"/>
  <c r="U18" i="5"/>
  <c r="V5" i="5"/>
  <c r="W5" i="5"/>
  <c r="U5" i="5"/>
  <c r="V30" i="5"/>
  <c r="W30" i="5"/>
  <c r="U30" i="5"/>
  <c r="U25" i="5"/>
  <c r="V25" i="5"/>
  <c r="W25" i="5"/>
  <c r="U9" i="5"/>
  <c r="V9" i="5"/>
  <c r="W9" i="5"/>
  <c r="U23" i="5"/>
  <c r="V23" i="5"/>
  <c r="W23" i="5"/>
  <c r="V16" i="5"/>
  <c r="W16" i="5"/>
  <c r="U16" i="5"/>
  <c r="V25" i="4"/>
  <c r="W25" i="4"/>
  <c r="V17" i="4"/>
  <c r="W17" i="4"/>
  <c r="V9" i="4"/>
  <c r="W9" i="4"/>
  <c r="U5" i="4"/>
  <c r="V23" i="4"/>
  <c r="W23" i="4"/>
  <c r="V15" i="4"/>
  <c r="W15" i="4"/>
  <c r="V7" i="4"/>
  <c r="W7" i="4"/>
  <c r="V30" i="4"/>
  <c r="W30" i="4"/>
  <c r="V22" i="4"/>
  <c r="W22" i="4"/>
  <c r="V29" i="4"/>
  <c r="W29" i="4"/>
  <c r="V21" i="4"/>
  <c r="W21" i="4"/>
  <c r="V13" i="4"/>
  <c r="W13" i="4"/>
  <c r="V28" i="4"/>
  <c r="W28" i="4"/>
  <c r="V20" i="4"/>
  <c r="W20" i="4"/>
  <c r="V12" i="4"/>
  <c r="W12" i="4"/>
  <c r="U24" i="3"/>
  <c r="U16" i="3"/>
  <c r="U8" i="3"/>
  <c r="V7" i="3"/>
  <c r="W7" i="3"/>
  <c r="V29" i="3"/>
  <c r="W29" i="3"/>
  <c r="V21" i="3"/>
  <c r="W21" i="3"/>
  <c r="V28" i="3"/>
  <c r="W28" i="3"/>
  <c r="V20" i="3"/>
  <c r="W20" i="3"/>
  <c r="V12" i="3"/>
  <c r="W12" i="3"/>
  <c r="V27" i="3"/>
  <c r="W27" i="3"/>
  <c r="V19" i="3"/>
  <c r="W19" i="3"/>
  <c r="V11" i="3"/>
  <c r="W11" i="3"/>
  <c r="V26" i="3"/>
  <c r="W26" i="3"/>
  <c r="V18" i="3"/>
  <c r="W18" i="3"/>
  <c r="V10" i="3"/>
  <c r="W10" i="3"/>
  <c r="Y5" i="16"/>
  <c r="V5" i="2"/>
  <c r="W5" i="2"/>
  <c r="U5" i="2"/>
  <c r="V5" i="12"/>
  <c r="W5" i="12"/>
  <c r="U5" i="12"/>
  <c r="U13" i="15"/>
  <c r="V11" i="15"/>
  <c r="W11" i="15"/>
  <c r="V27" i="15"/>
  <c r="W27" i="15"/>
  <c r="U19" i="15"/>
  <c r="V26" i="15"/>
  <c r="W26" i="15"/>
  <c r="V10" i="15"/>
  <c r="W10" i="15"/>
  <c r="V6" i="15"/>
  <c r="W6" i="15"/>
  <c r="U27" i="15"/>
  <c r="V9" i="15"/>
  <c r="W9" i="15"/>
  <c r="V25" i="15"/>
  <c r="W25" i="15"/>
  <c r="U14" i="15"/>
  <c r="V24" i="15"/>
  <c r="W24" i="15"/>
  <c r="U16" i="15"/>
  <c r="V8" i="15"/>
  <c r="W8" i="15"/>
  <c r="U23" i="15"/>
  <c r="U7" i="15"/>
  <c r="U17" i="15"/>
  <c r="U24" i="15"/>
  <c r="U15" i="15"/>
  <c r="V23" i="15"/>
  <c r="W23" i="15"/>
  <c r="V14" i="15"/>
  <c r="W14" i="15"/>
  <c r="V30" i="15"/>
  <c r="W30" i="15"/>
  <c r="V22" i="15"/>
  <c r="W22" i="15"/>
  <c r="U29" i="15"/>
  <c r="U21" i="15"/>
  <c r="U12" i="15"/>
  <c r="V21" i="15"/>
  <c r="W21" i="15"/>
  <c r="U10" i="15"/>
  <c r="V20" i="15"/>
  <c r="W20" i="15"/>
  <c r="U25" i="15"/>
  <c r="U9" i="15"/>
  <c r="V19" i="15"/>
  <c r="W19" i="15"/>
  <c r="U8" i="15"/>
  <c r="V18" i="15"/>
  <c r="W18" i="15"/>
  <c r="U22" i="15"/>
  <c r="U6" i="15"/>
  <c r="V16" i="15"/>
  <c r="W16" i="15"/>
  <c r="V5" i="15"/>
  <c r="W5" i="15"/>
  <c r="V29" i="15"/>
  <c r="W29" i="15"/>
  <c r="V13" i="15"/>
  <c r="W13" i="15"/>
  <c r="V28" i="15"/>
  <c r="W28" i="15"/>
  <c r="V12" i="15"/>
  <c r="W12" i="15"/>
  <c r="H5" i="17"/>
  <c r="H6" i="17"/>
  <c r="H7" i="17"/>
  <c r="H8" i="17"/>
  <c r="H9" i="17"/>
  <c r="H10" i="17"/>
  <c r="H12" i="17"/>
  <c r="H14" i="17"/>
  <c r="H15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4" i="17"/>
  <c r="G5" i="17"/>
  <c r="G6" i="17"/>
  <c r="G7" i="17"/>
  <c r="G8" i="17"/>
  <c r="G9" i="17"/>
  <c r="G10" i="17"/>
  <c r="G12" i="17"/>
  <c r="G14" i="17"/>
  <c r="G15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4" i="17"/>
  <c r="Z32" i="16"/>
  <c r="X11" i="1"/>
  <c r="G4" i="1"/>
  <c r="G5" i="1"/>
  <c r="G6" i="1"/>
  <c r="G7" i="1"/>
  <c r="G8" i="1"/>
  <c r="G9" i="1"/>
  <c r="G10" i="1"/>
  <c r="G12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10" i="1"/>
  <c r="F8" i="1"/>
  <c r="F7" i="1"/>
  <c r="F6" i="1"/>
  <c r="F5" i="1"/>
  <c r="H4" i="1"/>
  <c r="X5" i="1"/>
  <c r="H6" i="1"/>
  <c r="H7" i="1"/>
  <c r="H8" i="1"/>
  <c r="H9" i="1"/>
  <c r="H10" i="1"/>
  <c r="H12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5" i="1"/>
  <c r="V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Y5" i="1"/>
  <c r="Z5" i="1"/>
  <c r="AA5" i="1"/>
  <c r="AB5" i="1"/>
  <c r="AC5" i="1"/>
  <c r="AD5" i="1"/>
  <c r="AE5" i="1"/>
  <c r="AF5" i="1"/>
  <c r="AG5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5" i="1"/>
  <c r="Y14" i="1"/>
  <c r="Y12" i="1"/>
  <c r="V16" i="1"/>
  <c r="W16" i="1"/>
  <c r="X16" i="1"/>
  <c r="V13" i="1"/>
  <c r="W13" i="1"/>
  <c r="X13" i="1"/>
  <c r="V11" i="1"/>
  <c r="W11" i="1"/>
  <c r="Y16" i="1"/>
  <c r="Y13" i="1"/>
  <c r="Y11" i="1"/>
  <c r="X6" i="1"/>
  <c r="X7" i="1"/>
  <c r="X8" i="1"/>
  <c r="X9" i="1"/>
  <c r="X10" i="1"/>
  <c r="X12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AG6" i="12"/>
  <c r="AF6" i="12"/>
  <c r="AE6" i="12"/>
  <c r="AD6" i="12"/>
  <c r="AC6" i="12"/>
  <c r="AB6" i="12"/>
  <c r="AA6" i="12"/>
  <c r="Z6" i="12"/>
  <c r="Y6" i="12"/>
  <c r="X6" i="12"/>
  <c r="AG6" i="11"/>
  <c r="AF6" i="11"/>
  <c r="AE6" i="11"/>
  <c r="AD6" i="11"/>
  <c r="AC6" i="11"/>
  <c r="AB6" i="11"/>
  <c r="AA6" i="11"/>
  <c r="AG6" i="10"/>
  <c r="AF6" i="10"/>
  <c r="AE6" i="10"/>
  <c r="AD6" i="10"/>
  <c r="AC6" i="10"/>
  <c r="AA6" i="10"/>
  <c r="Z6" i="10"/>
  <c r="Y6" i="10"/>
  <c r="X6" i="10"/>
  <c r="AG6" i="9"/>
  <c r="AF6" i="9"/>
  <c r="AE6" i="9"/>
  <c r="AD6" i="9"/>
  <c r="AC6" i="9"/>
  <c r="AB6" i="9"/>
  <c r="AA6" i="9"/>
  <c r="Z6" i="9"/>
  <c r="Y6" i="9"/>
  <c r="X6" i="9"/>
  <c r="AG6" i="8"/>
  <c r="AF6" i="8"/>
  <c r="AE6" i="8"/>
  <c r="AD6" i="8"/>
  <c r="AC6" i="8"/>
  <c r="AB6" i="8"/>
  <c r="AA6" i="8"/>
  <c r="Z6" i="8"/>
  <c r="X6" i="8"/>
  <c r="AG6" i="7"/>
  <c r="AF6" i="7"/>
  <c r="AE6" i="7"/>
  <c r="AD6" i="7"/>
  <c r="AC6" i="7"/>
  <c r="AB6" i="7"/>
  <c r="AA6" i="7"/>
  <c r="Z6" i="7"/>
  <c r="Y6" i="7"/>
  <c r="X6" i="7"/>
  <c r="AG6" i="6"/>
  <c r="AF6" i="6"/>
  <c r="AE6" i="6"/>
  <c r="AD6" i="6"/>
  <c r="AC6" i="6"/>
  <c r="AB6" i="6"/>
  <c r="AA6" i="6"/>
  <c r="Z6" i="6"/>
  <c r="Y6" i="6"/>
  <c r="X6" i="6"/>
  <c r="AG6" i="5"/>
  <c r="AF6" i="5"/>
  <c r="AE6" i="5"/>
  <c r="AD6" i="5"/>
  <c r="AC6" i="5"/>
  <c r="AB6" i="5"/>
  <c r="AA6" i="5"/>
  <c r="Z6" i="5"/>
  <c r="Y6" i="5"/>
  <c r="X6" i="5"/>
  <c r="AG6" i="4"/>
  <c r="AF6" i="4"/>
  <c r="AE6" i="4"/>
  <c r="AD6" i="4"/>
  <c r="AC6" i="4"/>
  <c r="AB6" i="4"/>
  <c r="AA6" i="4"/>
  <c r="Z6" i="4"/>
  <c r="Y6" i="4"/>
  <c r="X6" i="4"/>
  <c r="AG6" i="3"/>
  <c r="AF6" i="3"/>
  <c r="AE6" i="3"/>
  <c r="AD6" i="3"/>
  <c r="AC6" i="3"/>
  <c r="AB6" i="3"/>
  <c r="AA6" i="3"/>
  <c r="Z6" i="3"/>
  <c r="Y6" i="3"/>
  <c r="AG6" i="2"/>
  <c r="AF6" i="2"/>
  <c r="AE6" i="2"/>
  <c r="AD6" i="2"/>
  <c r="AC6" i="2"/>
  <c r="AB6" i="2"/>
  <c r="AA6" i="2"/>
  <c r="Z6" i="2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Y6" i="1"/>
  <c r="Y7" i="1"/>
  <c r="Y8" i="1"/>
  <c r="Y9" i="1"/>
  <c r="Y10" i="1"/>
  <c r="U6" i="2"/>
  <c r="U32" i="2"/>
  <c r="U6" i="14"/>
  <c r="U6" i="11"/>
  <c r="U32" i="11"/>
  <c r="V6" i="11"/>
  <c r="W6" i="11"/>
  <c r="V6" i="10"/>
  <c r="W6" i="10"/>
  <c r="U6" i="10"/>
  <c r="U6" i="9"/>
  <c r="V6" i="9"/>
  <c r="W6" i="9"/>
  <c r="U6" i="8"/>
  <c r="U32" i="8"/>
  <c r="V6" i="8"/>
  <c r="W6" i="8"/>
  <c r="U6" i="7"/>
  <c r="V6" i="7"/>
  <c r="W6" i="7"/>
  <c r="U6" i="6"/>
  <c r="U32" i="6"/>
  <c r="V6" i="6"/>
  <c r="W6" i="6"/>
  <c r="U6" i="5"/>
  <c r="U32" i="5"/>
  <c r="V6" i="5"/>
  <c r="W6" i="5"/>
  <c r="U6" i="4"/>
  <c r="U32" i="4"/>
  <c r="V6" i="4"/>
  <c r="W6" i="4"/>
  <c r="V6" i="3"/>
  <c r="W6" i="3"/>
  <c r="U6" i="3"/>
  <c r="U32" i="3"/>
  <c r="V6" i="2"/>
  <c r="W6" i="2"/>
  <c r="AA32" i="3"/>
  <c r="X32" i="9"/>
  <c r="U30" i="12"/>
  <c r="V30" i="12"/>
  <c r="W30" i="12"/>
  <c r="U29" i="12"/>
  <c r="V29" i="12"/>
  <c r="W29" i="12"/>
  <c r="U28" i="12"/>
  <c r="V28" i="12"/>
  <c r="W28" i="12"/>
  <c r="U22" i="12"/>
  <c r="V22" i="12"/>
  <c r="W22" i="12"/>
  <c r="U6" i="12"/>
  <c r="V6" i="12"/>
  <c r="W6" i="12"/>
  <c r="U11" i="12"/>
  <c r="V11" i="12"/>
  <c r="W11" i="12"/>
  <c r="U19" i="12"/>
  <c r="V19" i="12"/>
  <c r="W19" i="12"/>
  <c r="U27" i="12"/>
  <c r="V27" i="12"/>
  <c r="W27" i="12"/>
  <c r="U14" i="12"/>
  <c r="V14" i="12"/>
  <c r="W14" i="12"/>
  <c r="V13" i="12"/>
  <c r="W13" i="12"/>
  <c r="U13" i="12"/>
  <c r="V21" i="12"/>
  <c r="W21" i="12"/>
  <c r="U21" i="12"/>
  <c r="U16" i="12"/>
  <c r="V16" i="12"/>
  <c r="W16" i="12"/>
  <c r="U10" i="12"/>
  <c r="V10" i="12"/>
  <c r="W10" i="12"/>
  <c r="U18" i="12"/>
  <c r="V18" i="12"/>
  <c r="W18" i="12"/>
  <c r="U26" i="12"/>
  <c r="V26" i="12"/>
  <c r="W26" i="12"/>
  <c r="U8" i="12"/>
  <c r="V8" i="12"/>
  <c r="W8" i="12"/>
  <c r="U7" i="12"/>
  <c r="V7" i="12"/>
  <c r="W7" i="12"/>
  <c r="U15" i="12"/>
  <c r="V15" i="12"/>
  <c r="W15" i="12"/>
  <c r="U23" i="12"/>
  <c r="V23" i="12"/>
  <c r="W23" i="12"/>
  <c r="U24" i="12"/>
  <c r="V24" i="12"/>
  <c r="W24" i="12"/>
  <c r="V12" i="12"/>
  <c r="W12" i="12"/>
  <c r="U12" i="12"/>
  <c r="V20" i="12"/>
  <c r="W20" i="12"/>
  <c r="U20" i="12"/>
  <c r="U9" i="12"/>
  <c r="V9" i="12"/>
  <c r="W9" i="12"/>
  <c r="U17" i="12"/>
  <c r="V17" i="12"/>
  <c r="W17" i="12"/>
  <c r="U25" i="12"/>
  <c r="V25" i="12"/>
  <c r="W25" i="12"/>
  <c r="AA32" i="12"/>
  <c r="Y32" i="12"/>
  <c r="AD32" i="12"/>
  <c r="AD32" i="8"/>
  <c r="AA32" i="7"/>
  <c r="AA32" i="6"/>
  <c r="Y32" i="1"/>
  <c r="AA32" i="1"/>
  <c r="Z32" i="1"/>
  <c r="X32" i="12"/>
  <c r="X32" i="11"/>
  <c r="Y32" i="11"/>
  <c r="X32" i="10"/>
  <c r="Y32" i="9"/>
  <c r="AA32" i="9"/>
  <c r="Y32" i="8"/>
  <c r="AA32" i="8"/>
  <c r="X32" i="8"/>
  <c r="Z32" i="8"/>
  <c r="X32" i="7"/>
  <c r="X32" i="6"/>
  <c r="Y32" i="6"/>
  <c r="X32" i="5"/>
  <c r="Z32" i="5"/>
  <c r="AD32" i="5"/>
  <c r="Y32" i="5"/>
  <c r="X32" i="4"/>
  <c r="X32" i="3"/>
  <c r="Y32" i="3"/>
  <c r="X32" i="2"/>
  <c r="AD32" i="1"/>
  <c r="AB32" i="1"/>
  <c r="AE32" i="1"/>
  <c r="AF32" i="1"/>
  <c r="X32" i="1"/>
  <c r="U32" i="9"/>
  <c r="Z32" i="3"/>
  <c r="AC32" i="3"/>
  <c r="AE32" i="3"/>
  <c r="AD32" i="9"/>
  <c r="Z32" i="9"/>
  <c r="U32" i="12"/>
  <c r="Z32" i="12"/>
  <c r="AE32" i="12"/>
  <c r="AA32" i="11"/>
  <c r="AE32" i="11"/>
  <c r="AA32" i="10"/>
  <c r="AE32" i="9"/>
  <c r="AE32" i="8"/>
  <c r="AE32" i="6"/>
  <c r="AA32" i="5"/>
  <c r="AA32" i="4"/>
  <c r="AE32" i="4"/>
  <c r="Y32" i="4"/>
  <c r="AE32" i="2"/>
  <c r="AA32" i="2"/>
  <c r="Y32" i="2"/>
  <c r="Z32" i="2"/>
  <c r="AC32" i="1"/>
  <c r="AG32" i="1"/>
  <c r="AG32" i="3"/>
  <c r="AD32" i="3"/>
  <c r="AF32" i="3"/>
  <c r="AB32" i="3"/>
  <c r="AG32" i="12"/>
  <c r="AC32" i="12"/>
  <c r="AF32" i="12"/>
  <c r="AB32" i="12"/>
  <c r="AF32" i="11"/>
  <c r="AB32" i="11"/>
  <c r="AC32" i="11"/>
  <c r="AD32" i="11"/>
  <c r="Z32" i="11"/>
  <c r="AG32" i="9"/>
  <c r="AC32" i="9"/>
  <c r="AF32" i="9"/>
  <c r="AB32" i="9"/>
  <c r="AG32" i="8"/>
  <c r="AC32" i="8"/>
  <c r="AF32" i="8"/>
  <c r="AB32" i="8"/>
  <c r="AB32" i="6"/>
  <c r="AD32" i="6"/>
  <c r="Z32" i="6"/>
  <c r="AF32" i="6"/>
  <c r="AF32" i="5"/>
  <c r="AB32" i="5"/>
  <c r="AG32" i="5"/>
  <c r="AC32" i="5"/>
  <c r="AE32" i="5"/>
  <c r="AD32" i="4"/>
  <c r="Z32" i="4"/>
  <c r="AF32" i="4"/>
  <c r="AB32" i="4"/>
  <c r="AD32" i="2"/>
  <c r="AF32" i="2"/>
  <c r="AB32" i="2"/>
  <c r="V6" i="1"/>
  <c r="W6" i="1"/>
  <c r="V7" i="1"/>
  <c r="W7" i="1"/>
  <c r="V8" i="1"/>
  <c r="W8" i="1"/>
  <c r="V9" i="1"/>
  <c r="W9" i="1"/>
  <c r="V10" i="1"/>
  <c r="W10" i="1"/>
  <c r="V12" i="1"/>
  <c r="W12" i="1"/>
  <c r="V14" i="1"/>
  <c r="W14" i="1"/>
  <c r="V15" i="1"/>
  <c r="W15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W5" i="1"/>
  <c r="AG32" i="11"/>
  <c r="AG32" i="6"/>
  <c r="AC32" i="6"/>
  <c r="AG32" i="4"/>
  <c r="AC32" i="4"/>
  <c r="AG32" i="2"/>
  <c r="AC32" i="2"/>
  <c r="V32" i="1"/>
  <c r="AD32" i="10"/>
  <c r="U32" i="10"/>
  <c r="Y32" i="10"/>
  <c r="Z32" i="10"/>
  <c r="AF32" i="10"/>
  <c r="AE32" i="10"/>
  <c r="AB32" i="10"/>
  <c r="AC32" i="10"/>
  <c r="AG32" i="10"/>
  <c r="AD32" i="7"/>
  <c r="U32" i="7"/>
  <c r="AE32" i="7"/>
  <c r="AB32" i="7"/>
  <c r="Z32" i="7"/>
  <c r="Y32" i="7"/>
  <c r="AG32" i="7"/>
  <c r="AC32" i="7"/>
  <c r="AF32" i="7"/>
  <c r="AB32" i="16"/>
  <c r="AA32" i="16"/>
  <c r="AD32" i="16"/>
  <c r="AC32" i="16"/>
  <c r="X32" i="16"/>
  <c r="AF32" i="16"/>
  <c r="AH32" i="16"/>
  <c r="AE32" i="16"/>
  <c r="AI32" i="16"/>
  <c r="Y6" i="16"/>
  <c r="AG32" i="16"/>
</calcChain>
</file>

<file path=xl/sharedStrings.xml><?xml version="1.0" encoding="utf-8"?>
<sst xmlns="http://schemas.openxmlformats.org/spreadsheetml/2006/main" count="2168" uniqueCount="201">
  <si>
    <t>V1</t>
  </si>
  <si>
    <t>V2</t>
  </si>
  <si>
    <t>V3</t>
  </si>
  <si>
    <t>V5</t>
  </si>
  <si>
    <t>V6</t>
  </si>
  <si>
    <t>V7</t>
  </si>
  <si>
    <t>V8</t>
  </si>
  <si>
    <t>V9</t>
  </si>
  <si>
    <t>V10</t>
  </si>
  <si>
    <t>V13</t>
  </si>
  <si>
    <t>V23</t>
  </si>
  <si>
    <t>V16</t>
  </si>
  <si>
    <t>V112</t>
  </si>
  <si>
    <t>V113</t>
  </si>
  <si>
    <t>V121</t>
  </si>
  <si>
    <t>V122</t>
  </si>
  <si>
    <t>V123</t>
  </si>
  <si>
    <t>V124</t>
  </si>
  <si>
    <t>V131</t>
  </si>
  <si>
    <t>V51</t>
  </si>
  <si>
    <t>V52</t>
  </si>
  <si>
    <t>V55</t>
  </si>
  <si>
    <t>V56</t>
  </si>
  <si>
    <t>V57</t>
  </si>
  <si>
    <t>V58</t>
  </si>
  <si>
    <t>V59</t>
  </si>
  <si>
    <t>Jmax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</si>
  <si>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</si>
  <si>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</si>
  <si>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</si>
  <si>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</si>
  <si>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</si>
  <si>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</si>
  <si>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</si>
  <si>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</si>
  <si>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</si>
  <si>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</si>
  <si>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Vmax11</t>
  </si>
  <si>
    <t>Kau</t>
  </si>
  <si>
    <t>Kua</t>
  </si>
  <si>
    <t>Kf</t>
  </si>
  <si>
    <t xml:space="preserve">Kd </t>
  </si>
  <si>
    <t>K15</t>
  </si>
  <si>
    <t>K16</t>
  </si>
  <si>
    <t xml:space="preserve">V2M </t>
  </si>
  <si>
    <t>kA_d</t>
  </si>
  <si>
    <t>kA_f</t>
  </si>
  <si>
    <t>kA_U</t>
  </si>
  <si>
    <t>kU_A</t>
  </si>
  <si>
    <t>kU_d</t>
  </si>
  <si>
    <t>kU_f</t>
  </si>
  <si>
    <t>k1</t>
  </si>
  <si>
    <t>k_r1</t>
  </si>
  <si>
    <t>kz</t>
  </si>
  <si>
    <t>k12</t>
  </si>
  <si>
    <t>k23</t>
  </si>
  <si>
    <t>k30</t>
  </si>
  <si>
    <t>k01</t>
  </si>
  <si>
    <t>k2</t>
  </si>
  <si>
    <t>kAB1</t>
  </si>
  <si>
    <t>kBA1</t>
  </si>
  <si>
    <t>kAB2</t>
  </si>
  <si>
    <t>kBA2</t>
  </si>
  <si>
    <t>k3</t>
  </si>
  <si>
    <t>k_r3</t>
  </si>
  <si>
    <t>k_pq_oxy</t>
  </si>
  <si>
    <t>Adjusted</t>
  </si>
  <si>
    <t>RuBP+CO2&lt;-&gt;2PGA</t>
  </si>
  <si>
    <t>PGA+ATP &lt;-&gt; ADP + DPGA</t>
  </si>
  <si>
    <t>DPGA+NADPH &lt;-&gt;GAP + OP+NADP</t>
  </si>
  <si>
    <t>GAP+DHAP &lt;-&gt;FBP</t>
  </si>
  <si>
    <t>FBP&lt;-&gt;F6P+OP</t>
  </si>
  <si>
    <t>F6P+GAP&lt;-&gt;E4P+Xu5P</t>
  </si>
  <si>
    <t>E4P+DHAP&lt;-&gt;SBP</t>
  </si>
  <si>
    <t>SBP&lt;-&gt;S7P+OP</t>
  </si>
  <si>
    <t>S7P+GAP&lt;-&gt;Ri5P+Xu5P</t>
  </si>
  <si>
    <t>Ru5P+ATP&lt;-&gt;RuBP+ADP</t>
  </si>
  <si>
    <t>ADPG+Gn&lt;-&gt;G(n+1)+ADP</t>
  </si>
  <si>
    <t>ADP+Pi&lt;-&gt;ATP</t>
  </si>
  <si>
    <t>PGlycolate--&gt;Pi+Glycolate</t>
  </si>
  <si>
    <t>Gcea+ATP&lt;--&gt;ADP + PGA</t>
  </si>
  <si>
    <t>Glycolate +O2&lt;--&gt;H2O2+Glyoxylate</t>
  </si>
  <si>
    <t>Glyoxylate + Serine&lt;--&gt; Hydroxypyruvate + Glycine</t>
  </si>
  <si>
    <t>Hydroxypyruvate + NAD &lt;--&gt; NADH + Glycerate</t>
  </si>
  <si>
    <t>Glyoxylate + Glu &lt;--&gt; KG + Glycine</t>
  </si>
  <si>
    <t>NAD+Glycine &lt;--&gt; CO2+ NADH + NH3</t>
  </si>
  <si>
    <t>DHAP+GAP &lt;--&gt;FBP</t>
  </si>
  <si>
    <t>FBP &lt;--&gt;F6P + Pi</t>
  </si>
  <si>
    <t>G1P+UTP &lt;--&gt;OPOP+UDPG</t>
  </si>
  <si>
    <t>UDPG+F6P&lt;--&gt;SUCP + UDP</t>
  </si>
  <si>
    <t>SUCP&lt;--&gt;Pi + SUC</t>
  </si>
  <si>
    <t>F26BP&lt;--&gt;F6P + Pi</t>
  </si>
  <si>
    <t>F6P + ATP&lt;--&gt;ADP + F26BP</t>
  </si>
  <si>
    <t>maximum rate of electron transport</t>
  </si>
  <si>
    <t>formation of ISP.QH2 complex</t>
  </si>
  <si>
    <t>ISP.QH2--&gt;QH(semi) + ISPH(red)</t>
  </si>
  <si>
    <t>QH. + cytbL --&gt; Q + cytbL- + H+</t>
  </si>
  <si>
    <t>cytbL- + cytbH --&gt; cytbL + cytbH-</t>
  </si>
  <si>
    <t>CytbH- + Q --&gt; cytbH + Q-</t>
  </si>
  <si>
    <t>CytbH- + Q- --&gt; cytbH + Q2-</t>
  </si>
  <si>
    <t>Q binding to Qi site</t>
  </si>
  <si>
    <t>ISPH + CytC1 --&gt; ISPH(ox) + CytC1+</t>
  </si>
  <si>
    <t>electron transport from cytc1 to cytc2</t>
  </si>
  <si>
    <t>electron transport from cytc2 to P700</t>
  </si>
  <si>
    <t>maximum rate of ATP synthesis</t>
  </si>
  <si>
    <t>exciton transfer from peripheral antenna to core antenna</t>
  </si>
  <si>
    <t>exciton transfer from core antenna to peripheral antenna</t>
  </si>
  <si>
    <t>fluorescence emission</t>
  </si>
  <si>
    <t>heat dissipation</t>
  </si>
  <si>
    <t>primary charge separation in PSI</t>
  </si>
  <si>
    <t>electron tranfer from electron acceptor of PSI to Fd</t>
  </si>
  <si>
    <t>maximum rate of NADPH formation</t>
  </si>
  <si>
    <t>heat dissipation from peripheral antenna</t>
  </si>
  <si>
    <t>fluorescence emission from peripheral antenna</t>
  </si>
  <si>
    <t>heat dissipation from core antenna</t>
  </si>
  <si>
    <t>fluorescence emission from core antenna</t>
  </si>
  <si>
    <t>primary charge separation for open reaction center</t>
  </si>
  <si>
    <t>charge recombination for open reaction center</t>
  </si>
  <si>
    <t>tyrosine oxidation</t>
  </si>
  <si>
    <t>S1 to S2 transition</t>
  </si>
  <si>
    <t>S2 to S3 transition</t>
  </si>
  <si>
    <t>S3 to S0 transition</t>
  </si>
  <si>
    <t>S0 to S1 transition</t>
  </si>
  <si>
    <t>QA reduction by Pheo-</t>
  </si>
  <si>
    <t>QAQB--&gt;QAQB-</t>
  </si>
  <si>
    <t>QAQB- --&gt;QAQB</t>
  </si>
  <si>
    <t>QAQB- --&gt; QAQB2-</t>
  </si>
  <si>
    <t>QAQB2- --&gt; QAQB-</t>
  </si>
  <si>
    <t>exchange of PQ and QBH2</t>
  </si>
  <si>
    <t>exchange of QB and PQH2</t>
  </si>
  <si>
    <t>PQH2 oxidation</t>
  </si>
  <si>
    <t>Enzyme</t>
  </si>
  <si>
    <t>Equation</t>
  </si>
  <si>
    <t>Original</t>
  </si>
  <si>
    <t>Rubisco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</si>
  <si>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Rubisco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</si>
  <si>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Enzyme</t>
    </r>
  </si>
  <si>
    <t>129_1</t>
  </si>
  <si>
    <t>129_2</t>
  </si>
  <si>
    <t>129_3</t>
  </si>
  <si>
    <t>129_4</t>
  </si>
  <si>
    <t>129_5</t>
  </si>
  <si>
    <t>129_6</t>
  </si>
  <si>
    <t>129_7</t>
  </si>
  <si>
    <t>129_8</t>
  </si>
  <si>
    <t>129_9</t>
  </si>
  <si>
    <t>129_10</t>
  </si>
  <si>
    <t>Vmax (µmol m-2 s-1)</t>
  </si>
  <si>
    <t>Average</t>
  </si>
  <si>
    <t>STD</t>
  </si>
  <si>
    <t>Name</t>
  </si>
  <si>
    <t>Phosphoglycerate kinase</t>
  </si>
  <si>
    <t>Glyceraldehyde-3-phosphate dehydrogenase (NADP+)</t>
    <phoneticPr fontId="0" type="noConversion"/>
  </si>
  <si>
    <t>Fructose-bisphosphate aldolase</t>
  </si>
  <si>
    <t>Sedoheptulose-bisphosphatase</t>
  </si>
  <si>
    <t>Phosphoribulokinase</t>
  </si>
  <si>
    <t>Glucose-1-phosphate adenylyltransferase</t>
  </si>
  <si>
    <t>ATP synthase</t>
  </si>
  <si>
    <t>Phosphoglycolate phosphatase</t>
  </si>
  <si>
    <t>Glycerate kinase</t>
  </si>
  <si>
    <t>(S)-2-hydroxy-acid oxidase &amp;Catalase(CAT, EC1.11.1.6)</t>
  </si>
  <si>
    <t>Serine-glyoxylate transaminase</t>
  </si>
  <si>
    <t>Glycerate dehydrogenase</t>
  </si>
  <si>
    <t>Glycine transaminase</t>
  </si>
  <si>
    <t>Fructose-bisphosphate aldolase (C)</t>
  </si>
  <si>
    <t>Fructose-bisphosphatase (C)</t>
  </si>
  <si>
    <t>UTP-glucose-1-phosphate uridylyltransferase</t>
  </si>
  <si>
    <t>Sucrose-phosphate synthase</t>
  </si>
  <si>
    <t>Sucrose-phosphate phosphatase</t>
  </si>
  <si>
    <t>Fructose-2,6-bisphosphate 2-phosphatase</t>
  </si>
  <si>
    <t>6-phosphofructo-2-kinase</t>
  </si>
  <si>
    <t>Transketolase</t>
  </si>
  <si>
    <t>Fructose-bisphosphatase</t>
  </si>
  <si>
    <t>Glycine dehydrogenase (aminomethyl-transferring)</t>
  </si>
  <si>
    <t>#</t>
  </si>
  <si>
    <t>A</t>
  </si>
  <si>
    <t>Kcat</t>
  </si>
  <si>
    <t>MW</t>
  </si>
  <si>
    <t>1/s</t>
  </si>
  <si>
    <t>g/mol</t>
  </si>
  <si>
    <t>SUM</t>
  </si>
  <si>
    <t>CO2</t>
  </si>
  <si>
    <t>Ci</t>
  </si>
  <si>
    <t>Glyceraldehyde-3-phosphate dehydrogenase (NADP+)</t>
    <phoneticPr fontId="3" type="noConversion"/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</si>
  <si>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Rubisco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</si>
  <si>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Enzyme</t>
    </r>
  </si>
  <si>
    <t>Protein content (mg m-2)</t>
  </si>
  <si>
    <t>Eiopop_ix</t>
  </si>
  <si>
    <t>Eiopop_phot</t>
  </si>
  <si>
    <r>
      <t>A (umol/m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/s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</si>
  <si>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 xml:space="preserve">Non -Optimized A at PPFD = 2000 </t>
  </si>
  <si>
    <t>Optimized A at PPFD = 2000</t>
  </si>
  <si>
    <t>Difference</t>
  </si>
  <si>
    <t>Unoptimized</t>
  </si>
  <si>
    <t>Glyceraldehyde-3-phosphate dehydrogenase (NADP+)</t>
  </si>
  <si>
    <t>% increase</t>
  </si>
  <si>
    <t>Non-optimized</t>
  </si>
  <si>
    <t>A when replacing Rubisco-SBPase-Aldolase with a mean optimized value</t>
  </si>
  <si>
    <t>Ca</t>
  </si>
  <si>
    <t>SEM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</si>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</sst>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F6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/>
    <xf numFmtId="0" fontId="2" fillId="5" borderId="0" xfId="0" applyFont="1" applyFill="1"/>
    <xf numFmtId="0" fontId="2" fillId="0" borderId="1" xfId="1" applyFont="1" applyBorder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164" fontId="5" fillId="3" borderId="0" xfId="1" applyNumberFormat="1" applyFont="1" applyFill="1" applyAlignment="1">
      <alignment horizontal="left" vertical="top"/>
    </xf>
    <xf numFmtId="0" fontId="2" fillId="3" borderId="0" xfId="0" applyFont="1" applyFill="1"/>
    <xf numFmtId="0" fontId="6" fillId="0" borderId="0" xfId="0" applyFont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9" xfId="0" applyFill="1" applyBorder="1"/>
    <xf numFmtId="0" fontId="0" fillId="7" borderId="0" xfId="0" applyFill="1"/>
    <xf numFmtId="0" fontId="0" fillId="7" borderId="3" xfId="0" applyFill="1" applyBorder="1"/>
    <xf numFmtId="0" fontId="0" fillId="8" borderId="3" xfId="0" applyFill="1" applyBorder="1"/>
    <xf numFmtId="0" fontId="0" fillId="8" borderId="9" xfId="0" applyFill="1" applyBorder="1"/>
    <xf numFmtId="0" fontId="0" fillId="8" borderId="0" xfId="0" applyFill="1"/>
    <xf numFmtId="0" fontId="0" fillId="6" borderId="10" xfId="0" applyFill="1" applyBorder="1"/>
    <xf numFmtId="0" fontId="9" fillId="0" borderId="0" xfId="0" applyFont="1" applyAlignment="1">
      <alignment horizontal="left" vertical="center" indent="3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常规 2" xfId="1" xr:uid="{3893FB46-B056-49FE-92E9-A353CD988988}"/>
  </cellStyles>
  <dxfs count="0"/>
  <tableStyles count="0" defaultTableStyle="TableStyleMedium2" defaultPivotStyle="PivotStyleLight16"/>
  <colors>
    <mruColors>
      <color rgb="FFE7E6E6"/>
      <color rgb="FFFCE4F6"/>
      <color rgb="FFDDFFFF"/>
      <color rgb="FF00FFFF"/>
      <color rgb="FFFF99FF"/>
      <color rgb="FFD37C13"/>
      <color rgb="FFFACEF0"/>
      <color rgb="FFE1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Non-Optimized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Plot_A!$A$4:$A$18</c:f>
              <c:numCache>
                <c:formatCode>General</c:formatCode>
                <c:ptCount val="15"/>
                <c:pt idx="0">
                  <c:v>200</c:v>
                </c:pt>
                <c:pt idx="1">
                  <c:v>228.57142857142858</c:v>
                </c:pt>
                <c:pt idx="2">
                  <c:v>257.14285714285717</c:v>
                </c:pt>
                <c:pt idx="3">
                  <c:v>285.71428571428572</c:v>
                </c:pt>
                <c:pt idx="4">
                  <c:v>314.28571428571428</c:v>
                </c:pt>
                <c:pt idx="5">
                  <c:v>342.85714285714289</c:v>
                </c:pt>
                <c:pt idx="6">
                  <c:v>371.42857142857144</c:v>
                </c:pt>
                <c:pt idx="7">
                  <c:v>400</c:v>
                </c:pt>
                <c:pt idx="8">
                  <c:v>428.57142857142861</c:v>
                </c:pt>
                <c:pt idx="9">
                  <c:v>457.14285714285717</c:v>
                </c:pt>
                <c:pt idx="10">
                  <c:v>485.71428571428572</c:v>
                </c:pt>
                <c:pt idx="11">
                  <c:v>514.28571428571433</c:v>
                </c:pt>
                <c:pt idx="12">
                  <c:v>542.85714285714289</c:v>
                </c:pt>
                <c:pt idx="13">
                  <c:v>571.42857142857144</c:v>
                </c:pt>
                <c:pt idx="14">
                  <c:v>600</c:v>
                </c:pt>
              </c:numCache>
            </c:numRef>
          </c:xVal>
          <c:yVal>
            <c:numRef>
              <c:f>Plot_A!$C$4:$C$18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4-4DA5-A03C-0A55420F0A35}"/>
            </c:ext>
          </c:extLst>
        </c:ser>
        <c:ser>
          <c:idx val="1"/>
          <c:order val="1"/>
          <c:tx>
            <c:v>Optimized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Plot_A!$A$4:$A$18</c:f>
              <c:numCache>
                <c:formatCode>General</c:formatCode>
                <c:ptCount val="15"/>
                <c:pt idx="0">
                  <c:v>200</c:v>
                </c:pt>
                <c:pt idx="1">
                  <c:v>228.57142857142858</c:v>
                </c:pt>
                <c:pt idx="2">
                  <c:v>257.14285714285717</c:v>
                </c:pt>
                <c:pt idx="3">
                  <c:v>285.71428571428572</c:v>
                </c:pt>
                <c:pt idx="4">
                  <c:v>314.28571428571428</c:v>
                </c:pt>
                <c:pt idx="5">
                  <c:v>342.85714285714289</c:v>
                </c:pt>
                <c:pt idx="6">
                  <c:v>371.42857142857144</c:v>
                </c:pt>
                <c:pt idx="7">
                  <c:v>400</c:v>
                </c:pt>
                <c:pt idx="8">
                  <c:v>428.57142857142861</c:v>
                </c:pt>
                <c:pt idx="9">
                  <c:v>457.14285714285717</c:v>
                </c:pt>
                <c:pt idx="10">
                  <c:v>485.71428571428572</c:v>
                </c:pt>
                <c:pt idx="11">
                  <c:v>514.28571428571433</c:v>
                </c:pt>
                <c:pt idx="12">
                  <c:v>542.85714285714289</c:v>
                </c:pt>
                <c:pt idx="13">
                  <c:v>571.42857142857144</c:v>
                </c:pt>
                <c:pt idx="14">
                  <c:v>600</c:v>
                </c:pt>
              </c:numCache>
            </c:numRef>
          </c:xVal>
          <c:yVal>
            <c:numRef>
              <c:f>Plot_A!$D$4:$D$18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4-4DA5-A03C-0A55420F0A35}"/>
            </c:ext>
          </c:extLst>
        </c:ser>
        <c:ser>
          <c:idx val="3"/>
          <c:order val="2"/>
          <c:tx>
            <c:v>Rubisco-Aldolase-SBPase-current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Plot_A!$A$4:$A$18</c:f>
              <c:numCache>
                <c:formatCode>General</c:formatCode>
                <c:ptCount val="15"/>
                <c:pt idx="0">
                  <c:v>200</c:v>
                </c:pt>
                <c:pt idx="1">
                  <c:v>228.57142857142858</c:v>
                </c:pt>
                <c:pt idx="2">
                  <c:v>257.14285714285717</c:v>
                </c:pt>
                <c:pt idx="3">
                  <c:v>285.71428571428572</c:v>
                </c:pt>
                <c:pt idx="4">
                  <c:v>314.28571428571428</c:v>
                </c:pt>
                <c:pt idx="5">
                  <c:v>342.85714285714289</c:v>
                </c:pt>
                <c:pt idx="6">
                  <c:v>371.42857142857144</c:v>
                </c:pt>
                <c:pt idx="7">
                  <c:v>400</c:v>
                </c:pt>
                <c:pt idx="8">
                  <c:v>428.57142857142861</c:v>
                </c:pt>
                <c:pt idx="9">
                  <c:v>457.14285714285717</c:v>
                </c:pt>
                <c:pt idx="10">
                  <c:v>485.71428571428572</c:v>
                </c:pt>
                <c:pt idx="11">
                  <c:v>514.28571428571433</c:v>
                </c:pt>
                <c:pt idx="12">
                  <c:v>542.85714285714289</c:v>
                </c:pt>
                <c:pt idx="13">
                  <c:v>571.42857142857144</c:v>
                </c:pt>
                <c:pt idx="14">
                  <c:v>600</c:v>
                </c:pt>
              </c:numCache>
            </c:numRef>
          </c:xVal>
          <c:yVal>
            <c:numRef>
              <c:f>Plot_A!$J$4:$J$18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B-46F5-B8D9-3B75A07E4081}"/>
            </c:ext>
          </c:extLst>
        </c:ser>
        <c:ser>
          <c:idx val="4"/>
          <c:order val="3"/>
          <c:tx>
            <c:v>Rubisco-Aldolase-SBPase-elevated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Plot_A!$A$4:$A$18</c:f>
              <c:numCache>
                <c:formatCode>General</c:formatCode>
                <c:ptCount val="15"/>
                <c:pt idx="0">
                  <c:v>200</c:v>
                </c:pt>
                <c:pt idx="1">
                  <c:v>228.57142857142858</c:v>
                </c:pt>
                <c:pt idx="2">
                  <c:v>257.14285714285717</c:v>
                </c:pt>
                <c:pt idx="3">
                  <c:v>285.71428571428572</c:v>
                </c:pt>
                <c:pt idx="4">
                  <c:v>314.28571428571428</c:v>
                </c:pt>
                <c:pt idx="5">
                  <c:v>342.85714285714289</c:v>
                </c:pt>
                <c:pt idx="6">
                  <c:v>371.42857142857144</c:v>
                </c:pt>
                <c:pt idx="7">
                  <c:v>400</c:v>
                </c:pt>
                <c:pt idx="8">
                  <c:v>428.57142857142861</c:v>
                </c:pt>
                <c:pt idx="9">
                  <c:v>457.14285714285717</c:v>
                </c:pt>
                <c:pt idx="10">
                  <c:v>485.71428571428572</c:v>
                </c:pt>
                <c:pt idx="11">
                  <c:v>514.28571428571433</c:v>
                </c:pt>
                <c:pt idx="12">
                  <c:v>542.85714285714289</c:v>
                </c:pt>
                <c:pt idx="13">
                  <c:v>571.42857142857144</c:v>
                </c:pt>
                <c:pt idx="14">
                  <c:v>600</c:v>
                </c:pt>
              </c:numCache>
            </c:numRef>
          </c:xVal>
          <c:yVal>
            <c:numRef>
              <c:f>Plot_A!$M$4:$M$18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B-46F5-B8D9-3B75A07E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95999"/>
        <c:axId val="139017263"/>
      </c:scatterChart>
      <c:valAx>
        <c:axId val="295695999"/>
        <c:scaling>
          <c:orientation val="minMax"/>
          <c:max val="6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i="1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n-GB" sz="1000" i="1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</a:t>
                </a:r>
                <a:r>
                  <a:rPr lang="en-GB" sz="1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017263"/>
        <c:crosses val="autoZero"/>
        <c:crossBetween val="midCat"/>
        <c:majorUnit val="50"/>
        <c:minorUnit val="5"/>
      </c:valAx>
      <c:valAx>
        <c:axId val="139017263"/>
        <c:scaling>
          <c:orientation val="minMax"/>
          <c:max val="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1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mol m</a:t>
                </a:r>
                <a:r>
                  <a:rPr lang="en-GB" sz="10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s-</a:t>
                </a:r>
                <a:r>
                  <a:rPr lang="en-GB" sz="10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69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155574</xdr:colOff>
      <xdr:row>1</xdr:row>
      <xdr:rowOff>119063</xdr:rowOff>
    </xdr:from>
    <xdr:to>
      <xdr:col>26</xdr:col>
      <xdr:colOff>353218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09B2-577E-A2C0-4883-563053E98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69EA-87E3-405D-B6B0-AEF270DD0568}">
  <dimension ref="A1:I18"/>
  <sheetViews>
    <sheetView zoomScaleNormal="100" workbookViewId="0">
      <selection activeCell="C21" sqref="C21"/>
    </sheetView>
  </sheetViews>
  <sheetFormatPr defaultRowHeight="15" x14ac:dyDescent="0.25"/>
  <cols>
    <col min="3" max="3" width="16.5703125" customWidth="1"/>
    <col min="4" max="4" width="18.42578125" customWidth="1"/>
    <col min="5" max="5" width="10" customWidth="1"/>
    <col min="6" max="6" width="11.140625" customWidth="1"/>
    <col min="7" max="7" width="11.140625" hidden="1" customWidth="1"/>
    <col min="8" max="8" width="10.85546875" hidden="1" customWidth="1"/>
    <col min="9" max="9" width="12.140625" hidden="1" customWidth="1"/>
    <col min="10" max="10" width="12.140625" customWidth="1"/>
    <col min="15" max="15" width="10.140625" customWidth="1"/>
  </cols>
  <sheetData>
    <row r="1" spans="1:9" ht="17.25" x14ac:dyDescent="0.25">
      <c r="A1" s="27"/>
      <c r="B1" s="23"/>
      <c r="C1" s="24" t="s">
        <v>189</v>
      </c>
    </row>
    <row r="2" spans="1:9" x14ac:dyDescent="0.25">
      <c r="A2" s="27"/>
      <c r="B2" s="25"/>
      <c r="C2" s="26" t="s">
        <v>200</v>
      </c>
    </row>
    <row r="3" spans="1:9" x14ac:dyDescent="0.25">
      <c r="A3" s="27" t="s">
        <v>198</v>
      </c>
      <c r="B3" s="27" t="s">
        <v>182</v>
      </c>
      <c r="C3" s="28" t="s">
        <v>190</v>
      </c>
      <c r="D3" s="29" t="s">
        <v>191</v>
      </c>
      <c r="E3" s="29" t="s">
        <v>192</v>
      </c>
      <c r="F3" s="29" t="s">
        <v>195</v>
      </c>
      <c r="G3" s="33" t="s">
        <v>197</v>
      </c>
      <c r="H3" s="33" t="s">
        <v>192</v>
      </c>
      <c r="I3" s="33" t="s">
        <v>195</v>
      </c>
    </row>
    <row r="4" spans="1:9" x14ac:dyDescent="0.25">
      <c r="A4" s="35">
        <f>B4/0.7</f>
        <v>200</v>
      </c>
      <c r="B4" s="35">
        <v>140</v>
      </c>
      <c r="C4" s="26"/>
      <c r="D4" s="30"/>
      <c r="E4" s="30"/>
      <c r="F4" s="30"/>
      <c r="G4" s="34">
        <v>17.805025510902801</v>
      </c>
      <c r="H4" s="34">
        <f>G4-C4</f>
        <v>17.805025510902801</v>
      </c>
      <c r="I4" s="34" t="e">
        <f>H4/C4*100</f>
        <v>#DIV/0!</v>
      </c>
    </row>
    <row r="5" spans="1:9" x14ac:dyDescent="0.25">
      <c r="A5" s="25">
        <f t="shared" ref="A5:A18" si="0">B5/0.7</f>
        <v>228.57142857142858</v>
      </c>
      <c r="B5" s="25">
        <v>160</v>
      </c>
      <c r="C5" s="26"/>
      <c r="D5" s="30"/>
      <c r="E5" s="30"/>
      <c r="F5" s="30"/>
      <c r="G5" s="34">
        <v>20.467758295461699</v>
      </c>
      <c r="H5" s="34">
        <f t="shared" ref="H5:H18" si="1">G5-C5</f>
        <v>20.467758295461699</v>
      </c>
      <c r="I5" s="34" t="e">
        <f t="shared" ref="I5:I18" si="2">H5/C5*100</f>
        <v>#DIV/0!</v>
      </c>
    </row>
    <row r="6" spans="1:9" x14ac:dyDescent="0.25">
      <c r="A6" s="25">
        <f t="shared" si="0"/>
        <v>257.14285714285717</v>
      </c>
      <c r="B6" s="25">
        <v>180</v>
      </c>
      <c r="C6" s="26"/>
      <c r="D6" s="30"/>
      <c r="E6" s="30"/>
      <c r="F6" s="30"/>
      <c r="G6" s="34">
        <v>22.8502604932705</v>
      </c>
      <c r="H6" s="34">
        <f t="shared" si="1"/>
        <v>22.8502604932705</v>
      </c>
      <c r="I6" s="34" t="e">
        <f t="shared" si="2"/>
        <v>#DIV/0!</v>
      </c>
    </row>
    <row r="7" spans="1:9" x14ac:dyDescent="0.25">
      <c r="A7" s="25">
        <f t="shared" si="0"/>
        <v>285.71428571428572</v>
      </c>
      <c r="B7" s="25">
        <v>200</v>
      </c>
      <c r="C7" s="26"/>
      <c r="D7" s="30"/>
      <c r="E7" s="30"/>
      <c r="F7" s="30"/>
      <c r="G7" s="34">
        <v>24.9334441534569</v>
      </c>
      <c r="H7" s="34">
        <f t="shared" si="1"/>
        <v>24.9334441534569</v>
      </c>
      <c r="I7" s="34" t="e">
        <f t="shared" si="2"/>
        <v>#DIV/0!</v>
      </c>
    </row>
    <row r="8" spans="1:9" x14ac:dyDescent="0.25">
      <c r="A8" s="25">
        <f t="shared" si="0"/>
        <v>314.28571428571428</v>
      </c>
      <c r="B8" s="25">
        <v>220</v>
      </c>
      <c r="C8" s="26"/>
      <c r="D8" s="30"/>
      <c r="E8" s="30"/>
      <c r="F8" s="30"/>
      <c r="G8" s="34">
        <v>26.723199464206701</v>
      </c>
      <c r="H8" s="34">
        <f t="shared" si="1"/>
        <v>26.723199464206701</v>
      </c>
      <c r="I8" s="34" t="e">
        <f t="shared" si="2"/>
        <v>#DIV/0!</v>
      </c>
    </row>
    <row r="9" spans="1:9" x14ac:dyDescent="0.25">
      <c r="A9" s="25">
        <f t="shared" si="0"/>
        <v>342.85714285714289</v>
      </c>
      <c r="B9" s="25">
        <v>240</v>
      </c>
      <c r="C9" s="26"/>
      <c r="D9" s="30"/>
      <c r="E9" s="30"/>
      <c r="F9" s="30"/>
      <c r="G9" s="34">
        <v>28.224905061130102</v>
      </c>
      <c r="H9" s="34">
        <f t="shared" si="1"/>
        <v>28.224905061130102</v>
      </c>
      <c r="I9" s="34" t="e">
        <f t="shared" si="2"/>
        <v>#DIV/0!</v>
      </c>
    </row>
    <row r="10" spans="1:9" x14ac:dyDescent="0.25">
      <c r="A10" s="25">
        <f t="shared" si="0"/>
        <v>371.42857142857144</v>
      </c>
      <c r="B10" s="25">
        <v>260</v>
      </c>
      <c r="C10" s="26"/>
      <c r="D10" s="30"/>
      <c r="E10" s="30"/>
      <c r="F10" s="30"/>
      <c r="G10" s="34">
        <v>29.434073090369999</v>
      </c>
      <c r="H10" s="34">
        <f t="shared" si="1"/>
        <v>29.434073090369999</v>
      </c>
      <c r="I10" s="34" t="e">
        <f t="shared" si="2"/>
        <v>#DIV/0!</v>
      </c>
    </row>
    <row r="11" spans="1:9" x14ac:dyDescent="0.25">
      <c r="A11" s="25">
        <f t="shared" si="0"/>
        <v>400</v>
      </c>
      <c r="B11" s="25">
        <v>280</v>
      </c>
      <c r="C11" s="26"/>
      <c r="D11" s="30"/>
      <c r="E11" s="30"/>
      <c r="F11" s="30"/>
      <c r="G11" s="34">
        <v>29.9153193420631</v>
      </c>
      <c r="H11" s="34">
        <f t="shared" si="1"/>
        <v>29.9153193420631</v>
      </c>
      <c r="I11" s="34" t="e">
        <f t="shared" si="2"/>
        <v>#DIV/0!</v>
      </c>
    </row>
    <row r="12" spans="1:9" x14ac:dyDescent="0.25">
      <c r="A12" s="25">
        <f t="shared" si="0"/>
        <v>428.57142857142861</v>
      </c>
      <c r="B12" s="25">
        <v>300</v>
      </c>
      <c r="C12" s="26"/>
      <c r="D12" s="30"/>
      <c r="E12" s="30"/>
      <c r="F12" s="30"/>
      <c r="G12" s="34">
        <v>30.158389438315599</v>
      </c>
      <c r="H12" s="34">
        <f t="shared" si="1"/>
        <v>30.158389438315599</v>
      </c>
      <c r="I12" s="34" t="e">
        <f t="shared" si="2"/>
        <v>#DIV/0!</v>
      </c>
    </row>
    <row r="13" spans="1:9" x14ac:dyDescent="0.25">
      <c r="A13" s="25">
        <f t="shared" si="0"/>
        <v>457.14285714285717</v>
      </c>
      <c r="B13" s="25">
        <v>320</v>
      </c>
      <c r="C13" s="26"/>
      <c r="D13" s="30"/>
      <c r="E13" s="30"/>
      <c r="F13" s="30"/>
      <c r="G13" s="34">
        <v>30.364599827201499</v>
      </c>
      <c r="H13" s="34">
        <f t="shared" si="1"/>
        <v>30.364599827201499</v>
      </c>
      <c r="I13" s="34" t="e">
        <f t="shared" si="2"/>
        <v>#DIV/0!</v>
      </c>
    </row>
    <row r="14" spans="1:9" x14ac:dyDescent="0.25">
      <c r="A14" s="25">
        <f t="shared" si="0"/>
        <v>485.71428571428572</v>
      </c>
      <c r="B14" s="25">
        <v>340</v>
      </c>
      <c r="C14" s="26"/>
      <c r="D14" s="30"/>
      <c r="E14" s="30"/>
      <c r="F14" s="30"/>
      <c r="G14" s="34">
        <v>30.5409015664988</v>
      </c>
      <c r="H14" s="34">
        <f t="shared" si="1"/>
        <v>30.5409015664988</v>
      </c>
      <c r="I14" s="34" t="e">
        <f t="shared" si="2"/>
        <v>#DIV/0!</v>
      </c>
    </row>
    <row r="15" spans="1:9" x14ac:dyDescent="0.25">
      <c r="A15" s="25">
        <f t="shared" si="0"/>
        <v>514.28571428571433</v>
      </c>
      <c r="B15" s="25">
        <v>360</v>
      </c>
      <c r="C15" s="26"/>
      <c r="D15" s="30"/>
      <c r="E15" s="30"/>
      <c r="F15" s="30"/>
      <c r="G15" s="34">
        <v>30.693871763525699</v>
      </c>
      <c r="H15" s="34">
        <f t="shared" si="1"/>
        <v>30.693871763525699</v>
      </c>
      <c r="I15" s="34" t="e">
        <f t="shared" si="2"/>
        <v>#DIV/0!</v>
      </c>
    </row>
    <row r="16" spans="1:9" x14ac:dyDescent="0.25">
      <c r="A16" s="25">
        <f t="shared" si="0"/>
        <v>542.85714285714289</v>
      </c>
      <c r="B16" s="25">
        <v>380</v>
      </c>
      <c r="C16" s="26"/>
      <c r="D16" s="30"/>
      <c r="E16" s="30"/>
      <c r="F16" s="30"/>
      <c r="G16" s="34">
        <v>30.828579897282399</v>
      </c>
      <c r="H16" s="34">
        <f t="shared" si="1"/>
        <v>30.828579897282399</v>
      </c>
      <c r="I16" s="34" t="e">
        <f t="shared" si="2"/>
        <v>#DIV/0!</v>
      </c>
    </row>
    <row r="17" spans="1:9" x14ac:dyDescent="0.25">
      <c r="A17" s="25">
        <f t="shared" si="0"/>
        <v>571.42857142857144</v>
      </c>
      <c r="B17" s="25">
        <v>400</v>
      </c>
      <c r="C17" s="26"/>
      <c r="D17" s="30"/>
      <c r="E17" s="30"/>
      <c r="F17" s="30"/>
      <c r="G17" s="34">
        <v>30.9455346318991</v>
      </c>
      <c r="H17" s="34">
        <f t="shared" si="1"/>
        <v>30.9455346318991</v>
      </c>
      <c r="I17" s="34" t="e">
        <f t="shared" si="2"/>
        <v>#DIV/0!</v>
      </c>
    </row>
    <row r="18" spans="1:9" x14ac:dyDescent="0.25">
      <c r="A18" s="23">
        <f t="shared" si="0"/>
        <v>600</v>
      </c>
      <c r="B18" s="23">
        <v>420</v>
      </c>
      <c r="C18" s="24"/>
      <c r="D18" s="31"/>
      <c r="E18" s="31"/>
      <c r="F18" s="31"/>
      <c r="G18" s="32">
        <v>31.0562621141523</v>
      </c>
      <c r="H18" s="32">
        <f t="shared" si="1"/>
        <v>31.0562621141523</v>
      </c>
      <c r="I18" s="32" t="e">
        <f t="shared" si="2"/>
        <v>#DIV/0!</v>
      </c>
    </row>
  </sheetData>
  <phoneticPr fontId="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6878-79C9-482D-9944-81773944F5D1}">
  <dimension ref="A1:AH32"/>
  <sheetViews>
    <sheetView zoomScale="50" zoomScaleNormal="50" workbookViewId="0">
      <selection activeCell="A32" sqref="A32:F32"/>
    </sheetView>
  </sheetViews>
  <sheetFormatPr defaultRowHeight="15" x14ac:dyDescent="0.25"/>
  <sheetData>
    <row r="1" spans="1:34" x14ac:dyDescent="0.25">
      <c r="A1" t="s">
        <v>182</v>
      </c>
      <c r="B1">
        <v>220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 t="shared" ref="X6" si="3">H6/S6*T6/1000</f>
        <v>0</v>
      </c>
      <c r="Y6" s="5">
        <f t="shared" ref="Y6" si="4">I6/S6*T6/1000</f>
        <v>0</v>
      </c>
      <c r="Z6" s="5">
        <f t="shared" ref="Z6" si="5">J6/S6*T6/1000</f>
        <v>0</v>
      </c>
      <c r="AA6" s="5">
        <f t="shared" ref="AA6" si="6">K6/S6*T6/1000</f>
        <v>0</v>
      </c>
      <c r="AB6" s="5">
        <f t="shared" ref="AB6" si="7">L6/S6*T6/1000</f>
        <v>0</v>
      </c>
      <c r="AC6" s="5">
        <f t="shared" ref="AC6" si="8">M6/S6*T6/1000</f>
        <v>0</v>
      </c>
      <c r="AD6" s="5">
        <f t="shared" ref="AD6" si="9">N6/S6*T6/1000</f>
        <v>0</v>
      </c>
      <c r="AE6" s="5">
        <f t="shared" ref="AE6" si="10">O6/S6*T6/1000</f>
        <v>0</v>
      </c>
      <c r="AF6" s="5">
        <f t="shared" ref="AF6" si="11">P6/S6*T6/1000</f>
        <v>0</v>
      </c>
      <c r="AG6" s="5">
        <f t="shared" ref="AG6" si="12"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13">H7/S7*T7/1000</f>
        <v>0</v>
      </c>
      <c r="Y7" s="5">
        <f t="shared" ref="Y7:Y30" si="14">I7/S7*T7/1000</f>
        <v>0</v>
      </c>
      <c r="Z7" s="5">
        <f t="shared" ref="Z7:Z30" si="15">J7/S7*T7/1000</f>
        <v>0</v>
      </c>
      <c r="AA7" s="5">
        <f t="shared" ref="AA7:AA30" si="16">K7/S7*T7/1000</f>
        <v>0</v>
      </c>
      <c r="AB7" s="5">
        <f t="shared" ref="AB7:AB30" si="17">L7/S7*T7/1000</f>
        <v>0</v>
      </c>
      <c r="AC7" s="5">
        <f t="shared" ref="AC7:AC30" si="18">M7/S7*T7/1000</f>
        <v>0</v>
      </c>
      <c r="AD7" s="5">
        <f t="shared" ref="AD7:AD30" si="19">N7/S7*T7/1000</f>
        <v>0</v>
      </c>
      <c r="AE7" s="5">
        <f t="shared" ref="AE7:AE30" si="20">O7/S7*T7/1000</f>
        <v>0</v>
      </c>
      <c r="AF7" s="5">
        <f t="shared" ref="AF7:AF30" si="21">P7/S7*T7/1000</f>
        <v>0</v>
      </c>
      <c r="AG7" s="5">
        <f t="shared" ref="AG7:AG30" si="22">Q7/S7*T7/1000</f>
        <v>0</v>
      </c>
      <c r="AH7">
        <f t="shared" ref="AH7:AH30" si="23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13"/>
        <v>0</v>
      </c>
      <c r="Y8" s="5">
        <f t="shared" si="14"/>
        <v>0</v>
      </c>
      <c r="Z8" s="5">
        <f t="shared" si="15"/>
        <v>0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>
        <f t="shared" si="23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13"/>
        <v>0</v>
      </c>
      <c r="Y9" s="5">
        <f t="shared" si="14"/>
        <v>0</v>
      </c>
      <c r="Z9" s="5">
        <f t="shared" si="15"/>
        <v>0</v>
      </c>
      <c r="AA9" s="5">
        <f t="shared" si="16"/>
        <v>0</v>
      </c>
      <c r="AB9" s="5">
        <f t="shared" si="17"/>
        <v>0</v>
      </c>
      <c r="AC9" s="5">
        <f t="shared" si="18"/>
        <v>0</v>
      </c>
      <c r="AD9" s="5">
        <f t="shared" si="19"/>
        <v>0</v>
      </c>
      <c r="AE9" s="5">
        <f t="shared" si="20"/>
        <v>0</v>
      </c>
      <c r="AF9" s="5">
        <f t="shared" si="21"/>
        <v>0</v>
      </c>
      <c r="AG9" s="5">
        <f t="shared" si="22"/>
        <v>0</v>
      </c>
      <c r="AH9">
        <f t="shared" si="23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13"/>
        <v>0</v>
      </c>
      <c r="Y10" s="5">
        <f t="shared" si="14"/>
        <v>0</v>
      </c>
      <c r="Z10" s="5">
        <f t="shared" si="15"/>
        <v>0</v>
      </c>
      <c r="AA10" s="5">
        <f t="shared" si="16"/>
        <v>0</v>
      </c>
      <c r="AB10" s="5">
        <f t="shared" si="17"/>
        <v>0</v>
      </c>
      <c r="AC10" s="5">
        <f t="shared" si="18"/>
        <v>0</v>
      </c>
      <c r="AD10" s="5">
        <f t="shared" si="19"/>
        <v>0</v>
      </c>
      <c r="AE10" s="5">
        <f t="shared" si="20"/>
        <v>0</v>
      </c>
      <c r="AF10" s="5">
        <f t="shared" si="21"/>
        <v>0</v>
      </c>
      <c r="AG10" s="5">
        <f t="shared" si="22"/>
        <v>0</v>
      </c>
      <c r="AH10">
        <f t="shared" si="23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13"/>
        <v>0</v>
      </c>
      <c r="Y11" s="5">
        <f t="shared" si="14"/>
        <v>0</v>
      </c>
      <c r="Z11" s="5">
        <f t="shared" si="15"/>
        <v>0</v>
      </c>
      <c r="AA11" s="5">
        <f t="shared" si="16"/>
        <v>0</v>
      </c>
      <c r="AB11" s="5">
        <f t="shared" si="17"/>
        <v>0</v>
      </c>
      <c r="AC11" s="5">
        <f t="shared" si="18"/>
        <v>0</v>
      </c>
      <c r="AD11" s="5">
        <f t="shared" si="19"/>
        <v>0</v>
      </c>
      <c r="AE11" s="5">
        <f t="shared" si="20"/>
        <v>0</v>
      </c>
      <c r="AF11" s="5">
        <f t="shared" si="21"/>
        <v>0</v>
      </c>
      <c r="AG11" s="5">
        <f t="shared" si="22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13"/>
        <v>0</v>
      </c>
      <c r="Y12" s="5">
        <f t="shared" si="14"/>
        <v>0</v>
      </c>
      <c r="Z12" s="5">
        <f t="shared" si="15"/>
        <v>0</v>
      </c>
      <c r="AA12" s="5">
        <f t="shared" si="16"/>
        <v>0</v>
      </c>
      <c r="AB12" s="5">
        <f t="shared" si="17"/>
        <v>0</v>
      </c>
      <c r="AC12" s="5">
        <f t="shared" si="18"/>
        <v>0</v>
      </c>
      <c r="AD12" s="5">
        <f t="shared" si="19"/>
        <v>0</v>
      </c>
      <c r="AE12" s="5">
        <f t="shared" si="20"/>
        <v>0</v>
      </c>
      <c r="AF12" s="5">
        <f t="shared" si="21"/>
        <v>0</v>
      </c>
      <c r="AG12" s="5">
        <f t="shared" si="22"/>
        <v>0</v>
      </c>
      <c r="AH12">
        <f t="shared" si="23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13"/>
        <v>0</v>
      </c>
      <c r="Y13" s="5">
        <f t="shared" si="14"/>
        <v>0</v>
      </c>
      <c r="Z13" s="5">
        <f t="shared" si="15"/>
        <v>0</v>
      </c>
      <c r="AA13" s="5">
        <f t="shared" si="16"/>
        <v>0</v>
      </c>
      <c r="AB13" s="5">
        <f t="shared" si="17"/>
        <v>0</v>
      </c>
      <c r="AC13" s="5">
        <f t="shared" si="18"/>
        <v>0</v>
      </c>
      <c r="AD13" s="5">
        <f t="shared" si="19"/>
        <v>0</v>
      </c>
      <c r="AE13" s="5">
        <f t="shared" si="20"/>
        <v>0</v>
      </c>
      <c r="AF13" s="5">
        <f t="shared" si="21"/>
        <v>0</v>
      </c>
      <c r="AG13" s="5">
        <f t="shared" si="22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13"/>
        <v>0</v>
      </c>
      <c r="Y14" s="5">
        <f t="shared" si="14"/>
        <v>0</v>
      </c>
      <c r="Z14" s="5">
        <f t="shared" si="15"/>
        <v>0</v>
      </c>
      <c r="AA14" s="5">
        <f t="shared" si="16"/>
        <v>0</v>
      </c>
      <c r="AB14" s="5">
        <f t="shared" si="17"/>
        <v>0</v>
      </c>
      <c r="AC14" s="5">
        <f t="shared" si="18"/>
        <v>0</v>
      </c>
      <c r="AD14" s="5">
        <f t="shared" si="19"/>
        <v>0</v>
      </c>
      <c r="AE14" s="5">
        <f t="shared" si="20"/>
        <v>0</v>
      </c>
      <c r="AF14" s="5">
        <f t="shared" si="21"/>
        <v>0</v>
      </c>
      <c r="AG14" s="5">
        <f t="shared" si="22"/>
        <v>0</v>
      </c>
      <c r="AH14">
        <f t="shared" si="23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13"/>
        <v>0</v>
      </c>
      <c r="Y15" s="5">
        <f t="shared" si="14"/>
        <v>0</v>
      </c>
      <c r="Z15" s="5">
        <f t="shared" si="15"/>
        <v>0</v>
      </c>
      <c r="AA15" s="5">
        <f t="shared" si="16"/>
        <v>0</v>
      </c>
      <c r="AB15" s="5">
        <f t="shared" si="17"/>
        <v>0</v>
      </c>
      <c r="AC15" s="5">
        <f t="shared" si="18"/>
        <v>0</v>
      </c>
      <c r="AD15" s="5">
        <f t="shared" si="19"/>
        <v>0</v>
      </c>
      <c r="AE15" s="5">
        <f t="shared" si="20"/>
        <v>0</v>
      </c>
      <c r="AF15" s="5">
        <f t="shared" si="21"/>
        <v>0</v>
      </c>
      <c r="AG15" s="5">
        <f t="shared" si="22"/>
        <v>0</v>
      </c>
      <c r="AH15">
        <f t="shared" si="23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13"/>
        <v>0</v>
      </c>
      <c r="Y16" s="5">
        <f t="shared" si="14"/>
        <v>0</v>
      </c>
      <c r="Z16" s="5">
        <f t="shared" si="15"/>
        <v>0</v>
      </c>
      <c r="AA16" s="5">
        <f t="shared" si="16"/>
        <v>0</v>
      </c>
      <c r="AB16" s="5">
        <f t="shared" si="17"/>
        <v>0</v>
      </c>
      <c r="AC16" s="5">
        <f t="shared" si="18"/>
        <v>0</v>
      </c>
      <c r="AD16" s="5">
        <f t="shared" si="19"/>
        <v>0</v>
      </c>
      <c r="AE16" s="5">
        <f t="shared" si="20"/>
        <v>0</v>
      </c>
      <c r="AF16" s="5">
        <f t="shared" si="21"/>
        <v>0</v>
      </c>
      <c r="AG16" s="5">
        <f t="shared" si="22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13"/>
        <v>0</v>
      </c>
      <c r="Y17" s="5">
        <f t="shared" si="14"/>
        <v>0</v>
      </c>
      <c r="Z17" s="5">
        <f t="shared" si="15"/>
        <v>0</v>
      </c>
      <c r="AA17" s="5">
        <f t="shared" si="16"/>
        <v>0</v>
      </c>
      <c r="AB17" s="5">
        <f t="shared" si="17"/>
        <v>0</v>
      </c>
      <c r="AC17" s="5">
        <f t="shared" si="18"/>
        <v>0</v>
      </c>
      <c r="AD17" s="5">
        <f t="shared" si="19"/>
        <v>0</v>
      </c>
      <c r="AE17" s="5">
        <f t="shared" si="20"/>
        <v>0</v>
      </c>
      <c r="AF17" s="5">
        <f t="shared" si="21"/>
        <v>0</v>
      </c>
      <c r="AG17" s="5">
        <f t="shared" si="22"/>
        <v>0</v>
      </c>
      <c r="AH17">
        <f t="shared" si="23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13"/>
        <v>0</v>
      </c>
      <c r="Y18" s="5">
        <f t="shared" si="14"/>
        <v>0</v>
      </c>
      <c r="Z18" s="5">
        <f t="shared" si="15"/>
        <v>0</v>
      </c>
      <c r="AA18" s="5">
        <f t="shared" si="16"/>
        <v>0</v>
      </c>
      <c r="AB18" s="5">
        <f t="shared" si="17"/>
        <v>0</v>
      </c>
      <c r="AC18" s="5">
        <f t="shared" si="18"/>
        <v>0</v>
      </c>
      <c r="AD18" s="5">
        <f t="shared" si="19"/>
        <v>0</v>
      </c>
      <c r="AE18" s="5">
        <f t="shared" si="20"/>
        <v>0</v>
      </c>
      <c r="AF18" s="5">
        <f t="shared" si="21"/>
        <v>0</v>
      </c>
      <c r="AG18" s="5">
        <f t="shared" si="22"/>
        <v>0</v>
      </c>
      <c r="AH18">
        <f t="shared" si="23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13"/>
        <v>0</v>
      </c>
      <c r="Y19" s="5">
        <f t="shared" si="14"/>
        <v>0</v>
      </c>
      <c r="Z19" s="5">
        <f t="shared" si="15"/>
        <v>0</v>
      </c>
      <c r="AA19" s="5">
        <f t="shared" si="16"/>
        <v>0</v>
      </c>
      <c r="AB19" s="5">
        <f t="shared" si="17"/>
        <v>0</v>
      </c>
      <c r="AC19" s="5">
        <f t="shared" si="18"/>
        <v>0</v>
      </c>
      <c r="AD19" s="5">
        <f t="shared" si="19"/>
        <v>0</v>
      </c>
      <c r="AE19" s="5">
        <f t="shared" si="20"/>
        <v>0</v>
      </c>
      <c r="AF19" s="5">
        <f t="shared" si="21"/>
        <v>0</v>
      </c>
      <c r="AG19" s="5">
        <f t="shared" si="22"/>
        <v>0</v>
      </c>
      <c r="AH19">
        <f t="shared" si="23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13"/>
        <v>0</v>
      </c>
      <c r="Y20" s="5">
        <f t="shared" si="14"/>
        <v>0</v>
      </c>
      <c r="Z20" s="5">
        <f t="shared" si="15"/>
        <v>0</v>
      </c>
      <c r="AA20" s="5">
        <f t="shared" si="16"/>
        <v>0</v>
      </c>
      <c r="AB20" s="5">
        <f t="shared" si="17"/>
        <v>0</v>
      </c>
      <c r="AC20" s="5">
        <f t="shared" si="18"/>
        <v>0</v>
      </c>
      <c r="AD20" s="5">
        <f t="shared" si="19"/>
        <v>0</v>
      </c>
      <c r="AE20" s="5">
        <f t="shared" si="20"/>
        <v>0</v>
      </c>
      <c r="AF20" s="5">
        <f t="shared" si="21"/>
        <v>0</v>
      </c>
      <c r="AG20" s="5">
        <f t="shared" si="22"/>
        <v>0</v>
      </c>
      <c r="AH20">
        <f t="shared" si="23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13"/>
        <v>0</v>
      </c>
      <c r="Y21" s="5">
        <f t="shared" si="14"/>
        <v>0</v>
      </c>
      <c r="Z21" s="5">
        <f t="shared" si="15"/>
        <v>0</v>
      </c>
      <c r="AA21" s="5">
        <f t="shared" si="16"/>
        <v>0</v>
      </c>
      <c r="AB21" s="5">
        <f t="shared" si="17"/>
        <v>0</v>
      </c>
      <c r="AC21" s="5">
        <f t="shared" si="18"/>
        <v>0</v>
      </c>
      <c r="AD21" s="5">
        <f t="shared" si="19"/>
        <v>0</v>
      </c>
      <c r="AE21" s="5">
        <f t="shared" si="20"/>
        <v>0</v>
      </c>
      <c r="AF21" s="5">
        <f t="shared" si="21"/>
        <v>0</v>
      </c>
      <c r="AG21" s="5">
        <f t="shared" si="22"/>
        <v>0</v>
      </c>
      <c r="AH21">
        <f t="shared" si="23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13"/>
        <v>0</v>
      </c>
      <c r="Y22" s="5">
        <f t="shared" si="14"/>
        <v>0</v>
      </c>
      <c r="Z22" s="5">
        <f t="shared" si="15"/>
        <v>0</v>
      </c>
      <c r="AA22" s="5">
        <f t="shared" si="16"/>
        <v>0</v>
      </c>
      <c r="AB22" s="5">
        <f t="shared" si="17"/>
        <v>0</v>
      </c>
      <c r="AC22" s="5">
        <f t="shared" si="18"/>
        <v>0</v>
      </c>
      <c r="AD22" s="5">
        <f t="shared" si="19"/>
        <v>0</v>
      </c>
      <c r="AE22" s="5">
        <f t="shared" si="20"/>
        <v>0</v>
      </c>
      <c r="AF22" s="5">
        <f t="shared" si="21"/>
        <v>0</v>
      </c>
      <c r="AG22" s="5">
        <f t="shared" si="22"/>
        <v>0</v>
      </c>
      <c r="AH22">
        <f t="shared" si="23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13"/>
        <v>0</v>
      </c>
      <c r="Y23" s="5">
        <f t="shared" si="14"/>
        <v>0</v>
      </c>
      <c r="Z23" s="5">
        <f t="shared" si="15"/>
        <v>0</v>
      </c>
      <c r="AA23" s="5">
        <f t="shared" si="16"/>
        <v>0</v>
      </c>
      <c r="AB23" s="5">
        <f t="shared" si="17"/>
        <v>0</v>
      </c>
      <c r="AC23" s="5">
        <f t="shared" si="18"/>
        <v>0</v>
      </c>
      <c r="AD23" s="5">
        <f t="shared" si="19"/>
        <v>0</v>
      </c>
      <c r="AE23" s="5">
        <f t="shared" si="20"/>
        <v>0</v>
      </c>
      <c r="AF23" s="5">
        <f t="shared" si="21"/>
        <v>0</v>
      </c>
      <c r="AG23" s="5">
        <f t="shared" si="22"/>
        <v>0</v>
      </c>
      <c r="AH23">
        <f t="shared" si="23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13"/>
        <v>0</v>
      </c>
      <c r="Y24" s="5">
        <f t="shared" si="14"/>
        <v>0</v>
      </c>
      <c r="Z24" s="5">
        <f t="shared" si="15"/>
        <v>0</v>
      </c>
      <c r="AA24" s="5">
        <f t="shared" si="16"/>
        <v>0</v>
      </c>
      <c r="AB24" s="5">
        <f t="shared" si="17"/>
        <v>0</v>
      </c>
      <c r="AC24" s="5">
        <f t="shared" si="18"/>
        <v>0</v>
      </c>
      <c r="AD24" s="5">
        <f t="shared" si="19"/>
        <v>0</v>
      </c>
      <c r="AE24" s="5">
        <f t="shared" si="20"/>
        <v>0</v>
      </c>
      <c r="AF24" s="5">
        <f t="shared" si="21"/>
        <v>0</v>
      </c>
      <c r="AG24" s="5">
        <f t="shared" si="22"/>
        <v>0</v>
      </c>
      <c r="AH24">
        <f t="shared" si="23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13"/>
        <v>0</v>
      </c>
      <c r="Y25" s="5">
        <f t="shared" si="14"/>
        <v>0</v>
      </c>
      <c r="Z25" s="5">
        <f t="shared" si="15"/>
        <v>0</v>
      </c>
      <c r="AA25" s="5">
        <f t="shared" si="16"/>
        <v>0</v>
      </c>
      <c r="AB25" s="5">
        <f t="shared" si="17"/>
        <v>0</v>
      </c>
      <c r="AC25" s="5">
        <f t="shared" si="18"/>
        <v>0</v>
      </c>
      <c r="AD25" s="5">
        <f t="shared" si="19"/>
        <v>0</v>
      </c>
      <c r="AE25" s="5">
        <f t="shared" si="20"/>
        <v>0</v>
      </c>
      <c r="AF25" s="5">
        <f t="shared" si="21"/>
        <v>0</v>
      </c>
      <c r="AG25" s="5">
        <f t="shared" si="22"/>
        <v>0</v>
      </c>
      <c r="AH25">
        <f t="shared" si="23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13"/>
        <v>0</v>
      </c>
      <c r="Y26" s="5">
        <f t="shared" si="14"/>
        <v>0</v>
      </c>
      <c r="Z26" s="5">
        <f t="shared" si="15"/>
        <v>0</v>
      </c>
      <c r="AA26" s="5">
        <f t="shared" si="16"/>
        <v>0</v>
      </c>
      <c r="AB26" s="5">
        <f t="shared" si="17"/>
        <v>0</v>
      </c>
      <c r="AC26" s="5">
        <f t="shared" si="18"/>
        <v>0</v>
      </c>
      <c r="AD26" s="5">
        <f t="shared" si="19"/>
        <v>0</v>
      </c>
      <c r="AE26" s="5">
        <f t="shared" si="20"/>
        <v>0</v>
      </c>
      <c r="AF26" s="5">
        <f t="shared" si="21"/>
        <v>0</v>
      </c>
      <c r="AG26" s="5">
        <f t="shared" si="22"/>
        <v>0</v>
      </c>
      <c r="AH26">
        <f t="shared" si="23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13"/>
        <v>0</v>
      </c>
      <c r="Y27" s="5">
        <f t="shared" si="14"/>
        <v>0</v>
      </c>
      <c r="Z27" s="5">
        <f t="shared" si="15"/>
        <v>0</v>
      </c>
      <c r="AA27" s="5">
        <f t="shared" si="16"/>
        <v>0</v>
      </c>
      <c r="AB27" s="5">
        <f t="shared" si="17"/>
        <v>0</v>
      </c>
      <c r="AC27" s="5">
        <f t="shared" si="18"/>
        <v>0</v>
      </c>
      <c r="AD27" s="5">
        <f t="shared" si="19"/>
        <v>0</v>
      </c>
      <c r="AE27" s="5">
        <f t="shared" si="20"/>
        <v>0</v>
      </c>
      <c r="AF27" s="5">
        <f t="shared" si="21"/>
        <v>0</v>
      </c>
      <c r="AG27" s="5">
        <f t="shared" si="22"/>
        <v>0</v>
      </c>
      <c r="AH27">
        <f t="shared" si="23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13"/>
        <v>0</v>
      </c>
      <c r="Y28" s="5">
        <f t="shared" si="14"/>
        <v>0</v>
      </c>
      <c r="Z28" s="5">
        <f t="shared" si="15"/>
        <v>0</v>
      </c>
      <c r="AA28" s="5">
        <f t="shared" si="16"/>
        <v>0</v>
      </c>
      <c r="AB28" s="5">
        <f t="shared" si="17"/>
        <v>0</v>
      </c>
      <c r="AC28" s="5">
        <f t="shared" si="18"/>
        <v>0</v>
      </c>
      <c r="AD28" s="5">
        <f t="shared" si="19"/>
        <v>0</v>
      </c>
      <c r="AE28" s="5">
        <f t="shared" si="20"/>
        <v>0</v>
      </c>
      <c r="AF28" s="5">
        <f t="shared" si="21"/>
        <v>0</v>
      </c>
      <c r="AG28" s="5">
        <f t="shared" si="22"/>
        <v>0</v>
      </c>
      <c r="AH28">
        <f t="shared" si="23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13"/>
        <v>0</v>
      </c>
      <c r="Y29" s="5">
        <f t="shared" si="14"/>
        <v>0</v>
      </c>
      <c r="Z29" s="5">
        <f t="shared" si="15"/>
        <v>0</v>
      </c>
      <c r="AA29" s="5">
        <f t="shared" si="16"/>
        <v>0</v>
      </c>
      <c r="AB29" s="5">
        <f t="shared" si="17"/>
        <v>0</v>
      </c>
      <c r="AC29" s="5">
        <f t="shared" si="18"/>
        <v>0</v>
      </c>
      <c r="AD29" s="5">
        <f t="shared" si="19"/>
        <v>0</v>
      </c>
      <c r="AE29" s="5">
        <f t="shared" si="20"/>
        <v>0</v>
      </c>
      <c r="AF29" s="5">
        <f t="shared" si="21"/>
        <v>0</v>
      </c>
      <c r="AG29" s="5">
        <f t="shared" si="22"/>
        <v>0</v>
      </c>
      <c r="AH29">
        <f t="shared" si="23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13"/>
        <v>0</v>
      </c>
      <c r="Y30" s="5">
        <f t="shared" si="14"/>
        <v>0</v>
      </c>
      <c r="Z30" s="5">
        <f t="shared" si="15"/>
        <v>0</v>
      </c>
      <c r="AA30" s="5">
        <f t="shared" si="16"/>
        <v>0</v>
      </c>
      <c r="AB30" s="5">
        <f t="shared" si="17"/>
        <v>0</v>
      </c>
      <c r="AC30" s="5">
        <f t="shared" si="18"/>
        <v>0</v>
      </c>
      <c r="AD30" s="5">
        <f t="shared" si="19"/>
        <v>0</v>
      </c>
      <c r="AE30" s="5">
        <f t="shared" si="20"/>
        <v>0</v>
      </c>
      <c r="AF30" s="5">
        <f t="shared" si="21"/>
        <v>0</v>
      </c>
      <c r="AG30" s="5">
        <f t="shared" si="22"/>
        <v>0</v>
      </c>
      <c r="AH30">
        <f t="shared" si="23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4">SUM(X5:X30)</f>
        <v>0</v>
      </c>
      <c r="Y32" s="5">
        <f t="shared" si="24"/>
        <v>0</v>
      </c>
      <c r="Z32" s="5">
        <f t="shared" si="24"/>
        <v>0</v>
      </c>
      <c r="AA32" s="5">
        <f t="shared" si="24"/>
        <v>0</v>
      </c>
      <c r="AB32" s="5">
        <f t="shared" si="24"/>
        <v>0</v>
      </c>
      <c r="AC32" s="5">
        <f t="shared" si="24"/>
        <v>0</v>
      </c>
      <c r="AD32" s="5">
        <f t="shared" si="24"/>
        <v>0</v>
      </c>
      <c r="AE32" s="5">
        <f t="shared" si="24"/>
        <v>0</v>
      </c>
      <c r="AF32" s="5">
        <f t="shared" si="24"/>
        <v>0</v>
      </c>
      <c r="AG32" s="5">
        <f t="shared" si="24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8841-A4AA-45B0-84EE-5F9E597D840C}">
  <dimension ref="A1:AH32"/>
  <sheetViews>
    <sheetView zoomScale="50" zoomScaleNormal="50" workbookViewId="0">
      <selection activeCell="A32" sqref="A32:F32"/>
    </sheetView>
  </sheetViews>
  <sheetFormatPr defaultRowHeight="15" x14ac:dyDescent="0.25"/>
  <sheetData>
    <row r="1" spans="1:34" x14ac:dyDescent="0.25">
      <c r="A1" t="s">
        <v>182</v>
      </c>
      <c r="B1">
        <v>240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193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>
        <f t="shared" ref="U6:U29" si="0">AVERAGE(X6:AG6)</f>
        <v>0</v>
      </c>
      <c r="V6" s="5">
        <f t="shared" ref="V6:V29" si="1">STDEV(X6:AG6)</f>
        <v>0</v>
      </c>
      <c r="W6" s="5">
        <f t="shared" ref="W6:W30" si="2">V6/SQRT(COUNT(X6:AG6))</f>
        <v>0</v>
      </c>
      <c r="X6" s="5">
        <f t="shared" ref="X6" si="3">H6/S6*T6/1000</f>
        <v>0</v>
      </c>
      <c r="Y6" s="5">
        <f t="shared" ref="Y6" si="4">I6/S6*T6/1000</f>
        <v>0</v>
      </c>
      <c r="Z6" s="5">
        <f t="shared" ref="Z6" si="5">J6/S6*T6/1000</f>
        <v>0</v>
      </c>
      <c r="AA6" s="5">
        <f t="shared" ref="AA6" si="6">K6/S6*T6/1000</f>
        <v>0</v>
      </c>
      <c r="AB6" s="5">
        <f t="shared" ref="AB6" si="7">L6/S6*T6/1000</f>
        <v>0</v>
      </c>
      <c r="AC6" s="5">
        <f t="shared" ref="AC6" si="8">M6/S6*T6/1000</f>
        <v>0</v>
      </c>
      <c r="AD6" s="5">
        <f t="shared" ref="AD6" si="9">N6/S6*T6/1000</f>
        <v>0</v>
      </c>
      <c r="AE6" s="5">
        <f t="shared" ref="AE6" si="10">O6/S6*T6/1000</f>
        <v>0</v>
      </c>
      <c r="AF6" s="5">
        <f t="shared" ref="AF6" si="11">P6/S6*T6/1000</f>
        <v>0</v>
      </c>
      <c r="AG6" s="5">
        <f t="shared" ref="AG6" si="12"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13">H7/S7*T7/1000</f>
        <v>0</v>
      </c>
      <c r="Y7" s="5">
        <f t="shared" ref="Y7:Y30" si="14">I7/S7*T7/1000</f>
        <v>0</v>
      </c>
      <c r="Z7" s="5">
        <f t="shared" ref="Z7:Z30" si="15">J7/S7*T7/1000</f>
        <v>0</v>
      </c>
      <c r="AA7" s="5">
        <f t="shared" ref="AA7:AA30" si="16">K7/S7*T7/1000</f>
        <v>0</v>
      </c>
      <c r="AB7" s="5">
        <f t="shared" ref="AB7:AB30" si="17">L7/S7*T7/1000</f>
        <v>0</v>
      </c>
      <c r="AC7" s="5">
        <f t="shared" ref="AC7:AC30" si="18">M7/S7*T7/1000</f>
        <v>0</v>
      </c>
      <c r="AD7" s="5">
        <f t="shared" ref="AD7:AD30" si="19">N7/S7*T7/1000</f>
        <v>0</v>
      </c>
      <c r="AE7" s="5">
        <f t="shared" ref="AE7:AE30" si="20">O7/S7*T7/1000</f>
        <v>0</v>
      </c>
      <c r="AF7" s="5">
        <f t="shared" ref="AF7:AF30" si="21">P7/S7*T7/1000</f>
        <v>0</v>
      </c>
      <c r="AG7" s="5">
        <f t="shared" ref="AG7:AG30" si="22">Q7/S7*T7/1000</f>
        <v>0</v>
      </c>
      <c r="AH7">
        <f t="shared" ref="AH7:AH30" si="23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13"/>
        <v>0</v>
      </c>
      <c r="Y8" s="5">
        <f t="shared" si="14"/>
        <v>0</v>
      </c>
      <c r="Z8" s="5">
        <f t="shared" si="15"/>
        <v>0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>
        <f t="shared" si="23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13"/>
        <v>0</v>
      </c>
      <c r="Y9" s="5">
        <f t="shared" si="14"/>
        <v>0</v>
      </c>
      <c r="Z9" s="5">
        <f t="shared" si="15"/>
        <v>0</v>
      </c>
      <c r="AA9" s="5">
        <f t="shared" si="16"/>
        <v>0</v>
      </c>
      <c r="AB9" s="5">
        <f t="shared" si="17"/>
        <v>0</v>
      </c>
      <c r="AC9" s="5">
        <f t="shared" si="18"/>
        <v>0</v>
      </c>
      <c r="AD9" s="5">
        <f t="shared" si="19"/>
        <v>0</v>
      </c>
      <c r="AE9" s="5">
        <f t="shared" si="20"/>
        <v>0</v>
      </c>
      <c r="AF9" s="5">
        <f t="shared" si="21"/>
        <v>0</v>
      </c>
      <c r="AG9" s="5">
        <f t="shared" si="22"/>
        <v>0</v>
      </c>
      <c r="AH9">
        <f t="shared" si="23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13"/>
        <v>0</v>
      </c>
      <c r="Y10" s="5">
        <f t="shared" si="14"/>
        <v>0</v>
      </c>
      <c r="Z10" s="5">
        <f t="shared" si="15"/>
        <v>0</v>
      </c>
      <c r="AA10" s="5">
        <f t="shared" si="16"/>
        <v>0</v>
      </c>
      <c r="AB10" s="5">
        <f t="shared" si="17"/>
        <v>0</v>
      </c>
      <c r="AC10" s="5">
        <f t="shared" si="18"/>
        <v>0</v>
      </c>
      <c r="AD10" s="5">
        <f t="shared" si="19"/>
        <v>0</v>
      </c>
      <c r="AE10" s="5">
        <f t="shared" si="20"/>
        <v>0</v>
      </c>
      <c r="AF10" s="5">
        <f t="shared" si="21"/>
        <v>0</v>
      </c>
      <c r="AG10" s="5">
        <f t="shared" si="22"/>
        <v>0</v>
      </c>
      <c r="AH10">
        <f t="shared" si="23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13"/>
        <v>0</v>
      </c>
      <c r="Y11" s="5">
        <f t="shared" si="14"/>
        <v>0</v>
      </c>
      <c r="Z11" s="5">
        <f t="shared" si="15"/>
        <v>0</v>
      </c>
      <c r="AA11" s="5">
        <f t="shared" si="16"/>
        <v>0</v>
      </c>
      <c r="AB11" s="5">
        <f t="shared" si="17"/>
        <v>0</v>
      </c>
      <c r="AC11" s="5">
        <f t="shared" si="18"/>
        <v>0</v>
      </c>
      <c r="AD11" s="5">
        <f t="shared" si="19"/>
        <v>0</v>
      </c>
      <c r="AE11" s="5">
        <f t="shared" si="20"/>
        <v>0</v>
      </c>
      <c r="AF11" s="5">
        <f t="shared" si="21"/>
        <v>0</v>
      </c>
      <c r="AG11" s="5">
        <f t="shared" si="22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13"/>
        <v>0</v>
      </c>
      <c r="Y12" s="5">
        <f t="shared" si="14"/>
        <v>0</v>
      </c>
      <c r="Z12" s="5">
        <f t="shared" si="15"/>
        <v>0</v>
      </c>
      <c r="AA12" s="5">
        <f t="shared" si="16"/>
        <v>0</v>
      </c>
      <c r="AB12" s="5">
        <f t="shared" si="17"/>
        <v>0</v>
      </c>
      <c r="AC12" s="5">
        <f t="shared" si="18"/>
        <v>0</v>
      </c>
      <c r="AD12" s="5">
        <f t="shared" si="19"/>
        <v>0</v>
      </c>
      <c r="AE12" s="5">
        <f t="shared" si="20"/>
        <v>0</v>
      </c>
      <c r="AF12" s="5">
        <f t="shared" si="21"/>
        <v>0</v>
      </c>
      <c r="AG12" s="5">
        <f t="shared" si="22"/>
        <v>0</v>
      </c>
      <c r="AH12">
        <f t="shared" si="23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13"/>
        <v>0</v>
      </c>
      <c r="Y13" s="5">
        <f t="shared" si="14"/>
        <v>0</v>
      </c>
      <c r="Z13" s="5">
        <f t="shared" si="15"/>
        <v>0</v>
      </c>
      <c r="AA13" s="5">
        <f t="shared" si="16"/>
        <v>0</v>
      </c>
      <c r="AB13" s="5">
        <f t="shared" si="17"/>
        <v>0</v>
      </c>
      <c r="AC13" s="5">
        <f t="shared" si="18"/>
        <v>0</v>
      </c>
      <c r="AD13" s="5">
        <f t="shared" si="19"/>
        <v>0</v>
      </c>
      <c r="AE13" s="5">
        <f t="shared" si="20"/>
        <v>0</v>
      </c>
      <c r="AF13" s="5">
        <f t="shared" si="21"/>
        <v>0</v>
      </c>
      <c r="AG13" s="5">
        <f t="shared" si="22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13"/>
        <v>0</v>
      </c>
      <c r="Y14" s="5">
        <f t="shared" si="14"/>
        <v>0</v>
      </c>
      <c r="Z14" s="5">
        <f t="shared" si="15"/>
        <v>0</v>
      </c>
      <c r="AA14" s="5">
        <f t="shared" si="16"/>
        <v>0</v>
      </c>
      <c r="AB14" s="5">
        <f t="shared" si="17"/>
        <v>0</v>
      </c>
      <c r="AC14" s="5">
        <f t="shared" si="18"/>
        <v>0</v>
      </c>
      <c r="AD14" s="5">
        <f t="shared" si="19"/>
        <v>0</v>
      </c>
      <c r="AE14" s="5">
        <f t="shared" si="20"/>
        <v>0</v>
      </c>
      <c r="AF14" s="5">
        <f t="shared" si="21"/>
        <v>0</v>
      </c>
      <c r="AG14" s="5">
        <f t="shared" si="22"/>
        <v>0</v>
      </c>
      <c r="AH14">
        <f t="shared" si="23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13"/>
        <v>0</v>
      </c>
      <c r="Y15" s="5">
        <f t="shared" si="14"/>
        <v>0</v>
      </c>
      <c r="Z15" s="5">
        <f t="shared" si="15"/>
        <v>0</v>
      </c>
      <c r="AA15" s="5">
        <f t="shared" si="16"/>
        <v>0</v>
      </c>
      <c r="AB15" s="5">
        <f t="shared" si="17"/>
        <v>0</v>
      </c>
      <c r="AC15" s="5">
        <f t="shared" si="18"/>
        <v>0</v>
      </c>
      <c r="AD15" s="5">
        <f t="shared" si="19"/>
        <v>0</v>
      </c>
      <c r="AE15" s="5">
        <f t="shared" si="20"/>
        <v>0</v>
      </c>
      <c r="AF15" s="5">
        <f t="shared" si="21"/>
        <v>0</v>
      </c>
      <c r="AG15" s="5">
        <f t="shared" si="22"/>
        <v>0</v>
      </c>
      <c r="AH15">
        <f t="shared" si="23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13"/>
        <v>0</v>
      </c>
      <c r="Y16" s="5">
        <f t="shared" si="14"/>
        <v>0</v>
      </c>
      <c r="Z16" s="5">
        <f t="shared" si="15"/>
        <v>0</v>
      </c>
      <c r="AA16" s="5">
        <f t="shared" si="16"/>
        <v>0</v>
      </c>
      <c r="AB16" s="5">
        <f t="shared" si="17"/>
        <v>0</v>
      </c>
      <c r="AC16" s="5">
        <f t="shared" si="18"/>
        <v>0</v>
      </c>
      <c r="AD16" s="5">
        <f t="shared" si="19"/>
        <v>0</v>
      </c>
      <c r="AE16" s="5">
        <f t="shared" si="20"/>
        <v>0</v>
      </c>
      <c r="AF16" s="5">
        <f t="shared" si="21"/>
        <v>0</v>
      </c>
      <c r="AG16" s="5">
        <f t="shared" si="22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13"/>
        <v>0</v>
      </c>
      <c r="Y17" s="5">
        <f t="shared" si="14"/>
        <v>0</v>
      </c>
      <c r="Z17" s="5">
        <f t="shared" si="15"/>
        <v>0</v>
      </c>
      <c r="AA17" s="5">
        <f t="shared" si="16"/>
        <v>0</v>
      </c>
      <c r="AB17" s="5">
        <f t="shared" si="17"/>
        <v>0</v>
      </c>
      <c r="AC17" s="5">
        <f t="shared" si="18"/>
        <v>0</v>
      </c>
      <c r="AD17" s="5">
        <f t="shared" si="19"/>
        <v>0</v>
      </c>
      <c r="AE17" s="5">
        <f t="shared" si="20"/>
        <v>0</v>
      </c>
      <c r="AF17" s="5">
        <f t="shared" si="21"/>
        <v>0</v>
      </c>
      <c r="AG17" s="5">
        <f t="shared" si="22"/>
        <v>0</v>
      </c>
      <c r="AH17">
        <f t="shared" si="23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13"/>
        <v>0</v>
      </c>
      <c r="Y18" s="5">
        <f t="shared" si="14"/>
        <v>0</v>
      </c>
      <c r="Z18" s="5">
        <f t="shared" si="15"/>
        <v>0</v>
      </c>
      <c r="AA18" s="5">
        <f t="shared" si="16"/>
        <v>0</v>
      </c>
      <c r="AB18" s="5">
        <f t="shared" si="17"/>
        <v>0</v>
      </c>
      <c r="AC18" s="5">
        <f t="shared" si="18"/>
        <v>0</v>
      </c>
      <c r="AD18" s="5">
        <f t="shared" si="19"/>
        <v>0</v>
      </c>
      <c r="AE18" s="5">
        <f t="shared" si="20"/>
        <v>0</v>
      </c>
      <c r="AF18" s="5">
        <f t="shared" si="21"/>
        <v>0</v>
      </c>
      <c r="AG18" s="5">
        <f t="shared" si="22"/>
        <v>0</v>
      </c>
      <c r="AH18">
        <f t="shared" si="23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13"/>
        <v>0</v>
      </c>
      <c r="Y19" s="5">
        <f t="shared" si="14"/>
        <v>0</v>
      </c>
      <c r="Z19" s="5">
        <f t="shared" si="15"/>
        <v>0</v>
      </c>
      <c r="AA19" s="5">
        <f t="shared" si="16"/>
        <v>0</v>
      </c>
      <c r="AB19" s="5">
        <f t="shared" si="17"/>
        <v>0</v>
      </c>
      <c r="AC19" s="5">
        <f t="shared" si="18"/>
        <v>0</v>
      </c>
      <c r="AD19" s="5">
        <f t="shared" si="19"/>
        <v>0</v>
      </c>
      <c r="AE19" s="5">
        <f t="shared" si="20"/>
        <v>0</v>
      </c>
      <c r="AF19" s="5">
        <f t="shared" si="21"/>
        <v>0</v>
      </c>
      <c r="AG19" s="5">
        <f t="shared" si="22"/>
        <v>0</v>
      </c>
      <c r="AH19">
        <f t="shared" si="23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13"/>
        <v>0</v>
      </c>
      <c r="Y20" s="5">
        <f t="shared" si="14"/>
        <v>0</v>
      </c>
      <c r="Z20" s="5">
        <f t="shared" si="15"/>
        <v>0</v>
      </c>
      <c r="AA20" s="5">
        <f t="shared" si="16"/>
        <v>0</v>
      </c>
      <c r="AB20" s="5">
        <f t="shared" si="17"/>
        <v>0</v>
      </c>
      <c r="AC20" s="5">
        <f t="shared" si="18"/>
        <v>0</v>
      </c>
      <c r="AD20" s="5">
        <f t="shared" si="19"/>
        <v>0</v>
      </c>
      <c r="AE20" s="5">
        <f t="shared" si="20"/>
        <v>0</v>
      </c>
      <c r="AF20" s="5">
        <f t="shared" si="21"/>
        <v>0</v>
      </c>
      <c r="AG20" s="5">
        <f t="shared" si="22"/>
        <v>0</v>
      </c>
      <c r="AH20">
        <f t="shared" si="23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13"/>
        <v>0</v>
      </c>
      <c r="Y21" s="5">
        <f t="shared" si="14"/>
        <v>0</v>
      </c>
      <c r="Z21" s="5">
        <f t="shared" si="15"/>
        <v>0</v>
      </c>
      <c r="AA21" s="5">
        <f t="shared" si="16"/>
        <v>0</v>
      </c>
      <c r="AB21" s="5">
        <f t="shared" si="17"/>
        <v>0</v>
      </c>
      <c r="AC21" s="5">
        <f t="shared" si="18"/>
        <v>0</v>
      </c>
      <c r="AD21" s="5">
        <f t="shared" si="19"/>
        <v>0</v>
      </c>
      <c r="AE21" s="5">
        <f t="shared" si="20"/>
        <v>0</v>
      </c>
      <c r="AF21" s="5">
        <f t="shared" si="21"/>
        <v>0</v>
      </c>
      <c r="AG21" s="5">
        <f t="shared" si="22"/>
        <v>0</v>
      </c>
      <c r="AH21">
        <f t="shared" si="23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13"/>
        <v>0</v>
      </c>
      <c r="Y22" s="5">
        <f t="shared" si="14"/>
        <v>0</v>
      </c>
      <c r="Z22" s="5">
        <f t="shared" si="15"/>
        <v>0</v>
      </c>
      <c r="AA22" s="5">
        <f t="shared" si="16"/>
        <v>0</v>
      </c>
      <c r="AB22" s="5">
        <f t="shared" si="17"/>
        <v>0</v>
      </c>
      <c r="AC22" s="5">
        <f t="shared" si="18"/>
        <v>0</v>
      </c>
      <c r="AD22" s="5">
        <f t="shared" si="19"/>
        <v>0</v>
      </c>
      <c r="AE22" s="5">
        <f t="shared" si="20"/>
        <v>0</v>
      </c>
      <c r="AF22" s="5">
        <f t="shared" si="21"/>
        <v>0</v>
      </c>
      <c r="AG22" s="5">
        <f t="shared" si="22"/>
        <v>0</v>
      </c>
      <c r="AH22">
        <f t="shared" si="23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13"/>
        <v>0</v>
      </c>
      <c r="Y23" s="5">
        <f t="shared" si="14"/>
        <v>0</v>
      </c>
      <c r="Z23" s="5">
        <f t="shared" si="15"/>
        <v>0</v>
      </c>
      <c r="AA23" s="5">
        <f t="shared" si="16"/>
        <v>0</v>
      </c>
      <c r="AB23" s="5">
        <f t="shared" si="17"/>
        <v>0</v>
      </c>
      <c r="AC23" s="5">
        <f t="shared" si="18"/>
        <v>0</v>
      </c>
      <c r="AD23" s="5">
        <f t="shared" si="19"/>
        <v>0</v>
      </c>
      <c r="AE23" s="5">
        <f t="shared" si="20"/>
        <v>0</v>
      </c>
      <c r="AF23" s="5">
        <f t="shared" si="21"/>
        <v>0</v>
      </c>
      <c r="AG23" s="5">
        <f t="shared" si="22"/>
        <v>0</v>
      </c>
      <c r="AH23">
        <f t="shared" si="23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13"/>
        <v>0</v>
      </c>
      <c r="Y24" s="5">
        <f t="shared" si="14"/>
        <v>0</v>
      </c>
      <c r="Z24" s="5">
        <f t="shared" si="15"/>
        <v>0</v>
      </c>
      <c r="AA24" s="5">
        <f t="shared" si="16"/>
        <v>0</v>
      </c>
      <c r="AB24" s="5">
        <f t="shared" si="17"/>
        <v>0</v>
      </c>
      <c r="AC24" s="5">
        <f t="shared" si="18"/>
        <v>0</v>
      </c>
      <c r="AD24" s="5">
        <f t="shared" si="19"/>
        <v>0</v>
      </c>
      <c r="AE24" s="5">
        <f t="shared" si="20"/>
        <v>0</v>
      </c>
      <c r="AF24" s="5">
        <f t="shared" si="21"/>
        <v>0</v>
      </c>
      <c r="AG24" s="5">
        <f t="shared" si="22"/>
        <v>0</v>
      </c>
      <c r="AH24">
        <f t="shared" si="23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13"/>
        <v>0</v>
      </c>
      <c r="Y25" s="5">
        <f t="shared" si="14"/>
        <v>0</v>
      </c>
      <c r="Z25" s="5">
        <f t="shared" si="15"/>
        <v>0</v>
      </c>
      <c r="AA25" s="5">
        <f t="shared" si="16"/>
        <v>0</v>
      </c>
      <c r="AB25" s="5">
        <f t="shared" si="17"/>
        <v>0</v>
      </c>
      <c r="AC25" s="5">
        <f t="shared" si="18"/>
        <v>0</v>
      </c>
      <c r="AD25" s="5">
        <f t="shared" si="19"/>
        <v>0</v>
      </c>
      <c r="AE25" s="5">
        <f t="shared" si="20"/>
        <v>0</v>
      </c>
      <c r="AF25" s="5">
        <f t="shared" si="21"/>
        <v>0</v>
      </c>
      <c r="AG25" s="5">
        <f t="shared" si="22"/>
        <v>0</v>
      </c>
      <c r="AH25">
        <f t="shared" si="23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13"/>
        <v>0</v>
      </c>
      <c r="Y26" s="5">
        <f t="shared" si="14"/>
        <v>0</v>
      </c>
      <c r="Z26" s="5">
        <f t="shared" si="15"/>
        <v>0</v>
      </c>
      <c r="AA26" s="5">
        <f t="shared" si="16"/>
        <v>0</v>
      </c>
      <c r="AB26" s="5">
        <f t="shared" si="17"/>
        <v>0</v>
      </c>
      <c r="AC26" s="5">
        <f t="shared" si="18"/>
        <v>0</v>
      </c>
      <c r="AD26" s="5">
        <f t="shared" si="19"/>
        <v>0</v>
      </c>
      <c r="AE26" s="5">
        <f t="shared" si="20"/>
        <v>0</v>
      </c>
      <c r="AF26" s="5">
        <f t="shared" si="21"/>
        <v>0</v>
      </c>
      <c r="AG26" s="5">
        <f t="shared" si="22"/>
        <v>0</v>
      </c>
      <c r="AH26">
        <f t="shared" si="23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13"/>
        <v>0</v>
      </c>
      <c r="Y27" s="5">
        <f t="shared" si="14"/>
        <v>0</v>
      </c>
      <c r="Z27" s="5">
        <f t="shared" si="15"/>
        <v>0</v>
      </c>
      <c r="AA27" s="5">
        <f t="shared" si="16"/>
        <v>0</v>
      </c>
      <c r="AB27" s="5">
        <f t="shared" si="17"/>
        <v>0</v>
      </c>
      <c r="AC27" s="5">
        <f t="shared" si="18"/>
        <v>0</v>
      </c>
      <c r="AD27" s="5">
        <f t="shared" si="19"/>
        <v>0</v>
      </c>
      <c r="AE27" s="5">
        <f t="shared" si="20"/>
        <v>0</v>
      </c>
      <c r="AF27" s="5">
        <f t="shared" si="21"/>
        <v>0</v>
      </c>
      <c r="AG27" s="5">
        <f t="shared" si="22"/>
        <v>0</v>
      </c>
      <c r="AH27">
        <f t="shared" si="23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13"/>
        <v>0</v>
      </c>
      <c r="Y28" s="5">
        <f t="shared" si="14"/>
        <v>0</v>
      </c>
      <c r="Z28" s="5">
        <f t="shared" si="15"/>
        <v>0</v>
      </c>
      <c r="AA28" s="5">
        <f t="shared" si="16"/>
        <v>0</v>
      </c>
      <c r="AB28" s="5">
        <f t="shared" si="17"/>
        <v>0</v>
      </c>
      <c r="AC28" s="5">
        <f t="shared" si="18"/>
        <v>0</v>
      </c>
      <c r="AD28" s="5">
        <f t="shared" si="19"/>
        <v>0</v>
      </c>
      <c r="AE28" s="5">
        <f t="shared" si="20"/>
        <v>0</v>
      </c>
      <c r="AF28" s="5">
        <f t="shared" si="21"/>
        <v>0</v>
      </c>
      <c r="AG28" s="5">
        <f t="shared" si="22"/>
        <v>0</v>
      </c>
      <c r="AH28">
        <f t="shared" si="23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13"/>
        <v>0</v>
      </c>
      <c r="Y29" s="5">
        <f t="shared" si="14"/>
        <v>0</v>
      </c>
      <c r="Z29" s="5">
        <f t="shared" si="15"/>
        <v>0</v>
      </c>
      <c r="AA29" s="5">
        <f t="shared" si="16"/>
        <v>0</v>
      </c>
      <c r="AB29" s="5">
        <f t="shared" si="17"/>
        <v>0</v>
      </c>
      <c r="AC29" s="5">
        <f t="shared" si="18"/>
        <v>0</v>
      </c>
      <c r="AD29" s="5">
        <f t="shared" si="19"/>
        <v>0</v>
      </c>
      <c r="AE29" s="5">
        <f t="shared" si="20"/>
        <v>0</v>
      </c>
      <c r="AF29" s="5">
        <f t="shared" si="21"/>
        <v>0</v>
      </c>
      <c r="AG29" s="5">
        <f t="shared" si="22"/>
        <v>0</v>
      </c>
      <c r="AH29">
        <f t="shared" si="23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>
        <f>AVERAGE(X30:AG30)</f>
        <v>0</v>
      </c>
      <c r="V30" s="5">
        <f>STDEV(X30:AG30)</f>
        <v>0</v>
      </c>
      <c r="W30" s="5">
        <f t="shared" si="2"/>
        <v>0</v>
      </c>
      <c r="X30" s="5">
        <f t="shared" si="13"/>
        <v>0</v>
      </c>
      <c r="Y30" s="5">
        <f t="shared" si="14"/>
        <v>0</v>
      </c>
      <c r="Z30" s="5">
        <f t="shared" si="15"/>
        <v>0</v>
      </c>
      <c r="AA30" s="5">
        <f t="shared" si="16"/>
        <v>0</v>
      </c>
      <c r="AB30" s="5">
        <f t="shared" si="17"/>
        <v>0</v>
      </c>
      <c r="AC30" s="5">
        <f t="shared" si="18"/>
        <v>0</v>
      </c>
      <c r="AD30" s="5">
        <f t="shared" si="19"/>
        <v>0</v>
      </c>
      <c r="AE30" s="5">
        <f t="shared" si="20"/>
        <v>0</v>
      </c>
      <c r="AF30" s="5">
        <f t="shared" si="21"/>
        <v>0</v>
      </c>
      <c r="AG30" s="5">
        <f t="shared" si="22"/>
        <v>0</v>
      </c>
      <c r="AH30">
        <f t="shared" si="23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4">SUM(X5:X30)</f>
        <v>0</v>
      </c>
      <c r="Y32" s="5">
        <f t="shared" si="24"/>
        <v>0</v>
      </c>
      <c r="Z32" s="5">
        <f t="shared" si="24"/>
        <v>0</v>
      </c>
      <c r="AA32" s="5">
        <f t="shared" si="24"/>
        <v>0</v>
      </c>
      <c r="AB32" s="5">
        <f t="shared" si="24"/>
        <v>0</v>
      </c>
      <c r="AC32" s="5">
        <f t="shared" si="24"/>
        <v>0</v>
      </c>
      <c r="AD32" s="5">
        <f t="shared" si="24"/>
        <v>0</v>
      </c>
      <c r="AE32" s="5">
        <f t="shared" si="24"/>
        <v>0</v>
      </c>
      <c r="AF32" s="5">
        <f t="shared" si="24"/>
        <v>0</v>
      </c>
      <c r="AG32" s="5">
        <f t="shared" si="24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5C11-09E1-4B6B-90D2-02BE0DEF3E80}">
  <dimension ref="A1:AH32"/>
  <sheetViews>
    <sheetView zoomScale="50" zoomScaleNormal="50" workbookViewId="0">
      <selection activeCell="A32" sqref="A32:F32"/>
    </sheetView>
  </sheetViews>
  <sheetFormatPr defaultRowHeight="15" x14ac:dyDescent="0.25"/>
  <sheetData>
    <row r="1" spans="1:34" x14ac:dyDescent="0.25">
      <c r="A1" t="s">
        <v>182</v>
      </c>
      <c r="B1">
        <v>260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193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 t="shared" ref="X6" si="3">H6/S6*T6/1000</f>
        <v>0</v>
      </c>
      <c r="Y6" s="5">
        <f>I6/S6*T6/1000</f>
        <v>0</v>
      </c>
      <c r="Z6" s="5">
        <f t="shared" ref="Z6" si="4">J6/S6*T6/1000</f>
        <v>0</v>
      </c>
      <c r="AA6" s="5">
        <f t="shared" ref="AA6" si="5">K6/S6*T6/1000</f>
        <v>0</v>
      </c>
      <c r="AB6" s="5">
        <f t="shared" ref="AB6" si="6">L6/S6*T6/1000</f>
        <v>0</v>
      </c>
      <c r="AC6" s="5">
        <f t="shared" ref="AC6" si="7">M6/S6*T6/1000</f>
        <v>0</v>
      </c>
      <c r="AD6" s="5">
        <f t="shared" ref="AD6" si="8">N6/S6*T6/1000</f>
        <v>0</v>
      </c>
      <c r="AE6" s="5">
        <f t="shared" ref="AE6" si="9">O6/S6*T6/1000</f>
        <v>0</v>
      </c>
      <c r="AF6" s="5">
        <f t="shared" ref="AF6" si="10">P6/S6*T6/1000</f>
        <v>0</v>
      </c>
      <c r="AG6" s="5">
        <f t="shared" ref="AG6" si="11"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12">H7/S7*T7/1000</f>
        <v>0</v>
      </c>
      <c r="Y7" s="5">
        <f t="shared" ref="Y7:Y30" si="13">I7/S7*T7/1000</f>
        <v>0</v>
      </c>
      <c r="Z7" s="5">
        <f t="shared" ref="Z7:Z30" si="14">J7/S7*T7/1000</f>
        <v>0</v>
      </c>
      <c r="AA7" s="5">
        <f t="shared" ref="AA7:AA30" si="15">K7/S7*T7/1000</f>
        <v>0</v>
      </c>
      <c r="AB7" s="5">
        <f t="shared" ref="AB7:AB30" si="16">L7/S7*T7/1000</f>
        <v>0</v>
      </c>
      <c r="AC7" s="5">
        <f t="shared" ref="AC7:AC30" si="17">M7/S7*T7/1000</f>
        <v>0</v>
      </c>
      <c r="AD7" s="5">
        <f t="shared" ref="AD7:AD30" si="18">N7/S7*T7/1000</f>
        <v>0</v>
      </c>
      <c r="AE7" s="5">
        <f t="shared" ref="AE7:AE30" si="19">O7/S7*T7/1000</f>
        <v>0</v>
      </c>
      <c r="AF7" s="5">
        <f t="shared" ref="AF7:AF30" si="20">P7/S7*T7/1000</f>
        <v>0</v>
      </c>
      <c r="AG7" s="5">
        <f t="shared" ref="AG7:AG30" si="21">Q7/S7*T7/1000</f>
        <v>0</v>
      </c>
      <c r="AH7">
        <f t="shared" ref="AH7:AH30" si="22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12"/>
        <v>0</v>
      </c>
      <c r="Y8" s="5">
        <f t="shared" si="13"/>
        <v>0</v>
      </c>
      <c r="Z8" s="5">
        <f t="shared" si="14"/>
        <v>0</v>
      </c>
      <c r="AA8" s="5">
        <f t="shared" si="15"/>
        <v>0</v>
      </c>
      <c r="AB8" s="5">
        <f t="shared" si="16"/>
        <v>0</v>
      </c>
      <c r="AC8" s="5">
        <f t="shared" si="17"/>
        <v>0</v>
      </c>
      <c r="AD8" s="5">
        <f t="shared" si="18"/>
        <v>0</v>
      </c>
      <c r="AE8" s="5">
        <f t="shared" si="19"/>
        <v>0</v>
      </c>
      <c r="AF8" s="5">
        <f t="shared" si="20"/>
        <v>0</v>
      </c>
      <c r="AG8" s="5">
        <f t="shared" si="21"/>
        <v>0</v>
      </c>
      <c r="AH8">
        <f t="shared" si="22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12"/>
        <v>0</v>
      </c>
      <c r="Y9" s="5">
        <f t="shared" si="13"/>
        <v>0</v>
      </c>
      <c r="Z9" s="5">
        <f t="shared" si="14"/>
        <v>0</v>
      </c>
      <c r="AA9" s="5">
        <f t="shared" si="15"/>
        <v>0</v>
      </c>
      <c r="AB9" s="5">
        <f t="shared" si="16"/>
        <v>0</v>
      </c>
      <c r="AC9" s="5">
        <f t="shared" si="17"/>
        <v>0</v>
      </c>
      <c r="AD9" s="5">
        <f t="shared" si="18"/>
        <v>0</v>
      </c>
      <c r="AE9" s="5">
        <f t="shared" si="19"/>
        <v>0</v>
      </c>
      <c r="AF9" s="5">
        <f t="shared" si="20"/>
        <v>0</v>
      </c>
      <c r="AG9" s="5">
        <f t="shared" si="21"/>
        <v>0</v>
      </c>
      <c r="AH9">
        <f t="shared" si="22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12"/>
        <v>0</v>
      </c>
      <c r="Y10" s="5">
        <f t="shared" si="13"/>
        <v>0</v>
      </c>
      <c r="Z10" s="5">
        <f t="shared" si="14"/>
        <v>0</v>
      </c>
      <c r="AA10" s="5">
        <f t="shared" si="15"/>
        <v>0</v>
      </c>
      <c r="AB10" s="5">
        <f t="shared" si="16"/>
        <v>0</v>
      </c>
      <c r="AC10" s="5">
        <f t="shared" si="17"/>
        <v>0</v>
      </c>
      <c r="AD10" s="5">
        <f t="shared" si="18"/>
        <v>0</v>
      </c>
      <c r="AE10" s="5">
        <f t="shared" si="19"/>
        <v>0</v>
      </c>
      <c r="AF10" s="5">
        <f t="shared" si="20"/>
        <v>0</v>
      </c>
      <c r="AG10" s="5">
        <f t="shared" si="21"/>
        <v>0</v>
      </c>
      <c r="AH10">
        <f t="shared" si="22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12"/>
        <v>0</v>
      </c>
      <c r="Y11" s="5">
        <f t="shared" si="13"/>
        <v>0</v>
      </c>
      <c r="Z11" s="5">
        <f t="shared" si="14"/>
        <v>0</v>
      </c>
      <c r="AA11" s="5">
        <f t="shared" si="15"/>
        <v>0</v>
      </c>
      <c r="AB11" s="5">
        <f t="shared" si="16"/>
        <v>0</v>
      </c>
      <c r="AC11" s="5">
        <f t="shared" si="17"/>
        <v>0</v>
      </c>
      <c r="AD11" s="5">
        <f t="shared" si="18"/>
        <v>0</v>
      </c>
      <c r="AE11" s="5">
        <f t="shared" si="19"/>
        <v>0</v>
      </c>
      <c r="AF11" s="5">
        <f t="shared" si="20"/>
        <v>0</v>
      </c>
      <c r="AG11" s="5">
        <f t="shared" si="21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12"/>
        <v>0</v>
      </c>
      <c r="Y12" s="5">
        <f t="shared" si="13"/>
        <v>0</v>
      </c>
      <c r="Z12" s="5">
        <f t="shared" si="14"/>
        <v>0</v>
      </c>
      <c r="AA12" s="5">
        <f t="shared" si="15"/>
        <v>0</v>
      </c>
      <c r="AB12" s="5">
        <f t="shared" si="16"/>
        <v>0</v>
      </c>
      <c r="AC12" s="5">
        <f t="shared" si="17"/>
        <v>0</v>
      </c>
      <c r="AD12" s="5">
        <f t="shared" si="18"/>
        <v>0</v>
      </c>
      <c r="AE12" s="5">
        <f t="shared" si="19"/>
        <v>0</v>
      </c>
      <c r="AF12" s="5">
        <f t="shared" si="20"/>
        <v>0</v>
      </c>
      <c r="AG12" s="5">
        <f t="shared" si="21"/>
        <v>0</v>
      </c>
      <c r="AH12">
        <f t="shared" si="22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12"/>
        <v>0</v>
      </c>
      <c r="Y13" s="5">
        <f t="shared" si="13"/>
        <v>0</v>
      </c>
      <c r="Z13" s="5">
        <f t="shared" si="14"/>
        <v>0</v>
      </c>
      <c r="AA13" s="5">
        <f t="shared" si="15"/>
        <v>0</v>
      </c>
      <c r="AB13" s="5">
        <f t="shared" si="16"/>
        <v>0</v>
      </c>
      <c r="AC13" s="5">
        <f t="shared" si="17"/>
        <v>0</v>
      </c>
      <c r="AD13" s="5">
        <f t="shared" si="18"/>
        <v>0</v>
      </c>
      <c r="AE13" s="5">
        <f t="shared" si="19"/>
        <v>0</v>
      </c>
      <c r="AF13" s="5">
        <f t="shared" si="20"/>
        <v>0</v>
      </c>
      <c r="AG13" s="5">
        <f t="shared" si="21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12"/>
        <v>0</v>
      </c>
      <c r="Y14" s="5">
        <f t="shared" si="13"/>
        <v>0</v>
      </c>
      <c r="Z14" s="5">
        <f t="shared" si="14"/>
        <v>0</v>
      </c>
      <c r="AA14" s="5">
        <f t="shared" si="15"/>
        <v>0</v>
      </c>
      <c r="AB14" s="5">
        <f t="shared" si="16"/>
        <v>0</v>
      </c>
      <c r="AC14" s="5">
        <f t="shared" si="17"/>
        <v>0</v>
      </c>
      <c r="AD14" s="5">
        <f t="shared" si="18"/>
        <v>0</v>
      </c>
      <c r="AE14" s="5">
        <f t="shared" si="19"/>
        <v>0</v>
      </c>
      <c r="AF14" s="5">
        <f t="shared" si="20"/>
        <v>0</v>
      </c>
      <c r="AG14" s="5">
        <f t="shared" si="21"/>
        <v>0</v>
      </c>
      <c r="AH14">
        <f t="shared" si="22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12"/>
        <v>0</v>
      </c>
      <c r="Y15" s="5">
        <f t="shared" si="13"/>
        <v>0</v>
      </c>
      <c r="Z15" s="5">
        <f t="shared" si="14"/>
        <v>0</v>
      </c>
      <c r="AA15" s="5">
        <f t="shared" si="15"/>
        <v>0</v>
      </c>
      <c r="AB15" s="5">
        <f t="shared" si="16"/>
        <v>0</v>
      </c>
      <c r="AC15" s="5">
        <f t="shared" si="17"/>
        <v>0</v>
      </c>
      <c r="AD15" s="5">
        <f t="shared" si="18"/>
        <v>0</v>
      </c>
      <c r="AE15" s="5">
        <f t="shared" si="19"/>
        <v>0</v>
      </c>
      <c r="AF15" s="5">
        <f t="shared" si="20"/>
        <v>0</v>
      </c>
      <c r="AG15" s="5">
        <f t="shared" si="21"/>
        <v>0</v>
      </c>
      <c r="AH15">
        <f t="shared" si="22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12"/>
        <v>0</v>
      </c>
      <c r="Y16" s="5">
        <f t="shared" si="13"/>
        <v>0</v>
      </c>
      <c r="Z16" s="5">
        <f t="shared" si="14"/>
        <v>0</v>
      </c>
      <c r="AA16" s="5">
        <f t="shared" si="15"/>
        <v>0</v>
      </c>
      <c r="AB16" s="5">
        <f t="shared" si="16"/>
        <v>0</v>
      </c>
      <c r="AC16" s="5">
        <f t="shared" si="17"/>
        <v>0</v>
      </c>
      <c r="AD16" s="5">
        <f t="shared" si="18"/>
        <v>0</v>
      </c>
      <c r="AE16" s="5">
        <f t="shared" si="19"/>
        <v>0</v>
      </c>
      <c r="AF16" s="5">
        <f t="shared" si="20"/>
        <v>0</v>
      </c>
      <c r="AG16" s="5">
        <f t="shared" si="21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12"/>
        <v>0</v>
      </c>
      <c r="Y17" s="5">
        <f t="shared" si="13"/>
        <v>0</v>
      </c>
      <c r="Z17" s="5">
        <f t="shared" si="14"/>
        <v>0</v>
      </c>
      <c r="AA17" s="5">
        <f t="shared" si="15"/>
        <v>0</v>
      </c>
      <c r="AB17" s="5">
        <f t="shared" si="16"/>
        <v>0</v>
      </c>
      <c r="AC17" s="5">
        <f t="shared" si="17"/>
        <v>0</v>
      </c>
      <c r="AD17" s="5">
        <f t="shared" si="18"/>
        <v>0</v>
      </c>
      <c r="AE17" s="5">
        <f t="shared" si="19"/>
        <v>0</v>
      </c>
      <c r="AF17" s="5">
        <f t="shared" si="20"/>
        <v>0</v>
      </c>
      <c r="AG17" s="5">
        <f t="shared" si="21"/>
        <v>0</v>
      </c>
      <c r="AH17">
        <f t="shared" si="22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12"/>
        <v>0</v>
      </c>
      <c r="Y18" s="5">
        <f t="shared" si="13"/>
        <v>0</v>
      </c>
      <c r="Z18" s="5">
        <f t="shared" si="14"/>
        <v>0</v>
      </c>
      <c r="AA18" s="5">
        <f t="shared" si="15"/>
        <v>0</v>
      </c>
      <c r="AB18" s="5">
        <f t="shared" si="16"/>
        <v>0</v>
      </c>
      <c r="AC18" s="5">
        <f t="shared" si="17"/>
        <v>0</v>
      </c>
      <c r="AD18" s="5">
        <f t="shared" si="18"/>
        <v>0</v>
      </c>
      <c r="AE18" s="5">
        <f t="shared" si="19"/>
        <v>0</v>
      </c>
      <c r="AF18" s="5">
        <f t="shared" si="20"/>
        <v>0</v>
      </c>
      <c r="AG18" s="5">
        <f t="shared" si="21"/>
        <v>0</v>
      </c>
      <c r="AH18">
        <f t="shared" si="22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12"/>
        <v>0</v>
      </c>
      <c r="Y19" s="5">
        <f t="shared" si="13"/>
        <v>0</v>
      </c>
      <c r="Z19" s="5">
        <f t="shared" si="14"/>
        <v>0</v>
      </c>
      <c r="AA19" s="5">
        <f t="shared" si="15"/>
        <v>0</v>
      </c>
      <c r="AB19" s="5">
        <f t="shared" si="16"/>
        <v>0</v>
      </c>
      <c r="AC19" s="5">
        <f t="shared" si="17"/>
        <v>0</v>
      </c>
      <c r="AD19" s="5">
        <f t="shared" si="18"/>
        <v>0</v>
      </c>
      <c r="AE19" s="5">
        <f t="shared" si="19"/>
        <v>0</v>
      </c>
      <c r="AF19" s="5">
        <f t="shared" si="20"/>
        <v>0</v>
      </c>
      <c r="AG19" s="5">
        <f t="shared" si="21"/>
        <v>0</v>
      </c>
      <c r="AH19">
        <f t="shared" si="22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12"/>
        <v>0</v>
      </c>
      <c r="Y20" s="5">
        <f t="shared" si="13"/>
        <v>0</v>
      </c>
      <c r="Z20" s="5">
        <f t="shared" si="14"/>
        <v>0</v>
      </c>
      <c r="AA20" s="5">
        <f t="shared" si="15"/>
        <v>0</v>
      </c>
      <c r="AB20" s="5">
        <f t="shared" si="16"/>
        <v>0</v>
      </c>
      <c r="AC20" s="5">
        <f t="shared" si="17"/>
        <v>0</v>
      </c>
      <c r="AD20" s="5">
        <f t="shared" si="18"/>
        <v>0</v>
      </c>
      <c r="AE20" s="5">
        <f t="shared" si="19"/>
        <v>0</v>
      </c>
      <c r="AF20" s="5">
        <f t="shared" si="20"/>
        <v>0</v>
      </c>
      <c r="AG20" s="5">
        <f t="shared" si="21"/>
        <v>0</v>
      </c>
      <c r="AH20">
        <f t="shared" si="22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12"/>
        <v>0</v>
      </c>
      <c r="Y21" s="5">
        <f t="shared" si="13"/>
        <v>0</v>
      </c>
      <c r="Z21" s="5">
        <f t="shared" si="14"/>
        <v>0</v>
      </c>
      <c r="AA21" s="5">
        <f t="shared" si="15"/>
        <v>0</v>
      </c>
      <c r="AB21" s="5">
        <f t="shared" si="16"/>
        <v>0</v>
      </c>
      <c r="AC21" s="5">
        <f t="shared" si="17"/>
        <v>0</v>
      </c>
      <c r="AD21" s="5">
        <f t="shared" si="18"/>
        <v>0</v>
      </c>
      <c r="AE21" s="5">
        <f t="shared" si="19"/>
        <v>0</v>
      </c>
      <c r="AF21" s="5">
        <f t="shared" si="20"/>
        <v>0</v>
      </c>
      <c r="AG21" s="5">
        <f t="shared" si="21"/>
        <v>0</v>
      </c>
      <c r="AH21">
        <f t="shared" si="22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12"/>
        <v>0</v>
      </c>
      <c r="Y22" s="5">
        <f t="shared" si="13"/>
        <v>0</v>
      </c>
      <c r="Z22" s="5">
        <f t="shared" si="14"/>
        <v>0</v>
      </c>
      <c r="AA22" s="5">
        <f t="shared" si="15"/>
        <v>0</v>
      </c>
      <c r="AB22" s="5">
        <f t="shared" si="16"/>
        <v>0</v>
      </c>
      <c r="AC22" s="5">
        <f t="shared" si="17"/>
        <v>0</v>
      </c>
      <c r="AD22" s="5">
        <f t="shared" si="18"/>
        <v>0</v>
      </c>
      <c r="AE22" s="5">
        <f t="shared" si="19"/>
        <v>0</v>
      </c>
      <c r="AF22" s="5">
        <f t="shared" si="20"/>
        <v>0</v>
      </c>
      <c r="AG22" s="5">
        <f t="shared" si="21"/>
        <v>0</v>
      </c>
      <c r="AH22">
        <f t="shared" si="22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12"/>
        <v>0</v>
      </c>
      <c r="Y23" s="5">
        <f t="shared" si="13"/>
        <v>0</v>
      </c>
      <c r="Z23" s="5">
        <f t="shared" si="14"/>
        <v>0</v>
      </c>
      <c r="AA23" s="5">
        <f t="shared" si="15"/>
        <v>0</v>
      </c>
      <c r="AB23" s="5">
        <f t="shared" si="16"/>
        <v>0</v>
      </c>
      <c r="AC23" s="5">
        <f t="shared" si="17"/>
        <v>0</v>
      </c>
      <c r="AD23" s="5">
        <f t="shared" si="18"/>
        <v>0</v>
      </c>
      <c r="AE23" s="5">
        <f t="shared" si="19"/>
        <v>0</v>
      </c>
      <c r="AF23" s="5">
        <f t="shared" si="20"/>
        <v>0</v>
      </c>
      <c r="AG23" s="5">
        <f t="shared" si="21"/>
        <v>0</v>
      </c>
      <c r="AH23">
        <f t="shared" si="22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12"/>
        <v>0</v>
      </c>
      <c r="Y24" s="5">
        <f t="shared" si="13"/>
        <v>0</v>
      </c>
      <c r="Z24" s="5">
        <f t="shared" si="14"/>
        <v>0</v>
      </c>
      <c r="AA24" s="5">
        <f t="shared" si="15"/>
        <v>0</v>
      </c>
      <c r="AB24" s="5">
        <f t="shared" si="16"/>
        <v>0</v>
      </c>
      <c r="AC24" s="5">
        <f t="shared" si="17"/>
        <v>0</v>
      </c>
      <c r="AD24" s="5">
        <f t="shared" si="18"/>
        <v>0</v>
      </c>
      <c r="AE24" s="5">
        <f t="shared" si="19"/>
        <v>0</v>
      </c>
      <c r="AF24" s="5">
        <f t="shared" si="20"/>
        <v>0</v>
      </c>
      <c r="AG24" s="5">
        <f t="shared" si="21"/>
        <v>0</v>
      </c>
      <c r="AH24">
        <f t="shared" si="22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12"/>
        <v>0</v>
      </c>
      <c r="Y25" s="5">
        <f t="shared" si="13"/>
        <v>0</v>
      </c>
      <c r="Z25" s="5">
        <f t="shared" si="14"/>
        <v>0</v>
      </c>
      <c r="AA25" s="5">
        <f t="shared" si="15"/>
        <v>0</v>
      </c>
      <c r="AB25" s="5">
        <f t="shared" si="16"/>
        <v>0</v>
      </c>
      <c r="AC25" s="5">
        <f t="shared" si="17"/>
        <v>0</v>
      </c>
      <c r="AD25" s="5">
        <f t="shared" si="18"/>
        <v>0</v>
      </c>
      <c r="AE25" s="5">
        <f t="shared" si="19"/>
        <v>0</v>
      </c>
      <c r="AF25" s="5">
        <f t="shared" si="20"/>
        <v>0</v>
      </c>
      <c r="AG25" s="5">
        <f t="shared" si="21"/>
        <v>0</v>
      </c>
      <c r="AH25">
        <f t="shared" si="22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12"/>
        <v>0</v>
      </c>
      <c r="Y26" s="5">
        <f t="shared" si="13"/>
        <v>0</v>
      </c>
      <c r="Z26" s="5">
        <f t="shared" si="14"/>
        <v>0</v>
      </c>
      <c r="AA26" s="5">
        <f t="shared" si="15"/>
        <v>0</v>
      </c>
      <c r="AB26" s="5">
        <f t="shared" si="16"/>
        <v>0</v>
      </c>
      <c r="AC26" s="5">
        <f t="shared" si="17"/>
        <v>0</v>
      </c>
      <c r="AD26" s="5">
        <f t="shared" si="18"/>
        <v>0</v>
      </c>
      <c r="AE26" s="5">
        <f t="shared" si="19"/>
        <v>0</v>
      </c>
      <c r="AF26" s="5">
        <f t="shared" si="20"/>
        <v>0</v>
      </c>
      <c r="AG26" s="5">
        <f t="shared" si="21"/>
        <v>0</v>
      </c>
      <c r="AH26">
        <f t="shared" si="22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12"/>
        <v>0</v>
      </c>
      <c r="Y27" s="5">
        <f t="shared" si="13"/>
        <v>0</v>
      </c>
      <c r="Z27" s="5">
        <f t="shared" si="14"/>
        <v>0</v>
      </c>
      <c r="AA27" s="5">
        <f t="shared" si="15"/>
        <v>0</v>
      </c>
      <c r="AB27" s="5">
        <f t="shared" si="16"/>
        <v>0</v>
      </c>
      <c r="AC27" s="5">
        <f t="shared" si="17"/>
        <v>0</v>
      </c>
      <c r="AD27" s="5">
        <f t="shared" si="18"/>
        <v>0</v>
      </c>
      <c r="AE27" s="5">
        <f t="shared" si="19"/>
        <v>0</v>
      </c>
      <c r="AF27" s="5">
        <f t="shared" si="20"/>
        <v>0</v>
      </c>
      <c r="AG27" s="5">
        <f t="shared" si="21"/>
        <v>0</v>
      </c>
      <c r="AH27">
        <f t="shared" si="22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12"/>
        <v>0</v>
      </c>
      <c r="Y28" s="5">
        <f t="shared" si="13"/>
        <v>0</v>
      </c>
      <c r="Z28" s="5">
        <f t="shared" si="14"/>
        <v>0</v>
      </c>
      <c r="AA28" s="5">
        <f t="shared" si="15"/>
        <v>0</v>
      </c>
      <c r="AB28" s="5">
        <f t="shared" si="16"/>
        <v>0</v>
      </c>
      <c r="AC28" s="5">
        <f t="shared" si="17"/>
        <v>0</v>
      </c>
      <c r="AD28" s="5">
        <f t="shared" si="18"/>
        <v>0</v>
      </c>
      <c r="AE28" s="5">
        <f t="shared" si="19"/>
        <v>0</v>
      </c>
      <c r="AF28" s="5">
        <f t="shared" si="20"/>
        <v>0</v>
      </c>
      <c r="AG28" s="5">
        <f t="shared" si="21"/>
        <v>0</v>
      </c>
      <c r="AH28">
        <f t="shared" si="22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12"/>
        <v>0</v>
      </c>
      <c r="Y29" s="5">
        <f t="shared" si="13"/>
        <v>0</v>
      </c>
      <c r="Z29" s="5">
        <f t="shared" si="14"/>
        <v>0</v>
      </c>
      <c r="AA29" s="5">
        <f t="shared" si="15"/>
        <v>0</v>
      </c>
      <c r="AB29" s="5">
        <f t="shared" si="16"/>
        <v>0</v>
      </c>
      <c r="AC29" s="5">
        <f t="shared" si="17"/>
        <v>0</v>
      </c>
      <c r="AD29" s="5">
        <f t="shared" si="18"/>
        <v>0</v>
      </c>
      <c r="AE29" s="5">
        <f t="shared" si="19"/>
        <v>0</v>
      </c>
      <c r="AF29" s="5">
        <f t="shared" si="20"/>
        <v>0</v>
      </c>
      <c r="AG29" s="5">
        <f t="shared" si="21"/>
        <v>0</v>
      </c>
      <c r="AH29">
        <f t="shared" si="22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12"/>
        <v>0</v>
      </c>
      <c r="Y30" s="5">
        <f t="shared" si="13"/>
        <v>0</v>
      </c>
      <c r="Z30" s="5">
        <f t="shared" si="14"/>
        <v>0</v>
      </c>
      <c r="AA30" s="5">
        <f t="shared" si="15"/>
        <v>0</v>
      </c>
      <c r="AB30" s="5">
        <f t="shared" si="16"/>
        <v>0</v>
      </c>
      <c r="AC30" s="5">
        <f t="shared" si="17"/>
        <v>0</v>
      </c>
      <c r="AD30" s="5">
        <f t="shared" si="18"/>
        <v>0</v>
      </c>
      <c r="AE30" s="5">
        <f t="shared" si="19"/>
        <v>0</v>
      </c>
      <c r="AF30" s="5">
        <f t="shared" si="20"/>
        <v>0</v>
      </c>
      <c r="AG30" s="5">
        <f t="shared" si="21"/>
        <v>0</v>
      </c>
      <c r="AH30">
        <f t="shared" si="22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3">SUM(X5:X30)</f>
        <v>0</v>
      </c>
      <c r="Y32" s="5">
        <f t="shared" si="23"/>
        <v>0</v>
      </c>
      <c r="Z32" s="5">
        <f t="shared" si="23"/>
        <v>0</v>
      </c>
      <c r="AA32" s="5">
        <f t="shared" si="23"/>
        <v>0</v>
      </c>
      <c r="AB32" s="5">
        <f t="shared" si="23"/>
        <v>0</v>
      </c>
      <c r="AC32" s="5">
        <f t="shared" si="23"/>
        <v>0</v>
      </c>
      <c r="AD32" s="5">
        <f t="shared" si="23"/>
        <v>0</v>
      </c>
      <c r="AE32" s="5">
        <f t="shared" si="23"/>
        <v>0</v>
      </c>
      <c r="AF32" s="5">
        <f t="shared" si="23"/>
        <v>0</v>
      </c>
      <c r="AG32" s="5">
        <f t="shared" si="23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E75B-4696-4FBD-8F50-846F6E756B1C}">
  <dimension ref="A1:AR32"/>
  <sheetViews>
    <sheetView zoomScale="80" zoomScaleNormal="80" workbookViewId="0">
      <selection activeCell="AS4" sqref="AS4:BG70"/>
    </sheetView>
  </sheetViews>
  <sheetFormatPr defaultRowHeight="15" x14ac:dyDescent="0.25"/>
  <cols>
    <col min="2" max="2" width="9.140625" customWidth="1"/>
    <col min="3" max="3" width="32.7109375" customWidth="1"/>
    <col min="6" max="6" width="9.140625" customWidth="1"/>
    <col min="36" max="36" width="14.85546875" customWidth="1"/>
    <col min="38" max="38" width="14.140625" customWidth="1"/>
    <col min="43" max="43" width="6.5703125" customWidth="1"/>
    <col min="44" max="44" width="19.42578125" customWidth="1"/>
    <col min="49" max="49" width="14.5703125" customWidth="1"/>
  </cols>
  <sheetData>
    <row r="1" spans="1:44" x14ac:dyDescent="0.25">
      <c r="A1" t="s">
        <v>182</v>
      </c>
      <c r="B1">
        <v>280</v>
      </c>
    </row>
    <row r="2" spans="1:4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4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193</v>
      </c>
    </row>
    <row r="4" spans="1:4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44" ht="15.75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  <c r="AR5" s="36"/>
    </row>
    <row r="6" spans="1:44" ht="15.75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 t="shared" ref="X6" si="3">H6/S6*T6/1000</f>
        <v>0</v>
      </c>
      <c r="Y6" s="5">
        <f t="shared" ref="Y6" si="4">I6/S6*T6/1000</f>
        <v>0</v>
      </c>
      <c r="Z6" s="5">
        <f t="shared" ref="Z6" si="5">J6/S6*T6/1000</f>
        <v>0</v>
      </c>
      <c r="AA6" s="5">
        <f t="shared" ref="AA6" si="6">K6/S6*T6/1000</f>
        <v>0</v>
      </c>
      <c r="AB6" s="5">
        <f t="shared" ref="AB6" si="7">L6/S6*T6/1000</f>
        <v>0</v>
      </c>
      <c r="AC6" s="5">
        <f t="shared" ref="AC6" si="8">M6/S6*T6/1000</f>
        <v>0</v>
      </c>
      <c r="AD6" s="5">
        <f t="shared" ref="AD6" si="9">N6/S6*T6/1000</f>
        <v>0</v>
      </c>
      <c r="AE6" s="5">
        <f t="shared" ref="AE6" si="10">O6/S6*T6/1000</f>
        <v>0</v>
      </c>
      <c r="AF6" s="5">
        <f t="shared" ref="AF6" si="11">P6/S6*T6/1000</f>
        <v>0</v>
      </c>
      <c r="AG6" s="5">
        <f t="shared" ref="AG6" si="12">Q6/S6*T6/1000</f>
        <v>0</v>
      </c>
      <c r="AH6">
        <f>E6/S6*T6/1000</f>
        <v>0</v>
      </c>
      <c r="AR6" s="36"/>
    </row>
    <row r="7" spans="1:44" ht="15.75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13">H7/S7*T7/1000</f>
        <v>0</v>
      </c>
      <c r="Y7" s="5">
        <f t="shared" ref="Y7:Y30" si="14">I7/S7*T7/1000</f>
        <v>0</v>
      </c>
      <c r="Z7" s="5">
        <f t="shared" ref="Z7:Z30" si="15">J7/S7*T7/1000</f>
        <v>0</v>
      </c>
      <c r="AA7" s="5">
        <f t="shared" ref="AA7:AA30" si="16">K7/S7*T7/1000</f>
        <v>0</v>
      </c>
      <c r="AB7" s="5">
        <f t="shared" ref="AB7:AB30" si="17">L7/S7*T7/1000</f>
        <v>0</v>
      </c>
      <c r="AC7" s="5">
        <f t="shared" ref="AC7:AC30" si="18">M7/S7*T7/1000</f>
        <v>0</v>
      </c>
      <c r="AD7" s="5">
        <f t="shared" ref="AD7:AD30" si="19">N7/S7*T7/1000</f>
        <v>0</v>
      </c>
      <c r="AE7" s="5">
        <f t="shared" ref="AE7:AE30" si="20">O7/S7*T7/1000</f>
        <v>0</v>
      </c>
      <c r="AF7" s="5">
        <f t="shared" ref="AF7:AF30" si="21">P7/S7*T7/1000</f>
        <v>0</v>
      </c>
      <c r="AG7" s="5">
        <f t="shared" ref="AG7:AG30" si="22">Q7/S7*T7/1000</f>
        <v>0</v>
      </c>
      <c r="AH7">
        <f t="shared" ref="AH7:AH30" si="23">E7/S7*T7/1000</f>
        <v>0</v>
      </c>
      <c r="AR7" s="36"/>
    </row>
    <row r="8" spans="1:44" ht="15.75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13"/>
        <v>0</v>
      </c>
      <c r="Y8" s="5">
        <f t="shared" si="14"/>
        <v>0</v>
      </c>
      <c r="Z8" s="5">
        <f t="shared" si="15"/>
        <v>0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>
        <f t="shared" si="23"/>
        <v>0</v>
      </c>
      <c r="AR8" s="36"/>
    </row>
    <row r="9" spans="1:44" ht="15.75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13"/>
        <v>0</v>
      </c>
      <c r="Y9" s="5">
        <f t="shared" si="14"/>
        <v>0</v>
      </c>
      <c r="Z9" s="5">
        <f t="shared" si="15"/>
        <v>0</v>
      </c>
      <c r="AA9" s="5">
        <f t="shared" si="16"/>
        <v>0</v>
      </c>
      <c r="AB9" s="5">
        <f t="shared" si="17"/>
        <v>0</v>
      </c>
      <c r="AC9" s="5">
        <f t="shared" si="18"/>
        <v>0</v>
      </c>
      <c r="AD9" s="5">
        <f t="shared" si="19"/>
        <v>0</v>
      </c>
      <c r="AE9" s="5">
        <f t="shared" si="20"/>
        <v>0</v>
      </c>
      <c r="AF9" s="5">
        <f t="shared" si="21"/>
        <v>0</v>
      </c>
      <c r="AG9" s="5">
        <f t="shared" si="22"/>
        <v>0</v>
      </c>
      <c r="AH9">
        <f t="shared" si="23"/>
        <v>0</v>
      </c>
      <c r="AR9" s="36"/>
    </row>
    <row r="10" spans="1:44" ht="15.75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13"/>
        <v>0</v>
      </c>
      <c r="Y10" s="5">
        <f t="shared" si="14"/>
        <v>0</v>
      </c>
      <c r="Z10" s="5">
        <f t="shared" si="15"/>
        <v>0</v>
      </c>
      <c r="AA10" s="5">
        <f t="shared" si="16"/>
        <v>0</v>
      </c>
      <c r="AB10" s="5">
        <f t="shared" si="17"/>
        <v>0</v>
      </c>
      <c r="AC10" s="5">
        <f t="shared" si="18"/>
        <v>0</v>
      </c>
      <c r="AD10" s="5">
        <f t="shared" si="19"/>
        <v>0</v>
      </c>
      <c r="AE10" s="5">
        <f t="shared" si="20"/>
        <v>0</v>
      </c>
      <c r="AF10" s="5">
        <f t="shared" si="21"/>
        <v>0</v>
      </c>
      <c r="AG10" s="5">
        <f t="shared" si="22"/>
        <v>0</v>
      </c>
      <c r="AH10">
        <f t="shared" si="23"/>
        <v>0</v>
      </c>
      <c r="AR10" s="36"/>
    </row>
    <row r="11" spans="1:44" ht="15.75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13"/>
        <v>0</v>
      </c>
      <c r="Y11" s="5">
        <f t="shared" si="14"/>
        <v>0</v>
      </c>
      <c r="Z11" s="5">
        <f t="shared" si="15"/>
        <v>0</v>
      </c>
      <c r="AA11" s="5">
        <f t="shared" si="16"/>
        <v>0</v>
      </c>
      <c r="AB11" s="5">
        <f t="shared" si="17"/>
        <v>0</v>
      </c>
      <c r="AC11" s="5">
        <f t="shared" si="18"/>
        <v>0</v>
      </c>
      <c r="AD11" s="5">
        <f t="shared" si="19"/>
        <v>0</v>
      </c>
      <c r="AE11" s="5">
        <f t="shared" si="20"/>
        <v>0</v>
      </c>
      <c r="AF11" s="5">
        <f t="shared" si="21"/>
        <v>0</v>
      </c>
      <c r="AG11" s="5">
        <f t="shared" si="22"/>
        <v>0</v>
      </c>
      <c r="AR11" s="36"/>
    </row>
    <row r="12" spans="1:44" ht="15.75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13"/>
        <v>0</v>
      </c>
      <c r="Y12" s="5">
        <f t="shared" si="14"/>
        <v>0</v>
      </c>
      <c r="Z12" s="5">
        <f t="shared" si="15"/>
        <v>0</v>
      </c>
      <c r="AA12" s="5">
        <f t="shared" si="16"/>
        <v>0</v>
      </c>
      <c r="AB12" s="5">
        <f t="shared" si="17"/>
        <v>0</v>
      </c>
      <c r="AC12" s="5">
        <f t="shared" si="18"/>
        <v>0</v>
      </c>
      <c r="AD12" s="5">
        <f t="shared" si="19"/>
        <v>0</v>
      </c>
      <c r="AE12" s="5">
        <f t="shared" si="20"/>
        <v>0</v>
      </c>
      <c r="AF12" s="5">
        <f t="shared" si="21"/>
        <v>0</v>
      </c>
      <c r="AG12" s="5">
        <f t="shared" si="22"/>
        <v>0</v>
      </c>
      <c r="AH12">
        <f t="shared" si="23"/>
        <v>0</v>
      </c>
      <c r="AR12" s="36"/>
    </row>
    <row r="13" spans="1:44" ht="15.75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13"/>
        <v>0</v>
      </c>
      <c r="Y13" s="5">
        <f t="shared" si="14"/>
        <v>0</v>
      </c>
      <c r="Z13" s="5">
        <f t="shared" si="15"/>
        <v>0</v>
      </c>
      <c r="AA13" s="5">
        <f t="shared" si="16"/>
        <v>0</v>
      </c>
      <c r="AB13" s="5">
        <f t="shared" si="17"/>
        <v>0</v>
      </c>
      <c r="AC13" s="5">
        <f t="shared" si="18"/>
        <v>0</v>
      </c>
      <c r="AD13" s="5">
        <f t="shared" si="19"/>
        <v>0</v>
      </c>
      <c r="AE13" s="5">
        <f t="shared" si="20"/>
        <v>0</v>
      </c>
      <c r="AF13" s="5">
        <f t="shared" si="21"/>
        <v>0</v>
      </c>
      <c r="AG13" s="5">
        <f t="shared" si="22"/>
        <v>0</v>
      </c>
      <c r="AR13" s="36"/>
    </row>
    <row r="14" spans="1:44" ht="15.75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13"/>
        <v>0</v>
      </c>
      <c r="Y14" s="5">
        <f t="shared" si="14"/>
        <v>0</v>
      </c>
      <c r="Z14" s="5">
        <f t="shared" si="15"/>
        <v>0</v>
      </c>
      <c r="AA14" s="5">
        <f t="shared" si="16"/>
        <v>0</v>
      </c>
      <c r="AB14" s="5">
        <f t="shared" si="17"/>
        <v>0</v>
      </c>
      <c r="AC14" s="5">
        <f t="shared" si="18"/>
        <v>0</v>
      </c>
      <c r="AD14" s="5">
        <f t="shared" si="19"/>
        <v>0</v>
      </c>
      <c r="AE14" s="5">
        <f t="shared" si="20"/>
        <v>0</v>
      </c>
      <c r="AF14" s="5">
        <f t="shared" si="21"/>
        <v>0</v>
      </c>
      <c r="AG14" s="5">
        <f t="shared" si="22"/>
        <v>0</v>
      </c>
      <c r="AH14">
        <f t="shared" si="23"/>
        <v>0</v>
      </c>
      <c r="AR14" s="36"/>
    </row>
    <row r="15" spans="1:44" ht="15.75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13"/>
        <v>0</v>
      </c>
      <c r="Y15" s="5">
        <f t="shared" si="14"/>
        <v>0</v>
      </c>
      <c r="Z15" s="5">
        <f t="shared" si="15"/>
        <v>0</v>
      </c>
      <c r="AA15" s="5">
        <f t="shared" si="16"/>
        <v>0</v>
      </c>
      <c r="AB15" s="5">
        <f t="shared" si="17"/>
        <v>0</v>
      </c>
      <c r="AC15" s="5">
        <f t="shared" si="18"/>
        <v>0</v>
      </c>
      <c r="AD15" s="5">
        <f t="shared" si="19"/>
        <v>0</v>
      </c>
      <c r="AE15" s="5">
        <f t="shared" si="20"/>
        <v>0</v>
      </c>
      <c r="AF15" s="5">
        <f t="shared" si="21"/>
        <v>0</v>
      </c>
      <c r="AG15" s="5">
        <f t="shared" si="22"/>
        <v>0</v>
      </c>
      <c r="AH15">
        <f t="shared" si="23"/>
        <v>0</v>
      </c>
      <c r="AR15" s="36"/>
    </row>
    <row r="16" spans="1:44" ht="15.75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13"/>
        <v>0</v>
      </c>
      <c r="Y16" s="5">
        <f t="shared" si="14"/>
        <v>0</v>
      </c>
      <c r="Z16" s="5">
        <f t="shared" si="15"/>
        <v>0</v>
      </c>
      <c r="AA16" s="5">
        <f t="shared" si="16"/>
        <v>0</v>
      </c>
      <c r="AB16" s="5">
        <f t="shared" si="17"/>
        <v>0</v>
      </c>
      <c r="AC16" s="5">
        <f t="shared" si="18"/>
        <v>0</v>
      </c>
      <c r="AD16" s="5">
        <f t="shared" si="19"/>
        <v>0</v>
      </c>
      <c r="AE16" s="5">
        <f t="shared" si="20"/>
        <v>0</v>
      </c>
      <c r="AF16" s="5">
        <f t="shared" si="21"/>
        <v>0</v>
      </c>
      <c r="AG16" s="5">
        <f t="shared" si="22"/>
        <v>0</v>
      </c>
      <c r="AR16" s="36"/>
    </row>
    <row r="17" spans="1:44" ht="15.75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13"/>
        <v>0</v>
      </c>
      <c r="Y17" s="5">
        <f t="shared" si="14"/>
        <v>0</v>
      </c>
      <c r="Z17" s="5">
        <f t="shared" si="15"/>
        <v>0</v>
      </c>
      <c r="AA17" s="5">
        <f t="shared" si="16"/>
        <v>0</v>
      </c>
      <c r="AB17" s="5">
        <f t="shared" si="17"/>
        <v>0</v>
      </c>
      <c r="AC17" s="5">
        <f t="shared" si="18"/>
        <v>0</v>
      </c>
      <c r="AD17" s="5">
        <f t="shared" si="19"/>
        <v>0</v>
      </c>
      <c r="AE17" s="5">
        <f t="shared" si="20"/>
        <v>0</v>
      </c>
      <c r="AF17" s="5">
        <f t="shared" si="21"/>
        <v>0</v>
      </c>
      <c r="AG17" s="5">
        <f t="shared" si="22"/>
        <v>0</v>
      </c>
      <c r="AH17">
        <f t="shared" si="23"/>
        <v>0</v>
      </c>
      <c r="AR17" s="36"/>
    </row>
    <row r="18" spans="1:44" ht="15.75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13"/>
        <v>0</v>
      </c>
      <c r="Y18" s="5">
        <f t="shared" si="14"/>
        <v>0</v>
      </c>
      <c r="Z18" s="5">
        <f t="shared" si="15"/>
        <v>0</v>
      </c>
      <c r="AA18" s="5">
        <f t="shared" si="16"/>
        <v>0</v>
      </c>
      <c r="AB18" s="5">
        <f t="shared" si="17"/>
        <v>0</v>
      </c>
      <c r="AC18" s="5">
        <f t="shared" si="18"/>
        <v>0</v>
      </c>
      <c r="AD18" s="5">
        <f t="shared" si="19"/>
        <v>0</v>
      </c>
      <c r="AE18" s="5">
        <f t="shared" si="20"/>
        <v>0</v>
      </c>
      <c r="AF18" s="5">
        <f t="shared" si="21"/>
        <v>0</v>
      </c>
      <c r="AG18" s="5">
        <f t="shared" si="22"/>
        <v>0</v>
      </c>
      <c r="AH18">
        <f t="shared" si="23"/>
        <v>0</v>
      </c>
      <c r="AR18" s="36"/>
    </row>
    <row r="19" spans="1:44" ht="15.75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13"/>
        <v>0</v>
      </c>
      <c r="Y19" s="5">
        <f t="shared" si="14"/>
        <v>0</v>
      </c>
      <c r="Z19" s="5">
        <f t="shared" si="15"/>
        <v>0</v>
      </c>
      <c r="AA19" s="5">
        <f t="shared" si="16"/>
        <v>0</v>
      </c>
      <c r="AB19" s="5">
        <f t="shared" si="17"/>
        <v>0</v>
      </c>
      <c r="AC19" s="5">
        <f t="shared" si="18"/>
        <v>0</v>
      </c>
      <c r="AD19" s="5">
        <f t="shared" si="19"/>
        <v>0</v>
      </c>
      <c r="AE19" s="5">
        <f t="shared" si="20"/>
        <v>0</v>
      </c>
      <c r="AF19" s="5">
        <f t="shared" si="21"/>
        <v>0</v>
      </c>
      <c r="AG19" s="5">
        <f t="shared" si="22"/>
        <v>0</v>
      </c>
      <c r="AH19">
        <f t="shared" si="23"/>
        <v>0</v>
      </c>
      <c r="AR19" s="36"/>
    </row>
    <row r="20" spans="1:44" ht="15.75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13"/>
        <v>0</v>
      </c>
      <c r="Y20" s="5">
        <f t="shared" si="14"/>
        <v>0</v>
      </c>
      <c r="Z20" s="5">
        <f t="shared" si="15"/>
        <v>0</v>
      </c>
      <c r="AA20" s="5">
        <f t="shared" si="16"/>
        <v>0</v>
      </c>
      <c r="AB20" s="5">
        <f t="shared" si="17"/>
        <v>0</v>
      </c>
      <c r="AC20" s="5">
        <f t="shared" si="18"/>
        <v>0</v>
      </c>
      <c r="AD20" s="5">
        <f t="shared" si="19"/>
        <v>0</v>
      </c>
      <c r="AE20" s="5">
        <f t="shared" si="20"/>
        <v>0</v>
      </c>
      <c r="AF20" s="5">
        <f t="shared" si="21"/>
        <v>0</v>
      </c>
      <c r="AG20" s="5">
        <f t="shared" si="22"/>
        <v>0</v>
      </c>
      <c r="AH20">
        <f t="shared" si="23"/>
        <v>0</v>
      </c>
      <c r="AR20" s="36"/>
    </row>
    <row r="21" spans="1:44" ht="15.75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13"/>
        <v>0</v>
      </c>
      <c r="Y21" s="5">
        <f t="shared" si="14"/>
        <v>0</v>
      </c>
      <c r="Z21" s="5">
        <f t="shared" si="15"/>
        <v>0</v>
      </c>
      <c r="AA21" s="5">
        <f t="shared" si="16"/>
        <v>0</v>
      </c>
      <c r="AB21" s="5">
        <f t="shared" si="17"/>
        <v>0</v>
      </c>
      <c r="AC21" s="5">
        <f t="shared" si="18"/>
        <v>0</v>
      </c>
      <c r="AD21" s="5">
        <f t="shared" si="19"/>
        <v>0</v>
      </c>
      <c r="AE21" s="5">
        <f t="shared" si="20"/>
        <v>0</v>
      </c>
      <c r="AF21" s="5">
        <f t="shared" si="21"/>
        <v>0</v>
      </c>
      <c r="AG21" s="5">
        <f t="shared" si="22"/>
        <v>0</v>
      </c>
      <c r="AH21">
        <f t="shared" si="23"/>
        <v>0</v>
      </c>
      <c r="AR21" s="36"/>
    </row>
    <row r="22" spans="1:44" ht="15.75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13"/>
        <v>0</v>
      </c>
      <c r="Y22" s="5">
        <f t="shared" si="14"/>
        <v>0</v>
      </c>
      <c r="Z22" s="5">
        <f t="shared" si="15"/>
        <v>0</v>
      </c>
      <c r="AA22" s="5">
        <f t="shared" si="16"/>
        <v>0</v>
      </c>
      <c r="AB22" s="5">
        <f t="shared" si="17"/>
        <v>0</v>
      </c>
      <c r="AC22" s="5">
        <f t="shared" si="18"/>
        <v>0</v>
      </c>
      <c r="AD22" s="5">
        <f t="shared" si="19"/>
        <v>0</v>
      </c>
      <c r="AE22" s="5">
        <f t="shared" si="20"/>
        <v>0</v>
      </c>
      <c r="AF22" s="5">
        <f t="shared" si="21"/>
        <v>0</v>
      </c>
      <c r="AG22" s="5">
        <f t="shared" si="22"/>
        <v>0</v>
      </c>
      <c r="AH22">
        <f t="shared" si="23"/>
        <v>0</v>
      </c>
      <c r="AR22" s="36"/>
    </row>
    <row r="23" spans="1:44" ht="15.75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13"/>
        <v>0</v>
      </c>
      <c r="Y23" s="5">
        <f t="shared" si="14"/>
        <v>0</v>
      </c>
      <c r="Z23" s="5">
        <f t="shared" si="15"/>
        <v>0</v>
      </c>
      <c r="AA23" s="5">
        <f t="shared" si="16"/>
        <v>0</v>
      </c>
      <c r="AB23" s="5">
        <f t="shared" si="17"/>
        <v>0</v>
      </c>
      <c r="AC23" s="5">
        <f t="shared" si="18"/>
        <v>0</v>
      </c>
      <c r="AD23" s="5">
        <f t="shared" si="19"/>
        <v>0</v>
      </c>
      <c r="AE23" s="5">
        <f t="shared" si="20"/>
        <v>0</v>
      </c>
      <c r="AF23" s="5">
        <f t="shared" si="21"/>
        <v>0</v>
      </c>
      <c r="AG23" s="5">
        <f t="shared" si="22"/>
        <v>0</v>
      </c>
      <c r="AH23">
        <f t="shared" si="23"/>
        <v>0</v>
      </c>
      <c r="AR23" s="36"/>
    </row>
    <row r="24" spans="1:44" ht="15.75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13"/>
        <v>0</v>
      </c>
      <c r="Y24" s="5">
        <f t="shared" si="14"/>
        <v>0</v>
      </c>
      <c r="Z24" s="5">
        <f t="shared" si="15"/>
        <v>0</v>
      </c>
      <c r="AA24" s="5">
        <f t="shared" si="16"/>
        <v>0</v>
      </c>
      <c r="AB24" s="5">
        <f t="shared" si="17"/>
        <v>0</v>
      </c>
      <c r="AC24" s="5">
        <f t="shared" si="18"/>
        <v>0</v>
      </c>
      <c r="AD24" s="5">
        <f t="shared" si="19"/>
        <v>0</v>
      </c>
      <c r="AE24" s="5">
        <f t="shared" si="20"/>
        <v>0</v>
      </c>
      <c r="AF24" s="5">
        <f t="shared" si="21"/>
        <v>0</v>
      </c>
      <c r="AG24" s="5">
        <f t="shared" si="22"/>
        <v>0</v>
      </c>
      <c r="AH24">
        <f t="shared" si="23"/>
        <v>0</v>
      </c>
      <c r="AR24" s="36"/>
    </row>
    <row r="25" spans="1:44" ht="15.75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13"/>
        <v>0</v>
      </c>
      <c r="Y25" s="5">
        <f t="shared" si="14"/>
        <v>0</v>
      </c>
      <c r="Z25" s="5">
        <f t="shared" si="15"/>
        <v>0</v>
      </c>
      <c r="AA25" s="5">
        <f t="shared" si="16"/>
        <v>0</v>
      </c>
      <c r="AB25" s="5">
        <f t="shared" si="17"/>
        <v>0</v>
      </c>
      <c r="AC25" s="5">
        <f t="shared" si="18"/>
        <v>0</v>
      </c>
      <c r="AD25" s="5">
        <f t="shared" si="19"/>
        <v>0</v>
      </c>
      <c r="AE25" s="5">
        <f t="shared" si="20"/>
        <v>0</v>
      </c>
      <c r="AF25" s="5">
        <f t="shared" si="21"/>
        <v>0</v>
      </c>
      <c r="AG25" s="5">
        <f t="shared" si="22"/>
        <v>0</v>
      </c>
      <c r="AH25">
        <f t="shared" si="23"/>
        <v>0</v>
      </c>
      <c r="AR25" s="36"/>
    </row>
    <row r="26" spans="1:44" ht="15.75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13"/>
        <v>0</v>
      </c>
      <c r="Y26" s="5">
        <f t="shared" si="14"/>
        <v>0</v>
      </c>
      <c r="Z26" s="5">
        <f t="shared" si="15"/>
        <v>0</v>
      </c>
      <c r="AA26" s="5">
        <f t="shared" si="16"/>
        <v>0</v>
      </c>
      <c r="AB26" s="5">
        <f t="shared" si="17"/>
        <v>0</v>
      </c>
      <c r="AC26" s="5">
        <f t="shared" si="18"/>
        <v>0</v>
      </c>
      <c r="AD26" s="5">
        <f t="shared" si="19"/>
        <v>0</v>
      </c>
      <c r="AE26" s="5">
        <f t="shared" si="20"/>
        <v>0</v>
      </c>
      <c r="AF26" s="5">
        <f t="shared" si="21"/>
        <v>0</v>
      </c>
      <c r="AG26" s="5">
        <f t="shared" si="22"/>
        <v>0</v>
      </c>
      <c r="AH26">
        <f t="shared" si="23"/>
        <v>0</v>
      </c>
      <c r="AR26" s="36"/>
    </row>
    <row r="27" spans="1:44" ht="15.75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13"/>
        <v>0</v>
      </c>
      <c r="Y27" s="5">
        <f t="shared" si="14"/>
        <v>0</v>
      </c>
      <c r="Z27" s="5">
        <f t="shared" si="15"/>
        <v>0</v>
      </c>
      <c r="AA27" s="5">
        <f t="shared" si="16"/>
        <v>0</v>
      </c>
      <c r="AB27" s="5">
        <f t="shared" si="17"/>
        <v>0</v>
      </c>
      <c r="AC27" s="5">
        <f t="shared" si="18"/>
        <v>0</v>
      </c>
      <c r="AD27" s="5">
        <f t="shared" si="19"/>
        <v>0</v>
      </c>
      <c r="AE27" s="5">
        <f t="shared" si="20"/>
        <v>0</v>
      </c>
      <c r="AF27" s="5">
        <f t="shared" si="21"/>
        <v>0</v>
      </c>
      <c r="AG27" s="5">
        <f t="shared" si="22"/>
        <v>0</v>
      </c>
      <c r="AH27">
        <f t="shared" si="23"/>
        <v>0</v>
      </c>
      <c r="AR27" s="36"/>
    </row>
    <row r="28" spans="1:4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13"/>
        <v>0</v>
      </c>
      <c r="Y28" s="5">
        <f t="shared" si="14"/>
        <v>0</v>
      </c>
      <c r="Z28" s="5">
        <f t="shared" si="15"/>
        <v>0</v>
      </c>
      <c r="AA28" s="5">
        <f t="shared" si="16"/>
        <v>0</v>
      </c>
      <c r="AB28" s="5">
        <f t="shared" si="17"/>
        <v>0</v>
      </c>
      <c r="AC28" s="5">
        <f t="shared" si="18"/>
        <v>0</v>
      </c>
      <c r="AD28" s="5">
        <f t="shared" si="19"/>
        <v>0</v>
      </c>
      <c r="AE28" s="5">
        <f t="shared" si="20"/>
        <v>0</v>
      </c>
      <c r="AF28" s="5">
        <f t="shared" si="21"/>
        <v>0</v>
      </c>
      <c r="AG28" s="5">
        <f t="shared" si="22"/>
        <v>0</v>
      </c>
      <c r="AH28">
        <f t="shared" si="23"/>
        <v>0</v>
      </c>
    </row>
    <row r="29" spans="1:4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13"/>
        <v>0</v>
      </c>
      <c r="Y29" s="5">
        <f t="shared" si="14"/>
        <v>0</v>
      </c>
      <c r="Z29" s="5">
        <f t="shared" si="15"/>
        <v>0</v>
      </c>
      <c r="AA29" s="5">
        <f t="shared" si="16"/>
        <v>0</v>
      </c>
      <c r="AB29" s="5">
        <f t="shared" si="17"/>
        <v>0</v>
      </c>
      <c r="AC29" s="5">
        <f t="shared" si="18"/>
        <v>0</v>
      </c>
      <c r="AD29" s="5">
        <f t="shared" si="19"/>
        <v>0</v>
      </c>
      <c r="AE29" s="5">
        <f t="shared" si="20"/>
        <v>0</v>
      </c>
      <c r="AF29" s="5">
        <f t="shared" si="21"/>
        <v>0</v>
      </c>
      <c r="AG29" s="5">
        <f t="shared" si="22"/>
        <v>0</v>
      </c>
      <c r="AH29">
        <f t="shared" si="23"/>
        <v>0</v>
      </c>
    </row>
    <row r="30" spans="1:4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13"/>
        <v>0</v>
      </c>
      <c r="Y30" s="5">
        <f t="shared" si="14"/>
        <v>0</v>
      </c>
      <c r="Z30" s="5">
        <f t="shared" si="15"/>
        <v>0</v>
      </c>
      <c r="AA30" s="5">
        <f t="shared" si="16"/>
        <v>0</v>
      </c>
      <c r="AB30" s="5">
        <f t="shared" si="17"/>
        <v>0</v>
      </c>
      <c r="AC30" s="5">
        <f t="shared" si="18"/>
        <v>0</v>
      </c>
      <c r="AD30" s="5">
        <f t="shared" si="19"/>
        <v>0</v>
      </c>
      <c r="AE30" s="5">
        <f t="shared" si="20"/>
        <v>0</v>
      </c>
      <c r="AF30" s="5">
        <f t="shared" si="21"/>
        <v>0</v>
      </c>
      <c r="AG30" s="5">
        <f t="shared" si="22"/>
        <v>0</v>
      </c>
      <c r="AH30">
        <f t="shared" si="23"/>
        <v>0</v>
      </c>
    </row>
    <row r="31" spans="1:4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4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4">SUM(X5:X30)</f>
        <v>0</v>
      </c>
      <c r="Y32" s="5">
        <f t="shared" si="24"/>
        <v>0</v>
      </c>
      <c r="Z32" s="5">
        <f t="shared" si="24"/>
        <v>0</v>
      </c>
      <c r="AA32" s="5">
        <f t="shared" si="24"/>
        <v>0</v>
      </c>
      <c r="AB32" s="5">
        <f t="shared" si="24"/>
        <v>0</v>
      </c>
      <c r="AC32" s="5">
        <f t="shared" si="24"/>
        <v>0</v>
      </c>
      <c r="AD32" s="5">
        <f t="shared" si="24"/>
        <v>0</v>
      </c>
      <c r="AE32" s="5">
        <f t="shared" si="24"/>
        <v>0</v>
      </c>
      <c r="AF32" s="5">
        <f t="shared" si="24"/>
        <v>0</v>
      </c>
      <c r="AG32" s="5">
        <f t="shared" si="24"/>
        <v>0</v>
      </c>
      <c r="AH32" s="5">
        <f>SUM(AH5:AH30)</f>
        <v>0</v>
      </c>
    </row>
  </sheetData>
  <mergeCells count="2">
    <mergeCell ref="F2:Q2"/>
    <mergeCell ref="U2:AG2"/>
  </mergeCells>
  <conditionalFormatting sqref="G35:G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18F1-D20F-44A2-9C2D-2EF4ABB90245}">
  <dimension ref="A1:AH32"/>
  <sheetViews>
    <sheetView zoomScale="50" zoomScaleNormal="50" workbookViewId="0">
      <selection activeCell="A32" sqref="A32:F32"/>
    </sheetView>
  </sheetViews>
  <sheetFormatPr defaultRowHeight="15" x14ac:dyDescent="0.25"/>
  <sheetData>
    <row r="1" spans="1:34" x14ac:dyDescent="0.25">
      <c r="A1" t="s">
        <v>182</v>
      </c>
      <c r="B1">
        <v>300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 t="shared" ref="X6" si="3">H6/S6*T6/1000</f>
        <v>0</v>
      </c>
      <c r="Y6" s="5">
        <f t="shared" ref="Y6" si="4">I6/S6*T6/1000</f>
        <v>0</v>
      </c>
      <c r="Z6" s="5">
        <f t="shared" ref="Z6" si="5">J6/S6*T6/1000</f>
        <v>0</v>
      </c>
      <c r="AA6" s="5">
        <f t="shared" ref="AA6" si="6">K6/S6*T6/1000</f>
        <v>0</v>
      </c>
      <c r="AB6" s="5">
        <f>L6/S6*T6/1000</f>
        <v>0</v>
      </c>
      <c r="AC6" s="5">
        <f t="shared" ref="AC6" si="7">M6/S6*T6/1000</f>
        <v>0</v>
      </c>
      <c r="AD6" s="5">
        <f t="shared" ref="AD6" si="8">N6/S6*T6/1000</f>
        <v>0</v>
      </c>
      <c r="AE6" s="5">
        <f t="shared" ref="AE6" si="9">O6/S6*T6/1000</f>
        <v>0</v>
      </c>
      <c r="AF6" s="5">
        <f t="shared" ref="AF6" si="10">P6/S6*T6/1000</f>
        <v>0</v>
      </c>
      <c r="AG6" s="5">
        <f t="shared" ref="AG6" si="11"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12">H7/S7*T7/1000</f>
        <v>0</v>
      </c>
      <c r="Y7" s="5">
        <f t="shared" ref="Y7:Y30" si="13">I7/S7*T7/1000</f>
        <v>0</v>
      </c>
      <c r="Z7" s="5">
        <f t="shared" ref="Z7:Z30" si="14">J7/S7*T7/1000</f>
        <v>0</v>
      </c>
      <c r="AA7" s="5">
        <f t="shared" ref="AA7:AA30" si="15">K7/S7*T7/1000</f>
        <v>0</v>
      </c>
      <c r="AB7" s="5">
        <f t="shared" ref="AB7:AB30" si="16">L7/S7*T7/1000</f>
        <v>0</v>
      </c>
      <c r="AC7" s="5">
        <f t="shared" ref="AC7:AC30" si="17">M7/S7*T7/1000</f>
        <v>0</v>
      </c>
      <c r="AD7" s="5">
        <f t="shared" ref="AD7:AD30" si="18">N7/S7*T7/1000</f>
        <v>0</v>
      </c>
      <c r="AE7" s="5">
        <f t="shared" ref="AE7:AE30" si="19">O7/S7*T7/1000</f>
        <v>0</v>
      </c>
      <c r="AF7" s="5">
        <f t="shared" ref="AF7:AF30" si="20">P7/S7*T7/1000</f>
        <v>0</v>
      </c>
      <c r="AG7" s="5">
        <f t="shared" ref="AG7:AG30" si="21">Q7/S7*T7/1000</f>
        <v>0</v>
      </c>
      <c r="AH7">
        <f t="shared" ref="AH7:AH30" si="22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12"/>
        <v>0</v>
      </c>
      <c r="Y8" s="5">
        <f t="shared" si="13"/>
        <v>0</v>
      </c>
      <c r="Z8" s="5">
        <f t="shared" si="14"/>
        <v>0</v>
      </c>
      <c r="AA8" s="5">
        <f t="shared" si="15"/>
        <v>0</v>
      </c>
      <c r="AB8" s="5">
        <f t="shared" si="16"/>
        <v>0</v>
      </c>
      <c r="AC8" s="5">
        <f t="shared" si="17"/>
        <v>0</v>
      </c>
      <c r="AD8" s="5">
        <f t="shared" si="18"/>
        <v>0</v>
      </c>
      <c r="AE8" s="5">
        <f t="shared" si="19"/>
        <v>0</v>
      </c>
      <c r="AF8" s="5">
        <f t="shared" si="20"/>
        <v>0</v>
      </c>
      <c r="AG8" s="5">
        <f t="shared" si="21"/>
        <v>0</v>
      </c>
      <c r="AH8">
        <f t="shared" si="22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12"/>
        <v>0</v>
      </c>
      <c r="Y9" s="5">
        <f t="shared" si="13"/>
        <v>0</v>
      </c>
      <c r="Z9" s="5">
        <f t="shared" si="14"/>
        <v>0</v>
      </c>
      <c r="AA9" s="5">
        <f t="shared" si="15"/>
        <v>0</v>
      </c>
      <c r="AB9" s="5">
        <f t="shared" si="16"/>
        <v>0</v>
      </c>
      <c r="AC9" s="5">
        <f t="shared" si="17"/>
        <v>0</v>
      </c>
      <c r="AD9" s="5">
        <f t="shared" si="18"/>
        <v>0</v>
      </c>
      <c r="AE9" s="5">
        <f t="shared" si="19"/>
        <v>0</v>
      </c>
      <c r="AF9" s="5">
        <f t="shared" si="20"/>
        <v>0</v>
      </c>
      <c r="AG9" s="5">
        <f t="shared" si="21"/>
        <v>0</v>
      </c>
      <c r="AH9">
        <f t="shared" si="22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12"/>
        <v>0</v>
      </c>
      <c r="Y10" s="5">
        <f t="shared" si="13"/>
        <v>0</v>
      </c>
      <c r="Z10" s="5">
        <f t="shared" si="14"/>
        <v>0</v>
      </c>
      <c r="AA10" s="5">
        <f t="shared" si="15"/>
        <v>0</v>
      </c>
      <c r="AB10" s="5">
        <f t="shared" si="16"/>
        <v>0</v>
      </c>
      <c r="AC10" s="5">
        <f t="shared" si="17"/>
        <v>0</v>
      </c>
      <c r="AD10" s="5">
        <f t="shared" si="18"/>
        <v>0</v>
      </c>
      <c r="AE10" s="5">
        <f t="shared" si="19"/>
        <v>0</v>
      </c>
      <c r="AF10" s="5">
        <f t="shared" si="20"/>
        <v>0</v>
      </c>
      <c r="AG10" s="5">
        <f t="shared" si="21"/>
        <v>0</v>
      </c>
      <c r="AH10">
        <f t="shared" si="22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12"/>
        <v>0</v>
      </c>
      <c r="Y11" s="5">
        <f t="shared" si="13"/>
        <v>0</v>
      </c>
      <c r="Z11" s="5">
        <f t="shared" si="14"/>
        <v>0</v>
      </c>
      <c r="AA11" s="5">
        <f t="shared" si="15"/>
        <v>0</v>
      </c>
      <c r="AB11" s="5">
        <f t="shared" si="16"/>
        <v>0</v>
      </c>
      <c r="AC11" s="5">
        <f t="shared" si="17"/>
        <v>0</v>
      </c>
      <c r="AD11" s="5">
        <f t="shared" si="18"/>
        <v>0</v>
      </c>
      <c r="AE11" s="5">
        <f t="shared" si="19"/>
        <v>0</v>
      </c>
      <c r="AF11" s="5">
        <f t="shared" si="20"/>
        <v>0</v>
      </c>
      <c r="AG11" s="5">
        <f t="shared" si="21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12"/>
        <v>0</v>
      </c>
      <c r="Y12" s="5">
        <f t="shared" si="13"/>
        <v>0</v>
      </c>
      <c r="Z12" s="5">
        <f t="shared" si="14"/>
        <v>0</v>
      </c>
      <c r="AA12" s="5">
        <f t="shared" si="15"/>
        <v>0</v>
      </c>
      <c r="AB12" s="5">
        <f t="shared" si="16"/>
        <v>0</v>
      </c>
      <c r="AC12" s="5">
        <f t="shared" si="17"/>
        <v>0</v>
      </c>
      <c r="AD12" s="5">
        <f t="shared" si="18"/>
        <v>0</v>
      </c>
      <c r="AE12" s="5">
        <f t="shared" si="19"/>
        <v>0</v>
      </c>
      <c r="AF12" s="5">
        <f t="shared" si="20"/>
        <v>0</v>
      </c>
      <c r="AG12" s="5">
        <f t="shared" si="21"/>
        <v>0</v>
      </c>
      <c r="AH12">
        <f t="shared" si="22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12"/>
        <v>0</v>
      </c>
      <c r="Y13" s="5">
        <f t="shared" si="13"/>
        <v>0</v>
      </c>
      <c r="Z13" s="5">
        <f t="shared" si="14"/>
        <v>0</v>
      </c>
      <c r="AA13" s="5">
        <f t="shared" si="15"/>
        <v>0</v>
      </c>
      <c r="AB13" s="5">
        <f t="shared" si="16"/>
        <v>0</v>
      </c>
      <c r="AC13" s="5">
        <f t="shared" si="17"/>
        <v>0</v>
      </c>
      <c r="AD13" s="5">
        <f t="shared" si="18"/>
        <v>0</v>
      </c>
      <c r="AE13" s="5">
        <f t="shared" si="19"/>
        <v>0</v>
      </c>
      <c r="AF13" s="5">
        <f t="shared" si="20"/>
        <v>0</v>
      </c>
      <c r="AG13" s="5">
        <f t="shared" si="21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12"/>
        <v>0</v>
      </c>
      <c r="Y14" s="5">
        <f t="shared" si="13"/>
        <v>0</v>
      </c>
      <c r="Z14" s="5">
        <f t="shared" si="14"/>
        <v>0</v>
      </c>
      <c r="AA14" s="5">
        <f t="shared" si="15"/>
        <v>0</v>
      </c>
      <c r="AB14" s="5">
        <f t="shared" si="16"/>
        <v>0</v>
      </c>
      <c r="AC14" s="5">
        <f t="shared" si="17"/>
        <v>0</v>
      </c>
      <c r="AD14" s="5">
        <f t="shared" si="18"/>
        <v>0</v>
      </c>
      <c r="AE14" s="5">
        <f t="shared" si="19"/>
        <v>0</v>
      </c>
      <c r="AF14" s="5">
        <f t="shared" si="20"/>
        <v>0</v>
      </c>
      <c r="AG14" s="5">
        <f t="shared" si="21"/>
        <v>0</v>
      </c>
      <c r="AH14">
        <f t="shared" si="22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12"/>
        <v>0</v>
      </c>
      <c r="Y15" s="5">
        <f t="shared" si="13"/>
        <v>0</v>
      </c>
      <c r="Z15" s="5">
        <f t="shared" si="14"/>
        <v>0</v>
      </c>
      <c r="AA15" s="5">
        <f t="shared" si="15"/>
        <v>0</v>
      </c>
      <c r="AB15" s="5">
        <f t="shared" si="16"/>
        <v>0</v>
      </c>
      <c r="AC15" s="5">
        <f t="shared" si="17"/>
        <v>0</v>
      </c>
      <c r="AD15" s="5">
        <f t="shared" si="18"/>
        <v>0</v>
      </c>
      <c r="AE15" s="5">
        <f t="shared" si="19"/>
        <v>0</v>
      </c>
      <c r="AF15" s="5">
        <f t="shared" si="20"/>
        <v>0</v>
      </c>
      <c r="AG15" s="5">
        <f t="shared" si="21"/>
        <v>0</v>
      </c>
      <c r="AH15">
        <f t="shared" si="22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12"/>
        <v>0</v>
      </c>
      <c r="Y16" s="5">
        <f t="shared" si="13"/>
        <v>0</v>
      </c>
      <c r="Z16" s="5">
        <f t="shared" si="14"/>
        <v>0</v>
      </c>
      <c r="AA16" s="5">
        <f t="shared" si="15"/>
        <v>0</v>
      </c>
      <c r="AB16" s="5">
        <f t="shared" si="16"/>
        <v>0</v>
      </c>
      <c r="AC16" s="5">
        <f t="shared" si="17"/>
        <v>0</v>
      </c>
      <c r="AD16" s="5">
        <f t="shared" si="18"/>
        <v>0</v>
      </c>
      <c r="AE16" s="5">
        <f t="shared" si="19"/>
        <v>0</v>
      </c>
      <c r="AF16" s="5">
        <f t="shared" si="20"/>
        <v>0</v>
      </c>
      <c r="AG16" s="5">
        <f t="shared" si="21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12"/>
        <v>0</v>
      </c>
      <c r="Y17" s="5">
        <f t="shared" si="13"/>
        <v>0</v>
      </c>
      <c r="Z17" s="5">
        <f t="shared" si="14"/>
        <v>0</v>
      </c>
      <c r="AA17" s="5">
        <f t="shared" si="15"/>
        <v>0</v>
      </c>
      <c r="AB17" s="5">
        <f t="shared" si="16"/>
        <v>0</v>
      </c>
      <c r="AC17" s="5">
        <f t="shared" si="17"/>
        <v>0</v>
      </c>
      <c r="AD17" s="5">
        <f t="shared" si="18"/>
        <v>0</v>
      </c>
      <c r="AE17" s="5">
        <f t="shared" si="19"/>
        <v>0</v>
      </c>
      <c r="AF17" s="5">
        <f t="shared" si="20"/>
        <v>0</v>
      </c>
      <c r="AG17" s="5">
        <f t="shared" si="21"/>
        <v>0</v>
      </c>
      <c r="AH17">
        <f t="shared" si="22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12"/>
        <v>0</v>
      </c>
      <c r="Y18" s="5">
        <f t="shared" si="13"/>
        <v>0</v>
      </c>
      <c r="Z18" s="5">
        <f t="shared" si="14"/>
        <v>0</v>
      </c>
      <c r="AA18" s="5">
        <f t="shared" si="15"/>
        <v>0</v>
      </c>
      <c r="AB18" s="5">
        <f t="shared" si="16"/>
        <v>0</v>
      </c>
      <c r="AC18" s="5">
        <f t="shared" si="17"/>
        <v>0</v>
      </c>
      <c r="AD18" s="5">
        <f t="shared" si="18"/>
        <v>0</v>
      </c>
      <c r="AE18" s="5">
        <f t="shared" si="19"/>
        <v>0</v>
      </c>
      <c r="AF18" s="5">
        <f t="shared" si="20"/>
        <v>0</v>
      </c>
      <c r="AG18" s="5">
        <f t="shared" si="21"/>
        <v>0</v>
      </c>
      <c r="AH18">
        <f t="shared" si="22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12"/>
        <v>0</v>
      </c>
      <c r="Y19" s="5">
        <f t="shared" si="13"/>
        <v>0</v>
      </c>
      <c r="Z19" s="5">
        <f t="shared" si="14"/>
        <v>0</v>
      </c>
      <c r="AA19" s="5">
        <f t="shared" si="15"/>
        <v>0</v>
      </c>
      <c r="AB19" s="5">
        <f t="shared" si="16"/>
        <v>0</v>
      </c>
      <c r="AC19" s="5">
        <f t="shared" si="17"/>
        <v>0</v>
      </c>
      <c r="AD19" s="5">
        <f t="shared" si="18"/>
        <v>0</v>
      </c>
      <c r="AE19" s="5">
        <f t="shared" si="19"/>
        <v>0</v>
      </c>
      <c r="AF19" s="5">
        <f t="shared" si="20"/>
        <v>0</v>
      </c>
      <c r="AG19" s="5">
        <f t="shared" si="21"/>
        <v>0</v>
      </c>
      <c r="AH19">
        <f t="shared" si="22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12"/>
        <v>0</v>
      </c>
      <c r="Y20" s="5">
        <f t="shared" si="13"/>
        <v>0</v>
      </c>
      <c r="Z20" s="5">
        <f t="shared" si="14"/>
        <v>0</v>
      </c>
      <c r="AA20" s="5">
        <f t="shared" si="15"/>
        <v>0</v>
      </c>
      <c r="AB20" s="5">
        <f t="shared" si="16"/>
        <v>0</v>
      </c>
      <c r="AC20" s="5">
        <f t="shared" si="17"/>
        <v>0</v>
      </c>
      <c r="AD20" s="5">
        <f t="shared" si="18"/>
        <v>0</v>
      </c>
      <c r="AE20" s="5">
        <f t="shared" si="19"/>
        <v>0</v>
      </c>
      <c r="AF20" s="5">
        <f t="shared" si="20"/>
        <v>0</v>
      </c>
      <c r="AG20" s="5">
        <f t="shared" si="21"/>
        <v>0</v>
      </c>
      <c r="AH20">
        <f t="shared" si="22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12"/>
        <v>0</v>
      </c>
      <c r="Y21" s="5">
        <f t="shared" si="13"/>
        <v>0</v>
      </c>
      <c r="Z21" s="5">
        <f t="shared" si="14"/>
        <v>0</v>
      </c>
      <c r="AA21" s="5">
        <f t="shared" si="15"/>
        <v>0</v>
      </c>
      <c r="AB21" s="5">
        <f t="shared" si="16"/>
        <v>0</v>
      </c>
      <c r="AC21" s="5">
        <f t="shared" si="17"/>
        <v>0</v>
      </c>
      <c r="AD21" s="5">
        <f t="shared" si="18"/>
        <v>0</v>
      </c>
      <c r="AE21" s="5">
        <f t="shared" si="19"/>
        <v>0</v>
      </c>
      <c r="AF21" s="5">
        <f t="shared" si="20"/>
        <v>0</v>
      </c>
      <c r="AG21" s="5">
        <f t="shared" si="21"/>
        <v>0</v>
      </c>
      <c r="AH21">
        <f t="shared" si="22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12"/>
        <v>0</v>
      </c>
      <c r="Y22" s="5">
        <f t="shared" si="13"/>
        <v>0</v>
      </c>
      <c r="Z22" s="5">
        <f t="shared" si="14"/>
        <v>0</v>
      </c>
      <c r="AA22" s="5">
        <f t="shared" si="15"/>
        <v>0</v>
      </c>
      <c r="AB22" s="5">
        <f t="shared" si="16"/>
        <v>0</v>
      </c>
      <c r="AC22" s="5">
        <f t="shared" si="17"/>
        <v>0</v>
      </c>
      <c r="AD22" s="5">
        <f t="shared" si="18"/>
        <v>0</v>
      </c>
      <c r="AE22" s="5">
        <f t="shared" si="19"/>
        <v>0</v>
      </c>
      <c r="AF22" s="5">
        <f t="shared" si="20"/>
        <v>0</v>
      </c>
      <c r="AG22" s="5">
        <f t="shared" si="21"/>
        <v>0</v>
      </c>
      <c r="AH22">
        <f t="shared" si="22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12"/>
        <v>0</v>
      </c>
      <c r="Y23" s="5">
        <f t="shared" si="13"/>
        <v>0</v>
      </c>
      <c r="Z23" s="5">
        <f t="shared" si="14"/>
        <v>0</v>
      </c>
      <c r="AA23" s="5">
        <f t="shared" si="15"/>
        <v>0</v>
      </c>
      <c r="AB23" s="5">
        <f t="shared" si="16"/>
        <v>0</v>
      </c>
      <c r="AC23" s="5">
        <f t="shared" si="17"/>
        <v>0</v>
      </c>
      <c r="AD23" s="5">
        <f t="shared" si="18"/>
        <v>0</v>
      </c>
      <c r="AE23" s="5">
        <f t="shared" si="19"/>
        <v>0</v>
      </c>
      <c r="AF23" s="5">
        <f t="shared" si="20"/>
        <v>0</v>
      </c>
      <c r="AG23" s="5">
        <f t="shared" si="21"/>
        <v>0</v>
      </c>
      <c r="AH23">
        <f t="shared" si="22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12"/>
        <v>0</v>
      </c>
      <c r="Y24" s="5">
        <f t="shared" si="13"/>
        <v>0</v>
      </c>
      <c r="Z24" s="5">
        <f t="shared" si="14"/>
        <v>0</v>
      </c>
      <c r="AA24" s="5">
        <f t="shared" si="15"/>
        <v>0</v>
      </c>
      <c r="AB24" s="5">
        <f t="shared" si="16"/>
        <v>0</v>
      </c>
      <c r="AC24" s="5">
        <f t="shared" si="17"/>
        <v>0</v>
      </c>
      <c r="AD24" s="5">
        <f t="shared" si="18"/>
        <v>0</v>
      </c>
      <c r="AE24" s="5">
        <f t="shared" si="19"/>
        <v>0</v>
      </c>
      <c r="AF24" s="5">
        <f t="shared" si="20"/>
        <v>0</v>
      </c>
      <c r="AG24" s="5">
        <f t="shared" si="21"/>
        <v>0</v>
      </c>
      <c r="AH24">
        <f t="shared" si="22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12"/>
        <v>0</v>
      </c>
      <c r="Y25" s="5">
        <f t="shared" si="13"/>
        <v>0</v>
      </c>
      <c r="Z25" s="5">
        <f t="shared" si="14"/>
        <v>0</v>
      </c>
      <c r="AA25" s="5">
        <f t="shared" si="15"/>
        <v>0</v>
      </c>
      <c r="AB25" s="5">
        <f t="shared" si="16"/>
        <v>0</v>
      </c>
      <c r="AC25" s="5">
        <f t="shared" si="17"/>
        <v>0</v>
      </c>
      <c r="AD25" s="5">
        <f t="shared" si="18"/>
        <v>0</v>
      </c>
      <c r="AE25" s="5">
        <f t="shared" si="19"/>
        <v>0</v>
      </c>
      <c r="AF25" s="5">
        <f t="shared" si="20"/>
        <v>0</v>
      </c>
      <c r="AG25" s="5">
        <f t="shared" si="21"/>
        <v>0</v>
      </c>
      <c r="AH25">
        <f t="shared" si="22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12"/>
        <v>0</v>
      </c>
      <c r="Y26" s="5">
        <f t="shared" si="13"/>
        <v>0</v>
      </c>
      <c r="Z26" s="5">
        <f t="shared" si="14"/>
        <v>0</v>
      </c>
      <c r="AA26" s="5">
        <f t="shared" si="15"/>
        <v>0</v>
      </c>
      <c r="AB26" s="5">
        <f t="shared" si="16"/>
        <v>0</v>
      </c>
      <c r="AC26" s="5">
        <f t="shared" si="17"/>
        <v>0</v>
      </c>
      <c r="AD26" s="5">
        <f t="shared" si="18"/>
        <v>0</v>
      </c>
      <c r="AE26" s="5">
        <f t="shared" si="19"/>
        <v>0</v>
      </c>
      <c r="AF26" s="5">
        <f t="shared" si="20"/>
        <v>0</v>
      </c>
      <c r="AG26" s="5">
        <f t="shared" si="21"/>
        <v>0</v>
      </c>
      <c r="AH26">
        <f t="shared" si="22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12"/>
        <v>0</v>
      </c>
      <c r="Y27" s="5">
        <f t="shared" si="13"/>
        <v>0</v>
      </c>
      <c r="Z27" s="5">
        <f t="shared" si="14"/>
        <v>0</v>
      </c>
      <c r="AA27" s="5">
        <f t="shared" si="15"/>
        <v>0</v>
      </c>
      <c r="AB27" s="5">
        <f t="shared" si="16"/>
        <v>0</v>
      </c>
      <c r="AC27" s="5">
        <f t="shared" si="17"/>
        <v>0</v>
      </c>
      <c r="AD27" s="5">
        <f t="shared" si="18"/>
        <v>0</v>
      </c>
      <c r="AE27" s="5">
        <f t="shared" si="19"/>
        <v>0</v>
      </c>
      <c r="AF27" s="5">
        <f t="shared" si="20"/>
        <v>0</v>
      </c>
      <c r="AG27" s="5">
        <f t="shared" si="21"/>
        <v>0</v>
      </c>
      <c r="AH27">
        <f t="shared" si="22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12"/>
        <v>0</v>
      </c>
      <c r="Y28" s="5">
        <f t="shared" si="13"/>
        <v>0</v>
      </c>
      <c r="Z28" s="5">
        <f t="shared" si="14"/>
        <v>0</v>
      </c>
      <c r="AA28" s="5">
        <f t="shared" si="15"/>
        <v>0</v>
      </c>
      <c r="AB28" s="5">
        <f t="shared" si="16"/>
        <v>0</v>
      </c>
      <c r="AC28" s="5">
        <f t="shared" si="17"/>
        <v>0</v>
      </c>
      <c r="AD28" s="5">
        <f t="shared" si="18"/>
        <v>0</v>
      </c>
      <c r="AE28" s="5">
        <f t="shared" si="19"/>
        <v>0</v>
      </c>
      <c r="AF28" s="5">
        <f t="shared" si="20"/>
        <v>0</v>
      </c>
      <c r="AG28" s="5">
        <f t="shared" si="21"/>
        <v>0</v>
      </c>
      <c r="AH28">
        <f t="shared" si="22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12"/>
        <v>0</v>
      </c>
      <c r="Y29" s="5">
        <f t="shared" si="13"/>
        <v>0</v>
      </c>
      <c r="Z29" s="5">
        <f t="shared" si="14"/>
        <v>0</v>
      </c>
      <c r="AA29" s="5">
        <f t="shared" si="15"/>
        <v>0</v>
      </c>
      <c r="AB29" s="5">
        <f t="shared" si="16"/>
        <v>0</v>
      </c>
      <c r="AC29" s="5">
        <f t="shared" si="17"/>
        <v>0</v>
      </c>
      <c r="AD29" s="5">
        <f t="shared" si="18"/>
        <v>0</v>
      </c>
      <c r="AE29" s="5">
        <f t="shared" si="19"/>
        <v>0</v>
      </c>
      <c r="AF29" s="5">
        <f t="shared" si="20"/>
        <v>0</v>
      </c>
      <c r="AG29" s="5">
        <f t="shared" si="21"/>
        <v>0</v>
      </c>
      <c r="AH29">
        <f t="shared" si="22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12"/>
        <v>0</v>
      </c>
      <c r="Y30" s="5">
        <f t="shared" si="13"/>
        <v>0</v>
      </c>
      <c r="Z30" s="5">
        <f t="shared" si="14"/>
        <v>0</v>
      </c>
      <c r="AA30" s="5">
        <f t="shared" si="15"/>
        <v>0</v>
      </c>
      <c r="AB30" s="5">
        <f t="shared" si="16"/>
        <v>0</v>
      </c>
      <c r="AC30" s="5">
        <f t="shared" si="17"/>
        <v>0</v>
      </c>
      <c r="AD30" s="5">
        <f t="shared" si="18"/>
        <v>0</v>
      </c>
      <c r="AE30" s="5">
        <f t="shared" si="19"/>
        <v>0</v>
      </c>
      <c r="AF30" s="5">
        <f t="shared" si="20"/>
        <v>0</v>
      </c>
      <c r="AG30" s="5">
        <f t="shared" si="21"/>
        <v>0</v>
      </c>
      <c r="AH30">
        <f t="shared" si="22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3">SUM(X5:X30)</f>
        <v>0</v>
      </c>
      <c r="Y32" s="5">
        <f t="shared" si="23"/>
        <v>0</v>
      </c>
      <c r="Z32" s="5">
        <f t="shared" si="23"/>
        <v>0</v>
      </c>
      <c r="AA32" s="5">
        <f t="shared" si="23"/>
        <v>0</v>
      </c>
      <c r="AB32" s="5">
        <f t="shared" si="23"/>
        <v>0</v>
      </c>
      <c r="AC32" s="5">
        <f t="shared" si="23"/>
        <v>0</v>
      </c>
      <c r="AD32" s="5">
        <f t="shared" si="23"/>
        <v>0</v>
      </c>
      <c r="AE32" s="5">
        <f t="shared" si="23"/>
        <v>0</v>
      </c>
      <c r="AF32" s="5">
        <f t="shared" si="23"/>
        <v>0</v>
      </c>
      <c r="AG32" s="5">
        <f t="shared" si="23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34C9-A0CA-459A-A009-188380E9F95E}">
  <dimension ref="A1:AH32"/>
  <sheetViews>
    <sheetView zoomScale="50" zoomScaleNormal="50" workbookViewId="0">
      <selection activeCell="E4" sqref="E4:Q30"/>
    </sheetView>
  </sheetViews>
  <sheetFormatPr defaultRowHeight="15" x14ac:dyDescent="0.25"/>
  <sheetData>
    <row r="1" spans="1:34" x14ac:dyDescent="0.25">
      <c r="A1" t="s">
        <v>182</v>
      </c>
      <c r="B1">
        <v>320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>H6/S6*T6/1000</f>
        <v>0</v>
      </c>
      <c r="Y6" s="5">
        <f t="shared" ref="Y6" si="3">I6/S6*T6/1000</f>
        <v>0</v>
      </c>
      <c r="Z6" s="5">
        <f t="shared" ref="Z6" si="4">J6/S6*T6/1000</f>
        <v>0</v>
      </c>
      <c r="AA6" s="5">
        <f t="shared" ref="AA6" si="5">K6/S6*T6/1000</f>
        <v>0</v>
      </c>
      <c r="AB6" s="5">
        <f t="shared" ref="AB6" si="6">L6/S6*T6/1000</f>
        <v>0</v>
      </c>
      <c r="AC6" s="5">
        <f t="shared" ref="AC6" si="7">M6/S6*T6/1000</f>
        <v>0</v>
      </c>
      <c r="AD6" s="5">
        <f t="shared" ref="AD6" si="8">N6/S6*T6/1000</f>
        <v>0</v>
      </c>
      <c r="AE6" s="5">
        <f t="shared" ref="AE6" si="9">O6/S6*T6/1000</f>
        <v>0</v>
      </c>
      <c r="AF6" s="5">
        <f t="shared" ref="AF6" si="10">P6/S6*T6/1000</f>
        <v>0</v>
      </c>
      <c r="AG6" s="5">
        <f t="shared" ref="AG6" si="11"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12">H7/S7*T7/1000</f>
        <v>0</v>
      </c>
      <c r="Y7" s="5">
        <f t="shared" ref="Y7:Y30" si="13">I7/S7*T7/1000</f>
        <v>0</v>
      </c>
      <c r="Z7" s="5">
        <f t="shared" ref="Z7:Z30" si="14">J7/S7*T7/1000</f>
        <v>0</v>
      </c>
      <c r="AA7" s="5">
        <f t="shared" ref="AA7:AA30" si="15">K7/S7*T7/1000</f>
        <v>0</v>
      </c>
      <c r="AB7" s="5">
        <f t="shared" ref="AB7:AB30" si="16">L7/S7*T7/1000</f>
        <v>0</v>
      </c>
      <c r="AC7" s="5">
        <f t="shared" ref="AC7:AC30" si="17">M7/S7*T7/1000</f>
        <v>0</v>
      </c>
      <c r="AD7" s="5">
        <f t="shared" ref="AD7:AD30" si="18">N7/S7*T7/1000</f>
        <v>0</v>
      </c>
      <c r="AE7" s="5">
        <f t="shared" ref="AE7:AE30" si="19">O7/S7*T7/1000</f>
        <v>0</v>
      </c>
      <c r="AF7" s="5">
        <f t="shared" ref="AF7:AF30" si="20">P7/S7*T7/1000</f>
        <v>0</v>
      </c>
      <c r="AG7" s="5">
        <f t="shared" ref="AG7:AG30" si="21">Q7/S7*T7/1000</f>
        <v>0</v>
      </c>
      <c r="AH7">
        <f t="shared" ref="AH7:AH30" si="22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12"/>
        <v>0</v>
      </c>
      <c r="Y8" s="5">
        <f t="shared" si="13"/>
        <v>0</v>
      </c>
      <c r="Z8" s="5">
        <f t="shared" si="14"/>
        <v>0</v>
      </c>
      <c r="AA8" s="5">
        <f t="shared" si="15"/>
        <v>0</v>
      </c>
      <c r="AB8" s="5">
        <f t="shared" si="16"/>
        <v>0</v>
      </c>
      <c r="AC8" s="5">
        <f t="shared" si="17"/>
        <v>0</v>
      </c>
      <c r="AD8" s="5">
        <f t="shared" si="18"/>
        <v>0</v>
      </c>
      <c r="AE8" s="5">
        <f t="shared" si="19"/>
        <v>0</v>
      </c>
      <c r="AF8" s="5">
        <f t="shared" si="20"/>
        <v>0</v>
      </c>
      <c r="AG8" s="5">
        <f t="shared" si="21"/>
        <v>0</v>
      </c>
      <c r="AH8">
        <f t="shared" si="22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12"/>
        <v>0</v>
      </c>
      <c r="Y9" s="5">
        <f t="shared" si="13"/>
        <v>0</v>
      </c>
      <c r="Z9" s="5">
        <f t="shared" si="14"/>
        <v>0</v>
      </c>
      <c r="AA9" s="5">
        <f t="shared" si="15"/>
        <v>0</v>
      </c>
      <c r="AB9" s="5">
        <f t="shared" si="16"/>
        <v>0</v>
      </c>
      <c r="AC9" s="5">
        <f t="shared" si="17"/>
        <v>0</v>
      </c>
      <c r="AD9" s="5">
        <f t="shared" si="18"/>
        <v>0</v>
      </c>
      <c r="AE9" s="5">
        <f t="shared" si="19"/>
        <v>0</v>
      </c>
      <c r="AF9" s="5">
        <f t="shared" si="20"/>
        <v>0</v>
      </c>
      <c r="AG9" s="5">
        <f t="shared" si="21"/>
        <v>0</v>
      </c>
      <c r="AH9">
        <f t="shared" si="22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12"/>
        <v>0</v>
      </c>
      <c r="Y10" s="5">
        <f t="shared" si="13"/>
        <v>0</v>
      </c>
      <c r="Z10" s="5">
        <f t="shared" si="14"/>
        <v>0</v>
      </c>
      <c r="AA10" s="5">
        <f t="shared" si="15"/>
        <v>0</v>
      </c>
      <c r="AB10" s="5">
        <f t="shared" si="16"/>
        <v>0</v>
      </c>
      <c r="AC10" s="5">
        <f t="shared" si="17"/>
        <v>0</v>
      </c>
      <c r="AD10" s="5">
        <f t="shared" si="18"/>
        <v>0</v>
      </c>
      <c r="AE10" s="5">
        <f t="shared" si="19"/>
        <v>0</v>
      </c>
      <c r="AF10" s="5">
        <f t="shared" si="20"/>
        <v>0</v>
      </c>
      <c r="AG10" s="5">
        <f t="shared" si="21"/>
        <v>0</v>
      </c>
      <c r="AH10">
        <f t="shared" si="22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12"/>
        <v>0</v>
      </c>
      <c r="Y11" s="5">
        <f t="shared" si="13"/>
        <v>0</v>
      </c>
      <c r="Z11" s="5">
        <f t="shared" si="14"/>
        <v>0</v>
      </c>
      <c r="AA11" s="5">
        <f t="shared" si="15"/>
        <v>0</v>
      </c>
      <c r="AB11" s="5">
        <f t="shared" si="16"/>
        <v>0</v>
      </c>
      <c r="AC11" s="5">
        <f t="shared" si="17"/>
        <v>0</v>
      </c>
      <c r="AD11" s="5">
        <f t="shared" si="18"/>
        <v>0</v>
      </c>
      <c r="AE11" s="5">
        <f t="shared" si="19"/>
        <v>0</v>
      </c>
      <c r="AF11" s="5">
        <f t="shared" si="20"/>
        <v>0</v>
      </c>
      <c r="AG11" s="5">
        <f t="shared" si="21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12"/>
        <v>0</v>
      </c>
      <c r="Y12" s="5">
        <f t="shared" si="13"/>
        <v>0</v>
      </c>
      <c r="Z12" s="5">
        <f t="shared" si="14"/>
        <v>0</v>
      </c>
      <c r="AA12" s="5">
        <f t="shared" si="15"/>
        <v>0</v>
      </c>
      <c r="AB12" s="5">
        <f t="shared" si="16"/>
        <v>0</v>
      </c>
      <c r="AC12" s="5">
        <f t="shared" si="17"/>
        <v>0</v>
      </c>
      <c r="AD12" s="5">
        <f t="shared" si="18"/>
        <v>0</v>
      </c>
      <c r="AE12" s="5">
        <f t="shared" si="19"/>
        <v>0</v>
      </c>
      <c r="AF12" s="5">
        <f t="shared" si="20"/>
        <v>0</v>
      </c>
      <c r="AG12" s="5">
        <f t="shared" si="21"/>
        <v>0</v>
      </c>
      <c r="AH12">
        <f t="shared" si="22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12"/>
        <v>0</v>
      </c>
      <c r="Y13" s="5">
        <f t="shared" si="13"/>
        <v>0</v>
      </c>
      <c r="Z13" s="5">
        <f t="shared" si="14"/>
        <v>0</v>
      </c>
      <c r="AA13" s="5">
        <f t="shared" si="15"/>
        <v>0</v>
      </c>
      <c r="AB13" s="5">
        <f t="shared" si="16"/>
        <v>0</v>
      </c>
      <c r="AC13" s="5">
        <f t="shared" si="17"/>
        <v>0</v>
      </c>
      <c r="AD13" s="5">
        <f t="shared" si="18"/>
        <v>0</v>
      </c>
      <c r="AE13" s="5">
        <f t="shared" si="19"/>
        <v>0</v>
      </c>
      <c r="AF13" s="5">
        <f t="shared" si="20"/>
        <v>0</v>
      </c>
      <c r="AG13" s="5">
        <f t="shared" si="21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12"/>
        <v>0</v>
      </c>
      <c r="Y14" s="5">
        <f t="shared" si="13"/>
        <v>0</v>
      </c>
      <c r="Z14" s="5">
        <f t="shared" si="14"/>
        <v>0</v>
      </c>
      <c r="AA14" s="5">
        <f t="shared" si="15"/>
        <v>0</v>
      </c>
      <c r="AB14" s="5">
        <f t="shared" si="16"/>
        <v>0</v>
      </c>
      <c r="AC14" s="5">
        <f t="shared" si="17"/>
        <v>0</v>
      </c>
      <c r="AD14" s="5">
        <f t="shared" si="18"/>
        <v>0</v>
      </c>
      <c r="AE14" s="5">
        <f t="shared" si="19"/>
        <v>0</v>
      </c>
      <c r="AF14" s="5">
        <f t="shared" si="20"/>
        <v>0</v>
      </c>
      <c r="AG14" s="5">
        <f t="shared" si="21"/>
        <v>0</v>
      </c>
      <c r="AH14">
        <f t="shared" si="22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12"/>
        <v>0</v>
      </c>
      <c r="Y15" s="5">
        <f t="shared" si="13"/>
        <v>0</v>
      </c>
      <c r="Z15" s="5">
        <f t="shared" si="14"/>
        <v>0</v>
      </c>
      <c r="AA15" s="5">
        <f t="shared" si="15"/>
        <v>0</v>
      </c>
      <c r="AB15" s="5">
        <f t="shared" si="16"/>
        <v>0</v>
      </c>
      <c r="AC15" s="5">
        <f t="shared" si="17"/>
        <v>0</v>
      </c>
      <c r="AD15" s="5">
        <f t="shared" si="18"/>
        <v>0</v>
      </c>
      <c r="AE15" s="5">
        <f t="shared" si="19"/>
        <v>0</v>
      </c>
      <c r="AF15" s="5">
        <f t="shared" si="20"/>
        <v>0</v>
      </c>
      <c r="AG15" s="5">
        <f t="shared" si="21"/>
        <v>0</v>
      </c>
      <c r="AH15">
        <f t="shared" si="22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12"/>
        <v>0</v>
      </c>
      <c r="Y16" s="5">
        <f t="shared" si="13"/>
        <v>0</v>
      </c>
      <c r="Z16" s="5">
        <f t="shared" si="14"/>
        <v>0</v>
      </c>
      <c r="AA16" s="5">
        <f t="shared" si="15"/>
        <v>0</v>
      </c>
      <c r="AB16" s="5">
        <f t="shared" si="16"/>
        <v>0</v>
      </c>
      <c r="AC16" s="5">
        <f t="shared" si="17"/>
        <v>0</v>
      </c>
      <c r="AD16" s="5">
        <f t="shared" si="18"/>
        <v>0</v>
      </c>
      <c r="AE16" s="5">
        <f t="shared" si="19"/>
        <v>0</v>
      </c>
      <c r="AF16" s="5">
        <f t="shared" si="20"/>
        <v>0</v>
      </c>
      <c r="AG16" s="5">
        <f t="shared" si="21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12"/>
        <v>0</v>
      </c>
      <c r="Y17" s="5">
        <f t="shared" si="13"/>
        <v>0</v>
      </c>
      <c r="Z17" s="5">
        <f t="shared" si="14"/>
        <v>0</v>
      </c>
      <c r="AA17" s="5">
        <f t="shared" si="15"/>
        <v>0</v>
      </c>
      <c r="AB17" s="5">
        <f t="shared" si="16"/>
        <v>0</v>
      </c>
      <c r="AC17" s="5">
        <f t="shared" si="17"/>
        <v>0</v>
      </c>
      <c r="AD17" s="5">
        <f t="shared" si="18"/>
        <v>0</v>
      </c>
      <c r="AE17" s="5">
        <f t="shared" si="19"/>
        <v>0</v>
      </c>
      <c r="AF17" s="5">
        <f t="shared" si="20"/>
        <v>0</v>
      </c>
      <c r="AG17" s="5">
        <f t="shared" si="21"/>
        <v>0</v>
      </c>
      <c r="AH17">
        <f t="shared" si="22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12"/>
        <v>0</v>
      </c>
      <c r="Y18" s="5">
        <f t="shared" si="13"/>
        <v>0</v>
      </c>
      <c r="Z18" s="5">
        <f t="shared" si="14"/>
        <v>0</v>
      </c>
      <c r="AA18" s="5">
        <f t="shared" si="15"/>
        <v>0</v>
      </c>
      <c r="AB18" s="5">
        <f t="shared" si="16"/>
        <v>0</v>
      </c>
      <c r="AC18" s="5">
        <f t="shared" si="17"/>
        <v>0</v>
      </c>
      <c r="AD18" s="5">
        <f t="shared" si="18"/>
        <v>0</v>
      </c>
      <c r="AE18" s="5">
        <f t="shared" si="19"/>
        <v>0</v>
      </c>
      <c r="AF18" s="5">
        <f t="shared" si="20"/>
        <v>0</v>
      </c>
      <c r="AG18" s="5">
        <f t="shared" si="21"/>
        <v>0</v>
      </c>
      <c r="AH18">
        <f t="shared" si="22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12"/>
        <v>0</v>
      </c>
      <c r="Y19" s="5">
        <f t="shared" si="13"/>
        <v>0</v>
      </c>
      <c r="Z19" s="5">
        <f t="shared" si="14"/>
        <v>0</v>
      </c>
      <c r="AA19" s="5">
        <f t="shared" si="15"/>
        <v>0</v>
      </c>
      <c r="AB19" s="5">
        <f t="shared" si="16"/>
        <v>0</v>
      </c>
      <c r="AC19" s="5">
        <f t="shared" si="17"/>
        <v>0</v>
      </c>
      <c r="AD19" s="5">
        <f t="shared" si="18"/>
        <v>0</v>
      </c>
      <c r="AE19" s="5">
        <f t="shared" si="19"/>
        <v>0</v>
      </c>
      <c r="AF19" s="5">
        <f t="shared" si="20"/>
        <v>0</v>
      </c>
      <c r="AG19" s="5">
        <f t="shared" si="21"/>
        <v>0</v>
      </c>
      <c r="AH19">
        <f t="shared" si="22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12"/>
        <v>0</v>
      </c>
      <c r="Y20" s="5">
        <f t="shared" si="13"/>
        <v>0</v>
      </c>
      <c r="Z20" s="5">
        <f t="shared" si="14"/>
        <v>0</v>
      </c>
      <c r="AA20" s="5">
        <f t="shared" si="15"/>
        <v>0</v>
      </c>
      <c r="AB20" s="5">
        <f t="shared" si="16"/>
        <v>0</v>
      </c>
      <c r="AC20" s="5">
        <f t="shared" si="17"/>
        <v>0</v>
      </c>
      <c r="AD20" s="5">
        <f t="shared" si="18"/>
        <v>0</v>
      </c>
      <c r="AE20" s="5">
        <f t="shared" si="19"/>
        <v>0</v>
      </c>
      <c r="AF20" s="5">
        <f t="shared" si="20"/>
        <v>0</v>
      </c>
      <c r="AG20" s="5">
        <f t="shared" si="21"/>
        <v>0</v>
      </c>
      <c r="AH20">
        <f t="shared" si="22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12"/>
        <v>0</v>
      </c>
      <c r="Y21" s="5">
        <f t="shared" si="13"/>
        <v>0</v>
      </c>
      <c r="Z21" s="5">
        <f t="shared" si="14"/>
        <v>0</v>
      </c>
      <c r="AA21" s="5">
        <f t="shared" si="15"/>
        <v>0</v>
      </c>
      <c r="AB21" s="5">
        <f t="shared" si="16"/>
        <v>0</v>
      </c>
      <c r="AC21" s="5">
        <f t="shared" si="17"/>
        <v>0</v>
      </c>
      <c r="AD21" s="5">
        <f t="shared" si="18"/>
        <v>0</v>
      </c>
      <c r="AE21" s="5">
        <f t="shared" si="19"/>
        <v>0</v>
      </c>
      <c r="AF21" s="5">
        <f t="shared" si="20"/>
        <v>0</v>
      </c>
      <c r="AG21" s="5">
        <f t="shared" si="21"/>
        <v>0</v>
      </c>
      <c r="AH21">
        <f t="shared" si="22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12"/>
        <v>0</v>
      </c>
      <c r="Y22" s="5">
        <f t="shared" si="13"/>
        <v>0</v>
      </c>
      <c r="Z22" s="5">
        <f t="shared" si="14"/>
        <v>0</v>
      </c>
      <c r="AA22" s="5">
        <f t="shared" si="15"/>
        <v>0</v>
      </c>
      <c r="AB22" s="5">
        <f t="shared" si="16"/>
        <v>0</v>
      </c>
      <c r="AC22" s="5">
        <f t="shared" si="17"/>
        <v>0</v>
      </c>
      <c r="AD22" s="5">
        <f t="shared" si="18"/>
        <v>0</v>
      </c>
      <c r="AE22" s="5">
        <f t="shared" si="19"/>
        <v>0</v>
      </c>
      <c r="AF22" s="5">
        <f t="shared" si="20"/>
        <v>0</v>
      </c>
      <c r="AG22" s="5">
        <f t="shared" si="21"/>
        <v>0</v>
      </c>
      <c r="AH22">
        <f t="shared" si="22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12"/>
        <v>0</v>
      </c>
      <c r="Y23" s="5">
        <f t="shared" si="13"/>
        <v>0</v>
      </c>
      <c r="Z23" s="5">
        <f t="shared" si="14"/>
        <v>0</v>
      </c>
      <c r="AA23" s="5">
        <f t="shared" si="15"/>
        <v>0</v>
      </c>
      <c r="AB23" s="5">
        <f t="shared" si="16"/>
        <v>0</v>
      </c>
      <c r="AC23" s="5">
        <f t="shared" si="17"/>
        <v>0</v>
      </c>
      <c r="AD23" s="5">
        <f t="shared" si="18"/>
        <v>0</v>
      </c>
      <c r="AE23" s="5">
        <f t="shared" si="19"/>
        <v>0</v>
      </c>
      <c r="AF23" s="5">
        <f t="shared" si="20"/>
        <v>0</v>
      </c>
      <c r="AG23" s="5">
        <f t="shared" si="21"/>
        <v>0</v>
      </c>
      <c r="AH23">
        <f t="shared" si="22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12"/>
        <v>0</v>
      </c>
      <c r="Y24" s="5">
        <f t="shared" si="13"/>
        <v>0</v>
      </c>
      <c r="Z24" s="5">
        <f t="shared" si="14"/>
        <v>0</v>
      </c>
      <c r="AA24" s="5">
        <f t="shared" si="15"/>
        <v>0</v>
      </c>
      <c r="AB24" s="5">
        <f t="shared" si="16"/>
        <v>0</v>
      </c>
      <c r="AC24" s="5">
        <f t="shared" si="17"/>
        <v>0</v>
      </c>
      <c r="AD24" s="5">
        <f t="shared" si="18"/>
        <v>0</v>
      </c>
      <c r="AE24" s="5">
        <f t="shared" si="19"/>
        <v>0</v>
      </c>
      <c r="AF24" s="5">
        <f t="shared" si="20"/>
        <v>0</v>
      </c>
      <c r="AG24" s="5">
        <f t="shared" si="21"/>
        <v>0</v>
      </c>
      <c r="AH24">
        <f t="shared" si="22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12"/>
        <v>0</v>
      </c>
      <c r="Y25" s="5">
        <f t="shared" si="13"/>
        <v>0</v>
      </c>
      <c r="Z25" s="5">
        <f t="shared" si="14"/>
        <v>0</v>
      </c>
      <c r="AA25" s="5">
        <f t="shared" si="15"/>
        <v>0</v>
      </c>
      <c r="AB25" s="5">
        <f t="shared" si="16"/>
        <v>0</v>
      </c>
      <c r="AC25" s="5">
        <f t="shared" si="17"/>
        <v>0</v>
      </c>
      <c r="AD25" s="5">
        <f t="shared" si="18"/>
        <v>0</v>
      </c>
      <c r="AE25" s="5">
        <f t="shared" si="19"/>
        <v>0</v>
      </c>
      <c r="AF25" s="5">
        <f t="shared" si="20"/>
        <v>0</v>
      </c>
      <c r="AG25" s="5">
        <f t="shared" si="21"/>
        <v>0</v>
      </c>
      <c r="AH25">
        <f t="shared" si="22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12"/>
        <v>0</v>
      </c>
      <c r="Y26" s="5">
        <f t="shared" si="13"/>
        <v>0</v>
      </c>
      <c r="Z26" s="5">
        <f t="shared" si="14"/>
        <v>0</v>
      </c>
      <c r="AA26" s="5">
        <f t="shared" si="15"/>
        <v>0</v>
      </c>
      <c r="AB26" s="5">
        <f t="shared" si="16"/>
        <v>0</v>
      </c>
      <c r="AC26" s="5">
        <f t="shared" si="17"/>
        <v>0</v>
      </c>
      <c r="AD26" s="5">
        <f t="shared" si="18"/>
        <v>0</v>
      </c>
      <c r="AE26" s="5">
        <f t="shared" si="19"/>
        <v>0</v>
      </c>
      <c r="AF26" s="5">
        <f t="shared" si="20"/>
        <v>0</v>
      </c>
      <c r="AG26" s="5">
        <f t="shared" si="21"/>
        <v>0</v>
      </c>
      <c r="AH26">
        <f t="shared" si="22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12"/>
        <v>0</v>
      </c>
      <c r="Y27" s="5">
        <f t="shared" si="13"/>
        <v>0</v>
      </c>
      <c r="Z27" s="5">
        <f t="shared" si="14"/>
        <v>0</v>
      </c>
      <c r="AA27" s="5">
        <f t="shared" si="15"/>
        <v>0</v>
      </c>
      <c r="AB27" s="5">
        <f t="shared" si="16"/>
        <v>0</v>
      </c>
      <c r="AC27" s="5">
        <f t="shared" si="17"/>
        <v>0</v>
      </c>
      <c r="AD27" s="5">
        <f t="shared" si="18"/>
        <v>0</v>
      </c>
      <c r="AE27" s="5">
        <f t="shared" si="19"/>
        <v>0</v>
      </c>
      <c r="AF27" s="5">
        <f t="shared" si="20"/>
        <v>0</v>
      </c>
      <c r="AG27" s="5">
        <f t="shared" si="21"/>
        <v>0</v>
      </c>
      <c r="AH27">
        <f t="shared" si="22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12"/>
        <v>0</v>
      </c>
      <c r="Y28" s="5">
        <f t="shared" si="13"/>
        <v>0</v>
      </c>
      <c r="Z28" s="5">
        <f t="shared" si="14"/>
        <v>0</v>
      </c>
      <c r="AA28" s="5">
        <f t="shared" si="15"/>
        <v>0</v>
      </c>
      <c r="AB28" s="5">
        <f t="shared" si="16"/>
        <v>0</v>
      </c>
      <c r="AC28" s="5">
        <f t="shared" si="17"/>
        <v>0</v>
      </c>
      <c r="AD28" s="5">
        <f t="shared" si="18"/>
        <v>0</v>
      </c>
      <c r="AE28" s="5">
        <f t="shared" si="19"/>
        <v>0</v>
      </c>
      <c r="AF28" s="5">
        <f t="shared" si="20"/>
        <v>0</v>
      </c>
      <c r="AG28" s="5">
        <f t="shared" si="21"/>
        <v>0</v>
      </c>
      <c r="AH28">
        <f t="shared" si="22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12"/>
        <v>0</v>
      </c>
      <c r="Y29" s="5">
        <f t="shared" si="13"/>
        <v>0</v>
      </c>
      <c r="Z29" s="5">
        <f t="shared" si="14"/>
        <v>0</v>
      </c>
      <c r="AA29" s="5">
        <f t="shared" si="15"/>
        <v>0</v>
      </c>
      <c r="AB29" s="5">
        <f t="shared" si="16"/>
        <v>0</v>
      </c>
      <c r="AC29" s="5">
        <f t="shared" si="17"/>
        <v>0</v>
      </c>
      <c r="AD29" s="5">
        <f t="shared" si="18"/>
        <v>0</v>
      </c>
      <c r="AE29" s="5">
        <f t="shared" si="19"/>
        <v>0</v>
      </c>
      <c r="AF29" s="5">
        <f t="shared" si="20"/>
        <v>0</v>
      </c>
      <c r="AG29" s="5">
        <f t="shared" si="21"/>
        <v>0</v>
      </c>
      <c r="AH29">
        <f t="shared" si="22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12"/>
        <v>0</v>
      </c>
      <c r="Y30" s="5">
        <f t="shared" si="13"/>
        <v>0</v>
      </c>
      <c r="Z30" s="5">
        <f t="shared" si="14"/>
        <v>0</v>
      </c>
      <c r="AA30" s="5">
        <f t="shared" si="15"/>
        <v>0</v>
      </c>
      <c r="AB30" s="5">
        <f t="shared" si="16"/>
        <v>0</v>
      </c>
      <c r="AC30" s="5">
        <f t="shared" si="17"/>
        <v>0</v>
      </c>
      <c r="AD30" s="5">
        <f t="shared" si="18"/>
        <v>0</v>
      </c>
      <c r="AE30" s="5">
        <f t="shared" si="19"/>
        <v>0</v>
      </c>
      <c r="AF30" s="5">
        <f t="shared" si="20"/>
        <v>0</v>
      </c>
      <c r="AG30" s="5">
        <f t="shared" si="21"/>
        <v>0</v>
      </c>
      <c r="AH30">
        <f t="shared" si="22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3">SUM(X5:X30)</f>
        <v>0</v>
      </c>
      <c r="Y32" s="5">
        <f t="shared" si="23"/>
        <v>0</v>
      </c>
      <c r="Z32" s="5">
        <f t="shared" si="23"/>
        <v>0</v>
      </c>
      <c r="AA32" s="5">
        <f t="shared" si="23"/>
        <v>0</v>
      </c>
      <c r="AB32" s="5">
        <f t="shared" si="23"/>
        <v>0</v>
      </c>
      <c r="AC32" s="5">
        <f t="shared" si="23"/>
        <v>0</v>
      </c>
      <c r="AD32" s="5">
        <f t="shared" si="23"/>
        <v>0</v>
      </c>
      <c r="AE32" s="5">
        <f t="shared" si="23"/>
        <v>0</v>
      </c>
      <c r="AF32" s="5">
        <f t="shared" si="23"/>
        <v>0</v>
      </c>
      <c r="AG32" s="5">
        <f t="shared" si="23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  <ignoredErrors>
    <ignoredError sqref="Y5 AA5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F58D-E1F6-4A6E-8F94-4E967FF90128}">
  <dimension ref="A1:AH32"/>
  <sheetViews>
    <sheetView zoomScale="50" zoomScaleNormal="50" workbookViewId="0">
      <selection activeCell="T32" sqref="T32:AH32"/>
    </sheetView>
  </sheetViews>
  <sheetFormatPr defaultRowHeight="15" x14ac:dyDescent="0.25"/>
  <sheetData>
    <row r="1" spans="1:34" x14ac:dyDescent="0.25">
      <c r="A1" t="s">
        <v>182</v>
      </c>
      <c r="B1">
        <v>340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>H6/S6*T6/1000</f>
        <v>0</v>
      </c>
      <c r="Y6" s="5">
        <f>I6/S6*T6/1000</f>
        <v>0</v>
      </c>
      <c r="Z6" s="5">
        <f>J6/S6*T6/1000</f>
        <v>0</v>
      </c>
      <c r="AA6" s="5">
        <f>K6/S6*T6/1000</f>
        <v>0</v>
      </c>
      <c r="AB6" s="5">
        <f>L6/S6*T6/1000</f>
        <v>0</v>
      </c>
      <c r="AC6" s="5">
        <f>M6/S6*T6/1000</f>
        <v>0</v>
      </c>
      <c r="AD6" s="5">
        <f>N6/S6*T6/1000</f>
        <v>0</v>
      </c>
      <c r="AE6" s="5">
        <f>O6/S6*T6/1000</f>
        <v>0</v>
      </c>
      <c r="AF6" s="5">
        <f>P6/S6*T6/1000</f>
        <v>0</v>
      </c>
      <c r="AG6" s="5">
        <f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3">H7/S7*T7/1000</f>
        <v>0</v>
      </c>
      <c r="Y7" s="5">
        <f t="shared" ref="Y7:Y30" si="4">I7/S7*T7/1000</f>
        <v>0</v>
      </c>
      <c r="Z7" s="5">
        <f t="shared" ref="Z7:Z30" si="5">J7/S7*T7/1000</f>
        <v>0</v>
      </c>
      <c r="AA7" s="5">
        <f t="shared" ref="AA7:AA30" si="6">K7/S7*T7/1000</f>
        <v>0</v>
      </c>
      <c r="AB7" s="5">
        <f t="shared" ref="AB7:AB30" si="7">L7/S7*T7/1000</f>
        <v>0</v>
      </c>
      <c r="AC7" s="5">
        <f t="shared" ref="AC7:AC30" si="8">M7/S7*T7/1000</f>
        <v>0</v>
      </c>
      <c r="AD7" s="5">
        <f t="shared" ref="AD7:AD30" si="9">N7/S7*T7/1000</f>
        <v>0</v>
      </c>
      <c r="AE7" s="5">
        <f t="shared" ref="AE7:AE30" si="10">O7/S7*T7/1000</f>
        <v>0</v>
      </c>
      <c r="AF7" s="5">
        <f t="shared" ref="AF7:AF30" si="11">P7/S7*T7/1000</f>
        <v>0</v>
      </c>
      <c r="AG7" s="5">
        <f t="shared" ref="AG7:AG30" si="12">Q7/S7*T7/1000</f>
        <v>0</v>
      </c>
      <c r="AH7">
        <f t="shared" ref="AH7:AH30" si="13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3"/>
        <v>0</v>
      </c>
      <c r="Y8" s="5">
        <f t="shared" si="4"/>
        <v>0</v>
      </c>
      <c r="Z8" s="5">
        <f t="shared" si="5"/>
        <v>0</v>
      </c>
      <c r="AA8" s="5">
        <f t="shared" si="6"/>
        <v>0</v>
      </c>
      <c r="AB8" s="5">
        <f t="shared" si="7"/>
        <v>0</v>
      </c>
      <c r="AC8" s="5">
        <f t="shared" si="8"/>
        <v>0</v>
      </c>
      <c r="AD8" s="5">
        <f t="shared" si="9"/>
        <v>0</v>
      </c>
      <c r="AE8" s="5">
        <f t="shared" si="10"/>
        <v>0</v>
      </c>
      <c r="AF8" s="5">
        <f t="shared" si="11"/>
        <v>0</v>
      </c>
      <c r="AG8" s="5">
        <f t="shared" si="12"/>
        <v>0</v>
      </c>
      <c r="AH8">
        <f t="shared" si="13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3"/>
        <v>0</v>
      </c>
      <c r="Y9" s="5">
        <f t="shared" si="4"/>
        <v>0</v>
      </c>
      <c r="Z9" s="5">
        <f t="shared" si="5"/>
        <v>0</v>
      </c>
      <c r="AA9" s="5">
        <f t="shared" si="6"/>
        <v>0</v>
      </c>
      <c r="AB9" s="5">
        <f t="shared" si="7"/>
        <v>0</v>
      </c>
      <c r="AC9" s="5">
        <f t="shared" si="8"/>
        <v>0</v>
      </c>
      <c r="AD9" s="5">
        <f t="shared" si="9"/>
        <v>0</v>
      </c>
      <c r="AE9" s="5">
        <f t="shared" si="10"/>
        <v>0</v>
      </c>
      <c r="AF9" s="5">
        <f t="shared" si="11"/>
        <v>0</v>
      </c>
      <c r="AG9" s="5">
        <f t="shared" si="12"/>
        <v>0</v>
      </c>
      <c r="AH9">
        <f t="shared" si="13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3"/>
        <v>0</v>
      </c>
      <c r="Y10" s="5">
        <f t="shared" si="4"/>
        <v>0</v>
      </c>
      <c r="Z10" s="5">
        <f t="shared" si="5"/>
        <v>0</v>
      </c>
      <c r="AA10" s="5">
        <f t="shared" si="6"/>
        <v>0</v>
      </c>
      <c r="AB10" s="5">
        <f t="shared" si="7"/>
        <v>0</v>
      </c>
      <c r="AC10" s="5">
        <f t="shared" si="8"/>
        <v>0</v>
      </c>
      <c r="AD10" s="5">
        <f t="shared" si="9"/>
        <v>0</v>
      </c>
      <c r="AE10" s="5">
        <f t="shared" si="10"/>
        <v>0</v>
      </c>
      <c r="AF10" s="5">
        <f t="shared" si="11"/>
        <v>0</v>
      </c>
      <c r="AG10" s="5">
        <f t="shared" si="12"/>
        <v>0</v>
      </c>
      <c r="AH10">
        <f t="shared" si="13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3"/>
        <v>0</v>
      </c>
      <c r="Y11" s="5">
        <f t="shared" si="4"/>
        <v>0</v>
      </c>
      <c r="Z11" s="5">
        <f t="shared" si="5"/>
        <v>0</v>
      </c>
      <c r="AA11" s="5">
        <f t="shared" si="6"/>
        <v>0</v>
      </c>
      <c r="AB11" s="5">
        <f t="shared" si="7"/>
        <v>0</v>
      </c>
      <c r="AC11" s="5">
        <f t="shared" si="8"/>
        <v>0</v>
      </c>
      <c r="AD11" s="5">
        <f t="shared" si="9"/>
        <v>0</v>
      </c>
      <c r="AE11" s="5">
        <f t="shared" si="10"/>
        <v>0</v>
      </c>
      <c r="AF11" s="5">
        <f t="shared" si="11"/>
        <v>0</v>
      </c>
      <c r="AG11" s="5">
        <f t="shared" si="12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3"/>
        <v>0</v>
      </c>
      <c r="Y12" s="5">
        <f t="shared" si="4"/>
        <v>0</v>
      </c>
      <c r="Z12" s="5">
        <f t="shared" si="5"/>
        <v>0</v>
      </c>
      <c r="AA12" s="5">
        <f t="shared" si="6"/>
        <v>0</v>
      </c>
      <c r="AB12" s="5">
        <f t="shared" si="7"/>
        <v>0</v>
      </c>
      <c r="AC12" s="5">
        <f t="shared" si="8"/>
        <v>0</v>
      </c>
      <c r="AD12" s="5">
        <f t="shared" si="9"/>
        <v>0</v>
      </c>
      <c r="AE12" s="5">
        <f t="shared" si="10"/>
        <v>0</v>
      </c>
      <c r="AF12" s="5">
        <f t="shared" si="11"/>
        <v>0</v>
      </c>
      <c r="AG12" s="5">
        <f t="shared" si="12"/>
        <v>0</v>
      </c>
      <c r="AH12">
        <f t="shared" si="13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3"/>
        <v>0</v>
      </c>
      <c r="Y13" s="5">
        <f t="shared" si="4"/>
        <v>0</v>
      </c>
      <c r="Z13" s="5">
        <f t="shared" si="5"/>
        <v>0</v>
      </c>
      <c r="AA13" s="5">
        <f t="shared" si="6"/>
        <v>0</v>
      </c>
      <c r="AB13" s="5">
        <f t="shared" si="7"/>
        <v>0</v>
      </c>
      <c r="AC13" s="5">
        <f t="shared" si="8"/>
        <v>0</v>
      </c>
      <c r="AD13" s="5">
        <f t="shared" si="9"/>
        <v>0</v>
      </c>
      <c r="AE13" s="5">
        <f t="shared" si="10"/>
        <v>0</v>
      </c>
      <c r="AF13" s="5">
        <f t="shared" si="11"/>
        <v>0</v>
      </c>
      <c r="AG13" s="5">
        <f t="shared" si="12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3"/>
        <v>0</v>
      </c>
      <c r="Y14" s="5">
        <f t="shared" si="4"/>
        <v>0</v>
      </c>
      <c r="Z14" s="5">
        <f t="shared" si="5"/>
        <v>0</v>
      </c>
      <c r="AA14" s="5">
        <f t="shared" si="6"/>
        <v>0</v>
      </c>
      <c r="AB14" s="5">
        <f t="shared" si="7"/>
        <v>0</v>
      </c>
      <c r="AC14" s="5">
        <f t="shared" si="8"/>
        <v>0</v>
      </c>
      <c r="AD14" s="5">
        <f t="shared" si="9"/>
        <v>0</v>
      </c>
      <c r="AE14" s="5">
        <f t="shared" si="10"/>
        <v>0</v>
      </c>
      <c r="AF14" s="5">
        <f t="shared" si="11"/>
        <v>0</v>
      </c>
      <c r="AG14" s="5">
        <f t="shared" si="12"/>
        <v>0</v>
      </c>
      <c r="AH14">
        <f t="shared" si="13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3"/>
        <v>0</v>
      </c>
      <c r="Y15" s="5">
        <f t="shared" si="4"/>
        <v>0</v>
      </c>
      <c r="Z15" s="5">
        <f t="shared" si="5"/>
        <v>0</v>
      </c>
      <c r="AA15" s="5">
        <f t="shared" si="6"/>
        <v>0</v>
      </c>
      <c r="AB15" s="5">
        <f t="shared" si="7"/>
        <v>0</v>
      </c>
      <c r="AC15" s="5">
        <f t="shared" si="8"/>
        <v>0</v>
      </c>
      <c r="AD15" s="5">
        <f t="shared" si="9"/>
        <v>0</v>
      </c>
      <c r="AE15" s="5">
        <f t="shared" si="10"/>
        <v>0</v>
      </c>
      <c r="AF15" s="5">
        <f t="shared" si="11"/>
        <v>0</v>
      </c>
      <c r="AG15" s="5">
        <f t="shared" si="12"/>
        <v>0</v>
      </c>
      <c r="AH15">
        <f t="shared" si="13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3"/>
        <v>0</v>
      </c>
      <c r="Y16" s="5">
        <f t="shared" si="4"/>
        <v>0</v>
      </c>
      <c r="Z16" s="5">
        <f t="shared" si="5"/>
        <v>0</v>
      </c>
      <c r="AA16" s="5">
        <f t="shared" si="6"/>
        <v>0</v>
      </c>
      <c r="AB16" s="5">
        <f t="shared" si="7"/>
        <v>0</v>
      </c>
      <c r="AC16" s="5">
        <f t="shared" si="8"/>
        <v>0</v>
      </c>
      <c r="AD16" s="5">
        <f t="shared" si="9"/>
        <v>0</v>
      </c>
      <c r="AE16" s="5">
        <f t="shared" si="10"/>
        <v>0</v>
      </c>
      <c r="AF16" s="5">
        <f t="shared" si="11"/>
        <v>0</v>
      </c>
      <c r="AG16" s="5">
        <f t="shared" si="12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3"/>
        <v>0</v>
      </c>
      <c r="Y17" s="5">
        <f t="shared" si="4"/>
        <v>0</v>
      </c>
      <c r="Z17" s="5">
        <f t="shared" si="5"/>
        <v>0</v>
      </c>
      <c r="AA17" s="5">
        <f t="shared" si="6"/>
        <v>0</v>
      </c>
      <c r="AB17" s="5">
        <f t="shared" si="7"/>
        <v>0</v>
      </c>
      <c r="AC17" s="5">
        <f t="shared" si="8"/>
        <v>0</v>
      </c>
      <c r="AD17" s="5">
        <f t="shared" si="9"/>
        <v>0</v>
      </c>
      <c r="AE17" s="5">
        <f t="shared" si="10"/>
        <v>0</v>
      </c>
      <c r="AF17" s="5">
        <f t="shared" si="11"/>
        <v>0</v>
      </c>
      <c r="AG17" s="5">
        <f t="shared" si="12"/>
        <v>0</v>
      </c>
      <c r="AH17">
        <f t="shared" si="13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3"/>
        <v>0</v>
      </c>
      <c r="Y18" s="5">
        <f t="shared" si="4"/>
        <v>0</v>
      </c>
      <c r="Z18" s="5">
        <f t="shared" si="5"/>
        <v>0</v>
      </c>
      <c r="AA18" s="5">
        <f t="shared" si="6"/>
        <v>0</v>
      </c>
      <c r="AB18" s="5">
        <f t="shared" si="7"/>
        <v>0</v>
      </c>
      <c r="AC18" s="5">
        <f t="shared" si="8"/>
        <v>0</v>
      </c>
      <c r="AD18" s="5">
        <f t="shared" si="9"/>
        <v>0</v>
      </c>
      <c r="AE18" s="5">
        <f t="shared" si="10"/>
        <v>0</v>
      </c>
      <c r="AF18" s="5">
        <f t="shared" si="11"/>
        <v>0</v>
      </c>
      <c r="AG18" s="5">
        <f t="shared" si="12"/>
        <v>0</v>
      </c>
      <c r="AH18">
        <f t="shared" si="13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3"/>
        <v>0</v>
      </c>
      <c r="Y19" s="5">
        <f t="shared" si="4"/>
        <v>0</v>
      </c>
      <c r="Z19" s="5">
        <f t="shared" si="5"/>
        <v>0</v>
      </c>
      <c r="AA19" s="5">
        <f t="shared" si="6"/>
        <v>0</v>
      </c>
      <c r="AB19" s="5">
        <f t="shared" si="7"/>
        <v>0</v>
      </c>
      <c r="AC19" s="5">
        <f t="shared" si="8"/>
        <v>0</v>
      </c>
      <c r="AD19" s="5">
        <f t="shared" si="9"/>
        <v>0</v>
      </c>
      <c r="AE19" s="5">
        <f t="shared" si="10"/>
        <v>0</v>
      </c>
      <c r="AF19" s="5">
        <f t="shared" si="11"/>
        <v>0</v>
      </c>
      <c r="AG19" s="5">
        <f t="shared" si="12"/>
        <v>0</v>
      </c>
      <c r="AH19">
        <f t="shared" si="13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3"/>
        <v>0</v>
      </c>
      <c r="Y20" s="5">
        <f t="shared" si="4"/>
        <v>0</v>
      </c>
      <c r="Z20" s="5">
        <f t="shared" si="5"/>
        <v>0</v>
      </c>
      <c r="AA20" s="5">
        <f t="shared" si="6"/>
        <v>0</v>
      </c>
      <c r="AB20" s="5">
        <f t="shared" si="7"/>
        <v>0</v>
      </c>
      <c r="AC20" s="5">
        <f t="shared" si="8"/>
        <v>0</v>
      </c>
      <c r="AD20" s="5">
        <f t="shared" si="9"/>
        <v>0</v>
      </c>
      <c r="AE20" s="5">
        <f t="shared" si="10"/>
        <v>0</v>
      </c>
      <c r="AF20" s="5">
        <f t="shared" si="11"/>
        <v>0</v>
      </c>
      <c r="AG20" s="5">
        <f t="shared" si="12"/>
        <v>0</v>
      </c>
      <c r="AH20">
        <f t="shared" si="13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3"/>
        <v>0</v>
      </c>
      <c r="Y21" s="5">
        <f t="shared" si="4"/>
        <v>0</v>
      </c>
      <c r="Z21" s="5">
        <f t="shared" si="5"/>
        <v>0</v>
      </c>
      <c r="AA21" s="5">
        <f t="shared" si="6"/>
        <v>0</v>
      </c>
      <c r="AB21" s="5">
        <f t="shared" si="7"/>
        <v>0</v>
      </c>
      <c r="AC21" s="5">
        <f t="shared" si="8"/>
        <v>0</v>
      </c>
      <c r="AD21" s="5">
        <f t="shared" si="9"/>
        <v>0</v>
      </c>
      <c r="AE21" s="5">
        <f t="shared" si="10"/>
        <v>0</v>
      </c>
      <c r="AF21" s="5">
        <f t="shared" si="11"/>
        <v>0</v>
      </c>
      <c r="AG21" s="5">
        <f t="shared" si="12"/>
        <v>0</v>
      </c>
      <c r="AH21">
        <f t="shared" si="13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3"/>
        <v>0</v>
      </c>
      <c r="Y22" s="5">
        <f t="shared" si="4"/>
        <v>0</v>
      </c>
      <c r="Z22" s="5">
        <f t="shared" si="5"/>
        <v>0</v>
      </c>
      <c r="AA22" s="5">
        <f t="shared" si="6"/>
        <v>0</v>
      </c>
      <c r="AB22" s="5">
        <f t="shared" si="7"/>
        <v>0</v>
      </c>
      <c r="AC22" s="5">
        <f t="shared" si="8"/>
        <v>0</v>
      </c>
      <c r="AD22" s="5">
        <f t="shared" si="9"/>
        <v>0</v>
      </c>
      <c r="AE22" s="5">
        <f t="shared" si="10"/>
        <v>0</v>
      </c>
      <c r="AF22" s="5">
        <f t="shared" si="11"/>
        <v>0</v>
      </c>
      <c r="AG22" s="5">
        <f t="shared" si="12"/>
        <v>0</v>
      </c>
      <c r="AH22">
        <f t="shared" si="13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3"/>
        <v>0</v>
      </c>
      <c r="Y23" s="5">
        <f t="shared" si="4"/>
        <v>0</v>
      </c>
      <c r="Z23" s="5">
        <f t="shared" si="5"/>
        <v>0</v>
      </c>
      <c r="AA23" s="5">
        <f t="shared" si="6"/>
        <v>0</v>
      </c>
      <c r="AB23" s="5">
        <f t="shared" si="7"/>
        <v>0</v>
      </c>
      <c r="AC23" s="5">
        <f t="shared" si="8"/>
        <v>0</v>
      </c>
      <c r="AD23" s="5">
        <f t="shared" si="9"/>
        <v>0</v>
      </c>
      <c r="AE23" s="5">
        <f t="shared" si="10"/>
        <v>0</v>
      </c>
      <c r="AF23" s="5">
        <f t="shared" si="11"/>
        <v>0</v>
      </c>
      <c r="AG23" s="5">
        <f t="shared" si="12"/>
        <v>0</v>
      </c>
      <c r="AH23">
        <f t="shared" si="13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3"/>
        <v>0</v>
      </c>
      <c r="Y24" s="5">
        <f t="shared" si="4"/>
        <v>0</v>
      </c>
      <c r="Z24" s="5">
        <f t="shared" si="5"/>
        <v>0</v>
      </c>
      <c r="AA24" s="5">
        <f t="shared" si="6"/>
        <v>0</v>
      </c>
      <c r="AB24" s="5">
        <f t="shared" si="7"/>
        <v>0</v>
      </c>
      <c r="AC24" s="5">
        <f t="shared" si="8"/>
        <v>0</v>
      </c>
      <c r="AD24" s="5">
        <f t="shared" si="9"/>
        <v>0</v>
      </c>
      <c r="AE24" s="5">
        <f t="shared" si="10"/>
        <v>0</v>
      </c>
      <c r="AF24" s="5">
        <f t="shared" si="11"/>
        <v>0</v>
      </c>
      <c r="AG24" s="5">
        <f t="shared" si="12"/>
        <v>0</v>
      </c>
      <c r="AH24">
        <f t="shared" si="13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3"/>
        <v>0</v>
      </c>
      <c r="Y25" s="5">
        <f t="shared" si="4"/>
        <v>0</v>
      </c>
      <c r="Z25" s="5">
        <f t="shared" si="5"/>
        <v>0</v>
      </c>
      <c r="AA25" s="5">
        <f t="shared" si="6"/>
        <v>0</v>
      </c>
      <c r="AB25" s="5">
        <f t="shared" si="7"/>
        <v>0</v>
      </c>
      <c r="AC25" s="5">
        <f t="shared" si="8"/>
        <v>0</v>
      </c>
      <c r="AD25" s="5">
        <f t="shared" si="9"/>
        <v>0</v>
      </c>
      <c r="AE25" s="5">
        <f t="shared" si="10"/>
        <v>0</v>
      </c>
      <c r="AF25" s="5">
        <f t="shared" si="11"/>
        <v>0</v>
      </c>
      <c r="AG25" s="5">
        <f t="shared" si="12"/>
        <v>0</v>
      </c>
      <c r="AH25">
        <f t="shared" si="13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3"/>
        <v>0</v>
      </c>
      <c r="Y26" s="5">
        <f t="shared" si="4"/>
        <v>0</v>
      </c>
      <c r="Z26" s="5">
        <f t="shared" si="5"/>
        <v>0</v>
      </c>
      <c r="AA26" s="5">
        <f t="shared" si="6"/>
        <v>0</v>
      </c>
      <c r="AB26" s="5">
        <f t="shared" si="7"/>
        <v>0</v>
      </c>
      <c r="AC26" s="5">
        <f t="shared" si="8"/>
        <v>0</v>
      </c>
      <c r="AD26" s="5">
        <f t="shared" si="9"/>
        <v>0</v>
      </c>
      <c r="AE26" s="5">
        <f t="shared" si="10"/>
        <v>0</v>
      </c>
      <c r="AF26" s="5">
        <f t="shared" si="11"/>
        <v>0</v>
      </c>
      <c r="AG26" s="5">
        <f t="shared" si="12"/>
        <v>0</v>
      </c>
      <c r="AH26">
        <f t="shared" si="13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3"/>
        <v>0</v>
      </c>
      <c r="Y27" s="5">
        <f t="shared" si="4"/>
        <v>0</v>
      </c>
      <c r="Z27" s="5">
        <f t="shared" si="5"/>
        <v>0</v>
      </c>
      <c r="AA27" s="5">
        <f t="shared" si="6"/>
        <v>0</v>
      </c>
      <c r="AB27" s="5">
        <f t="shared" si="7"/>
        <v>0</v>
      </c>
      <c r="AC27" s="5">
        <f t="shared" si="8"/>
        <v>0</v>
      </c>
      <c r="AD27" s="5">
        <f t="shared" si="9"/>
        <v>0</v>
      </c>
      <c r="AE27" s="5">
        <f t="shared" si="10"/>
        <v>0</v>
      </c>
      <c r="AF27" s="5">
        <f t="shared" si="11"/>
        <v>0</v>
      </c>
      <c r="AG27" s="5">
        <f t="shared" si="12"/>
        <v>0</v>
      </c>
      <c r="AH27">
        <f t="shared" si="13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3"/>
        <v>0</v>
      </c>
      <c r="Y28" s="5">
        <f t="shared" si="4"/>
        <v>0</v>
      </c>
      <c r="Z28" s="5">
        <f t="shared" si="5"/>
        <v>0</v>
      </c>
      <c r="AA28" s="5">
        <f t="shared" si="6"/>
        <v>0</v>
      </c>
      <c r="AB28" s="5">
        <f t="shared" si="7"/>
        <v>0</v>
      </c>
      <c r="AC28" s="5">
        <f t="shared" si="8"/>
        <v>0</v>
      </c>
      <c r="AD28" s="5">
        <f t="shared" si="9"/>
        <v>0</v>
      </c>
      <c r="AE28" s="5">
        <f t="shared" si="10"/>
        <v>0</v>
      </c>
      <c r="AF28" s="5">
        <f t="shared" si="11"/>
        <v>0</v>
      </c>
      <c r="AG28" s="5">
        <f t="shared" si="12"/>
        <v>0</v>
      </c>
      <c r="AH28">
        <f t="shared" si="13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3"/>
        <v>0</v>
      </c>
      <c r="Y29" s="5">
        <f t="shared" si="4"/>
        <v>0</v>
      </c>
      <c r="Z29" s="5">
        <f t="shared" si="5"/>
        <v>0</v>
      </c>
      <c r="AA29" s="5">
        <f t="shared" si="6"/>
        <v>0</v>
      </c>
      <c r="AB29" s="5">
        <f t="shared" si="7"/>
        <v>0</v>
      </c>
      <c r="AC29" s="5">
        <f t="shared" si="8"/>
        <v>0</v>
      </c>
      <c r="AD29" s="5">
        <f t="shared" si="9"/>
        <v>0</v>
      </c>
      <c r="AE29" s="5">
        <f t="shared" si="10"/>
        <v>0</v>
      </c>
      <c r="AF29" s="5">
        <f t="shared" si="11"/>
        <v>0</v>
      </c>
      <c r="AG29" s="5">
        <f t="shared" si="12"/>
        <v>0</v>
      </c>
      <c r="AH29">
        <f t="shared" si="13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3"/>
        <v>0</v>
      </c>
      <c r="Y30" s="5">
        <f t="shared" si="4"/>
        <v>0</v>
      </c>
      <c r="Z30" s="5">
        <f t="shared" si="5"/>
        <v>0</v>
      </c>
      <c r="AA30" s="5">
        <f t="shared" si="6"/>
        <v>0</v>
      </c>
      <c r="AB30" s="5">
        <f t="shared" si="7"/>
        <v>0</v>
      </c>
      <c r="AC30" s="5">
        <f t="shared" si="8"/>
        <v>0</v>
      </c>
      <c r="AD30" s="5">
        <f t="shared" si="9"/>
        <v>0</v>
      </c>
      <c r="AE30" s="5">
        <f t="shared" si="10"/>
        <v>0</v>
      </c>
      <c r="AF30" s="5">
        <f t="shared" si="11"/>
        <v>0</v>
      </c>
      <c r="AG30" s="5">
        <f t="shared" si="12"/>
        <v>0</v>
      </c>
      <c r="AH30">
        <f t="shared" si="13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14">SUM(X5:X30)</f>
        <v>0</v>
      </c>
      <c r="Y32" s="5">
        <f t="shared" si="14"/>
        <v>0</v>
      </c>
      <c r="Z32" s="5">
        <f t="shared" si="14"/>
        <v>0</v>
      </c>
      <c r="AA32" s="5">
        <f t="shared" si="14"/>
        <v>0</v>
      </c>
      <c r="AB32" s="5">
        <f t="shared" si="14"/>
        <v>0</v>
      </c>
      <c r="AC32" s="5">
        <f t="shared" si="14"/>
        <v>0</v>
      </c>
      <c r="AD32" s="5">
        <f t="shared" si="14"/>
        <v>0</v>
      </c>
      <c r="AE32" s="5">
        <f t="shared" si="14"/>
        <v>0</v>
      </c>
      <c r="AF32" s="5">
        <f t="shared" si="14"/>
        <v>0</v>
      </c>
      <c r="AG32" s="5">
        <f t="shared" si="14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D927-5792-4003-A7D4-1F1DDBD8721D}">
  <dimension ref="A1:AH32"/>
  <sheetViews>
    <sheetView zoomScale="50" zoomScaleNormal="50" workbookViewId="0">
      <selection activeCell="U32" sqref="U32"/>
    </sheetView>
  </sheetViews>
  <sheetFormatPr defaultRowHeight="15" x14ac:dyDescent="0.25"/>
  <cols>
    <col min="4" max="4" width="8.85546875" customWidth="1"/>
  </cols>
  <sheetData>
    <row r="1" spans="1:34" x14ac:dyDescent="0.25">
      <c r="A1" t="s">
        <v>182</v>
      </c>
      <c r="B1">
        <v>360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0">SUM(X5:X30)</f>
        <v>0</v>
      </c>
      <c r="Y32" s="5">
        <f t="shared" si="0"/>
        <v>0</v>
      </c>
      <c r="Z32" s="5">
        <f t="shared" si="0"/>
        <v>0</v>
      </c>
      <c r="AA32" s="5">
        <f t="shared" si="0"/>
        <v>0</v>
      </c>
      <c r="AB32" s="5">
        <f t="shared" si="0"/>
        <v>0</v>
      </c>
      <c r="AC32" s="5">
        <f t="shared" si="0"/>
        <v>0</v>
      </c>
      <c r="AD32" s="5">
        <f t="shared" si="0"/>
        <v>0</v>
      </c>
      <c r="AE32" s="5">
        <f t="shared" si="0"/>
        <v>0</v>
      </c>
      <c r="AF32" s="5">
        <f t="shared" si="0"/>
        <v>0</v>
      </c>
      <c r="AG32" s="5">
        <f t="shared" si="0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8377-D627-4023-A14E-F6DB3BAD26A8}">
  <dimension ref="A1:AH32"/>
  <sheetViews>
    <sheetView zoomScale="50" zoomScaleNormal="50" workbookViewId="0">
      <selection activeCell="T32" sqref="T32:AH32"/>
    </sheetView>
  </sheetViews>
  <sheetFormatPr defaultRowHeight="15" x14ac:dyDescent="0.25"/>
  <cols>
    <col min="21" max="24" width="9.140625" customWidth="1"/>
  </cols>
  <sheetData>
    <row r="1" spans="1:34" x14ac:dyDescent="0.25">
      <c r="A1" t="s">
        <v>182</v>
      </c>
      <c r="B1">
        <v>380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0">SUM(X5:X30)</f>
        <v>0</v>
      </c>
      <c r="Y32" s="5">
        <f t="shared" si="0"/>
        <v>0</v>
      </c>
      <c r="Z32" s="5">
        <f t="shared" si="0"/>
        <v>0</v>
      </c>
      <c r="AA32" s="5">
        <f t="shared" si="0"/>
        <v>0</v>
      </c>
      <c r="AB32" s="5">
        <f t="shared" si="0"/>
        <v>0</v>
      </c>
      <c r="AC32" s="5">
        <f t="shared" si="0"/>
        <v>0</v>
      </c>
      <c r="AD32" s="5">
        <f t="shared" si="0"/>
        <v>0</v>
      </c>
      <c r="AE32" s="5">
        <f t="shared" si="0"/>
        <v>0</v>
      </c>
      <c r="AF32" s="5">
        <f t="shared" si="0"/>
        <v>0</v>
      </c>
      <c r="AG32" s="5">
        <f t="shared" si="0"/>
        <v>0</v>
      </c>
      <c r="AH32" s="5">
        <f>SUM(AH5:AH30)</f>
        <v>0</v>
      </c>
    </row>
  </sheetData>
  <mergeCells count="2">
    <mergeCell ref="U2:AG2"/>
    <mergeCell ref="F2:Q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E2B2-C3E7-44A9-9542-C32233B8D81A}">
  <dimension ref="A1:AH32"/>
  <sheetViews>
    <sheetView zoomScale="70" zoomScaleNormal="70" workbookViewId="0">
      <selection activeCell="T32" sqref="T32:AH32"/>
    </sheetView>
  </sheetViews>
  <sheetFormatPr defaultRowHeight="15" x14ac:dyDescent="0.25"/>
  <cols>
    <col min="10" max="10" width="10" customWidth="1"/>
  </cols>
  <sheetData>
    <row r="1" spans="1:34" x14ac:dyDescent="0.25">
      <c r="A1" t="s">
        <v>182</v>
      </c>
      <c r="B1">
        <v>400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38" t="s">
        <v>186</v>
      </c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 t="e">
        <f>AVERAGE(X5:AG5)</f>
        <v>#DIV/0!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 t="e">
        <f t="shared" ref="U6:U30" si="0">AVERAGE(X6:AG6)</f>
        <v>#DIV/0!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S7" s="13">
        <v>50</v>
      </c>
      <c r="T7" s="13">
        <v>180000</v>
      </c>
      <c r="U7" s="5" t="e">
        <f t="shared" si="0"/>
        <v>#DIV/0!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 t="e">
        <f t="shared" si="0"/>
        <v>#DIV/0!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 t="e">
        <f t="shared" si="0"/>
        <v>#DIV/0!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 t="e">
        <f t="shared" si="0"/>
        <v>#DIV/0!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 t="e">
        <f t="shared" si="0"/>
        <v>#DIV/0!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 t="e">
        <f t="shared" si="0"/>
        <v>#DIV/0!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 t="e">
        <f t="shared" si="0"/>
        <v>#DIV/0!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 t="e">
        <f t="shared" si="0"/>
        <v>#DIV/0!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 t="e">
        <f t="shared" si="0"/>
        <v>#DIV/0!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 t="e">
        <f t="shared" si="0"/>
        <v>#DIV/0!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 t="e">
        <f t="shared" si="0"/>
        <v>#DIV/0!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 t="e">
        <f t="shared" si="0"/>
        <v>#DIV/0!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 t="e">
        <f t="shared" si="0"/>
        <v>#DIV/0!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 t="e">
        <f t="shared" si="0"/>
        <v>#DIV/0!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 t="e">
        <f t="shared" si="0"/>
        <v>#DIV/0!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 t="e">
        <f t="shared" si="0"/>
        <v>#DIV/0!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 t="e">
        <f t="shared" si="0"/>
        <v>#DIV/0!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 t="e">
        <f t="shared" si="0"/>
        <v>#DIV/0!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 t="e">
        <f t="shared" si="0"/>
        <v>#DIV/0!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 t="e">
        <f t="shared" si="0"/>
        <v>#DIV/0!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 t="e">
        <f t="shared" si="0"/>
        <v>#DIV/0!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 t="e">
        <f t="shared" si="0"/>
        <v>#DIV/0!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 t="e">
        <f t="shared" si="0"/>
        <v>#DIV/0!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 t="e">
        <f t="shared" si="0"/>
        <v>#DIV/0!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 t="e">
        <f>SUM(U5:U30)</f>
        <v>#DIV/0!</v>
      </c>
      <c r="V32" s="5"/>
      <c r="W32" s="5"/>
      <c r="X32" s="5">
        <f t="shared" ref="X32:AG32" si="1">SUM(X5:X30)</f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  <c r="AB32" s="5">
        <f t="shared" si="1"/>
        <v>0</v>
      </c>
      <c r="AC32" s="5">
        <f t="shared" si="1"/>
        <v>0</v>
      </c>
      <c r="AD32" s="5">
        <f t="shared" si="1"/>
        <v>0</v>
      </c>
      <c r="AE32" s="5">
        <f t="shared" si="1"/>
        <v>0</v>
      </c>
      <c r="AF32" s="5">
        <f t="shared" si="1"/>
        <v>0</v>
      </c>
      <c r="AG32" s="5">
        <f t="shared" si="1"/>
        <v>0</v>
      </c>
      <c r="AH32" s="5">
        <f>SUM(AH5:AH30)</f>
        <v>0</v>
      </c>
    </row>
  </sheetData>
  <mergeCells count="2">
    <mergeCell ref="F2:Q2"/>
    <mergeCell ref="T2:A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opLeftCell="C1" zoomScale="60" zoomScaleNormal="60" workbookViewId="0">
      <selection activeCell="G30" sqref="G30"/>
    </sheetView>
  </sheetViews>
  <sheetFormatPr defaultRowHeight="15" x14ac:dyDescent="0.25"/>
  <cols>
    <col min="1" max="1" width="4.28515625" customWidth="1"/>
    <col min="3" max="3" width="50.7109375" customWidth="1"/>
    <col min="4" max="4" width="42" customWidth="1"/>
    <col min="5" max="5" width="10.5703125" customWidth="1"/>
    <col min="7" max="8" width="8.85546875" customWidth="1"/>
  </cols>
  <sheetData>
    <row r="1" spans="1:33" x14ac:dyDescent="0.25">
      <c r="E1" t="s">
        <v>135</v>
      </c>
      <c r="F1">
        <v>0.92</v>
      </c>
      <c r="G1" t="s">
        <v>136</v>
      </c>
      <c r="H1">
        <v>0.88</v>
      </c>
    </row>
    <row r="2" spans="1:33" x14ac:dyDescent="0.25">
      <c r="A2" t="s">
        <v>182</v>
      </c>
      <c r="B2">
        <v>129</v>
      </c>
      <c r="E2" s="37" t="s">
        <v>147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T2" s="5"/>
      <c r="U2" s="5"/>
      <c r="V2" s="38" t="s">
        <v>186</v>
      </c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3" ht="15.75" x14ac:dyDescent="0.25">
      <c r="A3" t="s">
        <v>174</v>
      </c>
      <c r="B3" t="s">
        <v>131</v>
      </c>
      <c r="C3" t="s">
        <v>150</v>
      </c>
      <c r="D3" t="s">
        <v>132</v>
      </c>
      <c r="E3" t="s">
        <v>133</v>
      </c>
      <c r="F3" t="s">
        <v>66</v>
      </c>
      <c r="G3" t="s">
        <v>148</v>
      </c>
      <c r="H3" t="s">
        <v>149</v>
      </c>
      <c r="I3" t="s">
        <v>137</v>
      </c>
      <c r="J3" t="s">
        <v>138</v>
      </c>
      <c r="K3" t="s">
        <v>139</v>
      </c>
      <c r="L3" t="s">
        <v>140</v>
      </c>
      <c r="M3" t="s">
        <v>141</v>
      </c>
      <c r="N3" t="s">
        <v>142</v>
      </c>
      <c r="O3" t="s">
        <v>143</v>
      </c>
      <c r="P3" t="s">
        <v>144</v>
      </c>
      <c r="Q3" t="s">
        <v>145</v>
      </c>
      <c r="R3" t="s">
        <v>146</v>
      </c>
      <c r="T3" s="5" t="s">
        <v>176</v>
      </c>
      <c r="U3" s="5" t="s">
        <v>177</v>
      </c>
      <c r="V3" s="10" t="s">
        <v>148</v>
      </c>
      <c r="W3" s="10" t="s">
        <v>149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</row>
    <row r="4" spans="1:33" ht="15.75" thickBot="1" x14ac:dyDescent="0.3">
      <c r="C4" t="s">
        <v>175</v>
      </c>
      <c r="G4">
        <f t="shared" ref="G4:G10" si="0">AVERAGE(I4:R4)</f>
        <v>18.143838502703058</v>
      </c>
      <c r="H4">
        <f t="shared" ref="H4:H10" si="1">STDEV(I4:R4)</f>
        <v>6.5288367972145878E-2</v>
      </c>
      <c r="I4">
        <v>18.185546475912901</v>
      </c>
      <c r="J4">
        <v>18.2264502345962</v>
      </c>
      <c r="K4">
        <v>18.042067213065099</v>
      </c>
      <c r="L4">
        <v>18.079366673102701</v>
      </c>
      <c r="M4">
        <v>18.052546076309198</v>
      </c>
      <c r="N4">
        <v>18.212413536611301</v>
      </c>
      <c r="O4">
        <v>18.133136185902401</v>
      </c>
      <c r="P4">
        <v>18.169457707736299</v>
      </c>
      <c r="Q4">
        <v>18.1577251765668</v>
      </c>
      <c r="R4">
        <v>18.179675747227702</v>
      </c>
      <c r="T4" s="5" t="s">
        <v>178</v>
      </c>
      <c r="U4" s="5" t="s">
        <v>179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25">
      <c r="A5">
        <v>1</v>
      </c>
      <c r="B5" t="s">
        <v>0</v>
      </c>
      <c r="C5" s="5" t="s">
        <v>134</v>
      </c>
      <c r="D5" t="s">
        <v>67</v>
      </c>
      <c r="E5">
        <v>120</v>
      </c>
      <c r="F5">
        <f>E5*F1</f>
        <v>110.4</v>
      </c>
      <c r="G5">
        <f t="shared" si="0"/>
        <v>159.58376387556788</v>
      </c>
      <c r="H5">
        <f t="shared" si="1"/>
        <v>0.49178045692488559</v>
      </c>
      <c r="I5">
        <v>159.789000849453</v>
      </c>
      <c r="J5">
        <v>160.057988296725</v>
      </c>
      <c r="K5">
        <v>158.96168868818401</v>
      </c>
      <c r="L5">
        <v>158.89530875097799</v>
      </c>
      <c r="M5">
        <v>159.00892997168799</v>
      </c>
      <c r="N5">
        <v>160.324004042138</v>
      </c>
      <c r="O5">
        <v>159.41319987611899</v>
      </c>
      <c r="P5">
        <v>159.7911005951</v>
      </c>
      <c r="Q5">
        <v>159.85401987953099</v>
      </c>
      <c r="R5">
        <v>159.74239780576301</v>
      </c>
      <c r="T5" s="12">
        <v>16</v>
      </c>
      <c r="U5" s="12">
        <v>588000</v>
      </c>
      <c r="V5" s="5">
        <f>G5/T5*U5/1000</f>
        <v>5864.7033224271199</v>
      </c>
      <c r="W5" s="5">
        <f t="shared" ref="W5:W30" si="2">H5/U5*V5/1000</f>
        <v>4.9050110197824889E-6</v>
      </c>
      <c r="X5" s="5">
        <f t="shared" ref="X5:X10" si="3">I33/T5*U5/1000</f>
        <v>0</v>
      </c>
      <c r="Y5" s="5">
        <f t="shared" ref="Y5:Y10" si="4">J33/T5*U5/1000</f>
        <v>0</v>
      </c>
      <c r="Z5" s="5">
        <f t="shared" ref="Z5:Z10" si="5">K5/T5*U5/1000</f>
        <v>5841.8420592907623</v>
      </c>
      <c r="AA5" s="5" t="e">
        <f>#REF!/T5*U5/1000</f>
        <v>#REF!</v>
      </c>
      <c r="AB5" s="5">
        <f t="shared" ref="AB5:AB10" si="6">M33/T5*U5/1000</f>
        <v>0</v>
      </c>
      <c r="AC5" s="5">
        <f t="shared" ref="AC5:AC10" si="7">N33/T5*U5/1000</f>
        <v>0</v>
      </c>
      <c r="AD5" s="5">
        <f t="shared" ref="AD5:AD10" si="8">O33/T5*U5/1000</f>
        <v>0</v>
      </c>
      <c r="AE5" s="5">
        <f t="shared" ref="AE5:AE10" si="9">I33/T5*U5/1000</f>
        <v>0</v>
      </c>
      <c r="AF5" s="5">
        <f t="shared" ref="AF5:AF10" si="10">Q33/T5*U5/1000</f>
        <v>0</v>
      </c>
      <c r="AG5" s="5">
        <f t="shared" ref="AG5:AG10" si="11">R33/T5*U5/1000</f>
        <v>0</v>
      </c>
    </row>
    <row r="6" spans="1:33" x14ac:dyDescent="0.25">
      <c r="A6">
        <v>2</v>
      </c>
      <c r="B6" t="s">
        <v>1</v>
      </c>
      <c r="C6" s="5" t="s">
        <v>151</v>
      </c>
      <c r="D6" t="s">
        <v>68</v>
      </c>
      <c r="E6">
        <v>1241.24</v>
      </c>
      <c r="F6">
        <f>E6*H1</f>
        <v>1092.2912000000001</v>
      </c>
      <c r="G6">
        <f t="shared" si="0"/>
        <v>197.50472216189232</v>
      </c>
      <c r="H6">
        <f t="shared" si="1"/>
        <v>7.1531895986186234</v>
      </c>
      <c r="I6">
        <v>205.05801055415799</v>
      </c>
      <c r="J6">
        <v>200.944410221959</v>
      </c>
      <c r="K6">
        <v>200.47721597993299</v>
      </c>
      <c r="L6">
        <v>199.62271060035201</v>
      </c>
      <c r="M6">
        <v>188.11262219195501</v>
      </c>
      <c r="N6">
        <v>201.23444792139901</v>
      </c>
      <c r="O6">
        <v>190.962766872803</v>
      </c>
      <c r="P6">
        <v>207.999384122311</v>
      </c>
      <c r="Q6">
        <v>193.47594610003199</v>
      </c>
      <c r="R6">
        <v>187.159707054021</v>
      </c>
      <c r="T6" s="13">
        <v>540</v>
      </c>
      <c r="U6" s="13">
        <v>45000</v>
      </c>
      <c r="V6" s="5">
        <f t="shared" ref="V6:V30" si="12">G6/T6*U6/1000</f>
        <v>16.458726846824359</v>
      </c>
      <c r="W6" s="5">
        <f t="shared" si="2"/>
        <v>2.6162754152713128E-6</v>
      </c>
      <c r="X6" s="5">
        <f t="shared" si="3"/>
        <v>0</v>
      </c>
      <c r="Y6" s="5">
        <f t="shared" si="4"/>
        <v>0</v>
      </c>
      <c r="Z6" s="5">
        <f t="shared" si="5"/>
        <v>16.706434664994415</v>
      </c>
      <c r="AA6" s="5" t="e">
        <f>#REF!/T6*U6/1000</f>
        <v>#REF!</v>
      </c>
      <c r="AB6" s="5">
        <f t="shared" si="6"/>
        <v>0</v>
      </c>
      <c r="AC6" s="5">
        <f t="shared" si="7"/>
        <v>0</v>
      </c>
      <c r="AD6" s="5">
        <f t="shared" si="8"/>
        <v>0</v>
      </c>
      <c r="AE6" s="5">
        <f t="shared" si="9"/>
        <v>0</v>
      </c>
      <c r="AF6" s="5">
        <f t="shared" si="10"/>
        <v>0</v>
      </c>
      <c r="AG6" s="5">
        <f t="shared" si="11"/>
        <v>0</v>
      </c>
    </row>
    <row r="7" spans="1:33" x14ac:dyDescent="0.25">
      <c r="A7">
        <v>3</v>
      </c>
      <c r="B7" t="s">
        <v>2</v>
      </c>
      <c r="C7" s="5" t="s">
        <v>152</v>
      </c>
      <c r="D7" t="s">
        <v>69</v>
      </c>
      <c r="E7">
        <v>166.35</v>
      </c>
      <c r="F7">
        <f>E7*H1</f>
        <v>146.38800000000001</v>
      </c>
      <c r="G7">
        <f t="shared" si="0"/>
        <v>86.854643586127636</v>
      </c>
      <c r="H7">
        <f t="shared" si="1"/>
        <v>0.52780598235652121</v>
      </c>
      <c r="I7">
        <v>87.164495096982094</v>
      </c>
      <c r="J7">
        <v>87.712182070828007</v>
      </c>
      <c r="K7">
        <v>86.088681370869494</v>
      </c>
      <c r="L7">
        <v>86.4563667880617</v>
      </c>
      <c r="M7">
        <v>86.263824801536998</v>
      </c>
      <c r="N7">
        <v>87.411465427245005</v>
      </c>
      <c r="O7">
        <v>86.663827548376204</v>
      </c>
      <c r="P7">
        <v>86.720867293629595</v>
      </c>
      <c r="Q7">
        <v>86.754948587224703</v>
      </c>
      <c r="R7">
        <v>87.309776876522605</v>
      </c>
      <c r="T7" s="13">
        <v>50</v>
      </c>
      <c r="U7" s="13">
        <v>180000</v>
      </c>
      <c r="V7" s="5">
        <f t="shared" si="12"/>
        <v>312.6767169100595</v>
      </c>
      <c r="W7" s="5">
        <f t="shared" si="2"/>
        <v>9.1684800960403247E-7</v>
      </c>
      <c r="X7" s="5">
        <f t="shared" si="3"/>
        <v>0</v>
      </c>
      <c r="Y7" s="5">
        <f t="shared" si="4"/>
        <v>0</v>
      </c>
      <c r="Z7" s="5">
        <f t="shared" si="5"/>
        <v>309.91925293513015</v>
      </c>
      <c r="AA7" s="5">
        <f>L33/T7*U7/1000</f>
        <v>0</v>
      </c>
      <c r="AB7" s="5">
        <f t="shared" si="6"/>
        <v>0</v>
      </c>
      <c r="AC7" s="5">
        <f t="shared" si="7"/>
        <v>0</v>
      </c>
      <c r="AD7" s="5">
        <f t="shared" si="8"/>
        <v>0</v>
      </c>
      <c r="AE7" s="5">
        <f t="shared" si="9"/>
        <v>0</v>
      </c>
      <c r="AF7" s="5">
        <f t="shared" si="10"/>
        <v>0</v>
      </c>
      <c r="AG7" s="5">
        <f t="shared" si="11"/>
        <v>0</v>
      </c>
    </row>
    <row r="8" spans="1:33" x14ac:dyDescent="0.25">
      <c r="A8">
        <v>4</v>
      </c>
      <c r="B8" t="s">
        <v>3</v>
      </c>
      <c r="C8" s="6" t="s">
        <v>153</v>
      </c>
      <c r="D8" t="s">
        <v>70</v>
      </c>
      <c r="E8">
        <v>50.2</v>
      </c>
      <c r="F8">
        <f>E8*H1</f>
        <v>44.176000000000002</v>
      </c>
      <c r="G8">
        <f t="shared" si="0"/>
        <v>40.553451999299611</v>
      </c>
      <c r="H8">
        <f t="shared" si="1"/>
        <v>1.4484137668175516</v>
      </c>
      <c r="I8">
        <v>41.444216418563798</v>
      </c>
      <c r="J8">
        <v>40.430295001426003</v>
      </c>
      <c r="K8">
        <v>38.2888666973314</v>
      </c>
      <c r="L8">
        <v>39.975145098712503</v>
      </c>
      <c r="M8">
        <v>39.828585439946202</v>
      </c>
      <c r="N8">
        <v>41.174941970658502</v>
      </c>
      <c r="O8">
        <v>42.684011435958602</v>
      </c>
      <c r="P8">
        <v>39.760919147846998</v>
      </c>
      <c r="Q8">
        <v>39.216313697080899</v>
      </c>
      <c r="R8">
        <v>42.731225085471102</v>
      </c>
      <c r="T8" s="14">
        <v>65</v>
      </c>
      <c r="U8" s="14">
        <v>70000</v>
      </c>
      <c r="V8" s="5">
        <f t="shared" si="12"/>
        <v>43.672948306938046</v>
      </c>
      <c r="W8" s="5">
        <f t="shared" si="2"/>
        <v>9.0366427950400498E-7</v>
      </c>
      <c r="X8" s="5">
        <f t="shared" si="3"/>
        <v>0</v>
      </c>
      <c r="Y8" s="5">
        <f t="shared" si="4"/>
        <v>0</v>
      </c>
      <c r="Z8" s="5">
        <f t="shared" si="5"/>
        <v>41.234164135587655</v>
      </c>
      <c r="AA8" s="5">
        <f>L34/T8*U8/1000</f>
        <v>0</v>
      </c>
      <c r="AB8" s="5">
        <f t="shared" si="6"/>
        <v>0</v>
      </c>
      <c r="AC8" s="5">
        <f t="shared" si="7"/>
        <v>0</v>
      </c>
      <c r="AD8" s="5">
        <f t="shared" si="8"/>
        <v>0</v>
      </c>
      <c r="AE8" s="5">
        <f t="shared" si="9"/>
        <v>0</v>
      </c>
      <c r="AF8" s="5">
        <f t="shared" si="10"/>
        <v>0</v>
      </c>
      <c r="AG8" s="5">
        <f t="shared" si="11"/>
        <v>0</v>
      </c>
    </row>
    <row r="9" spans="1:33" x14ac:dyDescent="0.25">
      <c r="A9">
        <v>5</v>
      </c>
      <c r="B9" t="s">
        <v>4</v>
      </c>
      <c r="C9" s="6" t="s">
        <v>172</v>
      </c>
      <c r="D9" t="s">
        <v>71</v>
      </c>
      <c r="E9">
        <v>29.91</v>
      </c>
      <c r="F9">
        <f>E9*H1</f>
        <v>26.320800000000002</v>
      </c>
      <c r="G9">
        <f t="shared" si="0"/>
        <v>22.204408205538162</v>
      </c>
      <c r="H9">
        <f t="shared" si="1"/>
        <v>0.52292841829253323</v>
      </c>
      <c r="I9">
        <v>22.2844444610271</v>
      </c>
      <c r="J9">
        <v>21.998620065424898</v>
      </c>
      <c r="K9">
        <v>21.718371304409299</v>
      </c>
      <c r="L9">
        <v>22.830460238785999</v>
      </c>
      <c r="M9">
        <v>21.999157910546302</v>
      </c>
      <c r="N9">
        <v>21.565533072946</v>
      </c>
      <c r="O9">
        <v>22.113792054208499</v>
      </c>
      <c r="P9">
        <v>23.008406528954701</v>
      </c>
      <c r="Q9">
        <v>22.842502541167299</v>
      </c>
      <c r="R9">
        <v>21.6827938779115</v>
      </c>
      <c r="T9" s="14">
        <v>22</v>
      </c>
      <c r="U9" s="14">
        <v>160000</v>
      </c>
      <c r="V9" s="5">
        <f t="shared" si="12"/>
        <v>161.48660513118662</v>
      </c>
      <c r="W9" s="5">
        <f t="shared" si="2"/>
        <v>5.2778709372926427E-7</v>
      </c>
      <c r="X9" s="5">
        <f>I37/T9*U9/1000</f>
        <v>0</v>
      </c>
      <c r="Y9" s="5">
        <f t="shared" si="4"/>
        <v>0</v>
      </c>
      <c r="Z9" s="5">
        <f t="shared" si="5"/>
        <v>157.95179130479491</v>
      </c>
      <c r="AA9" s="5">
        <f>L35/T9*U9/1000</f>
        <v>0</v>
      </c>
      <c r="AB9" s="5">
        <f t="shared" si="6"/>
        <v>0</v>
      </c>
      <c r="AC9" s="5">
        <f t="shared" si="7"/>
        <v>0</v>
      </c>
      <c r="AD9" s="5">
        <f t="shared" si="8"/>
        <v>0</v>
      </c>
      <c r="AE9" s="5">
        <f>I37/T9*U9/1000</f>
        <v>0</v>
      </c>
      <c r="AF9" s="5">
        <f t="shared" si="10"/>
        <v>0</v>
      </c>
      <c r="AG9" s="5">
        <f t="shared" si="11"/>
        <v>0</v>
      </c>
    </row>
    <row r="10" spans="1:33" x14ac:dyDescent="0.25">
      <c r="A10">
        <v>6</v>
      </c>
      <c r="B10" t="s">
        <v>5</v>
      </c>
      <c r="C10" s="6" t="s">
        <v>171</v>
      </c>
      <c r="D10" t="s">
        <v>72</v>
      </c>
      <c r="E10">
        <v>128.58000000000001</v>
      </c>
      <c r="F10">
        <f>E10*H1</f>
        <v>113.1504</v>
      </c>
      <c r="G10">
        <f t="shared" si="0"/>
        <v>40.374946122186984</v>
      </c>
      <c r="H10">
        <f t="shared" si="1"/>
        <v>1.6704559586911154</v>
      </c>
      <c r="I10">
        <v>38.572979991532499</v>
      </c>
      <c r="J10">
        <v>41.834491870952903</v>
      </c>
      <c r="K10">
        <v>41.035505265343403</v>
      </c>
      <c r="L10">
        <v>40.059947053435302</v>
      </c>
      <c r="M10">
        <v>43.3332782687025</v>
      </c>
      <c r="N10">
        <v>39.154105480617297</v>
      </c>
      <c r="O10">
        <v>38.815382609106898</v>
      </c>
      <c r="P10">
        <v>39.170464053744801</v>
      </c>
      <c r="Q10">
        <v>39.3780107788305</v>
      </c>
      <c r="R10">
        <v>42.395295849603798</v>
      </c>
      <c r="T10" s="14">
        <v>69</v>
      </c>
      <c r="U10" s="14">
        <v>160000</v>
      </c>
      <c r="V10" s="5">
        <f t="shared" si="12"/>
        <v>93.62306347173795</v>
      </c>
      <c r="W10" s="5">
        <f t="shared" si="2"/>
        <v>9.7745752654550726E-7</v>
      </c>
      <c r="X10" s="5">
        <f t="shared" si="3"/>
        <v>0</v>
      </c>
      <c r="Y10" s="5">
        <f t="shared" si="4"/>
        <v>0</v>
      </c>
      <c r="Z10" s="5">
        <f t="shared" si="5"/>
        <v>95.154794818187597</v>
      </c>
      <c r="AA10" s="5">
        <f>L36/T10*U10/1000</f>
        <v>0</v>
      </c>
      <c r="AB10" s="5">
        <f t="shared" si="6"/>
        <v>0</v>
      </c>
      <c r="AC10" s="5">
        <f t="shared" si="7"/>
        <v>0</v>
      </c>
      <c r="AD10" s="5">
        <f t="shared" si="8"/>
        <v>0</v>
      </c>
      <c r="AE10" s="5">
        <f t="shared" si="9"/>
        <v>0</v>
      </c>
      <c r="AF10" s="5">
        <f t="shared" si="10"/>
        <v>0</v>
      </c>
      <c r="AG10" s="5">
        <f t="shared" si="11"/>
        <v>0</v>
      </c>
    </row>
    <row r="11" spans="1:33" x14ac:dyDescent="0.25">
      <c r="A11">
        <v>7</v>
      </c>
      <c r="B11" s="3" t="s">
        <v>6</v>
      </c>
      <c r="C11" s="9" t="s">
        <v>153</v>
      </c>
      <c r="D11" s="3" t="s">
        <v>73</v>
      </c>
      <c r="E11" s="3">
        <v>50.2</v>
      </c>
      <c r="F11">
        <f>E11*H1</f>
        <v>44.176000000000002</v>
      </c>
      <c r="T11" s="16">
        <v>65</v>
      </c>
      <c r="U11" s="16">
        <v>70000</v>
      </c>
      <c r="V11" s="17">
        <f t="shared" si="12"/>
        <v>0</v>
      </c>
      <c r="W11" s="17">
        <f t="shared" si="2"/>
        <v>0</v>
      </c>
      <c r="X11" s="17">
        <f>I40/T11*U11/1000</f>
        <v>0</v>
      </c>
      <c r="Y11" s="17">
        <f>J40/U11*V11/1000</f>
        <v>0</v>
      </c>
      <c r="Z11" s="17">
        <f>K20/T11*U11/1000</f>
        <v>27.151024249985998</v>
      </c>
      <c r="AA11" s="5">
        <f>L37/T11*U11/1000</f>
        <v>0</v>
      </c>
      <c r="AB11" s="5">
        <f>M42/T11*U11/1000</f>
        <v>0</v>
      </c>
      <c r="AC11" s="5">
        <f>N42/T11*U11/1000</f>
        <v>0</v>
      </c>
      <c r="AD11" s="5">
        <f>O40/T11*U11/1000</f>
        <v>0</v>
      </c>
      <c r="AE11" s="5">
        <f>I42/T11*U11/1000</f>
        <v>0</v>
      </c>
      <c r="AF11" s="5">
        <f>Q40/T11*U11/1000</f>
        <v>0</v>
      </c>
      <c r="AG11" s="5">
        <f>R40/T11*U11/1000</f>
        <v>0</v>
      </c>
    </row>
    <row r="12" spans="1:33" x14ac:dyDescent="0.25">
      <c r="A12">
        <v>8</v>
      </c>
      <c r="B12" t="s">
        <v>7</v>
      </c>
      <c r="C12" s="6" t="s">
        <v>154</v>
      </c>
      <c r="D12" t="s">
        <v>74</v>
      </c>
      <c r="E12">
        <v>13.35</v>
      </c>
      <c r="F12">
        <f>E12*H1</f>
        <v>11.747999999999999</v>
      </c>
      <c r="G12">
        <f>AVERAGE(I12:R12)</f>
        <v>22.836477581863655</v>
      </c>
      <c r="H12">
        <f>STDEV(I12:R12)</f>
        <v>1.3010047705874617</v>
      </c>
      <c r="I12">
        <v>23.2221196592368</v>
      </c>
      <c r="J12">
        <v>24.972634835636299</v>
      </c>
      <c r="K12">
        <v>22.0576667830072</v>
      </c>
      <c r="L12">
        <v>22.297689032270899</v>
      </c>
      <c r="M12">
        <v>20.832189545825599</v>
      </c>
      <c r="N12">
        <v>22.1543121056432</v>
      </c>
      <c r="O12">
        <v>21.492752399543701</v>
      </c>
      <c r="P12">
        <v>23.1083263718895</v>
      </c>
      <c r="Q12">
        <v>24.135729296679798</v>
      </c>
      <c r="R12">
        <v>24.091355788903599</v>
      </c>
      <c r="T12" s="14">
        <v>81</v>
      </c>
      <c r="U12" s="14">
        <v>66000</v>
      </c>
      <c r="V12" s="5">
        <f t="shared" si="12"/>
        <v>18.607500251888904</v>
      </c>
      <c r="W12" s="5">
        <f t="shared" si="2"/>
        <v>3.6679464540022511E-7</v>
      </c>
      <c r="X12" s="5">
        <f>I42/T12*U12/1000</f>
        <v>0</v>
      </c>
      <c r="Y12" s="5">
        <f>J42/T12*U12/1000</f>
        <v>0</v>
      </c>
      <c r="Z12" s="5">
        <f>K23/T12*U12/1000</f>
        <v>7.0693028612431057</v>
      </c>
      <c r="AA12" s="5">
        <f>L42/T12*U12/1000</f>
        <v>0</v>
      </c>
      <c r="AB12" s="5">
        <f>M45/T12*U12/1000</f>
        <v>0</v>
      </c>
      <c r="AC12" s="5">
        <f>N45/T12*U12/1000</f>
        <v>0</v>
      </c>
      <c r="AD12" s="5">
        <f>O42/T12*U12/1000</f>
        <v>0</v>
      </c>
      <c r="AE12" s="5">
        <f>I45/T12*U12/1000</f>
        <v>0</v>
      </c>
      <c r="AF12" s="5">
        <f>Q42/T12*U12/1000</f>
        <v>0</v>
      </c>
      <c r="AG12" s="5">
        <f>R42/T12*U12/1000</f>
        <v>0</v>
      </c>
    </row>
    <row r="13" spans="1:33" x14ac:dyDescent="0.25">
      <c r="A13">
        <v>9</v>
      </c>
      <c r="B13" s="3" t="s">
        <v>8</v>
      </c>
      <c r="C13" s="9" t="s">
        <v>171</v>
      </c>
      <c r="D13" s="3" t="s">
        <v>75</v>
      </c>
      <c r="E13" s="3">
        <v>128.57</v>
      </c>
      <c r="F13">
        <f>E13*H1</f>
        <v>113.1416</v>
      </c>
      <c r="T13" s="16">
        <v>69</v>
      </c>
      <c r="U13" s="16">
        <v>160000</v>
      </c>
      <c r="V13" s="17">
        <f t="shared" si="12"/>
        <v>0</v>
      </c>
      <c r="W13" s="17">
        <f t="shared" si="2"/>
        <v>0</v>
      </c>
      <c r="X13" s="17">
        <f>I43/T13*U13/1000</f>
        <v>0</v>
      </c>
      <c r="Y13" s="17">
        <f>J43/U13*V13/1000</f>
        <v>0</v>
      </c>
      <c r="Z13" s="17">
        <f>K24/T13*U13/1000</f>
        <v>81.4935847564211</v>
      </c>
      <c r="AA13" s="5">
        <f>L46/T13*U13/1000</f>
        <v>0</v>
      </c>
      <c r="AB13" s="5">
        <f>M46/T13*U13/1000</f>
        <v>0</v>
      </c>
      <c r="AC13" s="5">
        <f>N46/T13*U13/1000</f>
        <v>0</v>
      </c>
      <c r="AD13" s="5">
        <f>O43/T13*U13/1000</f>
        <v>0</v>
      </c>
      <c r="AE13" s="5">
        <f>I46/T13*U13/1000</f>
        <v>0</v>
      </c>
      <c r="AF13" s="5">
        <f>Q43/T13*U13/1000</f>
        <v>0</v>
      </c>
      <c r="AG13" s="5">
        <f>R43/T13*U13/1000</f>
        <v>0</v>
      </c>
    </row>
    <row r="14" spans="1:33" x14ac:dyDescent="0.25">
      <c r="A14">
        <v>10</v>
      </c>
      <c r="B14" t="s">
        <v>9</v>
      </c>
      <c r="C14" s="6" t="s">
        <v>155</v>
      </c>
      <c r="D14" t="s">
        <v>76</v>
      </c>
      <c r="E14">
        <v>446.19</v>
      </c>
      <c r="F14">
        <f>E14*H1</f>
        <v>392.6472</v>
      </c>
      <c r="G14">
        <f>AVERAGE(I14:R14)</f>
        <v>249.24494942329997</v>
      </c>
      <c r="H14">
        <f>STDEV(I14:R14)</f>
        <v>21.505946491123655</v>
      </c>
      <c r="I14">
        <v>278.13397598353799</v>
      </c>
      <c r="J14">
        <v>252.69050343752201</v>
      </c>
      <c r="K14">
        <v>233.627145782291</v>
      </c>
      <c r="L14">
        <v>247.774395818784</v>
      </c>
      <c r="M14">
        <v>215.996534567335</v>
      </c>
      <c r="N14">
        <v>266.60658802479702</v>
      </c>
      <c r="O14">
        <v>283.61561785851598</v>
      </c>
      <c r="P14">
        <v>244.46872245492199</v>
      </c>
      <c r="Q14">
        <v>230.30577561774999</v>
      </c>
      <c r="R14">
        <v>239.23023468754499</v>
      </c>
      <c r="T14" s="14">
        <v>615</v>
      </c>
      <c r="U14" s="14">
        <v>96000</v>
      </c>
      <c r="V14" s="5">
        <f t="shared" si="12"/>
        <v>38.906528690466338</v>
      </c>
      <c r="W14" s="5">
        <f t="shared" si="2"/>
        <v>8.7158512934639192E-6</v>
      </c>
      <c r="X14" s="5">
        <f t="shared" ref="X14:X27" si="13">I45/T14*U14/1000</f>
        <v>0</v>
      </c>
      <c r="Y14" s="5">
        <f>J45/T14*U14/1000</f>
        <v>0</v>
      </c>
      <c r="Z14" s="5">
        <f>K26/T14*U14/1000</f>
        <v>7.0682486125693185</v>
      </c>
      <c r="AA14" s="5">
        <f>L48/T14*U14/1000</f>
        <v>0</v>
      </c>
      <c r="AB14" s="5">
        <f t="shared" ref="AB14:AB24" si="14">M48/T14*U14/1000</f>
        <v>0</v>
      </c>
      <c r="AC14" s="5">
        <f t="shared" ref="AC14:AC24" si="15">N48/T14*U14/1000</f>
        <v>0</v>
      </c>
      <c r="AD14" s="5">
        <f t="shared" ref="AD14:AD27" si="16">O45/T14*U14/1000</f>
        <v>0</v>
      </c>
      <c r="AE14" s="5">
        <f t="shared" ref="AE14:AE24" si="17">I48/T14*U14/1000</f>
        <v>0</v>
      </c>
      <c r="AF14" s="5">
        <f t="shared" ref="AF14:AF27" si="18">Q45/T14*U14/1000</f>
        <v>0</v>
      </c>
      <c r="AG14" s="5">
        <f t="shared" ref="AG14:AG27" si="19">R45/T14*U14/1000</f>
        <v>0</v>
      </c>
    </row>
    <row r="15" spans="1:33" x14ac:dyDescent="0.25">
      <c r="A15">
        <v>11</v>
      </c>
      <c r="B15" s="4" t="s">
        <v>10</v>
      </c>
      <c r="C15" s="7" t="s">
        <v>156</v>
      </c>
      <c r="D15" s="4" t="s">
        <v>77</v>
      </c>
      <c r="E15" s="4">
        <v>8.01</v>
      </c>
      <c r="F15">
        <f>E15*H1</f>
        <v>7.0488</v>
      </c>
      <c r="G15">
        <f>AVERAGE(I15:R15)</f>
        <v>87.659262891374937</v>
      </c>
      <c r="H15">
        <f>STDEV(I15:R15)</f>
        <v>6.1896730661563151</v>
      </c>
      <c r="I15">
        <v>92.238286336743897</v>
      </c>
      <c r="J15">
        <v>81.383742583795595</v>
      </c>
      <c r="K15">
        <v>89.032606156168498</v>
      </c>
      <c r="L15">
        <v>98.153418935763099</v>
      </c>
      <c r="M15">
        <v>81.407217477133102</v>
      </c>
      <c r="N15">
        <v>82.521258662044005</v>
      </c>
      <c r="O15">
        <v>87.335095754963305</v>
      </c>
      <c r="P15">
        <v>93.768288396112595</v>
      </c>
      <c r="Q15">
        <v>90.812795856712995</v>
      </c>
      <c r="R15">
        <v>79.939918754312302</v>
      </c>
      <c r="T15" s="14">
        <v>546</v>
      </c>
      <c r="U15" s="14">
        <v>210000</v>
      </c>
      <c r="V15" s="5">
        <f t="shared" si="12"/>
        <v>33.715101112067288</v>
      </c>
      <c r="W15" s="5">
        <f t="shared" si="2"/>
        <v>9.9374025369571297E-7</v>
      </c>
      <c r="X15" s="5">
        <f t="shared" si="13"/>
        <v>0</v>
      </c>
      <c r="Y15" s="5">
        <f>J46/T15*U15/1000</f>
        <v>0</v>
      </c>
      <c r="Z15" s="5">
        <f>K27/T15*U15/1000</f>
        <v>8.5399040844623837</v>
      </c>
      <c r="AA15" s="5">
        <f t="shared" ref="AA15:AA23" si="20">L50/T15*U15/1000</f>
        <v>0</v>
      </c>
      <c r="AB15" s="5">
        <f t="shared" si="14"/>
        <v>0</v>
      </c>
      <c r="AC15" s="5">
        <f t="shared" si="15"/>
        <v>0</v>
      </c>
      <c r="AD15" s="5">
        <f t="shared" si="16"/>
        <v>0</v>
      </c>
      <c r="AE15" s="5">
        <f t="shared" si="17"/>
        <v>0</v>
      </c>
      <c r="AF15" s="5">
        <f t="shared" si="18"/>
        <v>0</v>
      </c>
      <c r="AG15" s="5">
        <f t="shared" si="19"/>
        <v>0</v>
      </c>
    </row>
    <row r="16" spans="1:33" x14ac:dyDescent="0.25">
      <c r="A16">
        <v>12</v>
      </c>
      <c r="B16" s="3" t="s">
        <v>11</v>
      </c>
      <c r="C16" s="9" t="s">
        <v>157</v>
      </c>
      <c r="D16" s="3" t="s">
        <v>78</v>
      </c>
      <c r="E16" s="3">
        <v>150</v>
      </c>
      <c r="F16">
        <f>E16*H1</f>
        <v>132</v>
      </c>
      <c r="T16" s="16">
        <v>216</v>
      </c>
      <c r="U16" s="16">
        <v>325000</v>
      </c>
      <c r="V16" s="17">
        <f t="shared" si="12"/>
        <v>0</v>
      </c>
      <c r="W16" s="17">
        <f t="shared" si="2"/>
        <v>0</v>
      </c>
      <c r="X16" s="17">
        <f t="shared" si="13"/>
        <v>0</v>
      </c>
      <c r="Y16" s="17">
        <f>J47/U16*V16/1000</f>
        <v>0</v>
      </c>
      <c r="Z16" s="17">
        <f>K28/T16*U16/1000</f>
        <v>332.8174921710347</v>
      </c>
      <c r="AA16" s="5">
        <f t="shared" si="20"/>
        <v>0</v>
      </c>
      <c r="AB16" s="5">
        <f t="shared" si="14"/>
        <v>0</v>
      </c>
      <c r="AC16" s="5">
        <f t="shared" si="15"/>
        <v>0</v>
      </c>
      <c r="AD16" s="5">
        <f t="shared" si="16"/>
        <v>0</v>
      </c>
      <c r="AE16" s="5">
        <f t="shared" si="17"/>
        <v>0</v>
      </c>
      <c r="AF16" s="5">
        <f t="shared" si="18"/>
        <v>0</v>
      </c>
      <c r="AG16" s="5">
        <f t="shared" si="19"/>
        <v>0</v>
      </c>
    </row>
    <row r="17" spans="1:33" x14ac:dyDescent="0.25">
      <c r="A17">
        <v>13</v>
      </c>
      <c r="B17" s="2" t="s">
        <v>12</v>
      </c>
      <c r="C17" s="8" t="s">
        <v>158</v>
      </c>
      <c r="D17" s="2" t="s">
        <v>79</v>
      </c>
      <c r="E17" s="2">
        <v>1572.6</v>
      </c>
      <c r="F17">
        <f>E17*H1</f>
        <v>1383.8879999999999</v>
      </c>
      <c r="G17">
        <f t="shared" ref="G17:G27" si="21">AVERAGE(I17:R17)</f>
        <v>127.39831782890398</v>
      </c>
      <c r="H17">
        <f t="shared" ref="H17:H27" si="22">STDEV(I17:R17)</f>
        <v>22.094392784705008</v>
      </c>
      <c r="I17">
        <v>108.281462840139</v>
      </c>
      <c r="J17">
        <v>118.375970339985</v>
      </c>
      <c r="K17">
        <v>109.482363363888</v>
      </c>
      <c r="L17">
        <v>124.64878000877999</v>
      </c>
      <c r="M17">
        <v>167.008551811026</v>
      </c>
      <c r="N17">
        <v>124.61189709012901</v>
      </c>
      <c r="O17">
        <v>125.63238852958099</v>
      </c>
      <c r="P17">
        <v>113.016083275159</v>
      </c>
      <c r="Q17">
        <v>168.25591705322901</v>
      </c>
      <c r="R17">
        <v>114.66976397712401</v>
      </c>
      <c r="T17" s="14">
        <v>292</v>
      </c>
      <c r="U17" s="14">
        <v>100000</v>
      </c>
      <c r="V17" s="5">
        <f t="shared" si="12"/>
        <v>43.629560900309585</v>
      </c>
      <c r="W17" s="5">
        <f t="shared" si="2"/>
        <v>9.6396865555564793E-6</v>
      </c>
      <c r="X17" s="5">
        <f t="shared" si="13"/>
        <v>0</v>
      </c>
      <c r="Y17" s="5">
        <f t="shared" ref="Y17:Y27" si="23">J48/T17*U17/1000</f>
        <v>0</v>
      </c>
      <c r="Z17" s="5">
        <f>K29/T17*U17/1000</f>
        <v>2.2441957184297809</v>
      </c>
      <c r="AA17" s="5">
        <f t="shared" si="20"/>
        <v>0</v>
      </c>
      <c r="AB17" s="5">
        <f t="shared" si="14"/>
        <v>0</v>
      </c>
      <c r="AC17" s="5">
        <f t="shared" si="15"/>
        <v>0</v>
      </c>
      <c r="AD17" s="5">
        <f t="shared" si="16"/>
        <v>0</v>
      </c>
      <c r="AE17" s="5">
        <f t="shared" si="17"/>
        <v>0</v>
      </c>
      <c r="AF17" s="5">
        <f t="shared" si="18"/>
        <v>0</v>
      </c>
      <c r="AG17" s="5">
        <f t="shared" si="19"/>
        <v>0</v>
      </c>
    </row>
    <row r="18" spans="1:33" x14ac:dyDescent="0.25">
      <c r="A18">
        <v>14</v>
      </c>
      <c r="B18" s="2" t="s">
        <v>13</v>
      </c>
      <c r="C18" s="8" t="s">
        <v>159</v>
      </c>
      <c r="D18" s="2" t="s">
        <v>80</v>
      </c>
      <c r="E18" s="2">
        <v>171.47</v>
      </c>
      <c r="F18">
        <f>E18*H1</f>
        <v>150.89359999999999</v>
      </c>
      <c r="G18">
        <f t="shared" si="21"/>
        <v>48.266108979907727</v>
      </c>
      <c r="H18">
        <f t="shared" si="22"/>
        <v>12.012629247868945</v>
      </c>
      <c r="I18">
        <v>50.7504160972059</v>
      </c>
      <c r="J18">
        <v>33.425772704923801</v>
      </c>
      <c r="K18">
        <v>39.608676886477099</v>
      </c>
      <c r="L18">
        <v>55.108257397816203</v>
      </c>
      <c r="M18">
        <v>75.2303790052474</v>
      </c>
      <c r="N18">
        <v>40.065884374325897</v>
      </c>
      <c r="O18">
        <v>39.801574083748598</v>
      </c>
      <c r="P18">
        <v>55.145194978954599</v>
      </c>
      <c r="Q18">
        <v>42.715970463886698</v>
      </c>
      <c r="R18">
        <v>50.8089638064911</v>
      </c>
      <c r="T18" s="14">
        <v>200</v>
      </c>
      <c r="U18" s="14">
        <v>47000</v>
      </c>
      <c r="V18" s="5">
        <f t="shared" si="12"/>
        <v>11.342535610278317</v>
      </c>
      <c r="W18" s="5">
        <f t="shared" si="2"/>
        <v>2.8990143620643477E-6</v>
      </c>
      <c r="X18" s="5">
        <f t="shared" si="13"/>
        <v>0</v>
      </c>
      <c r="Y18" s="5">
        <f t="shared" si="23"/>
        <v>0</v>
      </c>
      <c r="Z18" s="5">
        <f>K30/T18*U18/1000</f>
        <v>7.7710051759191385</v>
      </c>
      <c r="AA18" s="5">
        <f t="shared" si="20"/>
        <v>0</v>
      </c>
      <c r="AB18" s="5">
        <f t="shared" si="14"/>
        <v>0</v>
      </c>
      <c r="AC18" s="5">
        <f t="shared" si="15"/>
        <v>0</v>
      </c>
      <c r="AD18" s="5">
        <f t="shared" si="16"/>
        <v>0</v>
      </c>
      <c r="AE18" s="5">
        <f t="shared" si="17"/>
        <v>0</v>
      </c>
      <c r="AF18" s="5">
        <f t="shared" si="18"/>
        <v>0</v>
      </c>
      <c r="AG18" s="5">
        <f t="shared" si="19"/>
        <v>0</v>
      </c>
    </row>
    <row r="19" spans="1:33" x14ac:dyDescent="0.25">
      <c r="A19">
        <v>15</v>
      </c>
      <c r="B19" s="2" t="s">
        <v>14</v>
      </c>
      <c r="C19" s="8" t="s">
        <v>160</v>
      </c>
      <c r="D19" s="2" t="s">
        <v>81</v>
      </c>
      <c r="E19" s="2">
        <v>43.68</v>
      </c>
      <c r="F19">
        <f>E19*H1</f>
        <v>38.438400000000001</v>
      </c>
      <c r="G19">
        <f t="shared" si="21"/>
        <v>12.845566692263768</v>
      </c>
      <c r="H19">
        <f t="shared" si="22"/>
        <v>2.8207714474740708</v>
      </c>
      <c r="I19">
        <v>16.8912009381913</v>
      </c>
      <c r="J19">
        <v>10.2190454214358</v>
      </c>
      <c r="K19">
        <v>10.0548648176055</v>
      </c>
      <c r="L19">
        <v>12.8429074330937</v>
      </c>
      <c r="M19">
        <v>10.2372879495275</v>
      </c>
      <c r="N19">
        <v>11.777385764440901</v>
      </c>
      <c r="O19">
        <v>14.763271628067899</v>
      </c>
      <c r="P19">
        <v>10.378126158160599</v>
      </c>
      <c r="Q19">
        <v>17.538472052342598</v>
      </c>
      <c r="R19">
        <v>13.753104759771899</v>
      </c>
      <c r="T19" s="14">
        <v>437</v>
      </c>
      <c r="U19" s="14">
        <v>300000</v>
      </c>
      <c r="V19" s="5">
        <f t="shared" si="12"/>
        <v>8.8184668367943484</v>
      </c>
      <c r="W19" s="5">
        <f t="shared" si="2"/>
        <v>8.2916264879088291E-8</v>
      </c>
      <c r="X19" s="5">
        <f t="shared" si="13"/>
        <v>0</v>
      </c>
      <c r="Y19" s="5">
        <f t="shared" si="23"/>
        <v>0</v>
      </c>
      <c r="Z19" s="5" t="e">
        <f>#REF!/T19*U19/1000</f>
        <v>#REF!</v>
      </c>
      <c r="AA19" s="5">
        <f t="shared" si="20"/>
        <v>0</v>
      </c>
      <c r="AB19" s="5">
        <f t="shared" si="14"/>
        <v>0</v>
      </c>
      <c r="AC19" s="5">
        <f t="shared" si="15"/>
        <v>0</v>
      </c>
      <c r="AD19" s="5">
        <f t="shared" si="16"/>
        <v>0</v>
      </c>
      <c r="AE19" s="5">
        <f t="shared" si="17"/>
        <v>0</v>
      </c>
      <c r="AF19" s="5">
        <f t="shared" si="18"/>
        <v>0</v>
      </c>
      <c r="AG19" s="5">
        <f t="shared" si="19"/>
        <v>0</v>
      </c>
    </row>
    <row r="20" spans="1:33" x14ac:dyDescent="0.25">
      <c r="A20">
        <v>16</v>
      </c>
      <c r="B20" s="2" t="s">
        <v>15</v>
      </c>
      <c r="C20" s="8" t="s">
        <v>161</v>
      </c>
      <c r="D20" s="2" t="s">
        <v>82</v>
      </c>
      <c r="E20" s="2">
        <v>99.19</v>
      </c>
      <c r="F20">
        <f>E20*H1</f>
        <v>87.287199999999999</v>
      </c>
      <c r="G20">
        <f t="shared" si="21"/>
        <v>19.677455727351735</v>
      </c>
      <c r="H20">
        <f t="shared" si="22"/>
        <v>3.7597532666056579</v>
      </c>
      <c r="I20">
        <v>16.195138599185299</v>
      </c>
      <c r="J20">
        <v>18.3234387595447</v>
      </c>
      <c r="K20">
        <v>25.211665374987</v>
      </c>
      <c r="L20">
        <v>16.1443230853803</v>
      </c>
      <c r="M20">
        <v>27.560297570967801</v>
      </c>
      <c r="N20">
        <v>19.979921919341699</v>
      </c>
      <c r="O20">
        <v>18.211960124250201</v>
      </c>
      <c r="P20">
        <v>17.872218859945701</v>
      </c>
      <c r="Q20">
        <v>18.2181043926531</v>
      </c>
      <c r="R20">
        <v>19.057488587261599</v>
      </c>
      <c r="T20" s="14">
        <v>97</v>
      </c>
      <c r="U20" s="14">
        <v>105000</v>
      </c>
      <c r="V20" s="5">
        <f t="shared" si="12"/>
        <v>21.300338673937443</v>
      </c>
      <c r="W20" s="5">
        <f t="shared" si="2"/>
        <v>7.6270493246802977E-7</v>
      </c>
      <c r="X20" s="5">
        <f t="shared" si="13"/>
        <v>0</v>
      </c>
      <c r="Y20" s="5">
        <f t="shared" si="23"/>
        <v>0</v>
      </c>
      <c r="Z20" s="5" t="e">
        <f>#REF!/T20*U20/1000</f>
        <v>#REF!</v>
      </c>
      <c r="AA20" s="5">
        <f t="shared" si="20"/>
        <v>0</v>
      </c>
      <c r="AB20" s="5">
        <f t="shared" si="14"/>
        <v>0</v>
      </c>
      <c r="AC20" s="5">
        <f t="shared" si="15"/>
        <v>0</v>
      </c>
      <c r="AD20" s="5">
        <f t="shared" si="16"/>
        <v>0</v>
      </c>
      <c r="AE20" s="5">
        <f t="shared" si="17"/>
        <v>0</v>
      </c>
      <c r="AF20" s="5">
        <f t="shared" si="18"/>
        <v>0</v>
      </c>
      <c r="AG20" s="5">
        <f t="shared" si="19"/>
        <v>0</v>
      </c>
    </row>
    <row r="21" spans="1:33" x14ac:dyDescent="0.25">
      <c r="A21">
        <v>17</v>
      </c>
      <c r="B21" s="2" t="s">
        <v>16</v>
      </c>
      <c r="C21" s="8" t="s">
        <v>162</v>
      </c>
      <c r="D21" s="2" t="s">
        <v>83</v>
      </c>
      <c r="E21" s="2">
        <v>300.29000000000002</v>
      </c>
      <c r="F21">
        <f>E21*H1</f>
        <v>264.2552</v>
      </c>
      <c r="G21">
        <f t="shared" si="21"/>
        <v>97.615406910183765</v>
      </c>
      <c r="H21">
        <f t="shared" si="22"/>
        <v>21.244679241068866</v>
      </c>
      <c r="I21">
        <v>92.791637529371698</v>
      </c>
      <c r="J21">
        <v>92.234368901333198</v>
      </c>
      <c r="K21">
        <v>88.512514985206593</v>
      </c>
      <c r="L21">
        <v>81.860239574397696</v>
      </c>
      <c r="M21">
        <v>114.86954781493699</v>
      </c>
      <c r="N21">
        <v>66.646215444236503</v>
      </c>
      <c r="O21">
        <v>97.726617999659197</v>
      </c>
      <c r="P21">
        <v>88.265904394967706</v>
      </c>
      <c r="Q21">
        <v>108.574227194534</v>
      </c>
      <c r="R21">
        <v>144.67279526319399</v>
      </c>
      <c r="T21" s="14">
        <v>1629</v>
      </c>
      <c r="U21" s="14">
        <v>90000</v>
      </c>
      <c r="V21" s="5">
        <f t="shared" si="12"/>
        <v>5.3931164038775563</v>
      </c>
      <c r="W21" s="5">
        <f t="shared" si="2"/>
        <v>1.2730558678902833E-6</v>
      </c>
      <c r="X21" s="5">
        <f t="shared" si="13"/>
        <v>0</v>
      </c>
      <c r="Y21" s="5">
        <f t="shared" si="23"/>
        <v>0</v>
      </c>
      <c r="Z21" s="5" t="e">
        <f>#REF!/T21*U21/1000</f>
        <v>#REF!</v>
      </c>
      <c r="AA21" s="5">
        <f t="shared" si="20"/>
        <v>0</v>
      </c>
      <c r="AB21" s="5">
        <f t="shared" si="14"/>
        <v>0</v>
      </c>
      <c r="AC21" s="5">
        <f t="shared" si="15"/>
        <v>0</v>
      </c>
      <c r="AD21" s="5">
        <f t="shared" si="16"/>
        <v>0</v>
      </c>
      <c r="AE21" s="5">
        <f t="shared" si="17"/>
        <v>0</v>
      </c>
      <c r="AF21" s="5">
        <f t="shared" si="18"/>
        <v>0</v>
      </c>
      <c r="AG21" s="5">
        <f t="shared" si="19"/>
        <v>0</v>
      </c>
    </row>
    <row r="22" spans="1:33" x14ac:dyDescent="0.25">
      <c r="A22">
        <v>18</v>
      </c>
      <c r="B22" s="2" t="s">
        <v>17</v>
      </c>
      <c r="C22" s="8" t="s">
        <v>163</v>
      </c>
      <c r="D22" s="2" t="s">
        <v>84</v>
      </c>
      <c r="E22" s="2">
        <v>82.37</v>
      </c>
      <c r="F22">
        <f>E22*H1</f>
        <v>72.485600000000005</v>
      </c>
      <c r="G22">
        <f t="shared" si="21"/>
        <v>16.90267439284429</v>
      </c>
      <c r="H22">
        <f t="shared" si="22"/>
        <v>0.19609616330272236</v>
      </c>
      <c r="I22">
        <v>16.865948903433502</v>
      </c>
      <c r="J22">
        <v>16.896392739511199</v>
      </c>
      <c r="K22">
        <v>16.655818798551099</v>
      </c>
      <c r="L22">
        <v>17.007475106945002</v>
      </c>
      <c r="M22">
        <v>16.599029060955999</v>
      </c>
      <c r="N22">
        <v>17.035848777831202</v>
      </c>
      <c r="O22">
        <v>16.795593510803698</v>
      </c>
      <c r="P22">
        <v>16.857284974231899</v>
      </c>
      <c r="Q22">
        <v>17.0559829993386</v>
      </c>
      <c r="R22">
        <v>17.257369056840702</v>
      </c>
      <c r="T22" s="14">
        <v>54</v>
      </c>
      <c r="U22" s="14">
        <v>90000</v>
      </c>
      <c r="V22" s="5">
        <f t="shared" si="12"/>
        <v>28.171123988073813</v>
      </c>
      <c r="W22" s="5">
        <f t="shared" si="2"/>
        <v>6.1380548110961806E-8</v>
      </c>
      <c r="X22" s="5">
        <f t="shared" si="13"/>
        <v>0</v>
      </c>
      <c r="Y22" s="5">
        <f t="shared" si="23"/>
        <v>0</v>
      </c>
      <c r="Z22" s="5" t="e">
        <f>#REF!/T22*U22/1000</f>
        <v>#REF!</v>
      </c>
      <c r="AA22" s="5">
        <f t="shared" si="20"/>
        <v>0</v>
      </c>
      <c r="AB22" s="5">
        <f t="shared" si="14"/>
        <v>0</v>
      </c>
      <c r="AC22" s="5">
        <f t="shared" si="15"/>
        <v>0</v>
      </c>
      <c r="AD22" s="5">
        <f t="shared" si="16"/>
        <v>0</v>
      </c>
      <c r="AE22" s="5">
        <f t="shared" si="17"/>
        <v>0</v>
      </c>
      <c r="AF22" s="5">
        <f t="shared" si="18"/>
        <v>0</v>
      </c>
      <c r="AG22" s="5">
        <f t="shared" si="19"/>
        <v>0</v>
      </c>
    </row>
    <row r="23" spans="1:33" x14ac:dyDescent="0.25">
      <c r="A23">
        <v>19</v>
      </c>
      <c r="B23" s="2" t="s">
        <v>18</v>
      </c>
      <c r="C23" s="8" t="s">
        <v>173</v>
      </c>
      <c r="D23" s="2" t="s">
        <v>85</v>
      </c>
      <c r="E23" s="2">
        <v>74.84</v>
      </c>
      <c r="F23">
        <f>E23*H1</f>
        <v>65.859200000000001</v>
      </c>
      <c r="G23">
        <f t="shared" si="21"/>
        <v>8.747240103393052</v>
      </c>
      <c r="H23">
        <f t="shared" si="22"/>
        <v>7.9491569390697389E-2</v>
      </c>
      <c r="I23">
        <v>8.8070343486209008</v>
      </c>
      <c r="J23">
        <v>8.8922685985987702</v>
      </c>
      <c r="K23">
        <v>8.6759626024347192</v>
      </c>
      <c r="L23">
        <v>8.6457149647317202</v>
      </c>
      <c r="M23">
        <v>8.6800282190280598</v>
      </c>
      <c r="N23">
        <v>8.7534022607215896</v>
      </c>
      <c r="O23">
        <v>8.6822853417492905</v>
      </c>
      <c r="P23">
        <v>8.7794796931130303</v>
      </c>
      <c r="Q23">
        <v>8.7273502995329295</v>
      </c>
      <c r="R23">
        <v>8.8288747053995191</v>
      </c>
      <c r="T23" s="14">
        <v>18</v>
      </c>
      <c r="U23" s="14">
        <v>270000</v>
      </c>
      <c r="V23" s="5">
        <f t="shared" si="12"/>
        <v>131.20860155089579</v>
      </c>
      <c r="W23" s="5">
        <f t="shared" si="2"/>
        <v>3.8629546869775554E-8</v>
      </c>
      <c r="X23" s="5">
        <f t="shared" si="13"/>
        <v>0</v>
      </c>
      <c r="Y23" s="5">
        <f t="shared" si="23"/>
        <v>0</v>
      </c>
      <c r="Z23" s="5" t="e">
        <f>#REF!/T23*U23/1000</f>
        <v>#REF!</v>
      </c>
      <c r="AA23" s="5">
        <f t="shared" si="20"/>
        <v>0</v>
      </c>
      <c r="AB23" s="5">
        <f t="shared" si="14"/>
        <v>0</v>
      </c>
      <c r="AC23" s="5">
        <f t="shared" si="15"/>
        <v>0</v>
      </c>
      <c r="AD23" s="5">
        <f t="shared" si="16"/>
        <v>0</v>
      </c>
      <c r="AE23" s="5">
        <f t="shared" si="17"/>
        <v>0</v>
      </c>
      <c r="AF23" s="5">
        <f t="shared" si="18"/>
        <v>0</v>
      </c>
      <c r="AG23" s="5">
        <f t="shared" si="19"/>
        <v>0</v>
      </c>
    </row>
    <row r="24" spans="1:33" x14ac:dyDescent="0.25">
      <c r="A24">
        <v>20</v>
      </c>
      <c r="B24" s="4" t="s">
        <v>19</v>
      </c>
      <c r="C24" s="7" t="s">
        <v>164</v>
      </c>
      <c r="D24" s="4" t="s">
        <v>86</v>
      </c>
      <c r="E24" s="4">
        <v>3.22</v>
      </c>
      <c r="F24">
        <f>E24*H1</f>
        <v>2.8336000000000001</v>
      </c>
      <c r="G24">
        <f t="shared" si="21"/>
        <v>33.993019356857019</v>
      </c>
      <c r="H24">
        <f t="shared" si="22"/>
        <v>2.2556150617033541</v>
      </c>
      <c r="I24">
        <v>33.525466364481403</v>
      </c>
      <c r="J24">
        <v>31.117851190409699</v>
      </c>
      <c r="K24">
        <v>35.1441084262066</v>
      </c>
      <c r="L24">
        <v>36.583754621958803</v>
      </c>
      <c r="M24">
        <v>35.299328550982899</v>
      </c>
      <c r="N24">
        <v>35.166001542313801</v>
      </c>
      <c r="O24">
        <v>35.963974647522797</v>
      </c>
      <c r="P24">
        <v>33.149243958891603</v>
      </c>
      <c r="Q24">
        <v>34.594729664753203</v>
      </c>
      <c r="R24">
        <v>29.3857346010494</v>
      </c>
      <c r="T24" s="14">
        <v>65</v>
      </c>
      <c r="U24" s="14">
        <v>70000</v>
      </c>
      <c r="V24" s="5">
        <f t="shared" si="12"/>
        <v>36.607866999692178</v>
      </c>
      <c r="W24" s="5">
        <f t="shared" si="2"/>
        <v>1.1796179454476981E-6</v>
      </c>
      <c r="X24" s="5">
        <f t="shared" si="13"/>
        <v>0</v>
      </c>
      <c r="Y24" s="5">
        <f t="shared" si="23"/>
        <v>0</v>
      </c>
      <c r="Z24" s="5" t="e">
        <f>#REF!/T24*U24/1000</f>
        <v>#REF!</v>
      </c>
      <c r="AA24" s="5" t="e">
        <f>#REF!/T24*U24/1000</f>
        <v>#REF!</v>
      </c>
      <c r="AB24" s="5">
        <f t="shared" si="14"/>
        <v>0</v>
      </c>
      <c r="AC24" s="5">
        <f t="shared" si="15"/>
        <v>0</v>
      </c>
      <c r="AD24" s="5">
        <f t="shared" si="16"/>
        <v>0</v>
      </c>
      <c r="AE24" s="5">
        <f t="shared" si="17"/>
        <v>0</v>
      </c>
      <c r="AF24" s="5">
        <f t="shared" si="18"/>
        <v>0</v>
      </c>
      <c r="AG24" s="5">
        <f t="shared" si="19"/>
        <v>0</v>
      </c>
    </row>
    <row r="25" spans="1:33" x14ac:dyDescent="0.25">
      <c r="A25">
        <v>21</v>
      </c>
      <c r="B25" s="4" t="s">
        <v>20</v>
      </c>
      <c r="C25" s="7" t="s">
        <v>165</v>
      </c>
      <c r="D25" s="4" t="s">
        <v>87</v>
      </c>
      <c r="E25" s="4">
        <v>1.92</v>
      </c>
      <c r="F25">
        <f>E25*H1</f>
        <v>1.6896</v>
      </c>
      <c r="G25">
        <f t="shared" si="21"/>
        <v>16.641753828730593</v>
      </c>
      <c r="H25">
        <f t="shared" si="22"/>
        <v>2.2149349590231933</v>
      </c>
      <c r="I25">
        <v>15.814982327320999</v>
      </c>
      <c r="J25">
        <v>15.7680632110301</v>
      </c>
      <c r="K25">
        <v>21.056008163098099</v>
      </c>
      <c r="L25">
        <v>19.5998897134284</v>
      </c>
      <c r="M25">
        <v>16.9787928699627</v>
      </c>
      <c r="N25">
        <v>14.226634863753601</v>
      </c>
      <c r="O25">
        <v>16.973788951472098</v>
      </c>
      <c r="P25">
        <v>15.3289104166328</v>
      </c>
      <c r="Q25">
        <v>14.0553613526593</v>
      </c>
      <c r="R25">
        <v>16.6151064179478</v>
      </c>
      <c r="T25" s="14">
        <v>22</v>
      </c>
      <c r="U25" s="14">
        <v>160000</v>
      </c>
      <c r="V25" s="5">
        <f t="shared" si="12"/>
        <v>121.03093693622249</v>
      </c>
      <c r="W25" s="5">
        <f t="shared" si="2"/>
        <v>1.6754728333960666E-6</v>
      </c>
      <c r="X25" s="5">
        <f t="shared" si="13"/>
        <v>0</v>
      </c>
      <c r="Y25" s="5">
        <f t="shared" si="23"/>
        <v>0</v>
      </c>
      <c r="Z25" s="5">
        <f>K56/T25*U25/1000</f>
        <v>0</v>
      </c>
      <c r="AA25" s="5" t="e">
        <f>#REF!/T25*U25/1000</f>
        <v>#REF!</v>
      </c>
      <c r="AB25" s="5" t="e">
        <f>#REF!/T25*U25/1000</f>
        <v>#REF!</v>
      </c>
      <c r="AC25" s="5" t="e">
        <f>#REF!/T25*U25/1000</f>
        <v>#REF!</v>
      </c>
      <c r="AD25" s="5">
        <f t="shared" si="16"/>
        <v>0</v>
      </c>
      <c r="AE25" s="5" t="e">
        <f>#REF!/T25*U25/1000</f>
        <v>#REF!</v>
      </c>
      <c r="AF25" s="5">
        <f t="shared" si="18"/>
        <v>0</v>
      </c>
      <c r="AG25" s="5">
        <f t="shared" si="19"/>
        <v>0</v>
      </c>
    </row>
    <row r="26" spans="1:33" x14ac:dyDescent="0.25">
      <c r="A26">
        <v>22</v>
      </c>
      <c r="B26" s="4" t="s">
        <v>21</v>
      </c>
      <c r="C26" s="7" t="s">
        <v>166</v>
      </c>
      <c r="D26" s="4" t="s">
        <v>88</v>
      </c>
      <c r="E26" s="4">
        <v>3.46</v>
      </c>
      <c r="F26">
        <f>E26*H1</f>
        <v>3.0448</v>
      </c>
      <c r="G26">
        <f t="shared" si="21"/>
        <v>39.50420601981557</v>
      </c>
      <c r="H26">
        <f t="shared" si="22"/>
        <v>6.0922235971640992</v>
      </c>
      <c r="I26">
        <v>41.134431572709801</v>
      </c>
      <c r="J26">
        <v>28.3536404373104</v>
      </c>
      <c r="K26">
        <v>45.280967674272198</v>
      </c>
      <c r="L26">
        <v>45.490693362634602</v>
      </c>
      <c r="M26">
        <v>36.261600094835103</v>
      </c>
      <c r="N26">
        <v>36.825394486377498</v>
      </c>
      <c r="O26">
        <v>47.122602868562502</v>
      </c>
      <c r="P26">
        <v>42.796501095424802</v>
      </c>
      <c r="Q26">
        <v>32.344599049450402</v>
      </c>
      <c r="R26">
        <v>39.4316295565784</v>
      </c>
      <c r="T26" s="14">
        <v>400</v>
      </c>
      <c r="U26" s="14">
        <v>53000</v>
      </c>
      <c r="V26" s="5">
        <f t="shared" si="12"/>
        <v>5.2343072976255627</v>
      </c>
      <c r="W26" s="5">
        <f t="shared" si="2"/>
        <v>6.0167114025288118E-7</v>
      </c>
      <c r="X26" s="5">
        <f t="shared" si="13"/>
        <v>0</v>
      </c>
      <c r="Y26" s="5">
        <f t="shared" si="23"/>
        <v>0</v>
      </c>
      <c r="Z26" s="5">
        <f>K57/T26*U26/1000</f>
        <v>0</v>
      </c>
      <c r="AA26" s="5" t="e">
        <f>#REF!/T26*U26/1000</f>
        <v>#REF!</v>
      </c>
      <c r="AB26" s="5" t="e">
        <f>#REF!/T26*U26/1000</f>
        <v>#REF!</v>
      </c>
      <c r="AC26" s="5" t="e">
        <f>#REF!/T26*U26/1000</f>
        <v>#REF!</v>
      </c>
      <c r="AD26" s="5">
        <f t="shared" si="16"/>
        <v>0</v>
      </c>
      <c r="AE26" s="5" t="e">
        <f>#REF!/T26*U26/1000</f>
        <v>#REF!</v>
      </c>
      <c r="AF26" s="5">
        <f t="shared" si="18"/>
        <v>0</v>
      </c>
      <c r="AG26" s="5">
        <f t="shared" si="19"/>
        <v>0</v>
      </c>
    </row>
    <row r="27" spans="1:33" x14ac:dyDescent="0.25">
      <c r="A27">
        <v>23</v>
      </c>
      <c r="B27" s="4" t="s">
        <v>22</v>
      </c>
      <c r="C27" s="7" t="s">
        <v>167</v>
      </c>
      <c r="D27" s="4" t="s">
        <v>89</v>
      </c>
      <c r="E27" s="4">
        <v>1.67</v>
      </c>
      <c r="F27">
        <f>E27*H1</f>
        <v>1.4696</v>
      </c>
      <c r="G27">
        <f t="shared" si="21"/>
        <v>19.123057677561892</v>
      </c>
      <c r="H27">
        <f t="shared" si="22"/>
        <v>2.5044885594252118</v>
      </c>
      <c r="I27">
        <v>17.788666044218299</v>
      </c>
      <c r="J27">
        <v>16.548050982660399</v>
      </c>
      <c r="K27">
        <v>22.2037506196022</v>
      </c>
      <c r="L27">
        <v>18.5541091264679</v>
      </c>
      <c r="M27">
        <v>19.758011146450801</v>
      </c>
      <c r="N27">
        <v>18.095763939036701</v>
      </c>
      <c r="O27">
        <v>20.773788417489701</v>
      </c>
      <c r="P27">
        <v>23.869902358419601</v>
      </c>
      <c r="Q27">
        <v>16.150055789402799</v>
      </c>
      <c r="R27">
        <v>17.488478351870501</v>
      </c>
      <c r="T27" s="14">
        <v>640</v>
      </c>
      <c r="U27" s="14">
        <v>480000</v>
      </c>
      <c r="V27" s="5">
        <f t="shared" si="12"/>
        <v>14.34229325817142</v>
      </c>
      <c r="W27" s="5">
        <f t="shared" si="2"/>
        <v>7.4833561210440971E-8</v>
      </c>
      <c r="X27" s="5">
        <f t="shared" si="13"/>
        <v>0</v>
      </c>
      <c r="Y27" s="5">
        <f t="shared" si="23"/>
        <v>0</v>
      </c>
      <c r="Z27" s="5">
        <f>K58/T27*U27/1000</f>
        <v>0</v>
      </c>
      <c r="AA27" s="5" t="e">
        <f>#REF!/T27*U27/1000</f>
        <v>#REF!</v>
      </c>
      <c r="AB27" s="5" t="e">
        <f>#REF!/T27*U27/1000</f>
        <v>#REF!</v>
      </c>
      <c r="AC27" s="5" t="e">
        <f>#REF!/T27*U27/1000</f>
        <v>#REF!</v>
      </c>
      <c r="AD27" s="5">
        <f t="shared" si="16"/>
        <v>0</v>
      </c>
      <c r="AE27" s="5" t="e">
        <f>#REF!/T27*U27/1000</f>
        <v>#REF!</v>
      </c>
      <c r="AF27" s="5">
        <f t="shared" si="18"/>
        <v>0</v>
      </c>
      <c r="AG27" s="5">
        <f t="shared" si="19"/>
        <v>0</v>
      </c>
    </row>
    <row r="28" spans="1:33" x14ac:dyDescent="0.25">
      <c r="A28">
        <v>24</v>
      </c>
      <c r="B28" s="4" t="s">
        <v>23</v>
      </c>
      <c r="C28" s="7" t="s">
        <v>168</v>
      </c>
      <c r="D28" s="4" t="s">
        <v>90</v>
      </c>
      <c r="E28" s="4">
        <v>16.649999999999999</v>
      </c>
      <c r="F28">
        <f>E28*H1</f>
        <v>14.651999999999999</v>
      </c>
      <c r="G28">
        <f>AVERAGE(I28:R28)</f>
        <v>183.30024012215492</v>
      </c>
      <c r="H28">
        <f>STDEV(I28:R28)</f>
        <v>35.283886773183212</v>
      </c>
      <c r="I28">
        <v>192.20323363147901</v>
      </c>
      <c r="J28">
        <v>148.332779947951</v>
      </c>
      <c r="K28">
        <v>221.19562556598001</v>
      </c>
      <c r="L28">
        <v>190.697925287896</v>
      </c>
      <c r="M28">
        <v>162.79007166579501</v>
      </c>
      <c r="N28">
        <v>173.060348952227</v>
      </c>
      <c r="O28">
        <v>238.28418019600301</v>
      </c>
      <c r="P28">
        <v>214.356850933819</v>
      </c>
      <c r="Q28">
        <v>122.35541706518801</v>
      </c>
      <c r="R28">
        <v>169.72596797521101</v>
      </c>
      <c r="T28" s="14">
        <v>2500</v>
      </c>
      <c r="U28" s="14">
        <v>120000</v>
      </c>
      <c r="V28" s="5">
        <f t="shared" si="12"/>
        <v>8.7984115258634379</v>
      </c>
      <c r="W28" s="5">
        <f t="shared" si="2"/>
        <v>2.5870179671869639E-6</v>
      </c>
      <c r="X28" s="5" t="e">
        <f>#REF!/T28*U28/1000</f>
        <v>#REF!</v>
      </c>
      <c r="Y28" s="5" t="e">
        <f>#REF!/T28*U28/1000</f>
        <v>#REF!</v>
      </c>
      <c r="Z28" s="5" t="e">
        <f>#REF!/T28*U28/1000</f>
        <v>#REF!</v>
      </c>
      <c r="AA28" s="5" t="e">
        <f>#REF!/T28*U28/1000</f>
        <v>#REF!</v>
      </c>
      <c r="AB28" s="5" t="e">
        <f>#REF!/T28*U28/1000</f>
        <v>#REF!</v>
      </c>
      <c r="AC28" s="5" t="e">
        <f>#REF!/T28*U28/1000</f>
        <v>#REF!</v>
      </c>
      <c r="AD28" s="5" t="e">
        <f>#REF!/T28*U28/1000</f>
        <v>#REF!</v>
      </c>
      <c r="AE28" s="5" t="e">
        <f>#REF!/T28*U28/1000</f>
        <v>#REF!</v>
      </c>
      <c r="AF28" s="5" t="e">
        <f>#REF!/T28*U28/1000</f>
        <v>#REF!</v>
      </c>
      <c r="AG28" s="5" t="e">
        <f>#REF!/T28*U28/1000</f>
        <v>#REF!</v>
      </c>
    </row>
    <row r="29" spans="1:33" x14ac:dyDescent="0.25">
      <c r="A29">
        <v>25</v>
      </c>
      <c r="B29" s="4" t="s">
        <v>24</v>
      </c>
      <c r="C29" s="7" t="s">
        <v>169</v>
      </c>
      <c r="D29" s="4" t="s">
        <v>91</v>
      </c>
      <c r="E29" s="4">
        <v>0.5</v>
      </c>
      <c r="F29">
        <f>E29*H1</f>
        <v>0.44</v>
      </c>
      <c r="G29">
        <f>AVERAGE(I29:R29)</f>
        <v>5.679453484983755</v>
      </c>
      <c r="H29">
        <f>STDEV(I29:R29)</f>
        <v>0.71170757006965391</v>
      </c>
      <c r="I29">
        <v>5.6755950060862199</v>
      </c>
      <c r="J29">
        <v>6.0280943841937802</v>
      </c>
      <c r="K29">
        <v>6.5530514978149599</v>
      </c>
      <c r="L29">
        <v>6.7812676784583399</v>
      </c>
      <c r="M29">
        <v>4.5146377935954298</v>
      </c>
      <c r="N29">
        <v>4.7520810269620801</v>
      </c>
      <c r="O29">
        <v>5.3853259492614898</v>
      </c>
      <c r="P29">
        <v>5.5766166385541602</v>
      </c>
      <c r="Q29">
        <v>5.5071830106331401</v>
      </c>
      <c r="R29">
        <v>6.0206818642779503</v>
      </c>
      <c r="T29" s="14">
        <v>1550</v>
      </c>
      <c r="U29" s="14">
        <v>390000</v>
      </c>
      <c r="V29" s="5">
        <f t="shared" si="12"/>
        <v>1.4290237800926866</v>
      </c>
      <c r="W29" s="5">
        <f t="shared" si="2"/>
        <v>2.6078129284654294E-9</v>
      </c>
      <c r="X29" s="5" t="e">
        <f>#REF!/T29*U29/1000</f>
        <v>#REF!</v>
      </c>
      <c r="Y29" s="5" t="e">
        <f>#REF!/T29*U29/1000</f>
        <v>#REF!</v>
      </c>
      <c r="Z29" s="5" t="e">
        <f>#REF!/T29*U29/1000</f>
        <v>#REF!</v>
      </c>
      <c r="AA29" s="5" t="e">
        <f>#REF!/T29*U29/1000</f>
        <v>#REF!</v>
      </c>
      <c r="AB29" s="5" t="e">
        <f>#REF!/T29*U29/1000</f>
        <v>#REF!</v>
      </c>
      <c r="AC29" s="5" t="e">
        <f>#REF!/T29*U29/1000</f>
        <v>#REF!</v>
      </c>
      <c r="AD29" s="5" t="e">
        <f>#REF!/T29*U29/1000</f>
        <v>#REF!</v>
      </c>
      <c r="AE29" s="5" t="e">
        <f>#REF!/T29*U29/1000</f>
        <v>#REF!</v>
      </c>
      <c r="AF29" s="5" t="e">
        <f>#REF!/T29*U29/1000</f>
        <v>#REF!</v>
      </c>
      <c r="AG29" s="5" t="e">
        <f>#REF!/T29*U29/1000</f>
        <v>#REF!</v>
      </c>
    </row>
    <row r="30" spans="1:33" x14ac:dyDescent="0.25">
      <c r="A30">
        <v>26</v>
      </c>
      <c r="B30" s="4" t="s">
        <v>25</v>
      </c>
      <c r="C30" s="7" t="s">
        <v>170</v>
      </c>
      <c r="D30" s="4" t="s">
        <v>92</v>
      </c>
      <c r="E30" s="4">
        <v>3.03</v>
      </c>
      <c r="F30">
        <f>E30*H1</f>
        <v>2.6663999999999999</v>
      </c>
      <c r="G30">
        <f>AVERAGE(I30:R30)</f>
        <v>36.159708532271054</v>
      </c>
      <c r="H30">
        <f>STDEV(I30:R30)</f>
        <v>4.9271247500727693</v>
      </c>
      <c r="I30">
        <v>39.7599292872872</v>
      </c>
      <c r="J30">
        <v>37.1200869855763</v>
      </c>
      <c r="K30">
        <v>33.068107131570798</v>
      </c>
      <c r="L30">
        <v>45.492666875816099</v>
      </c>
      <c r="M30">
        <v>31.3760089062663</v>
      </c>
      <c r="N30">
        <v>28.6085712714412</v>
      </c>
      <c r="O30">
        <v>35.604996297331198</v>
      </c>
      <c r="P30">
        <v>39.2347920801108</v>
      </c>
      <c r="Q30">
        <v>32.683671469711904</v>
      </c>
      <c r="R30">
        <v>38.6482550175987</v>
      </c>
      <c r="T30" s="14">
        <v>9240</v>
      </c>
      <c r="U30" s="15">
        <v>66000</v>
      </c>
      <c r="V30" s="5">
        <f t="shared" si="12"/>
        <v>0.25828363237336471</v>
      </c>
      <c r="W30" s="5">
        <f t="shared" si="2"/>
        <v>1.9281752690992452E-8</v>
      </c>
      <c r="X30" s="5" t="e">
        <f>#REF!/T30*U30/1000</f>
        <v>#REF!</v>
      </c>
      <c r="Y30" s="5" t="e">
        <f>#REF!/T30*U30/1000</f>
        <v>#REF!</v>
      </c>
      <c r="Z30" s="5" t="e">
        <f>#REF!/T30*U30/1000</f>
        <v>#REF!</v>
      </c>
      <c r="AA30" s="5" t="e">
        <f>#REF!/T30*U30/1000</f>
        <v>#REF!</v>
      </c>
      <c r="AB30" s="5" t="e">
        <f>#REF!/T30*U30/1000</f>
        <v>#REF!</v>
      </c>
      <c r="AC30" s="5" t="e">
        <f>#REF!/T30*U30/1000</f>
        <v>#REF!</v>
      </c>
      <c r="AD30" s="5" t="e">
        <f>#REF!/T30*U30/1000</f>
        <v>#REF!</v>
      </c>
      <c r="AE30" s="5" t="e">
        <f>#REF!/T30*U30/1000</f>
        <v>#REF!</v>
      </c>
      <c r="AF30" s="5" t="e">
        <f>#REF!/T30*U30/1000</f>
        <v>#REF!</v>
      </c>
      <c r="AG30" s="5" t="e">
        <f>#REF!/T30*U30/1000</f>
        <v>#REF!</v>
      </c>
    </row>
    <row r="31" spans="1:33" x14ac:dyDescent="0.25">
      <c r="A31">
        <v>27</v>
      </c>
      <c r="B31" t="s">
        <v>26</v>
      </c>
      <c r="D31" t="s">
        <v>93</v>
      </c>
      <c r="F31">
        <v>180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>
        <v>28</v>
      </c>
      <c r="B32" t="s">
        <v>27</v>
      </c>
      <c r="D32" t="s">
        <v>94</v>
      </c>
      <c r="F32">
        <v>1000000</v>
      </c>
      <c r="T32" s="5"/>
      <c r="U32" s="5" t="s">
        <v>180</v>
      </c>
      <c r="V32" s="5">
        <f>SUM(V5:V30)</f>
        <v>7021.4153805424967</v>
      </c>
      <c r="W32" s="5"/>
      <c r="X32" s="5" t="e">
        <f>SUM(X5:X30)</f>
        <v>#REF!</v>
      </c>
      <c r="Y32" s="5" t="e">
        <f>SUM(Y5:Y30)</f>
        <v>#REF!</v>
      </c>
      <c r="Z32" s="5" t="e">
        <f t="shared" ref="Z32:AG32" si="24">SUM(Z5:Z30)</f>
        <v>#REF!</v>
      </c>
      <c r="AA32" s="5" t="e">
        <f t="shared" si="24"/>
        <v>#REF!</v>
      </c>
      <c r="AB32" s="5" t="e">
        <f t="shared" si="24"/>
        <v>#REF!</v>
      </c>
      <c r="AC32" s="5" t="e">
        <f t="shared" si="24"/>
        <v>#REF!</v>
      </c>
      <c r="AD32" s="5" t="e">
        <f t="shared" si="24"/>
        <v>#REF!</v>
      </c>
      <c r="AE32" s="5" t="e">
        <f t="shared" si="24"/>
        <v>#REF!</v>
      </c>
      <c r="AF32" s="5" t="e">
        <f t="shared" si="24"/>
        <v>#REF!</v>
      </c>
      <c r="AG32" s="5" t="e">
        <f t="shared" si="24"/>
        <v>#REF!</v>
      </c>
    </row>
    <row r="33" spans="1:6" x14ac:dyDescent="0.25">
      <c r="A33">
        <v>29</v>
      </c>
      <c r="B33" t="s">
        <v>28</v>
      </c>
      <c r="D33" t="s">
        <v>95</v>
      </c>
      <c r="F33">
        <v>500</v>
      </c>
    </row>
    <row r="34" spans="1:6" x14ac:dyDescent="0.25">
      <c r="A34">
        <v>30</v>
      </c>
      <c r="B34" t="s">
        <v>29</v>
      </c>
      <c r="D34" t="s">
        <v>96</v>
      </c>
      <c r="F34">
        <v>50000000</v>
      </c>
    </row>
    <row r="35" spans="1:6" x14ac:dyDescent="0.25">
      <c r="A35">
        <v>31</v>
      </c>
      <c r="B35" t="s">
        <v>30</v>
      </c>
      <c r="D35" t="s">
        <v>97</v>
      </c>
      <c r="F35">
        <v>50000000</v>
      </c>
    </row>
    <row r="36" spans="1:6" x14ac:dyDescent="0.25">
      <c r="A36">
        <v>32</v>
      </c>
      <c r="B36" t="s">
        <v>31</v>
      </c>
      <c r="D36" t="s">
        <v>98</v>
      </c>
      <c r="F36">
        <v>50000000</v>
      </c>
    </row>
    <row r="37" spans="1:6" x14ac:dyDescent="0.25">
      <c r="A37">
        <v>33</v>
      </c>
      <c r="B37" t="s">
        <v>32</v>
      </c>
      <c r="D37" t="s">
        <v>99</v>
      </c>
      <c r="F37">
        <v>50000000</v>
      </c>
    </row>
    <row r="38" spans="1:6" x14ac:dyDescent="0.25">
      <c r="A38">
        <v>34</v>
      </c>
      <c r="B38" t="s">
        <v>33</v>
      </c>
      <c r="D38" t="s">
        <v>100</v>
      </c>
      <c r="F38">
        <v>10000</v>
      </c>
    </row>
    <row r="39" spans="1:6" x14ac:dyDescent="0.25">
      <c r="A39">
        <v>35</v>
      </c>
      <c r="B39" t="s">
        <v>34</v>
      </c>
      <c r="D39" t="s">
        <v>101</v>
      </c>
      <c r="F39">
        <v>1000</v>
      </c>
    </row>
    <row r="40" spans="1:6" x14ac:dyDescent="0.25">
      <c r="A40">
        <v>36</v>
      </c>
      <c r="B40" t="s">
        <v>35</v>
      </c>
      <c r="D40" t="s">
        <v>102</v>
      </c>
      <c r="F40">
        <v>8300000</v>
      </c>
    </row>
    <row r="41" spans="1:6" x14ac:dyDescent="0.25">
      <c r="A41">
        <v>37</v>
      </c>
      <c r="B41" t="s">
        <v>36</v>
      </c>
      <c r="D41" t="s">
        <v>103</v>
      </c>
      <c r="F41">
        <v>800000000</v>
      </c>
    </row>
    <row r="42" spans="1:6" x14ac:dyDescent="0.25">
      <c r="A42">
        <v>38</v>
      </c>
      <c r="B42" t="s">
        <v>37</v>
      </c>
      <c r="D42" t="s">
        <v>104</v>
      </c>
      <c r="F42">
        <v>6</v>
      </c>
    </row>
    <row r="43" spans="1:6" x14ac:dyDescent="0.25">
      <c r="A43">
        <v>39</v>
      </c>
      <c r="B43" t="s">
        <v>38</v>
      </c>
      <c r="D43" t="s">
        <v>105</v>
      </c>
      <c r="F43">
        <v>10000000000</v>
      </c>
    </row>
    <row r="44" spans="1:6" x14ac:dyDescent="0.25">
      <c r="A44">
        <v>40</v>
      </c>
      <c r="B44" t="s">
        <v>39</v>
      </c>
      <c r="D44" t="s">
        <v>106</v>
      </c>
      <c r="F44">
        <v>10000000000</v>
      </c>
    </row>
    <row r="45" spans="1:6" x14ac:dyDescent="0.25">
      <c r="A45">
        <v>41</v>
      </c>
      <c r="B45" t="s">
        <v>40</v>
      </c>
      <c r="D45" t="s">
        <v>107</v>
      </c>
      <c r="F45">
        <v>6300000</v>
      </c>
    </row>
    <row r="46" spans="1:6" x14ac:dyDescent="0.25">
      <c r="A46">
        <v>42</v>
      </c>
      <c r="B46" t="s">
        <v>41</v>
      </c>
      <c r="D46" t="s">
        <v>108</v>
      </c>
      <c r="F46">
        <v>200000000</v>
      </c>
    </row>
    <row r="47" spans="1:6" x14ac:dyDescent="0.25">
      <c r="A47">
        <v>43</v>
      </c>
      <c r="B47" t="s">
        <v>42</v>
      </c>
      <c r="D47" t="s">
        <v>109</v>
      </c>
      <c r="F47">
        <v>10000000000</v>
      </c>
    </row>
    <row r="48" spans="1:6" x14ac:dyDescent="0.25">
      <c r="A48">
        <v>44</v>
      </c>
      <c r="B48" t="s">
        <v>43</v>
      </c>
      <c r="D48" t="s">
        <v>110</v>
      </c>
      <c r="F48">
        <v>100000</v>
      </c>
    </row>
    <row r="49" spans="1:8" x14ac:dyDescent="0.25">
      <c r="A49">
        <v>45</v>
      </c>
      <c r="B49" t="s">
        <v>44</v>
      </c>
      <c r="D49" t="s">
        <v>111</v>
      </c>
      <c r="F49">
        <v>27.8</v>
      </c>
    </row>
    <row r="50" spans="1:8" x14ac:dyDescent="0.25">
      <c r="A50">
        <v>46</v>
      </c>
      <c r="B50" t="s">
        <v>45</v>
      </c>
      <c r="D50" t="s">
        <v>112</v>
      </c>
      <c r="F50">
        <v>200000000</v>
      </c>
    </row>
    <row r="51" spans="1:8" x14ac:dyDescent="0.25">
      <c r="A51">
        <v>47</v>
      </c>
      <c r="B51" t="s">
        <v>46</v>
      </c>
      <c r="D51" t="s">
        <v>113</v>
      </c>
      <c r="F51">
        <v>1260000</v>
      </c>
    </row>
    <row r="52" spans="1:8" x14ac:dyDescent="0.25">
      <c r="A52">
        <v>48</v>
      </c>
      <c r="B52" t="s">
        <v>47</v>
      </c>
      <c r="D52" t="s">
        <v>105</v>
      </c>
      <c r="F52">
        <v>10000000000</v>
      </c>
    </row>
    <row r="53" spans="1:8" x14ac:dyDescent="0.25">
      <c r="A53">
        <v>49</v>
      </c>
      <c r="B53" t="s">
        <v>48</v>
      </c>
      <c r="D53" t="s">
        <v>106</v>
      </c>
      <c r="F53">
        <v>10000000000</v>
      </c>
    </row>
    <row r="54" spans="1:8" x14ac:dyDescent="0.25">
      <c r="A54">
        <v>50</v>
      </c>
      <c r="B54" t="s">
        <v>49</v>
      </c>
      <c r="D54" t="s">
        <v>114</v>
      </c>
      <c r="F54">
        <v>200000000</v>
      </c>
    </row>
    <row r="55" spans="1:8" x14ac:dyDescent="0.25">
      <c r="A55">
        <v>51</v>
      </c>
      <c r="B55" t="s">
        <v>50</v>
      </c>
      <c r="D55" t="s">
        <v>115</v>
      </c>
      <c r="F55">
        <v>1260000</v>
      </c>
    </row>
    <row r="56" spans="1:8" x14ac:dyDescent="0.25">
      <c r="A56">
        <v>52</v>
      </c>
      <c r="B56" t="s">
        <v>51</v>
      </c>
      <c r="D56" t="s">
        <v>116</v>
      </c>
      <c r="F56" s="1">
        <v>250000000000</v>
      </c>
      <c r="G56" s="1"/>
      <c r="H56" s="1"/>
    </row>
    <row r="57" spans="1:8" x14ac:dyDescent="0.25">
      <c r="A57">
        <v>53</v>
      </c>
      <c r="B57" t="s">
        <v>52</v>
      </c>
      <c r="D57" t="s">
        <v>117</v>
      </c>
      <c r="F57">
        <v>300000000</v>
      </c>
    </row>
    <row r="58" spans="1:8" x14ac:dyDescent="0.25">
      <c r="A58">
        <v>54</v>
      </c>
      <c r="B58" t="s">
        <v>53</v>
      </c>
      <c r="D58" t="s">
        <v>118</v>
      </c>
      <c r="F58">
        <v>5000000</v>
      </c>
    </row>
    <row r="59" spans="1:8" x14ac:dyDescent="0.25">
      <c r="A59">
        <v>55</v>
      </c>
      <c r="B59" t="s">
        <v>54</v>
      </c>
      <c r="D59" t="s">
        <v>119</v>
      </c>
      <c r="F59">
        <v>30000</v>
      </c>
    </row>
    <row r="60" spans="1:8" x14ac:dyDescent="0.25">
      <c r="A60">
        <v>56</v>
      </c>
      <c r="B60" t="s">
        <v>55</v>
      </c>
      <c r="D60" t="s">
        <v>120</v>
      </c>
      <c r="F60">
        <v>10000</v>
      </c>
    </row>
    <row r="61" spans="1:8" x14ac:dyDescent="0.25">
      <c r="A61">
        <v>57</v>
      </c>
      <c r="B61" t="s">
        <v>56</v>
      </c>
      <c r="D61" t="s">
        <v>121</v>
      </c>
      <c r="F61">
        <v>3000</v>
      </c>
    </row>
    <row r="62" spans="1:8" x14ac:dyDescent="0.25">
      <c r="A62">
        <v>58</v>
      </c>
      <c r="B62" t="s">
        <v>57</v>
      </c>
      <c r="D62" t="s">
        <v>122</v>
      </c>
      <c r="F62">
        <v>500</v>
      </c>
    </row>
    <row r="63" spans="1:8" x14ac:dyDescent="0.25">
      <c r="A63">
        <v>59</v>
      </c>
      <c r="B63" t="s">
        <v>58</v>
      </c>
      <c r="D63" t="s">
        <v>123</v>
      </c>
      <c r="F63">
        <v>2000000000</v>
      </c>
    </row>
    <row r="64" spans="1:8" x14ac:dyDescent="0.25">
      <c r="A64">
        <v>60</v>
      </c>
      <c r="B64" t="s">
        <v>59</v>
      </c>
      <c r="D64" t="s">
        <v>124</v>
      </c>
      <c r="F64">
        <v>2500</v>
      </c>
    </row>
    <row r="65" spans="1:6" x14ac:dyDescent="0.25">
      <c r="A65">
        <v>61</v>
      </c>
      <c r="B65" t="s">
        <v>60</v>
      </c>
      <c r="D65" t="s">
        <v>125</v>
      </c>
      <c r="F65">
        <v>200</v>
      </c>
    </row>
    <row r="66" spans="1:6" x14ac:dyDescent="0.25">
      <c r="A66">
        <v>62</v>
      </c>
      <c r="B66" t="s">
        <v>61</v>
      </c>
      <c r="D66" t="s">
        <v>126</v>
      </c>
      <c r="F66">
        <v>3300</v>
      </c>
    </row>
    <row r="67" spans="1:6" x14ac:dyDescent="0.25">
      <c r="A67">
        <v>63</v>
      </c>
      <c r="B67" t="s">
        <v>62</v>
      </c>
      <c r="D67" t="s">
        <v>127</v>
      </c>
      <c r="F67">
        <v>250</v>
      </c>
    </row>
    <row r="68" spans="1:6" x14ac:dyDescent="0.25">
      <c r="A68">
        <v>64</v>
      </c>
      <c r="B68" t="s">
        <v>63</v>
      </c>
      <c r="D68" t="s">
        <v>128</v>
      </c>
      <c r="F68">
        <v>800</v>
      </c>
    </row>
    <row r="69" spans="1:6" x14ac:dyDescent="0.25">
      <c r="A69">
        <v>65</v>
      </c>
      <c r="B69" t="s">
        <v>64</v>
      </c>
      <c r="D69" t="s">
        <v>129</v>
      </c>
      <c r="F69">
        <v>80</v>
      </c>
    </row>
    <row r="70" spans="1:6" x14ac:dyDescent="0.25">
      <c r="A70">
        <v>66</v>
      </c>
      <c r="B70" t="s">
        <v>65</v>
      </c>
      <c r="D70" t="s">
        <v>130</v>
      </c>
      <c r="F70">
        <v>500</v>
      </c>
    </row>
  </sheetData>
  <mergeCells count="2">
    <mergeCell ref="E2:R2"/>
    <mergeCell ref="V2:AG2"/>
  </mergeCells>
  <pageMargins left="0.7" right="0.7" top="0.75" bottom="0.75" header="0.3" footer="0.3"/>
  <ignoredErrors>
    <ignoredError sqref="Y11:Y13 Y16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17E1-D897-4380-ADCF-53FE1F48F65F}">
  <dimension ref="A1:AH32"/>
  <sheetViews>
    <sheetView zoomScale="80" zoomScaleNormal="80" workbookViewId="0">
      <selection activeCell="T32" sqref="T32:AH32"/>
    </sheetView>
  </sheetViews>
  <sheetFormatPr defaultRowHeight="15" x14ac:dyDescent="0.25"/>
  <cols>
    <col min="3" max="3" width="37.5703125" customWidth="1"/>
    <col min="26" max="26" width="9" customWidth="1"/>
  </cols>
  <sheetData>
    <row r="1" spans="1:34" x14ac:dyDescent="0.25">
      <c r="A1" t="s">
        <v>182</v>
      </c>
      <c r="B1">
        <v>420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38" t="s">
        <v>186</v>
      </c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 t="shared" ref="X6" si="3">H6/S6*T6/1000</f>
        <v>0</v>
      </c>
      <c r="Y6" s="5">
        <f t="shared" ref="Y6" si="4">I6/S6*T6/1000</f>
        <v>0</v>
      </c>
      <c r="Z6" s="5">
        <f t="shared" ref="Z6" si="5">J6/S6*T6/1000</f>
        <v>0</v>
      </c>
      <c r="AA6" s="5">
        <f t="shared" ref="AA6" si="6">K6/S6*T6/1000</f>
        <v>0</v>
      </c>
      <c r="AB6" s="5">
        <f t="shared" ref="AB6" si="7">L6/S6*T6/1000</f>
        <v>0</v>
      </c>
      <c r="AC6" s="5">
        <f t="shared" ref="AC6" si="8">M6/S6*T6/1000</f>
        <v>0</v>
      </c>
      <c r="AD6" s="5">
        <f t="shared" ref="AD6" si="9">N6/S6*T6/1000</f>
        <v>0</v>
      </c>
      <c r="AE6" s="5">
        <f t="shared" ref="AE6" si="10">O6/S6*T6/1000</f>
        <v>0</v>
      </c>
      <c r="AF6" s="5">
        <f t="shared" ref="AF6" si="11">P6/S6*T6/1000</f>
        <v>0</v>
      </c>
      <c r="AG6" s="5">
        <f t="shared" ref="AG6" si="12"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194</v>
      </c>
      <c r="D7" t="s">
        <v>69</v>
      </c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13">H7/S7*T7/1000</f>
        <v>0</v>
      </c>
      <c r="Y7" s="5">
        <f t="shared" ref="Y7:Y30" si="14">I7/S7*T7/1000</f>
        <v>0</v>
      </c>
      <c r="Z7" s="5">
        <f t="shared" ref="Z7:Z30" si="15">J7/S7*T7/1000</f>
        <v>0</v>
      </c>
      <c r="AA7" s="5">
        <f t="shared" ref="AA7:AA30" si="16">K7/S7*T7/1000</f>
        <v>0</v>
      </c>
      <c r="AB7" s="5">
        <f t="shared" ref="AB7:AB30" si="17">L7/S7*T7/1000</f>
        <v>0</v>
      </c>
      <c r="AC7" s="5">
        <f t="shared" ref="AC7:AC30" si="18">M7/S7*T7/1000</f>
        <v>0</v>
      </c>
      <c r="AD7" s="5">
        <f t="shared" ref="AD7:AD30" si="19">N7/S7*T7/1000</f>
        <v>0</v>
      </c>
      <c r="AE7" s="5">
        <f t="shared" ref="AE7:AE30" si="20">O7/S7*T7/1000</f>
        <v>0</v>
      </c>
      <c r="AF7" s="5">
        <f t="shared" ref="AF7:AF30" si="21">P7/S7*T7/1000</f>
        <v>0</v>
      </c>
      <c r="AG7" s="5">
        <f t="shared" ref="AG7:AG30" si="22">Q7/S7*T7/1000</f>
        <v>0</v>
      </c>
      <c r="AH7">
        <f t="shared" ref="AH7:AH30" si="23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13"/>
        <v>0</v>
      </c>
      <c r="Y8" s="5">
        <f t="shared" si="14"/>
        <v>0</v>
      </c>
      <c r="Z8" s="5">
        <f t="shared" si="15"/>
        <v>0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>
        <f t="shared" si="23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13"/>
        <v>0</v>
      </c>
      <c r="Y9" s="5">
        <f t="shared" si="14"/>
        <v>0</v>
      </c>
      <c r="Z9" s="5">
        <f t="shared" si="15"/>
        <v>0</v>
      </c>
      <c r="AA9" s="5">
        <f t="shared" si="16"/>
        <v>0</v>
      </c>
      <c r="AB9" s="5">
        <f t="shared" si="17"/>
        <v>0</v>
      </c>
      <c r="AC9" s="5">
        <f t="shared" si="18"/>
        <v>0</v>
      </c>
      <c r="AD9" s="5">
        <f t="shared" si="19"/>
        <v>0</v>
      </c>
      <c r="AE9" s="5">
        <f t="shared" si="20"/>
        <v>0</v>
      </c>
      <c r="AF9" s="5">
        <f t="shared" si="21"/>
        <v>0</v>
      </c>
      <c r="AG9" s="5">
        <f t="shared" si="22"/>
        <v>0</v>
      </c>
      <c r="AH9">
        <f t="shared" si="23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13"/>
        <v>0</v>
      </c>
      <c r="Y10" s="5">
        <f t="shared" si="14"/>
        <v>0</v>
      </c>
      <c r="Z10" s="5">
        <f t="shared" si="15"/>
        <v>0</v>
      </c>
      <c r="AA10" s="5">
        <f t="shared" si="16"/>
        <v>0</v>
      </c>
      <c r="AB10" s="5">
        <f t="shared" si="17"/>
        <v>0</v>
      </c>
      <c r="AC10" s="5">
        <f t="shared" si="18"/>
        <v>0</v>
      </c>
      <c r="AD10" s="5">
        <f t="shared" si="19"/>
        <v>0</v>
      </c>
      <c r="AE10" s="5">
        <f t="shared" si="20"/>
        <v>0</v>
      </c>
      <c r="AF10" s="5">
        <f t="shared" si="21"/>
        <v>0</v>
      </c>
      <c r="AG10" s="5">
        <f t="shared" si="22"/>
        <v>0</v>
      </c>
      <c r="AH10">
        <f t="shared" si="23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3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13"/>
        <v>0</v>
      </c>
      <c r="Y11" s="5">
        <f t="shared" si="14"/>
        <v>0</v>
      </c>
      <c r="Z11" s="5">
        <f t="shared" si="15"/>
        <v>0</v>
      </c>
      <c r="AA11" s="5">
        <f t="shared" si="16"/>
        <v>0</v>
      </c>
      <c r="AB11" s="5">
        <f t="shared" si="17"/>
        <v>0</v>
      </c>
      <c r="AC11" s="5">
        <f t="shared" si="18"/>
        <v>0</v>
      </c>
      <c r="AD11" s="5">
        <f t="shared" si="19"/>
        <v>0</v>
      </c>
      <c r="AE11" s="5">
        <f t="shared" si="20"/>
        <v>0</v>
      </c>
      <c r="AF11" s="5">
        <f t="shared" si="21"/>
        <v>0</v>
      </c>
      <c r="AG11" s="5">
        <f t="shared" si="22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13"/>
        <v>0</v>
      </c>
      <c r="Y12" s="5">
        <f t="shared" si="14"/>
        <v>0</v>
      </c>
      <c r="Z12" s="5">
        <f t="shared" si="15"/>
        <v>0</v>
      </c>
      <c r="AA12" s="5">
        <f t="shared" si="16"/>
        <v>0</v>
      </c>
      <c r="AB12" s="5">
        <f t="shared" si="17"/>
        <v>0</v>
      </c>
      <c r="AC12" s="5">
        <f t="shared" si="18"/>
        <v>0</v>
      </c>
      <c r="AD12" s="5">
        <f t="shared" si="19"/>
        <v>0</v>
      </c>
      <c r="AE12" s="5">
        <f t="shared" si="20"/>
        <v>0</v>
      </c>
      <c r="AF12" s="5">
        <f t="shared" si="21"/>
        <v>0</v>
      </c>
      <c r="AG12" s="5">
        <f t="shared" si="22"/>
        <v>0</v>
      </c>
      <c r="AH12">
        <f t="shared" si="23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3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13"/>
        <v>0</v>
      </c>
      <c r="Y13" s="5">
        <f t="shared" si="14"/>
        <v>0</v>
      </c>
      <c r="Z13" s="5">
        <f t="shared" si="15"/>
        <v>0</v>
      </c>
      <c r="AA13" s="5">
        <f t="shared" si="16"/>
        <v>0</v>
      </c>
      <c r="AB13" s="5">
        <f t="shared" si="17"/>
        <v>0</v>
      </c>
      <c r="AC13" s="5">
        <f t="shared" si="18"/>
        <v>0</v>
      </c>
      <c r="AD13" s="5">
        <f t="shared" si="19"/>
        <v>0</v>
      </c>
      <c r="AE13" s="5">
        <f t="shared" si="20"/>
        <v>0</v>
      </c>
      <c r="AF13" s="5">
        <f t="shared" si="21"/>
        <v>0</v>
      </c>
      <c r="AG13" s="5">
        <f t="shared" si="22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13"/>
        <v>0</v>
      </c>
      <c r="Y14" s="5">
        <f t="shared" si="14"/>
        <v>0</v>
      </c>
      <c r="Z14" s="5">
        <f t="shared" si="15"/>
        <v>0</v>
      </c>
      <c r="AA14" s="5">
        <f t="shared" si="16"/>
        <v>0</v>
      </c>
      <c r="AB14" s="5">
        <f t="shared" si="17"/>
        <v>0</v>
      </c>
      <c r="AC14" s="5">
        <f t="shared" si="18"/>
        <v>0</v>
      </c>
      <c r="AD14" s="5">
        <f t="shared" si="19"/>
        <v>0</v>
      </c>
      <c r="AE14" s="5">
        <f t="shared" si="20"/>
        <v>0</v>
      </c>
      <c r="AF14" s="5">
        <f t="shared" si="21"/>
        <v>0</v>
      </c>
      <c r="AG14" s="5">
        <f t="shared" si="22"/>
        <v>0</v>
      </c>
      <c r="AH14">
        <f t="shared" si="23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4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13"/>
        <v>0</v>
      </c>
      <c r="Y15" s="5">
        <f t="shared" si="14"/>
        <v>0</v>
      </c>
      <c r="Z15" s="5">
        <f t="shared" si="15"/>
        <v>0</v>
      </c>
      <c r="AA15" s="5">
        <f t="shared" si="16"/>
        <v>0</v>
      </c>
      <c r="AB15" s="5">
        <f t="shared" si="17"/>
        <v>0</v>
      </c>
      <c r="AC15" s="5">
        <f t="shared" si="18"/>
        <v>0</v>
      </c>
      <c r="AD15" s="5">
        <f t="shared" si="19"/>
        <v>0</v>
      </c>
      <c r="AE15" s="5">
        <f t="shared" si="20"/>
        <v>0</v>
      </c>
      <c r="AF15" s="5">
        <f t="shared" si="21"/>
        <v>0</v>
      </c>
      <c r="AG15" s="5">
        <f t="shared" si="22"/>
        <v>0</v>
      </c>
      <c r="AH15">
        <f t="shared" si="23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3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13"/>
        <v>0</v>
      </c>
      <c r="Y16" s="5">
        <f t="shared" si="14"/>
        <v>0</v>
      </c>
      <c r="Z16" s="5">
        <f t="shared" si="15"/>
        <v>0</v>
      </c>
      <c r="AA16" s="5">
        <f t="shared" si="16"/>
        <v>0</v>
      </c>
      <c r="AB16" s="5">
        <f t="shared" si="17"/>
        <v>0</v>
      </c>
      <c r="AC16" s="5">
        <f t="shared" si="18"/>
        <v>0</v>
      </c>
      <c r="AD16" s="5">
        <f t="shared" si="19"/>
        <v>0</v>
      </c>
      <c r="AE16" s="5">
        <f t="shared" si="20"/>
        <v>0</v>
      </c>
      <c r="AF16" s="5">
        <f t="shared" si="21"/>
        <v>0</v>
      </c>
      <c r="AG16" s="5">
        <f t="shared" si="22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13"/>
        <v>0</v>
      </c>
      <c r="Y17" s="5">
        <f t="shared" si="14"/>
        <v>0</v>
      </c>
      <c r="Z17" s="5">
        <f t="shared" si="15"/>
        <v>0</v>
      </c>
      <c r="AA17" s="5">
        <f t="shared" si="16"/>
        <v>0</v>
      </c>
      <c r="AB17" s="5">
        <f t="shared" si="17"/>
        <v>0</v>
      </c>
      <c r="AC17" s="5">
        <f t="shared" si="18"/>
        <v>0</v>
      </c>
      <c r="AD17" s="5">
        <f t="shared" si="19"/>
        <v>0</v>
      </c>
      <c r="AE17" s="5">
        <f t="shared" si="20"/>
        <v>0</v>
      </c>
      <c r="AF17" s="5">
        <f t="shared" si="21"/>
        <v>0</v>
      </c>
      <c r="AG17" s="5">
        <f t="shared" si="22"/>
        <v>0</v>
      </c>
      <c r="AH17">
        <f t="shared" si="23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13"/>
        <v>0</v>
      </c>
      <c r="Y18" s="5">
        <f t="shared" si="14"/>
        <v>0</v>
      </c>
      <c r="Z18" s="5">
        <f t="shared" si="15"/>
        <v>0</v>
      </c>
      <c r="AA18" s="5">
        <f t="shared" si="16"/>
        <v>0</v>
      </c>
      <c r="AB18" s="5">
        <f t="shared" si="17"/>
        <v>0</v>
      </c>
      <c r="AC18" s="5">
        <f t="shared" si="18"/>
        <v>0</v>
      </c>
      <c r="AD18" s="5">
        <f t="shared" si="19"/>
        <v>0</v>
      </c>
      <c r="AE18" s="5">
        <f t="shared" si="20"/>
        <v>0</v>
      </c>
      <c r="AF18" s="5">
        <f t="shared" si="21"/>
        <v>0</v>
      </c>
      <c r="AG18" s="5">
        <f t="shared" si="22"/>
        <v>0</v>
      </c>
      <c r="AH18">
        <f t="shared" si="23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13"/>
        <v>0</v>
      </c>
      <c r="Y19" s="5">
        <f t="shared" si="14"/>
        <v>0</v>
      </c>
      <c r="Z19" s="5">
        <f t="shared" si="15"/>
        <v>0</v>
      </c>
      <c r="AA19" s="5">
        <f t="shared" si="16"/>
        <v>0</v>
      </c>
      <c r="AB19" s="5">
        <f t="shared" si="17"/>
        <v>0</v>
      </c>
      <c r="AC19" s="5">
        <f t="shared" si="18"/>
        <v>0</v>
      </c>
      <c r="AD19" s="5">
        <f t="shared" si="19"/>
        <v>0</v>
      </c>
      <c r="AE19" s="5">
        <f t="shared" si="20"/>
        <v>0</v>
      </c>
      <c r="AF19" s="5">
        <f t="shared" si="21"/>
        <v>0</v>
      </c>
      <c r="AG19" s="5">
        <f t="shared" si="22"/>
        <v>0</v>
      </c>
      <c r="AH19">
        <f t="shared" si="23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13"/>
        <v>0</v>
      </c>
      <c r="Y20" s="5">
        <f t="shared" si="14"/>
        <v>0</v>
      </c>
      <c r="Z20" s="5">
        <f t="shared" si="15"/>
        <v>0</v>
      </c>
      <c r="AA20" s="5">
        <f t="shared" si="16"/>
        <v>0</v>
      </c>
      <c r="AB20" s="5">
        <f t="shared" si="17"/>
        <v>0</v>
      </c>
      <c r="AC20" s="5">
        <f t="shared" si="18"/>
        <v>0</v>
      </c>
      <c r="AD20" s="5">
        <f t="shared" si="19"/>
        <v>0</v>
      </c>
      <c r="AE20" s="5">
        <f t="shared" si="20"/>
        <v>0</v>
      </c>
      <c r="AF20" s="5">
        <f t="shared" si="21"/>
        <v>0</v>
      </c>
      <c r="AG20" s="5">
        <f t="shared" si="22"/>
        <v>0</v>
      </c>
      <c r="AH20">
        <f t="shared" si="23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13"/>
        <v>0</v>
      </c>
      <c r="Y21" s="5">
        <f t="shared" si="14"/>
        <v>0</v>
      </c>
      <c r="Z21" s="5">
        <f t="shared" si="15"/>
        <v>0</v>
      </c>
      <c r="AA21" s="5">
        <f t="shared" si="16"/>
        <v>0</v>
      </c>
      <c r="AB21" s="5">
        <f t="shared" si="17"/>
        <v>0</v>
      </c>
      <c r="AC21" s="5">
        <f t="shared" si="18"/>
        <v>0</v>
      </c>
      <c r="AD21" s="5">
        <f t="shared" si="19"/>
        <v>0</v>
      </c>
      <c r="AE21" s="5">
        <f t="shared" si="20"/>
        <v>0</v>
      </c>
      <c r="AF21" s="5">
        <f t="shared" si="21"/>
        <v>0</v>
      </c>
      <c r="AG21" s="5">
        <f t="shared" si="22"/>
        <v>0</v>
      </c>
      <c r="AH21">
        <f t="shared" si="23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13"/>
        <v>0</v>
      </c>
      <c r="Y22" s="5">
        <f t="shared" si="14"/>
        <v>0</v>
      </c>
      <c r="Z22" s="5">
        <f t="shared" si="15"/>
        <v>0</v>
      </c>
      <c r="AA22" s="5">
        <f t="shared" si="16"/>
        <v>0</v>
      </c>
      <c r="AB22" s="5">
        <f t="shared" si="17"/>
        <v>0</v>
      </c>
      <c r="AC22" s="5">
        <f t="shared" si="18"/>
        <v>0</v>
      </c>
      <c r="AD22" s="5">
        <f t="shared" si="19"/>
        <v>0</v>
      </c>
      <c r="AE22" s="5">
        <f t="shared" si="20"/>
        <v>0</v>
      </c>
      <c r="AF22" s="5">
        <f t="shared" si="21"/>
        <v>0</v>
      </c>
      <c r="AG22" s="5">
        <f t="shared" si="22"/>
        <v>0</v>
      </c>
      <c r="AH22">
        <f t="shared" si="23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13"/>
        <v>0</v>
      </c>
      <c r="Y23" s="5">
        <f t="shared" si="14"/>
        <v>0</v>
      </c>
      <c r="Z23" s="5">
        <f t="shared" si="15"/>
        <v>0</v>
      </c>
      <c r="AA23" s="5">
        <f t="shared" si="16"/>
        <v>0</v>
      </c>
      <c r="AB23" s="5">
        <f t="shared" si="17"/>
        <v>0</v>
      </c>
      <c r="AC23" s="5">
        <f t="shared" si="18"/>
        <v>0</v>
      </c>
      <c r="AD23" s="5">
        <f t="shared" si="19"/>
        <v>0</v>
      </c>
      <c r="AE23" s="5">
        <f t="shared" si="20"/>
        <v>0</v>
      </c>
      <c r="AF23" s="5">
        <f t="shared" si="21"/>
        <v>0</v>
      </c>
      <c r="AG23" s="5">
        <f t="shared" si="22"/>
        <v>0</v>
      </c>
      <c r="AH23">
        <f t="shared" si="23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4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13"/>
        <v>0</v>
      </c>
      <c r="Y24" s="5">
        <f t="shared" si="14"/>
        <v>0</v>
      </c>
      <c r="Z24" s="5">
        <f t="shared" si="15"/>
        <v>0</v>
      </c>
      <c r="AA24" s="5">
        <f t="shared" si="16"/>
        <v>0</v>
      </c>
      <c r="AB24" s="5">
        <f t="shared" si="17"/>
        <v>0</v>
      </c>
      <c r="AC24" s="5">
        <f t="shared" si="18"/>
        <v>0</v>
      </c>
      <c r="AD24" s="5">
        <f t="shared" si="19"/>
        <v>0</v>
      </c>
      <c r="AE24" s="5">
        <f t="shared" si="20"/>
        <v>0</v>
      </c>
      <c r="AF24" s="5">
        <f t="shared" si="21"/>
        <v>0</v>
      </c>
      <c r="AG24" s="5">
        <f t="shared" si="22"/>
        <v>0</v>
      </c>
      <c r="AH24">
        <f t="shared" si="23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4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13"/>
        <v>0</v>
      </c>
      <c r="Y25" s="5">
        <f t="shared" si="14"/>
        <v>0</v>
      </c>
      <c r="Z25" s="5">
        <f t="shared" si="15"/>
        <v>0</v>
      </c>
      <c r="AA25" s="5">
        <f t="shared" si="16"/>
        <v>0</v>
      </c>
      <c r="AB25" s="5">
        <f t="shared" si="17"/>
        <v>0</v>
      </c>
      <c r="AC25" s="5">
        <f t="shared" si="18"/>
        <v>0</v>
      </c>
      <c r="AD25" s="5">
        <f t="shared" si="19"/>
        <v>0</v>
      </c>
      <c r="AE25" s="5">
        <f t="shared" si="20"/>
        <v>0</v>
      </c>
      <c r="AF25" s="5">
        <f t="shared" si="21"/>
        <v>0</v>
      </c>
      <c r="AG25" s="5">
        <f t="shared" si="22"/>
        <v>0</v>
      </c>
      <c r="AH25">
        <f t="shared" si="23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4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13"/>
        <v>0</v>
      </c>
      <c r="Y26" s="5">
        <f t="shared" si="14"/>
        <v>0</v>
      </c>
      <c r="Z26" s="5">
        <f t="shared" si="15"/>
        <v>0</v>
      </c>
      <c r="AA26" s="5">
        <f t="shared" si="16"/>
        <v>0</v>
      </c>
      <c r="AB26" s="5">
        <f t="shared" si="17"/>
        <v>0</v>
      </c>
      <c r="AC26" s="5">
        <f t="shared" si="18"/>
        <v>0</v>
      </c>
      <c r="AD26" s="5">
        <f t="shared" si="19"/>
        <v>0</v>
      </c>
      <c r="AE26" s="5">
        <f t="shared" si="20"/>
        <v>0</v>
      </c>
      <c r="AF26" s="5">
        <f t="shared" si="21"/>
        <v>0</v>
      </c>
      <c r="AG26" s="5">
        <f t="shared" si="22"/>
        <v>0</v>
      </c>
      <c r="AH26">
        <f t="shared" si="23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4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13"/>
        <v>0</v>
      </c>
      <c r="Y27" s="5">
        <f t="shared" si="14"/>
        <v>0</v>
      </c>
      <c r="Z27" s="5">
        <f t="shared" si="15"/>
        <v>0</v>
      </c>
      <c r="AA27" s="5">
        <f t="shared" si="16"/>
        <v>0</v>
      </c>
      <c r="AB27" s="5">
        <f t="shared" si="17"/>
        <v>0</v>
      </c>
      <c r="AC27" s="5">
        <f t="shared" si="18"/>
        <v>0</v>
      </c>
      <c r="AD27" s="5">
        <f t="shared" si="19"/>
        <v>0</v>
      </c>
      <c r="AE27" s="5">
        <f t="shared" si="20"/>
        <v>0</v>
      </c>
      <c r="AF27" s="5">
        <f t="shared" si="21"/>
        <v>0</v>
      </c>
      <c r="AG27" s="5">
        <f t="shared" si="22"/>
        <v>0</v>
      </c>
      <c r="AH27">
        <f t="shared" si="23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4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13"/>
        <v>0</v>
      </c>
      <c r="Y28" s="5">
        <f t="shared" si="14"/>
        <v>0</v>
      </c>
      <c r="Z28" s="5">
        <f t="shared" si="15"/>
        <v>0</v>
      </c>
      <c r="AA28" s="5">
        <f t="shared" si="16"/>
        <v>0</v>
      </c>
      <c r="AB28" s="5">
        <f t="shared" si="17"/>
        <v>0</v>
      </c>
      <c r="AC28" s="5">
        <f t="shared" si="18"/>
        <v>0</v>
      </c>
      <c r="AD28" s="5">
        <f t="shared" si="19"/>
        <v>0</v>
      </c>
      <c r="AE28" s="5">
        <f t="shared" si="20"/>
        <v>0</v>
      </c>
      <c r="AF28" s="5">
        <f t="shared" si="21"/>
        <v>0</v>
      </c>
      <c r="AG28" s="5">
        <f t="shared" si="22"/>
        <v>0</v>
      </c>
      <c r="AH28">
        <f t="shared" si="23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4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13"/>
        <v>0</v>
      </c>
      <c r="Y29" s="5">
        <f t="shared" si="14"/>
        <v>0</v>
      </c>
      <c r="Z29" s="5">
        <f t="shared" si="15"/>
        <v>0</v>
      </c>
      <c r="AA29" s="5">
        <f t="shared" si="16"/>
        <v>0</v>
      </c>
      <c r="AB29" s="5">
        <f t="shared" si="17"/>
        <v>0</v>
      </c>
      <c r="AC29" s="5">
        <f t="shared" si="18"/>
        <v>0</v>
      </c>
      <c r="AD29" s="5">
        <f t="shared" si="19"/>
        <v>0</v>
      </c>
      <c r="AE29" s="5">
        <f t="shared" si="20"/>
        <v>0</v>
      </c>
      <c r="AF29" s="5">
        <f t="shared" si="21"/>
        <v>0</v>
      </c>
      <c r="AG29" s="5">
        <f t="shared" si="22"/>
        <v>0</v>
      </c>
      <c r="AH29">
        <f t="shared" si="23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4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13"/>
        <v>0</v>
      </c>
      <c r="Y30" s="5">
        <f t="shared" si="14"/>
        <v>0</v>
      </c>
      <c r="Z30" s="5">
        <f t="shared" si="15"/>
        <v>0</v>
      </c>
      <c r="AA30" s="5">
        <f t="shared" si="16"/>
        <v>0</v>
      </c>
      <c r="AB30" s="5">
        <f t="shared" si="17"/>
        <v>0</v>
      </c>
      <c r="AC30" s="5">
        <f t="shared" si="18"/>
        <v>0</v>
      </c>
      <c r="AD30" s="5">
        <f t="shared" si="19"/>
        <v>0</v>
      </c>
      <c r="AE30" s="5">
        <f t="shared" si="20"/>
        <v>0</v>
      </c>
      <c r="AF30" s="5">
        <f t="shared" si="21"/>
        <v>0</v>
      </c>
      <c r="AG30" s="5">
        <f t="shared" si="22"/>
        <v>0</v>
      </c>
      <c r="AH30">
        <f t="shared" si="23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4">SUM(X5:X30)</f>
        <v>0</v>
      </c>
      <c r="Y32" s="5">
        <f t="shared" si="24"/>
        <v>0</v>
      </c>
      <c r="Z32" s="5">
        <f t="shared" si="24"/>
        <v>0</v>
      </c>
      <c r="AA32" s="5">
        <f t="shared" si="24"/>
        <v>0</v>
      </c>
      <c r="AB32" s="5">
        <f t="shared" si="24"/>
        <v>0</v>
      </c>
      <c r="AC32" s="5">
        <f t="shared" si="24"/>
        <v>0</v>
      </c>
      <c r="AD32" s="5">
        <f t="shared" si="24"/>
        <v>0</v>
      </c>
      <c r="AE32" s="5">
        <f t="shared" si="24"/>
        <v>0</v>
      </c>
      <c r="AF32" s="5">
        <f t="shared" si="24"/>
        <v>0</v>
      </c>
      <c r="AG32" s="5">
        <f t="shared" si="24"/>
        <v>0</v>
      </c>
      <c r="AH32" s="5">
        <f>SUM(AH5:AH30)</f>
        <v>0</v>
      </c>
    </row>
  </sheetData>
  <mergeCells count="2">
    <mergeCell ref="F2:Q2"/>
    <mergeCell ref="T2:AG2"/>
  </mergeCells>
  <conditionalFormatting sqref="F35:F6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:G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44FC-4382-4208-8547-C6FA24D99E65}">
  <dimension ref="A1:R30"/>
  <sheetViews>
    <sheetView zoomScale="60" zoomScaleNormal="60" workbookViewId="0">
      <selection activeCell="G30" sqref="G30"/>
    </sheetView>
  </sheetViews>
  <sheetFormatPr defaultRowHeight="15" x14ac:dyDescent="0.25"/>
  <sheetData>
    <row r="1" spans="1:18" x14ac:dyDescent="0.25">
      <c r="E1" t="s">
        <v>184</v>
      </c>
      <c r="F1">
        <v>0.92</v>
      </c>
      <c r="G1" t="s">
        <v>185</v>
      </c>
      <c r="H1">
        <v>0.88</v>
      </c>
    </row>
    <row r="2" spans="1:18" x14ac:dyDescent="0.25">
      <c r="A2" t="s">
        <v>182</v>
      </c>
      <c r="B2">
        <v>129</v>
      </c>
      <c r="E2" s="37" t="s">
        <v>147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x14ac:dyDescent="0.25">
      <c r="A3" t="s">
        <v>174</v>
      </c>
      <c r="B3" t="s">
        <v>131</v>
      </c>
      <c r="C3" t="s">
        <v>150</v>
      </c>
      <c r="D3" t="s">
        <v>132</v>
      </c>
      <c r="E3" t="s">
        <v>133</v>
      </c>
      <c r="F3" t="s">
        <v>66</v>
      </c>
      <c r="G3" t="s">
        <v>148</v>
      </c>
      <c r="H3" t="s">
        <v>149</v>
      </c>
      <c r="I3" t="s">
        <v>137</v>
      </c>
      <c r="J3" t="s">
        <v>138</v>
      </c>
      <c r="K3" t="s">
        <v>139</v>
      </c>
      <c r="L3" t="s">
        <v>140</v>
      </c>
      <c r="M3" t="s">
        <v>141</v>
      </c>
      <c r="N3" t="s">
        <v>142</v>
      </c>
      <c r="O3" t="s">
        <v>143</v>
      </c>
      <c r="P3" t="s">
        <v>144</v>
      </c>
      <c r="Q3" t="s">
        <v>145</v>
      </c>
      <c r="R3" t="s">
        <v>146</v>
      </c>
    </row>
    <row r="4" spans="1:18" x14ac:dyDescent="0.25">
      <c r="C4" t="s">
        <v>175</v>
      </c>
      <c r="G4">
        <f>AVERAGE(I4:R4)</f>
        <v>17.527218175114047</v>
      </c>
      <c r="H4">
        <f>STDEV(I4:R4)</f>
        <v>3.3076704324832777E-2</v>
      </c>
      <c r="I4">
        <v>17.5332978721773</v>
      </c>
      <c r="J4">
        <v>17.557024917634099</v>
      </c>
      <c r="K4">
        <v>17.518585041764499</v>
      </c>
      <c r="L4">
        <v>17.522063664675599</v>
      </c>
      <c r="M4">
        <v>17.4975134832736</v>
      </c>
      <c r="N4">
        <v>17.5503367364444</v>
      </c>
      <c r="O4">
        <v>17.5487909950259</v>
      </c>
      <c r="P4">
        <v>17.449368966162599</v>
      </c>
      <c r="Q4">
        <v>17.5524243327846</v>
      </c>
      <c r="R4">
        <v>17.5427757411979</v>
      </c>
    </row>
    <row r="5" spans="1:18" x14ac:dyDescent="0.25">
      <c r="A5">
        <v>1</v>
      </c>
      <c r="B5" t="s">
        <v>0</v>
      </c>
      <c r="C5" s="5" t="s">
        <v>134</v>
      </c>
      <c r="D5" t="s">
        <v>67</v>
      </c>
      <c r="E5">
        <v>120</v>
      </c>
      <c r="F5">
        <f>E5*F1</f>
        <v>110.4</v>
      </c>
      <c r="G5">
        <f t="shared" ref="G5:G30" si="0">AVERAGE(I5:R5)</f>
        <v>153.40584841788552</v>
      </c>
      <c r="H5">
        <f t="shared" ref="H5:H30" si="1">STDEV(I5:R5)</f>
        <v>0.35665535789328062</v>
      </c>
      <c r="I5">
        <v>153.45669124624601</v>
      </c>
      <c r="J5">
        <v>153.74585210262899</v>
      </c>
      <c r="K5">
        <v>153.25622829214899</v>
      </c>
      <c r="L5">
        <v>153.40042073792401</v>
      </c>
      <c r="M5">
        <v>153.11427783721899</v>
      </c>
      <c r="N5">
        <v>153.664056072036</v>
      </c>
      <c r="O5">
        <v>153.66180862357399</v>
      </c>
      <c r="P5">
        <v>152.56616804214599</v>
      </c>
      <c r="Q5">
        <v>153.52840240101699</v>
      </c>
      <c r="R5">
        <v>153.66457882391501</v>
      </c>
    </row>
    <row r="6" spans="1:18" x14ac:dyDescent="0.25">
      <c r="A6">
        <v>2</v>
      </c>
      <c r="B6" t="s">
        <v>1</v>
      </c>
      <c r="C6" s="5" t="s">
        <v>151</v>
      </c>
      <c r="D6" t="s">
        <v>68</v>
      </c>
      <c r="E6">
        <v>1241.24</v>
      </c>
      <c r="F6">
        <f>E6*H1</f>
        <v>1092.2912000000001</v>
      </c>
      <c r="G6">
        <f t="shared" si="0"/>
        <v>181.98778938492552</v>
      </c>
      <c r="H6">
        <f t="shared" si="1"/>
        <v>13.917546638641072</v>
      </c>
      <c r="I6">
        <v>165.635241621381</v>
      </c>
      <c r="J6">
        <v>203.073525935904</v>
      </c>
      <c r="K6">
        <v>195.676796629731</v>
      </c>
      <c r="L6">
        <v>173.83887544273099</v>
      </c>
      <c r="M6">
        <v>177.54239697082599</v>
      </c>
      <c r="N6">
        <v>176.541224599195</v>
      </c>
      <c r="O6">
        <v>179.35863516457701</v>
      </c>
      <c r="P6">
        <v>204.45520733988801</v>
      </c>
      <c r="Q6">
        <v>169.43511432733101</v>
      </c>
      <c r="R6">
        <v>174.32087581769099</v>
      </c>
    </row>
    <row r="7" spans="1:18" x14ac:dyDescent="0.25">
      <c r="A7">
        <v>3</v>
      </c>
      <c r="B7" t="s">
        <v>2</v>
      </c>
      <c r="C7" s="5" t="s">
        <v>183</v>
      </c>
      <c r="D7" t="s">
        <v>69</v>
      </c>
      <c r="E7">
        <v>166.35</v>
      </c>
      <c r="F7">
        <f>E7*H1</f>
        <v>146.38800000000001</v>
      </c>
      <c r="G7">
        <f t="shared" si="0"/>
        <v>84.032144795949222</v>
      </c>
      <c r="H7">
        <f t="shared" si="1"/>
        <v>0.23388812975997197</v>
      </c>
      <c r="I7">
        <v>83.945843477752504</v>
      </c>
      <c r="J7">
        <v>84.115138646124606</v>
      </c>
      <c r="K7">
        <v>83.983168908748297</v>
      </c>
      <c r="L7">
        <v>83.993564003284803</v>
      </c>
      <c r="M7">
        <v>84.286515398725101</v>
      </c>
      <c r="N7">
        <v>84.001912597160697</v>
      </c>
      <c r="O7">
        <v>83.769541577032797</v>
      </c>
      <c r="P7">
        <v>83.620880590900299</v>
      </c>
      <c r="Q7">
        <v>84.192277115045897</v>
      </c>
      <c r="R7">
        <v>84.412605644717104</v>
      </c>
    </row>
    <row r="8" spans="1:18" x14ac:dyDescent="0.25">
      <c r="A8">
        <v>4</v>
      </c>
      <c r="B8" t="s">
        <v>3</v>
      </c>
      <c r="C8" s="6" t="s">
        <v>153</v>
      </c>
      <c r="D8" t="s">
        <v>70</v>
      </c>
      <c r="E8">
        <v>50.2</v>
      </c>
      <c r="F8">
        <f>E8*H1</f>
        <v>44.176000000000002</v>
      </c>
      <c r="G8">
        <f t="shared" si="0"/>
        <v>41.400398819687126</v>
      </c>
      <c r="H8">
        <f t="shared" si="1"/>
        <v>0.91259540560816688</v>
      </c>
      <c r="I8">
        <v>40.569504905292199</v>
      </c>
      <c r="J8">
        <v>40.798379148858601</v>
      </c>
      <c r="K8">
        <v>41.246926982216998</v>
      </c>
      <c r="L8">
        <v>43.0952154217767</v>
      </c>
      <c r="M8">
        <v>40.727318450905102</v>
      </c>
      <c r="N8">
        <v>42.987899548393898</v>
      </c>
      <c r="O8">
        <v>40.801154262737597</v>
      </c>
      <c r="P8">
        <v>40.9383368633735</v>
      </c>
      <c r="Q8">
        <v>41.410308611783897</v>
      </c>
      <c r="R8">
        <v>41.428944001532798</v>
      </c>
    </row>
    <row r="9" spans="1:18" x14ac:dyDescent="0.25">
      <c r="A9">
        <v>5</v>
      </c>
      <c r="B9" t="s">
        <v>4</v>
      </c>
      <c r="C9" s="6" t="s">
        <v>172</v>
      </c>
      <c r="D9" t="s">
        <v>71</v>
      </c>
      <c r="E9">
        <v>29.91</v>
      </c>
      <c r="F9">
        <f>E9*H1</f>
        <v>26.320800000000002</v>
      </c>
      <c r="G9">
        <f t="shared" si="0"/>
        <v>21.703083459375939</v>
      </c>
      <c r="H9">
        <f t="shared" si="1"/>
        <v>0.42292858529066119</v>
      </c>
      <c r="I9">
        <v>21.698478771568698</v>
      </c>
      <c r="J9">
        <v>21.360606303451799</v>
      </c>
      <c r="K9">
        <v>21.960138052433798</v>
      </c>
      <c r="L9">
        <v>21.024189922423499</v>
      </c>
      <c r="M9">
        <v>21.684023097645401</v>
      </c>
      <c r="N9">
        <v>21.291269122615599</v>
      </c>
      <c r="O9">
        <v>21.8514380577422</v>
      </c>
      <c r="P9">
        <v>22.401100351631001</v>
      </c>
      <c r="Q9">
        <v>22.214374831950899</v>
      </c>
      <c r="R9">
        <v>21.545216082296498</v>
      </c>
    </row>
    <row r="10" spans="1:18" x14ac:dyDescent="0.25">
      <c r="A10">
        <v>6</v>
      </c>
      <c r="B10" t="s">
        <v>5</v>
      </c>
      <c r="C10" s="6" t="s">
        <v>171</v>
      </c>
      <c r="D10" t="s">
        <v>72</v>
      </c>
      <c r="E10">
        <v>128.58000000000001</v>
      </c>
      <c r="F10">
        <f>E10*H1</f>
        <v>113.1504</v>
      </c>
      <c r="G10">
        <f t="shared" si="0"/>
        <v>39.783894372826865</v>
      </c>
      <c r="H10">
        <f t="shared" si="1"/>
        <v>1.5339930244521462</v>
      </c>
      <c r="I10">
        <v>41.700569600086602</v>
      </c>
      <c r="J10">
        <v>41.5225006619794</v>
      </c>
      <c r="K10">
        <v>37.018246242664503</v>
      </c>
      <c r="L10">
        <v>40.073182652884903</v>
      </c>
      <c r="M10">
        <v>40.102129775875198</v>
      </c>
      <c r="N10">
        <v>38.650243677270801</v>
      </c>
      <c r="O10">
        <v>37.868137496486</v>
      </c>
      <c r="P10">
        <v>40.149829426659203</v>
      </c>
      <c r="Q10">
        <v>41.030954089534802</v>
      </c>
      <c r="R10">
        <v>39.723150104827198</v>
      </c>
    </row>
    <row r="11" spans="1:18" x14ac:dyDescent="0.25">
      <c r="A11">
        <v>7</v>
      </c>
      <c r="B11" s="3" t="s">
        <v>6</v>
      </c>
      <c r="C11" s="9" t="s">
        <v>153</v>
      </c>
      <c r="D11" s="3" t="s">
        <v>73</v>
      </c>
      <c r="E11" s="3">
        <v>50.2</v>
      </c>
      <c r="F11">
        <f>E11*H1</f>
        <v>44.176000000000002</v>
      </c>
    </row>
    <row r="12" spans="1:18" x14ac:dyDescent="0.25">
      <c r="A12">
        <v>8</v>
      </c>
      <c r="B12" t="s">
        <v>7</v>
      </c>
      <c r="C12" s="6" t="s">
        <v>154</v>
      </c>
      <c r="D12" t="s">
        <v>74</v>
      </c>
      <c r="E12">
        <v>13.35</v>
      </c>
      <c r="F12">
        <f>E12*H1</f>
        <v>11.747999999999999</v>
      </c>
      <c r="G12">
        <f t="shared" si="0"/>
        <v>23.962010294289634</v>
      </c>
      <c r="H12">
        <f t="shared" si="1"/>
        <v>0.7996583450932605</v>
      </c>
      <c r="I12">
        <v>23.387072137353599</v>
      </c>
      <c r="J12">
        <v>23.6498428062099</v>
      </c>
      <c r="K12">
        <v>23.5685008478052</v>
      </c>
      <c r="L12">
        <v>24.109469786648699</v>
      </c>
      <c r="M12">
        <v>23.240073902886699</v>
      </c>
      <c r="N12">
        <v>24.955537663416798</v>
      </c>
      <c r="O12">
        <v>25.426664974190299</v>
      </c>
      <c r="P12">
        <v>24.032812391997101</v>
      </c>
      <c r="Q12">
        <v>24.420332860961899</v>
      </c>
      <c r="R12">
        <v>22.8297955714261</v>
      </c>
    </row>
    <row r="13" spans="1:18" x14ac:dyDescent="0.25">
      <c r="A13">
        <v>9</v>
      </c>
      <c r="B13" s="3" t="s">
        <v>8</v>
      </c>
      <c r="C13" s="9" t="s">
        <v>171</v>
      </c>
      <c r="D13" s="3" t="s">
        <v>75</v>
      </c>
      <c r="E13" s="3">
        <v>128.57</v>
      </c>
      <c r="F13">
        <f>E13*H1</f>
        <v>113.1416</v>
      </c>
    </row>
    <row r="14" spans="1:18" x14ac:dyDescent="0.25">
      <c r="A14">
        <v>10</v>
      </c>
      <c r="B14" t="s">
        <v>9</v>
      </c>
      <c r="C14" s="6" t="s">
        <v>155</v>
      </c>
      <c r="D14" t="s">
        <v>76</v>
      </c>
      <c r="E14">
        <v>446.19</v>
      </c>
      <c r="F14">
        <f>E14*H1</f>
        <v>392.6472</v>
      </c>
      <c r="G14">
        <f t="shared" si="0"/>
        <v>290.43778362741773</v>
      </c>
      <c r="H14">
        <f t="shared" si="1"/>
        <v>19.147438442490671</v>
      </c>
      <c r="I14">
        <v>290.52274989514001</v>
      </c>
      <c r="J14">
        <v>276.19645065062701</v>
      </c>
      <c r="K14">
        <v>338.46161011158398</v>
      </c>
      <c r="L14">
        <v>284.79684035608398</v>
      </c>
      <c r="M14">
        <v>289.42612249040502</v>
      </c>
      <c r="N14">
        <v>296.454326203562</v>
      </c>
      <c r="O14">
        <v>299.98044761185002</v>
      </c>
      <c r="P14">
        <v>279.683029459978</v>
      </c>
      <c r="Q14">
        <v>273.39827438705498</v>
      </c>
      <c r="R14">
        <v>275.457985107892</v>
      </c>
    </row>
    <row r="15" spans="1:18" x14ac:dyDescent="0.25">
      <c r="A15">
        <v>11</v>
      </c>
      <c r="B15" s="4" t="s">
        <v>10</v>
      </c>
      <c r="C15" s="7" t="s">
        <v>156</v>
      </c>
      <c r="D15" s="4" t="s">
        <v>77</v>
      </c>
      <c r="E15" s="4">
        <v>8.01</v>
      </c>
      <c r="F15">
        <f>E15*H1</f>
        <v>7.0488</v>
      </c>
      <c r="G15">
        <f t="shared" si="0"/>
        <v>50.815204412348166</v>
      </c>
      <c r="H15">
        <f t="shared" si="1"/>
        <v>8.3086022126291255</v>
      </c>
      <c r="I15">
        <v>47.488644522924297</v>
      </c>
      <c r="J15">
        <v>34.848471525475603</v>
      </c>
      <c r="K15">
        <v>49.166799689185297</v>
      </c>
      <c r="L15">
        <v>50.617096833102501</v>
      </c>
      <c r="M15">
        <v>55.145073401397497</v>
      </c>
      <c r="N15">
        <v>57.4890166559641</v>
      </c>
      <c r="O15">
        <v>52.469252801420303</v>
      </c>
      <c r="P15">
        <v>66.865554863293696</v>
      </c>
      <c r="Q15">
        <v>47.391786915656702</v>
      </c>
      <c r="R15">
        <v>46.6703469150616</v>
      </c>
    </row>
    <row r="16" spans="1:18" x14ac:dyDescent="0.25">
      <c r="A16">
        <v>12</v>
      </c>
      <c r="B16" s="3" t="s">
        <v>11</v>
      </c>
      <c r="C16" s="9" t="s">
        <v>157</v>
      </c>
      <c r="D16" s="3" t="s">
        <v>78</v>
      </c>
      <c r="E16" s="3">
        <v>150</v>
      </c>
      <c r="F16">
        <f>E16*H1</f>
        <v>132</v>
      </c>
    </row>
    <row r="17" spans="1:18" x14ac:dyDescent="0.25">
      <c r="A17">
        <v>13</v>
      </c>
      <c r="B17" s="2" t="s">
        <v>12</v>
      </c>
      <c r="C17" s="8" t="s">
        <v>158</v>
      </c>
      <c r="D17" s="2" t="s">
        <v>79</v>
      </c>
      <c r="E17" s="2">
        <v>1572.6</v>
      </c>
      <c r="F17">
        <f>E17*H1</f>
        <v>1383.8879999999999</v>
      </c>
      <c r="G17">
        <f t="shared" si="0"/>
        <v>112.00777810852098</v>
      </c>
      <c r="H17">
        <f t="shared" si="1"/>
        <v>12.323676988127319</v>
      </c>
      <c r="I17">
        <v>122.647399123925</v>
      </c>
      <c r="J17">
        <v>134.63923291284999</v>
      </c>
      <c r="K17">
        <v>120.92134653018201</v>
      </c>
      <c r="L17">
        <v>118.42492596706801</v>
      </c>
      <c r="M17">
        <v>103.329610827642</v>
      </c>
      <c r="N17">
        <v>98.830881560655897</v>
      </c>
      <c r="O17">
        <v>96.2339967143987</v>
      </c>
      <c r="P17">
        <v>111.033146227557</v>
      </c>
      <c r="Q17">
        <v>101.002168584947</v>
      </c>
      <c r="R17">
        <v>113.015072635984</v>
      </c>
    </row>
    <row r="18" spans="1:18" x14ac:dyDescent="0.25">
      <c r="A18">
        <v>14</v>
      </c>
      <c r="B18" s="2" t="s">
        <v>13</v>
      </c>
      <c r="C18" s="8" t="s">
        <v>159</v>
      </c>
      <c r="D18" s="2" t="s">
        <v>80</v>
      </c>
      <c r="E18" s="2">
        <v>171.47</v>
      </c>
      <c r="F18">
        <f>E18*H1</f>
        <v>150.89359999999999</v>
      </c>
      <c r="G18">
        <f t="shared" si="0"/>
        <v>42.593558435928159</v>
      </c>
      <c r="H18">
        <f t="shared" si="1"/>
        <v>5.8163415717643341</v>
      </c>
      <c r="I18">
        <v>41.989430103829498</v>
      </c>
      <c r="J18">
        <v>52.8578453460105</v>
      </c>
      <c r="K18">
        <v>39.546845385334997</v>
      </c>
      <c r="L18">
        <v>35.440266746026502</v>
      </c>
      <c r="M18">
        <v>45.512619860151602</v>
      </c>
      <c r="N18">
        <v>36.734175585423202</v>
      </c>
      <c r="O18">
        <v>35.914627630612003</v>
      </c>
      <c r="P18">
        <v>49.124634941734698</v>
      </c>
      <c r="Q18">
        <v>43.513637374213403</v>
      </c>
      <c r="R18">
        <v>45.301501385945201</v>
      </c>
    </row>
    <row r="19" spans="1:18" x14ac:dyDescent="0.25">
      <c r="A19">
        <v>15</v>
      </c>
      <c r="B19" s="2" t="s">
        <v>14</v>
      </c>
      <c r="C19" s="8" t="s">
        <v>160</v>
      </c>
      <c r="D19" s="2" t="s">
        <v>81</v>
      </c>
      <c r="E19" s="2">
        <v>43.68</v>
      </c>
      <c r="F19">
        <f>E19*H1</f>
        <v>38.438400000000001</v>
      </c>
      <c r="G19">
        <f t="shared" si="0"/>
        <v>15.10469737886292</v>
      </c>
      <c r="H19">
        <f t="shared" si="1"/>
        <v>0.23038515272748011</v>
      </c>
      <c r="I19">
        <v>15.0012524262906</v>
      </c>
      <c r="J19">
        <v>14.9334480943629</v>
      </c>
      <c r="K19">
        <v>14.970234500647599</v>
      </c>
      <c r="L19">
        <v>14.964260062179299</v>
      </c>
      <c r="M19">
        <v>14.931408683711201</v>
      </c>
      <c r="N19">
        <v>15.1848640183828</v>
      </c>
      <c r="O19">
        <v>15.0514092195847</v>
      </c>
      <c r="P19">
        <v>14.9784298900226</v>
      </c>
      <c r="Q19">
        <v>15.4585565535776</v>
      </c>
      <c r="R19">
        <v>15.573110339869899</v>
      </c>
    </row>
    <row r="20" spans="1:18" x14ac:dyDescent="0.25">
      <c r="A20">
        <v>16</v>
      </c>
      <c r="B20" s="2" t="s">
        <v>15</v>
      </c>
      <c r="C20" s="8" t="s">
        <v>161</v>
      </c>
      <c r="D20" s="2" t="s">
        <v>82</v>
      </c>
      <c r="E20" s="2">
        <v>99.19</v>
      </c>
      <c r="F20">
        <f>E20*H1</f>
        <v>87.287199999999999</v>
      </c>
      <c r="G20">
        <f t="shared" si="0"/>
        <v>22.629135977977871</v>
      </c>
      <c r="H20">
        <f t="shared" si="1"/>
        <v>1.7405310652163088</v>
      </c>
      <c r="I20">
        <v>23.286309569383</v>
      </c>
      <c r="J20">
        <v>24.186307815619699</v>
      </c>
      <c r="K20">
        <v>20.390599148339799</v>
      </c>
      <c r="L20">
        <v>24.5821114596706</v>
      </c>
      <c r="M20">
        <v>22.740749823138898</v>
      </c>
      <c r="N20">
        <v>22.472361142286001</v>
      </c>
      <c r="O20">
        <v>19.780913002903301</v>
      </c>
      <c r="P20">
        <v>21.314086636740001</v>
      </c>
      <c r="Q20">
        <v>25.015164564630702</v>
      </c>
      <c r="R20">
        <v>22.522756617066701</v>
      </c>
    </row>
    <row r="21" spans="1:18" x14ac:dyDescent="0.25">
      <c r="A21">
        <v>17</v>
      </c>
      <c r="B21" s="2" t="s">
        <v>16</v>
      </c>
      <c r="C21" s="8" t="s">
        <v>162</v>
      </c>
      <c r="D21" s="2" t="s">
        <v>83</v>
      </c>
      <c r="E21" s="2">
        <v>300.29000000000002</v>
      </c>
      <c r="F21">
        <f>E21*H1</f>
        <v>264.2552</v>
      </c>
      <c r="G21">
        <f t="shared" si="0"/>
        <v>95.86258561846401</v>
      </c>
      <c r="H21">
        <f t="shared" si="1"/>
        <v>15.162366377864352</v>
      </c>
      <c r="I21">
        <v>111.59083455938899</v>
      </c>
      <c r="J21">
        <v>68.265196784264901</v>
      </c>
      <c r="K21">
        <v>117.099416804984</v>
      </c>
      <c r="L21">
        <v>85.115941645308993</v>
      </c>
      <c r="M21">
        <v>101.615616303217</v>
      </c>
      <c r="N21">
        <v>107.447986693248</v>
      </c>
      <c r="O21">
        <v>100.756128809402</v>
      </c>
      <c r="P21">
        <v>84.826458231083393</v>
      </c>
      <c r="Q21">
        <v>82.819592047062699</v>
      </c>
      <c r="R21">
        <v>99.088684306680193</v>
      </c>
    </row>
    <row r="22" spans="1:18" x14ac:dyDescent="0.25">
      <c r="A22">
        <v>18</v>
      </c>
      <c r="B22" s="2" t="s">
        <v>17</v>
      </c>
      <c r="C22" s="8" t="s">
        <v>163</v>
      </c>
      <c r="D22" s="2" t="s">
        <v>84</v>
      </c>
      <c r="E22" s="2">
        <v>82.37</v>
      </c>
      <c r="F22">
        <f>E22*H1</f>
        <v>72.485600000000005</v>
      </c>
      <c r="G22">
        <f t="shared" si="0"/>
        <v>18.51170488137452</v>
      </c>
      <c r="H22">
        <f t="shared" si="1"/>
        <v>0.65496858247538858</v>
      </c>
      <c r="I22">
        <v>19.112142855248901</v>
      </c>
      <c r="J22">
        <v>19.164196228065801</v>
      </c>
      <c r="K22">
        <v>17.376338274720499</v>
      </c>
      <c r="L22">
        <v>19.324145027857298</v>
      </c>
      <c r="M22">
        <v>18.143762496768499</v>
      </c>
      <c r="N22">
        <v>18.010872430330402</v>
      </c>
      <c r="O22">
        <v>18.983612627346901</v>
      </c>
      <c r="P22">
        <v>18.841925069856501</v>
      </c>
      <c r="Q22">
        <v>17.9480822864458</v>
      </c>
      <c r="R22">
        <v>18.211971517104601</v>
      </c>
    </row>
    <row r="23" spans="1:18" x14ac:dyDescent="0.25">
      <c r="A23">
        <v>19</v>
      </c>
      <c r="B23" s="2" t="s">
        <v>18</v>
      </c>
      <c r="C23" s="8" t="s">
        <v>173</v>
      </c>
      <c r="D23" s="2" t="s">
        <v>85</v>
      </c>
      <c r="E23" s="2">
        <v>74.84</v>
      </c>
      <c r="F23">
        <f>E23*H1</f>
        <v>65.859200000000001</v>
      </c>
      <c r="G23">
        <f t="shared" si="0"/>
        <v>9.2467064972189768</v>
      </c>
      <c r="H23">
        <f t="shared" si="1"/>
        <v>0.13633407976858236</v>
      </c>
      <c r="I23">
        <v>9.1160574026333592</v>
      </c>
      <c r="J23">
        <v>9.1106348920406894</v>
      </c>
      <c r="K23">
        <v>9.5276544378748707</v>
      </c>
      <c r="L23">
        <v>9.0710746580428996</v>
      </c>
      <c r="M23">
        <v>9.2404920866750402</v>
      </c>
      <c r="N23">
        <v>9.3349817218840201</v>
      </c>
      <c r="O23">
        <v>9.3525238527317303</v>
      </c>
      <c r="P23">
        <v>9.2011336995558395</v>
      </c>
      <c r="Q23">
        <v>9.2384774885420597</v>
      </c>
      <c r="R23">
        <v>9.2740347322092607</v>
      </c>
    </row>
    <row r="24" spans="1:18" x14ac:dyDescent="0.25">
      <c r="A24">
        <v>20</v>
      </c>
      <c r="B24" s="4" t="s">
        <v>19</v>
      </c>
      <c r="C24" s="7" t="s">
        <v>164</v>
      </c>
      <c r="D24" s="4" t="s">
        <v>86</v>
      </c>
      <c r="E24" s="4">
        <v>3.22</v>
      </c>
      <c r="F24">
        <f>E24*H1</f>
        <v>2.8336000000000001</v>
      </c>
      <c r="G24">
        <f t="shared" si="0"/>
        <v>18.903040499831597</v>
      </c>
      <c r="H24">
        <f t="shared" si="1"/>
        <v>2.2536926982450982</v>
      </c>
      <c r="I24">
        <v>18.0429255799244</v>
      </c>
      <c r="J24">
        <v>15.571371635123301</v>
      </c>
      <c r="K24">
        <v>18.106595579947999</v>
      </c>
      <c r="L24">
        <v>16.6299065425085</v>
      </c>
      <c r="M24">
        <v>20.928027671728</v>
      </c>
      <c r="N24">
        <v>18.008249911291902</v>
      </c>
      <c r="O24">
        <v>18.613085075629598</v>
      </c>
      <c r="P24">
        <v>22.853810834055299</v>
      </c>
      <c r="Q24">
        <v>18.650651239744999</v>
      </c>
      <c r="R24">
        <v>21.625780928362001</v>
      </c>
    </row>
    <row r="25" spans="1:18" x14ac:dyDescent="0.25">
      <c r="A25">
        <v>21</v>
      </c>
      <c r="B25" s="4" t="s">
        <v>20</v>
      </c>
      <c r="C25" s="7" t="s">
        <v>165</v>
      </c>
      <c r="D25" s="4" t="s">
        <v>87</v>
      </c>
      <c r="E25" s="4">
        <v>1.92</v>
      </c>
      <c r="F25">
        <f>E25*H1</f>
        <v>1.6896</v>
      </c>
      <c r="G25">
        <f t="shared" si="0"/>
        <v>10.419923808714845</v>
      </c>
      <c r="H25">
        <f t="shared" si="1"/>
        <v>1.2748769221923579</v>
      </c>
      <c r="I25">
        <v>9.8500557780608098</v>
      </c>
      <c r="J25">
        <v>9.0654896428753204</v>
      </c>
      <c r="K25">
        <v>10.713445855226601</v>
      </c>
      <c r="L25">
        <v>11.1642159478866</v>
      </c>
      <c r="M25">
        <v>11.7288854259833</v>
      </c>
      <c r="N25">
        <v>9.6911727735298001</v>
      </c>
      <c r="O25">
        <v>10.140109433435301</v>
      </c>
      <c r="P25">
        <v>13.0970134665481</v>
      </c>
      <c r="Q25">
        <v>9.6507700632870996</v>
      </c>
      <c r="R25">
        <v>9.0980797003155196</v>
      </c>
    </row>
    <row r="26" spans="1:18" x14ac:dyDescent="0.25">
      <c r="A26">
        <v>22</v>
      </c>
      <c r="B26" s="4" t="s">
        <v>21</v>
      </c>
      <c r="C26" s="7" t="s">
        <v>166</v>
      </c>
      <c r="D26" s="4" t="s">
        <v>88</v>
      </c>
      <c r="E26" s="4">
        <v>3.46</v>
      </c>
      <c r="F26">
        <f>E26*H1</f>
        <v>3.0448</v>
      </c>
      <c r="G26">
        <f t="shared" si="0"/>
        <v>22.962723756098189</v>
      </c>
      <c r="H26">
        <f t="shared" si="1"/>
        <v>4.9966601048533823</v>
      </c>
      <c r="I26">
        <v>20.881700982282101</v>
      </c>
      <c r="J26">
        <v>16.282500327786799</v>
      </c>
      <c r="K26">
        <v>20.486076993444801</v>
      </c>
      <c r="L26">
        <v>21.297449587913999</v>
      </c>
      <c r="M26">
        <v>23.5681237646317</v>
      </c>
      <c r="N26">
        <v>20.673540104052499</v>
      </c>
      <c r="O26">
        <v>26.982153400289299</v>
      </c>
      <c r="P26">
        <v>34.964236533311102</v>
      </c>
      <c r="Q26">
        <v>22.314252247646898</v>
      </c>
      <c r="R26">
        <v>22.177203619622698</v>
      </c>
    </row>
    <row r="27" spans="1:18" x14ac:dyDescent="0.25">
      <c r="A27">
        <v>23</v>
      </c>
      <c r="B27" s="4" t="s">
        <v>22</v>
      </c>
      <c r="C27" s="7" t="s">
        <v>167</v>
      </c>
      <c r="D27" s="4" t="s">
        <v>89</v>
      </c>
      <c r="E27" s="4">
        <v>1.67</v>
      </c>
      <c r="F27">
        <f>E27*H1</f>
        <v>1.4696</v>
      </c>
      <c r="G27">
        <f t="shared" si="0"/>
        <v>10.246576939660731</v>
      </c>
      <c r="H27">
        <f t="shared" si="1"/>
        <v>1.7820052478490966</v>
      </c>
      <c r="I27">
        <v>8.8698446962874193</v>
      </c>
      <c r="J27">
        <v>7.2741332923324897</v>
      </c>
      <c r="K27">
        <v>8.9048014679596896</v>
      </c>
      <c r="L27">
        <v>11.7683338855174</v>
      </c>
      <c r="M27">
        <v>12.825542802312</v>
      </c>
      <c r="N27">
        <v>10.3186598240507</v>
      </c>
      <c r="O27">
        <v>9.4250548597857193</v>
      </c>
      <c r="P27">
        <v>12.7242654141212</v>
      </c>
      <c r="Q27">
        <v>10.533474836109701</v>
      </c>
      <c r="R27">
        <v>9.8216583181309698</v>
      </c>
    </row>
    <row r="28" spans="1:18" x14ac:dyDescent="0.25">
      <c r="A28">
        <v>24</v>
      </c>
      <c r="B28" s="4" t="s">
        <v>23</v>
      </c>
      <c r="C28" s="7" t="s">
        <v>168</v>
      </c>
      <c r="D28" s="4" t="s">
        <v>90</v>
      </c>
      <c r="E28" s="4">
        <v>16.649999999999999</v>
      </c>
      <c r="F28">
        <f>E28*H1</f>
        <v>14.651999999999999</v>
      </c>
      <c r="G28">
        <f t="shared" si="0"/>
        <v>104.59000152689887</v>
      </c>
      <c r="H28">
        <f t="shared" si="1"/>
        <v>14.15653116298361</v>
      </c>
      <c r="I28">
        <v>107.505335551302</v>
      </c>
      <c r="J28">
        <v>67.586737919446705</v>
      </c>
      <c r="K28">
        <v>115.637748800032</v>
      </c>
      <c r="L28">
        <v>100.006112782391</v>
      </c>
      <c r="M28">
        <v>115.140125056787</v>
      </c>
      <c r="N28">
        <v>104.152953142125</v>
      </c>
      <c r="O28">
        <v>113.258365963511</v>
      </c>
      <c r="P28">
        <v>112.514748547503</v>
      </c>
      <c r="Q28">
        <v>109.111048757775</v>
      </c>
      <c r="R28">
        <v>100.986838748116</v>
      </c>
    </row>
    <row r="29" spans="1:18" x14ac:dyDescent="0.25">
      <c r="A29">
        <v>25</v>
      </c>
      <c r="B29" s="4" t="s">
        <v>24</v>
      </c>
      <c r="C29" s="7" t="s">
        <v>169</v>
      </c>
      <c r="D29" s="4" t="s">
        <v>91</v>
      </c>
      <c r="E29" s="4">
        <v>0.5</v>
      </c>
      <c r="F29">
        <f>E29*H1</f>
        <v>0.44</v>
      </c>
      <c r="G29">
        <f t="shared" si="0"/>
        <v>3.1813597098076394</v>
      </c>
      <c r="H29">
        <f t="shared" si="1"/>
        <v>0.48584807474666963</v>
      </c>
      <c r="I29">
        <v>2.4898150188328798</v>
      </c>
      <c r="J29">
        <v>2.3079504554378198</v>
      </c>
      <c r="K29">
        <v>3.2536258924169599</v>
      </c>
      <c r="L29">
        <v>3.21851835335712</v>
      </c>
      <c r="M29">
        <v>3.0557510526492702</v>
      </c>
      <c r="N29">
        <v>3.86799338199569</v>
      </c>
      <c r="O29">
        <v>3.2737447692684398</v>
      </c>
      <c r="P29">
        <v>3.7335182872447299</v>
      </c>
      <c r="Q29">
        <v>3.4561008670139501</v>
      </c>
      <c r="R29">
        <v>3.1565790198595298</v>
      </c>
    </row>
    <row r="30" spans="1:18" x14ac:dyDescent="0.25">
      <c r="A30">
        <v>26</v>
      </c>
      <c r="B30" s="4" t="s">
        <v>25</v>
      </c>
      <c r="C30" s="7" t="s">
        <v>170</v>
      </c>
      <c r="D30" s="4" t="s">
        <v>92</v>
      </c>
      <c r="E30" s="4">
        <v>3.03</v>
      </c>
      <c r="F30">
        <f>E30*H1</f>
        <v>2.6663999999999999</v>
      </c>
      <c r="G30">
        <f t="shared" si="0"/>
        <v>17.203518627135569</v>
      </c>
      <c r="H30">
        <f t="shared" si="1"/>
        <v>2.0291087973466486</v>
      </c>
      <c r="I30">
        <v>18.713202078331001</v>
      </c>
      <c r="J30">
        <v>13.3267828624238</v>
      </c>
      <c r="K30">
        <v>16.301320218914</v>
      </c>
      <c r="L30">
        <v>17.226287733163499</v>
      </c>
      <c r="M30">
        <v>17.535805914914501</v>
      </c>
      <c r="N30">
        <v>18.634782348618</v>
      </c>
      <c r="O30">
        <v>17.8743598764318</v>
      </c>
      <c r="P30">
        <v>19.800499482367801</v>
      </c>
      <c r="Q30">
        <v>18.309403535772201</v>
      </c>
      <c r="R30">
        <v>14.3127422204191</v>
      </c>
    </row>
  </sheetData>
  <mergeCells count="1">
    <mergeCell ref="E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BF07-C4FC-406F-ABB6-5E12A3BC53F8}">
  <dimension ref="A1:AJ70"/>
  <sheetViews>
    <sheetView topLeftCell="A3" zoomScale="80" zoomScaleNormal="80" workbookViewId="0">
      <selection activeCell="I4" sqref="I4:T28"/>
    </sheetView>
  </sheetViews>
  <sheetFormatPr defaultRowHeight="15" x14ac:dyDescent="0.25"/>
  <cols>
    <col min="1" max="1" width="4.28515625" customWidth="1"/>
    <col min="2" max="3" width="16.85546875" customWidth="1"/>
    <col min="5" max="5" width="50.7109375" customWidth="1"/>
    <col min="6" max="6" width="42" customWidth="1"/>
    <col min="7" max="7" width="10.5703125" customWidth="1"/>
    <col min="8" max="10" width="8.85546875" customWidth="1"/>
  </cols>
  <sheetData>
    <row r="1" spans="1:36" x14ac:dyDescent="0.25">
      <c r="G1" t="s">
        <v>135</v>
      </c>
      <c r="H1">
        <v>1.32</v>
      </c>
      <c r="I1" t="s">
        <v>136</v>
      </c>
      <c r="J1">
        <v>0.92</v>
      </c>
    </row>
    <row r="2" spans="1:36" x14ac:dyDescent="0.25">
      <c r="A2" t="s">
        <v>182</v>
      </c>
      <c r="B2" t="s">
        <v>187</v>
      </c>
      <c r="C2" t="s">
        <v>188</v>
      </c>
      <c r="D2">
        <v>129</v>
      </c>
      <c r="G2" s="37" t="s">
        <v>147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V2" s="5"/>
      <c r="W2" s="5"/>
      <c r="X2" s="38" t="s">
        <v>186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3" spans="1:36" ht="15.75" x14ac:dyDescent="0.25">
      <c r="A3" t="s">
        <v>174</v>
      </c>
      <c r="D3" t="s">
        <v>131</v>
      </c>
      <c r="E3" t="s">
        <v>150</v>
      </c>
      <c r="F3" t="s">
        <v>132</v>
      </c>
      <c r="G3" t="s">
        <v>133</v>
      </c>
      <c r="H3" s="19" t="s">
        <v>66</v>
      </c>
      <c r="I3" t="s">
        <v>148</v>
      </c>
      <c r="J3" t="s">
        <v>149</v>
      </c>
      <c r="K3" t="s">
        <v>137</v>
      </c>
      <c r="L3" t="s">
        <v>138</v>
      </c>
      <c r="M3" t="s">
        <v>139</v>
      </c>
      <c r="N3" t="s">
        <v>140</v>
      </c>
      <c r="O3" t="s">
        <v>141</v>
      </c>
      <c r="P3" t="s">
        <v>142</v>
      </c>
      <c r="Q3" t="s">
        <v>143</v>
      </c>
      <c r="R3" t="s">
        <v>144</v>
      </c>
      <c r="S3" t="s">
        <v>145</v>
      </c>
      <c r="T3" t="s">
        <v>146</v>
      </c>
      <c r="V3" s="5" t="s">
        <v>176</v>
      </c>
      <c r="W3" s="5" t="s">
        <v>177</v>
      </c>
      <c r="X3" s="10" t="s">
        <v>148</v>
      </c>
      <c r="Y3" s="10" t="s">
        <v>149</v>
      </c>
      <c r="Z3" s="5">
        <v>1</v>
      </c>
      <c r="AA3" s="5">
        <v>2</v>
      </c>
      <c r="AB3" s="5">
        <v>3</v>
      </c>
      <c r="AC3" s="5">
        <v>4</v>
      </c>
      <c r="AD3" s="5">
        <v>5</v>
      </c>
      <c r="AE3" s="5">
        <v>6</v>
      </c>
      <c r="AF3" s="5">
        <v>7</v>
      </c>
      <c r="AG3" s="5">
        <v>8</v>
      </c>
      <c r="AH3" s="5">
        <v>9</v>
      </c>
      <c r="AI3" s="5">
        <v>10</v>
      </c>
    </row>
    <row r="4" spans="1:36" ht="15.75" thickBot="1" x14ac:dyDescent="0.3">
      <c r="E4" t="s">
        <v>175</v>
      </c>
      <c r="H4" s="19"/>
      <c r="I4" s="5">
        <f>AVERAGE(K4:T4)</f>
        <v>18.042339451503683</v>
      </c>
      <c r="J4" s="5">
        <f>STDEV(K4:T4)</f>
        <v>7.4887092588865152E-3</v>
      </c>
      <c r="K4">
        <v>18.047237896238901</v>
      </c>
      <c r="L4">
        <v>18.030564378182799</v>
      </c>
      <c r="M4">
        <v>18.051493072214299</v>
      </c>
      <c r="N4">
        <v>18.035199063339601</v>
      </c>
      <c r="O4">
        <v>18.0457134947474</v>
      </c>
      <c r="P4">
        <v>18.044995383452001</v>
      </c>
      <c r="Q4">
        <v>18.0529938440644</v>
      </c>
      <c r="R4">
        <v>18.0401136986093</v>
      </c>
      <c r="S4">
        <v>18.041032082650901</v>
      </c>
      <c r="T4">
        <v>18.0340516015372</v>
      </c>
      <c r="V4" s="5" t="s">
        <v>178</v>
      </c>
      <c r="W4" s="5" t="s">
        <v>179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6" x14ac:dyDescent="0.25">
      <c r="A5">
        <v>1</v>
      </c>
      <c r="B5">
        <v>1</v>
      </c>
      <c r="C5">
        <v>1</v>
      </c>
      <c r="D5" t="s">
        <v>0</v>
      </c>
      <c r="E5" s="5" t="s">
        <v>134</v>
      </c>
      <c r="F5" t="s">
        <v>67</v>
      </c>
      <c r="G5">
        <v>120</v>
      </c>
      <c r="H5" s="19">
        <f>G5*H1</f>
        <v>158.4</v>
      </c>
      <c r="I5" s="5">
        <f>AVERAGE(K5:T5)</f>
        <v>202.85489035204102</v>
      </c>
      <c r="J5" s="5">
        <f t="shared" ref="J5:J30" si="0">STDEV(K5:T5)</f>
        <v>0.10764153386238333</v>
      </c>
      <c r="K5">
        <v>202.97068254502199</v>
      </c>
      <c r="L5">
        <v>202.83046710573501</v>
      </c>
      <c r="M5">
        <v>202.674897256055</v>
      </c>
      <c r="N5">
        <v>202.86333909556501</v>
      </c>
      <c r="O5">
        <v>202.72497210482101</v>
      </c>
      <c r="P5">
        <v>202.93963393711499</v>
      </c>
      <c r="Q5">
        <v>202.970156053502</v>
      </c>
      <c r="R5">
        <v>202.809637339001</v>
      </c>
      <c r="S5">
        <v>202.974433193344</v>
      </c>
      <c r="T5">
        <v>202.79068489024999</v>
      </c>
      <c r="V5" s="12">
        <v>16</v>
      </c>
      <c r="W5" s="12">
        <v>588000</v>
      </c>
      <c r="X5" s="5">
        <f>AVERAGE(Z5:AI5)</f>
        <v>8945.9006645250083</v>
      </c>
      <c r="Y5" s="5">
        <f>STDEV(Z5:AI5)</f>
        <v>4.7469916433308974</v>
      </c>
      <c r="Z5" s="5">
        <f>K5/V5*W5/1000*1.2</f>
        <v>8951.0071002354689</v>
      </c>
      <c r="AA5" s="5">
        <f>L5/V5*W5/1000*1.2</f>
        <v>8944.823599362915</v>
      </c>
      <c r="AB5" s="5">
        <f>M5/V5*W5/1000*1.2</f>
        <v>8937.9629689920257</v>
      </c>
      <c r="AC5" s="5">
        <f>N5/V5*W5/1000*1.2</f>
        <v>8946.273254114416</v>
      </c>
      <c r="AD5" s="5">
        <f>O5/V5*W5/1000*1.2</f>
        <v>8940.1712698226056</v>
      </c>
      <c r="AE5" s="5">
        <f>P5/V5*W5/1000*1.2</f>
        <v>8949.6378566267704</v>
      </c>
      <c r="AF5" s="5">
        <f>Q5/V5*W5/1000*1.2</f>
        <v>8950.983881959437</v>
      </c>
      <c r="AG5" s="5">
        <f>R5/V5*W5/1000*1.2</f>
        <v>8943.905006649944</v>
      </c>
      <c r="AH5" s="5">
        <f>S5/V5*W5/1000*1.2</f>
        <v>8951.1725038264703</v>
      </c>
      <c r="AI5" s="5">
        <f>T5/V5*W5/1000*1.2</f>
        <v>8943.0692036600249</v>
      </c>
    </row>
    <row r="6" spans="1:36" x14ac:dyDescent="0.25">
      <c r="A6">
        <v>2</v>
      </c>
      <c r="B6">
        <v>2</v>
      </c>
      <c r="C6">
        <v>2</v>
      </c>
      <c r="D6" t="s">
        <v>1</v>
      </c>
      <c r="E6" s="5" t="s">
        <v>151</v>
      </c>
      <c r="F6" t="s">
        <v>68</v>
      </c>
      <c r="G6">
        <v>1241.24</v>
      </c>
      <c r="H6" s="19">
        <f>G6*J1</f>
        <v>1141.9408000000001</v>
      </c>
      <c r="I6" s="5">
        <f t="shared" ref="I6:I23" si="1">AVERAGE(K6:T6)</f>
        <v>281.18789003535977</v>
      </c>
      <c r="J6" s="5">
        <f t="shared" si="0"/>
        <v>10.138975445957804</v>
      </c>
      <c r="K6">
        <v>273.788194278611</v>
      </c>
      <c r="L6">
        <v>280.08109336462502</v>
      </c>
      <c r="M6">
        <v>272.498167632812</v>
      </c>
      <c r="N6">
        <v>280.68109541653098</v>
      </c>
      <c r="O6">
        <v>282.29241932496001</v>
      </c>
      <c r="P6">
        <v>299.99898972570298</v>
      </c>
      <c r="Q6">
        <v>289.29322007030902</v>
      </c>
      <c r="R6">
        <v>273.89360065288503</v>
      </c>
      <c r="S6">
        <v>267.12836999828301</v>
      </c>
      <c r="T6">
        <v>292.22374988887799</v>
      </c>
      <c r="V6" s="13">
        <v>540</v>
      </c>
      <c r="W6" s="13">
        <v>45000</v>
      </c>
      <c r="X6" s="5">
        <f>AVERAGE(Z6:AI6)</f>
        <v>23.432324169613306</v>
      </c>
      <c r="Y6" s="5">
        <f t="shared" ref="Y6:Y30" si="2">STDEV(Z6:AI6)</f>
        <v>0.84491462049648414</v>
      </c>
      <c r="Z6" s="5">
        <f>K6/V6*W6/1000</f>
        <v>22.815682856550914</v>
      </c>
      <c r="AA6" s="5">
        <f>L6/V6*W6/1000</f>
        <v>23.340091113718749</v>
      </c>
      <c r="AB6" s="5">
        <f>M6/V6*W6/1000</f>
        <v>22.708180636067667</v>
      </c>
      <c r="AC6" s="5">
        <f t="shared" ref="AC6:AC30" si="3">N6/V6*W6/1000</f>
        <v>23.390091284710913</v>
      </c>
      <c r="AD6" s="5">
        <f t="shared" ref="AD6:AD30" si="4">O6/V6*W6/1000</f>
        <v>23.524368277080001</v>
      </c>
      <c r="AE6" s="5">
        <f t="shared" ref="AE6:AE30" si="5">P6/V6*W6/1000</f>
        <v>24.999915810475251</v>
      </c>
      <c r="AF6" s="5">
        <f t="shared" ref="AF6:AF30" si="6">Q6/V6*W6/1000</f>
        <v>24.107768339192415</v>
      </c>
      <c r="AG6" s="5">
        <f t="shared" ref="AG6:AG30" si="7">R6/V6*W6/1000</f>
        <v>22.824466721073755</v>
      </c>
      <c r="AH6" s="5">
        <f t="shared" ref="AH6:AH30" si="8">S6/V6*W6/1000</f>
        <v>22.260697499856917</v>
      </c>
      <c r="AI6" s="5">
        <f t="shared" ref="AI6:AI30" si="9">T6/V6*W6/1000</f>
        <v>24.3519791574065</v>
      </c>
    </row>
    <row r="7" spans="1:36" x14ac:dyDescent="0.25">
      <c r="A7">
        <v>3</v>
      </c>
      <c r="B7">
        <v>3</v>
      </c>
      <c r="C7">
        <v>3</v>
      </c>
      <c r="D7" t="s">
        <v>2</v>
      </c>
      <c r="E7" s="5" t="s">
        <v>152</v>
      </c>
      <c r="F7" t="s">
        <v>69</v>
      </c>
      <c r="G7">
        <v>166.35</v>
      </c>
      <c r="H7" s="19">
        <f>G7*J1</f>
        <v>153.042</v>
      </c>
      <c r="I7" s="5">
        <f t="shared" si="1"/>
        <v>84.592358499047094</v>
      </c>
      <c r="J7" s="5">
        <f t="shared" si="0"/>
        <v>0.36703008633075423</v>
      </c>
      <c r="K7">
        <v>84.227172658783701</v>
      </c>
      <c r="L7">
        <v>85.238802608844097</v>
      </c>
      <c r="M7">
        <v>84.303983359895199</v>
      </c>
      <c r="N7">
        <v>84.368014175084397</v>
      </c>
      <c r="O7">
        <v>84.419487258242199</v>
      </c>
      <c r="P7">
        <v>84.822807823861098</v>
      </c>
      <c r="Q7">
        <v>84.335269007133604</v>
      </c>
      <c r="R7">
        <v>84.285124016389204</v>
      </c>
      <c r="S7">
        <v>85.037961178112695</v>
      </c>
      <c r="T7">
        <v>84.884962904124805</v>
      </c>
      <c r="V7" s="13">
        <v>50</v>
      </c>
      <c r="W7" s="13">
        <v>180000</v>
      </c>
      <c r="X7" s="5">
        <f t="shared" ref="X7:X30" si="10">AVERAGE(Z7:AI7)</f>
        <v>304.53249059656957</v>
      </c>
      <c r="Y7" s="5">
        <f t="shared" si="2"/>
        <v>1.3213083107907262</v>
      </c>
      <c r="Z7" s="5">
        <f t="shared" ref="Z7:Z30" si="11">K7/V7*W7/1000</f>
        <v>303.21782157162136</v>
      </c>
      <c r="AA7" s="5">
        <f t="shared" ref="AA7:AA30" si="12">L7/V7*W7/1000</f>
        <v>306.85968939183874</v>
      </c>
      <c r="AB7" s="5">
        <f t="shared" ref="AB7:AB30" si="13">M7/V7*W7/1000</f>
        <v>303.4943400956227</v>
      </c>
      <c r="AC7" s="5">
        <f t="shared" si="3"/>
        <v>303.7248510303038</v>
      </c>
      <c r="AD7" s="5">
        <f t="shared" si="4"/>
        <v>303.91015412967192</v>
      </c>
      <c r="AE7" s="5">
        <f t="shared" si="5"/>
        <v>305.3621081659</v>
      </c>
      <c r="AF7" s="5">
        <f t="shared" si="6"/>
        <v>303.60696842568098</v>
      </c>
      <c r="AG7" s="5">
        <f t="shared" si="7"/>
        <v>303.42644645900111</v>
      </c>
      <c r="AH7" s="5">
        <f t="shared" si="8"/>
        <v>306.13666024120573</v>
      </c>
      <c r="AI7" s="5">
        <f t="shared" si="9"/>
        <v>305.58586645484934</v>
      </c>
    </row>
    <row r="8" spans="1:36" x14ac:dyDescent="0.25">
      <c r="A8">
        <v>4</v>
      </c>
      <c r="B8">
        <v>4</v>
      </c>
      <c r="C8">
        <v>4</v>
      </c>
      <c r="D8" t="s">
        <v>3</v>
      </c>
      <c r="E8" s="6" t="s">
        <v>153</v>
      </c>
      <c r="F8" t="s">
        <v>70</v>
      </c>
      <c r="G8">
        <v>50.2</v>
      </c>
      <c r="H8" s="19">
        <f>G8*J1</f>
        <v>46.184000000000005</v>
      </c>
      <c r="I8" s="5">
        <f t="shared" si="1"/>
        <v>63.958794567916719</v>
      </c>
      <c r="J8" s="5">
        <f t="shared" si="0"/>
        <v>1.6608285852540048</v>
      </c>
      <c r="K8">
        <v>61.344873948573003</v>
      </c>
      <c r="L8">
        <v>64.685938852978694</v>
      </c>
      <c r="M8">
        <v>64.507449979357602</v>
      </c>
      <c r="N8">
        <v>64.848486582463806</v>
      </c>
      <c r="O8">
        <v>66.910931166886698</v>
      </c>
      <c r="P8">
        <v>63.4079971808629</v>
      </c>
      <c r="Q8">
        <v>62.182827902735298</v>
      </c>
      <c r="R8">
        <v>63.512913887007102</v>
      </c>
      <c r="S8">
        <v>62.685472116531599</v>
      </c>
      <c r="T8">
        <v>65.501054061770404</v>
      </c>
      <c r="V8" s="14">
        <v>65</v>
      </c>
      <c r="W8" s="14">
        <v>70000</v>
      </c>
      <c r="X8" s="5">
        <f t="shared" si="10"/>
        <v>68.878701842371839</v>
      </c>
      <c r="Y8" s="5">
        <f t="shared" si="2"/>
        <v>1.7885846302735418</v>
      </c>
      <c r="Z8" s="5">
        <f t="shared" si="11"/>
        <v>66.06371040615555</v>
      </c>
      <c r="AA8" s="5">
        <f t="shared" si="12"/>
        <v>69.66178030320782</v>
      </c>
      <c r="AB8" s="5">
        <f t="shared" si="13"/>
        <v>69.469561516231266</v>
      </c>
      <c r="AC8" s="5">
        <f t="shared" si="3"/>
        <v>69.836831704191795</v>
      </c>
      <c r="AD8" s="5">
        <f t="shared" si="4"/>
        <v>72.057925872031831</v>
      </c>
      <c r="AE8" s="5">
        <f t="shared" si="5"/>
        <v>68.285535425544651</v>
      </c>
      <c r="AF8" s="5">
        <f t="shared" si="6"/>
        <v>66.966122356791871</v>
      </c>
      <c r="AG8" s="5">
        <f t="shared" si="7"/>
        <v>68.398522647546116</v>
      </c>
      <c r="AH8" s="5">
        <f t="shared" si="8"/>
        <v>67.507431510110948</v>
      </c>
      <c r="AI8" s="5">
        <f t="shared" si="9"/>
        <v>70.539596681906588</v>
      </c>
    </row>
    <row r="9" spans="1:36" x14ac:dyDescent="0.25">
      <c r="A9">
        <v>5</v>
      </c>
      <c r="B9">
        <v>5</v>
      </c>
      <c r="C9">
        <v>5</v>
      </c>
      <c r="D9" t="s">
        <v>4</v>
      </c>
      <c r="E9" s="6" t="s">
        <v>172</v>
      </c>
      <c r="F9" t="s">
        <v>71</v>
      </c>
      <c r="G9">
        <v>29.91</v>
      </c>
      <c r="H9" s="19">
        <f>G9*J1</f>
        <v>27.517200000000003</v>
      </c>
      <c r="I9" s="5">
        <f t="shared" si="1"/>
        <v>23.565288822480383</v>
      </c>
      <c r="J9" s="5">
        <f t="shared" si="0"/>
        <v>0.60831052899449456</v>
      </c>
      <c r="K9">
        <v>23.592524194761001</v>
      </c>
      <c r="L9">
        <v>23.460418881577699</v>
      </c>
      <c r="M9">
        <v>24.490642819049</v>
      </c>
      <c r="N9">
        <v>23.882384676083699</v>
      </c>
      <c r="O9">
        <v>23.0978390396929</v>
      </c>
      <c r="P9">
        <v>22.541097187632701</v>
      </c>
      <c r="Q9">
        <v>23.821260929003898</v>
      </c>
      <c r="R9">
        <v>24.4146394331934</v>
      </c>
      <c r="S9">
        <v>23.1292346517446</v>
      </c>
      <c r="T9">
        <v>23.2228464120649</v>
      </c>
      <c r="V9" s="14">
        <v>22</v>
      </c>
      <c r="W9" s="14">
        <v>160000</v>
      </c>
      <c r="X9" s="5">
        <f t="shared" si="10"/>
        <v>171.38391870894822</v>
      </c>
      <c r="Y9" s="5">
        <f t="shared" si="2"/>
        <v>4.4240765745054142</v>
      </c>
      <c r="Z9" s="5">
        <f t="shared" si="11"/>
        <v>171.58199414371637</v>
      </c>
      <c r="AA9" s="5">
        <f t="shared" si="12"/>
        <v>170.62122822965597</v>
      </c>
      <c r="AB9" s="5">
        <f t="shared" si="13"/>
        <v>178.11376595672002</v>
      </c>
      <c r="AC9" s="5">
        <f t="shared" si="3"/>
        <v>173.69007037151783</v>
      </c>
      <c r="AD9" s="5">
        <f t="shared" si="4"/>
        <v>167.98428392503925</v>
      </c>
      <c r="AE9" s="5">
        <f t="shared" si="5"/>
        <v>163.93525227369238</v>
      </c>
      <c r="AF9" s="5">
        <f t="shared" si="6"/>
        <v>173.24553402911926</v>
      </c>
      <c r="AG9" s="5">
        <f t="shared" si="7"/>
        <v>177.56101405958836</v>
      </c>
      <c r="AH9" s="5">
        <f t="shared" si="8"/>
        <v>168.21261564905166</v>
      </c>
      <c r="AI9" s="5">
        <f t="shared" si="9"/>
        <v>168.89342845138111</v>
      </c>
    </row>
    <row r="10" spans="1:36" x14ac:dyDescent="0.25">
      <c r="A10">
        <v>6</v>
      </c>
      <c r="B10">
        <v>6</v>
      </c>
      <c r="C10">
        <v>6</v>
      </c>
      <c r="D10" t="s">
        <v>5</v>
      </c>
      <c r="E10" s="6" t="s">
        <v>171</v>
      </c>
      <c r="F10" t="s">
        <v>72</v>
      </c>
      <c r="G10">
        <v>128.58000000000001</v>
      </c>
      <c r="H10" s="19">
        <f>G10*J1</f>
        <v>118.29360000000001</v>
      </c>
      <c r="I10" s="5">
        <f t="shared" si="1"/>
        <v>50.907672646667542</v>
      </c>
      <c r="J10" s="5">
        <f t="shared" si="0"/>
        <v>1.3504889873412094</v>
      </c>
      <c r="K10">
        <v>50.958430210058097</v>
      </c>
      <c r="L10">
        <v>48.072806940530199</v>
      </c>
      <c r="M10">
        <v>51.9929669449198</v>
      </c>
      <c r="N10">
        <v>51.997753151654102</v>
      </c>
      <c r="O10">
        <v>51.824725778587897</v>
      </c>
      <c r="P10">
        <v>51.832368176524596</v>
      </c>
      <c r="Q10">
        <v>49.916854294080501</v>
      </c>
      <c r="R10">
        <v>52.308426149042504</v>
      </c>
      <c r="S10">
        <v>50.185400843959599</v>
      </c>
      <c r="T10">
        <v>49.9869939773182</v>
      </c>
      <c r="V10" s="14">
        <v>69</v>
      </c>
      <c r="W10" s="14">
        <v>160000</v>
      </c>
      <c r="X10" s="5">
        <f t="shared" si="10"/>
        <v>118.04677715169287</v>
      </c>
      <c r="Y10" s="5">
        <f t="shared" si="2"/>
        <v>3.1315686662984596</v>
      </c>
      <c r="Z10" s="5">
        <f t="shared" si="11"/>
        <v>118.16447584941008</v>
      </c>
      <c r="AA10" s="5">
        <f t="shared" si="12"/>
        <v>111.47317551427292</v>
      </c>
      <c r="AB10" s="5">
        <f t="shared" si="13"/>
        <v>120.56340161140824</v>
      </c>
      <c r="AC10" s="5">
        <f t="shared" si="3"/>
        <v>120.57450006180662</v>
      </c>
      <c r="AD10" s="5">
        <f t="shared" si="4"/>
        <v>120.17327716774005</v>
      </c>
      <c r="AE10" s="5">
        <f t="shared" si="5"/>
        <v>120.19099867020196</v>
      </c>
      <c r="AF10" s="5">
        <f t="shared" si="6"/>
        <v>115.74922734859247</v>
      </c>
      <c r="AG10" s="5">
        <f t="shared" si="7"/>
        <v>121.29490121517104</v>
      </c>
      <c r="AH10" s="5">
        <f t="shared" si="8"/>
        <v>116.37194398599327</v>
      </c>
      <c r="AI10" s="5">
        <f t="shared" si="9"/>
        <v>115.91187009233205</v>
      </c>
    </row>
    <row r="11" spans="1:36" x14ac:dyDescent="0.25">
      <c r="A11">
        <v>7</v>
      </c>
      <c r="C11">
        <v>7</v>
      </c>
      <c r="D11" s="3" t="s">
        <v>6</v>
      </c>
      <c r="E11" s="9" t="s">
        <v>153</v>
      </c>
      <c r="F11" s="3" t="s">
        <v>73</v>
      </c>
      <c r="G11" s="3">
        <v>50.2</v>
      </c>
      <c r="H11" s="19">
        <f>G11*J1</f>
        <v>46.184000000000005</v>
      </c>
      <c r="I11" s="5"/>
      <c r="J11" s="5"/>
      <c r="V11" s="14">
        <v>65</v>
      </c>
      <c r="W11" s="14">
        <v>70000</v>
      </c>
      <c r="X11" s="5">
        <f t="shared" si="10"/>
        <v>0</v>
      </c>
      <c r="Y11" s="5">
        <f t="shared" si="2"/>
        <v>0</v>
      </c>
      <c r="Z11" s="5">
        <f t="shared" si="11"/>
        <v>0</v>
      </c>
      <c r="AA11" s="5">
        <f t="shared" si="12"/>
        <v>0</v>
      </c>
      <c r="AB11" s="5">
        <f t="shared" si="13"/>
        <v>0</v>
      </c>
      <c r="AC11" s="5">
        <f t="shared" si="3"/>
        <v>0</v>
      </c>
      <c r="AD11" s="5">
        <f t="shared" si="4"/>
        <v>0</v>
      </c>
      <c r="AE11" s="5">
        <f t="shared" si="5"/>
        <v>0</v>
      </c>
      <c r="AF11" s="5">
        <f t="shared" si="6"/>
        <v>0</v>
      </c>
      <c r="AG11" s="5">
        <f t="shared" si="7"/>
        <v>0</v>
      </c>
      <c r="AH11" s="5">
        <f t="shared" si="8"/>
        <v>0</v>
      </c>
      <c r="AI11" s="5">
        <f t="shared" si="9"/>
        <v>0</v>
      </c>
    </row>
    <row r="12" spans="1:36" x14ac:dyDescent="0.25">
      <c r="A12">
        <v>8</v>
      </c>
      <c r="B12">
        <v>7</v>
      </c>
      <c r="C12">
        <v>8</v>
      </c>
      <c r="D12" t="s">
        <v>7</v>
      </c>
      <c r="E12" s="6" t="s">
        <v>154</v>
      </c>
      <c r="F12" t="s">
        <v>74</v>
      </c>
      <c r="G12">
        <v>13.35</v>
      </c>
      <c r="H12" s="19">
        <f>G12*J1</f>
        <v>12.282</v>
      </c>
      <c r="I12" s="5">
        <f t="shared" si="1"/>
        <v>37.278316033791917</v>
      </c>
      <c r="J12" s="5">
        <f t="shared" si="0"/>
        <v>2.684110476283001</v>
      </c>
      <c r="K12">
        <v>35.694863630780503</v>
      </c>
      <c r="L12">
        <v>36.759463507958003</v>
      </c>
      <c r="M12">
        <v>40.214620621463503</v>
      </c>
      <c r="N12">
        <v>34.774463618336299</v>
      </c>
      <c r="O12">
        <v>36.172147544969299</v>
      </c>
      <c r="P12">
        <v>37.8791638564078</v>
      </c>
      <c r="Q12">
        <v>33.520974936640798</v>
      </c>
      <c r="R12">
        <v>40.658977231960399</v>
      </c>
      <c r="S12">
        <v>41.4512466347323</v>
      </c>
      <c r="T12">
        <v>35.657238754670203</v>
      </c>
      <c r="V12" s="14">
        <v>81</v>
      </c>
      <c r="W12" s="14">
        <v>66000</v>
      </c>
      <c r="X12" s="5">
        <f t="shared" si="10"/>
        <v>30.374924175682299</v>
      </c>
      <c r="Y12" s="5">
        <f t="shared" si="2"/>
        <v>2.1870529806750367</v>
      </c>
      <c r="Z12" s="5">
        <f t="shared" si="11"/>
        <v>29.084703699154485</v>
      </c>
      <c r="AA12" s="5">
        <f t="shared" si="12"/>
        <v>29.952155450928743</v>
      </c>
      <c r="AB12" s="5">
        <f t="shared" si="13"/>
        <v>32.767468654525814</v>
      </c>
      <c r="AC12" s="5">
        <f t="shared" si="3"/>
        <v>28.334748133459204</v>
      </c>
      <c r="AD12" s="5">
        <f t="shared" si="4"/>
        <v>29.473601703308319</v>
      </c>
      <c r="AE12" s="5">
        <f t="shared" si="5"/>
        <v>30.864503882998946</v>
      </c>
      <c r="AF12" s="5">
        <f t="shared" si="6"/>
        <v>27.313386985411022</v>
      </c>
      <c r="AG12" s="5">
        <f t="shared" si="7"/>
        <v>33.129537003819586</v>
      </c>
      <c r="AH12" s="5">
        <f t="shared" si="8"/>
        <v>33.775089850522612</v>
      </c>
      <c r="AI12" s="5">
        <f t="shared" si="9"/>
        <v>29.054046392694239</v>
      </c>
    </row>
    <row r="13" spans="1:36" x14ac:dyDescent="0.25">
      <c r="A13">
        <v>9</v>
      </c>
      <c r="C13">
        <v>9</v>
      </c>
      <c r="D13" s="3" t="s">
        <v>8</v>
      </c>
      <c r="E13" s="9" t="s">
        <v>171</v>
      </c>
      <c r="F13" s="3" t="s">
        <v>75</v>
      </c>
      <c r="G13" s="3">
        <v>128.57</v>
      </c>
      <c r="H13" s="19">
        <f>G13*J1</f>
        <v>118.28440000000001</v>
      </c>
      <c r="I13" s="5"/>
      <c r="J13" s="5"/>
      <c r="V13" s="14">
        <v>69</v>
      </c>
      <c r="W13" s="14">
        <v>160000</v>
      </c>
      <c r="X13" s="5">
        <f t="shared" si="10"/>
        <v>0</v>
      </c>
      <c r="Y13" s="5">
        <f t="shared" si="2"/>
        <v>0</v>
      </c>
      <c r="Z13" s="5">
        <f t="shared" si="11"/>
        <v>0</v>
      </c>
      <c r="AA13" s="5">
        <f t="shared" si="12"/>
        <v>0</v>
      </c>
      <c r="AB13" s="5">
        <f t="shared" si="13"/>
        <v>0</v>
      </c>
      <c r="AC13" s="5">
        <f t="shared" si="3"/>
        <v>0</v>
      </c>
      <c r="AD13" s="5">
        <f t="shared" si="4"/>
        <v>0</v>
      </c>
      <c r="AE13" s="5">
        <f t="shared" si="5"/>
        <v>0</v>
      </c>
      <c r="AF13" s="5">
        <f t="shared" si="6"/>
        <v>0</v>
      </c>
      <c r="AG13" s="5">
        <f t="shared" si="7"/>
        <v>0</v>
      </c>
      <c r="AH13" s="5">
        <f t="shared" si="8"/>
        <v>0</v>
      </c>
      <c r="AI13" s="5">
        <f t="shared" si="9"/>
        <v>0</v>
      </c>
    </row>
    <row r="14" spans="1:36" x14ac:dyDescent="0.25">
      <c r="A14">
        <v>10</v>
      </c>
      <c r="B14">
        <v>8</v>
      </c>
      <c r="C14">
        <v>10</v>
      </c>
      <c r="D14" t="s">
        <v>9</v>
      </c>
      <c r="E14" s="6" t="s">
        <v>155</v>
      </c>
      <c r="F14" t="s">
        <v>76</v>
      </c>
      <c r="G14">
        <v>446.19</v>
      </c>
      <c r="H14" s="19">
        <f>G14*J1</f>
        <v>410.4948</v>
      </c>
      <c r="I14" s="5">
        <f t="shared" si="1"/>
        <v>510.99531741755465</v>
      </c>
      <c r="J14" s="5">
        <f t="shared" si="0"/>
        <v>21.609879050756255</v>
      </c>
      <c r="K14">
        <v>506.14994763738702</v>
      </c>
      <c r="L14">
        <v>526.91271060656698</v>
      </c>
      <c r="M14">
        <v>503.44534710084099</v>
      </c>
      <c r="N14">
        <v>493.00512827073402</v>
      </c>
      <c r="O14">
        <v>549.53255242396801</v>
      </c>
      <c r="P14">
        <v>513.51361512345397</v>
      </c>
      <c r="Q14">
        <v>526.42207406535704</v>
      </c>
      <c r="R14">
        <v>492.76273646626601</v>
      </c>
      <c r="S14">
        <v>474.60210119952302</v>
      </c>
      <c r="T14">
        <v>523.60696128145003</v>
      </c>
      <c r="V14" s="14">
        <v>615</v>
      </c>
      <c r="W14" s="14">
        <v>96000</v>
      </c>
      <c r="X14" s="5">
        <f t="shared" si="10"/>
        <v>79.765122718837816</v>
      </c>
      <c r="Y14" s="5">
        <f t="shared" si="2"/>
        <v>3.3732494128009747</v>
      </c>
      <c r="Z14" s="5">
        <f t="shared" si="11"/>
        <v>79.00877231412872</v>
      </c>
      <c r="AA14" s="5">
        <f t="shared" si="12"/>
        <v>82.249788972732404</v>
      </c>
      <c r="AB14" s="5">
        <f t="shared" si="13"/>
        <v>78.586590766960555</v>
      </c>
      <c r="AC14" s="5">
        <f t="shared" si="3"/>
        <v>76.95689807152921</v>
      </c>
      <c r="AD14" s="5">
        <f t="shared" si="4"/>
        <v>85.780691110082813</v>
      </c>
      <c r="AE14" s="5">
        <f t="shared" si="5"/>
        <v>80.158222848539154</v>
      </c>
      <c r="AF14" s="5">
        <f t="shared" si="6"/>
        <v>82.173201805324027</v>
      </c>
      <c r="AG14" s="5">
        <f t="shared" si="7"/>
        <v>76.91906130205129</v>
      </c>
      <c r="AH14" s="5">
        <f t="shared" si="8"/>
        <v>74.084230431145059</v>
      </c>
      <c r="AI14" s="5">
        <f t="shared" si="9"/>
        <v>81.733769565884884</v>
      </c>
    </row>
    <row r="15" spans="1:36" x14ac:dyDescent="0.25">
      <c r="A15">
        <v>11</v>
      </c>
      <c r="B15">
        <v>9</v>
      </c>
      <c r="C15">
        <v>11</v>
      </c>
      <c r="D15" s="4" t="s">
        <v>10</v>
      </c>
      <c r="E15" s="7" t="s">
        <v>156</v>
      </c>
      <c r="F15" s="4" t="s">
        <v>77</v>
      </c>
      <c r="G15" s="4">
        <v>8.01</v>
      </c>
      <c r="H15" s="19">
        <f>G15*J1</f>
        <v>7.3692000000000002</v>
      </c>
      <c r="I15" s="5">
        <f t="shared" si="1"/>
        <v>16.679605078695719</v>
      </c>
      <c r="J15" s="5">
        <f t="shared" si="0"/>
        <v>0.69138519081469763</v>
      </c>
      <c r="K15">
        <v>17.127401054478099</v>
      </c>
      <c r="L15">
        <v>15.7101317842196</v>
      </c>
      <c r="M15">
        <v>17.586880010740298</v>
      </c>
      <c r="N15">
        <v>15.9046967789189</v>
      </c>
      <c r="O15">
        <v>16.912983729371501</v>
      </c>
      <c r="P15">
        <v>16.9371466267297</v>
      </c>
      <c r="Q15">
        <v>17.431424700024301</v>
      </c>
      <c r="R15">
        <v>16.050937597786099</v>
      </c>
      <c r="S15">
        <v>17.1291776624712</v>
      </c>
      <c r="T15">
        <v>16.005270842217499</v>
      </c>
      <c r="V15" s="14">
        <v>546</v>
      </c>
      <c r="W15" s="14">
        <v>210000</v>
      </c>
      <c r="X15" s="5">
        <f t="shared" si="10"/>
        <v>6.4152327225752757</v>
      </c>
      <c r="Y15" s="5">
        <f t="shared" si="2"/>
        <v>0.2659173810825759</v>
      </c>
      <c r="Z15" s="5">
        <f t="shared" si="11"/>
        <v>6.5874619440300384</v>
      </c>
      <c r="AA15" s="5">
        <f t="shared" si="12"/>
        <v>6.042358378546</v>
      </c>
      <c r="AB15" s="5">
        <f t="shared" si="13"/>
        <v>6.7641846195154987</v>
      </c>
      <c r="AC15" s="5">
        <f t="shared" si="3"/>
        <v>6.1171910688149618</v>
      </c>
      <c r="AD15" s="5">
        <f t="shared" si="4"/>
        <v>6.5049937420659614</v>
      </c>
      <c r="AE15" s="5">
        <f t="shared" si="5"/>
        <v>6.5142871641268076</v>
      </c>
      <c r="AF15" s="5">
        <f t="shared" si="6"/>
        <v>6.7043941153939617</v>
      </c>
      <c r="AG15" s="5">
        <f t="shared" si="7"/>
        <v>6.1734375376100381</v>
      </c>
      <c r="AH15" s="5">
        <f t="shared" si="8"/>
        <v>6.5881452547966148</v>
      </c>
      <c r="AI15" s="5">
        <f t="shared" si="9"/>
        <v>6.1558734008528839</v>
      </c>
    </row>
    <row r="16" spans="1:36" x14ac:dyDescent="0.25">
      <c r="A16">
        <v>12</v>
      </c>
      <c r="C16" s="18"/>
      <c r="D16" s="3" t="s">
        <v>11</v>
      </c>
      <c r="E16" s="9" t="s">
        <v>157</v>
      </c>
      <c r="F16" s="3" t="s">
        <v>78</v>
      </c>
      <c r="G16" s="3">
        <v>150</v>
      </c>
      <c r="H16" s="19">
        <f>G16*J1</f>
        <v>138</v>
      </c>
      <c r="I16" s="5"/>
      <c r="J16" s="5"/>
      <c r="V16" s="14">
        <v>216</v>
      </c>
      <c r="W16" s="14">
        <v>325000</v>
      </c>
      <c r="X16" s="5">
        <f t="shared" si="10"/>
        <v>0</v>
      </c>
      <c r="Y16" s="5">
        <f t="shared" si="2"/>
        <v>0</v>
      </c>
      <c r="Z16" s="5">
        <f t="shared" si="11"/>
        <v>0</v>
      </c>
      <c r="AA16" s="5">
        <f t="shared" si="12"/>
        <v>0</v>
      </c>
      <c r="AB16" s="5">
        <f t="shared" si="13"/>
        <v>0</v>
      </c>
      <c r="AC16" s="5">
        <f t="shared" si="3"/>
        <v>0</v>
      </c>
      <c r="AD16" s="5">
        <f t="shared" si="4"/>
        <v>0</v>
      </c>
      <c r="AE16" s="5">
        <f t="shared" si="5"/>
        <v>0</v>
      </c>
      <c r="AF16" s="5">
        <f t="shared" si="6"/>
        <v>0</v>
      </c>
      <c r="AG16" s="5">
        <f t="shared" si="7"/>
        <v>0</v>
      </c>
      <c r="AH16" s="5">
        <f t="shared" si="8"/>
        <v>0</v>
      </c>
      <c r="AI16" s="5">
        <f t="shared" si="9"/>
        <v>0</v>
      </c>
      <c r="AJ16" s="5"/>
    </row>
    <row r="17" spans="1:35" x14ac:dyDescent="0.25">
      <c r="A17">
        <v>13</v>
      </c>
      <c r="B17">
        <v>10</v>
      </c>
      <c r="C17">
        <v>13</v>
      </c>
      <c r="D17" s="2" t="s">
        <v>12</v>
      </c>
      <c r="E17" s="8" t="s">
        <v>158</v>
      </c>
      <c r="F17" s="2" t="s">
        <v>79</v>
      </c>
      <c r="G17" s="2">
        <v>1572.6</v>
      </c>
      <c r="H17" s="19">
        <f>G17*J1</f>
        <v>1446.7919999999999</v>
      </c>
      <c r="I17" s="5">
        <f t="shared" si="1"/>
        <v>47.171499685063928</v>
      </c>
      <c r="J17" s="5">
        <f t="shared" si="0"/>
        <v>6.2473896814950844</v>
      </c>
      <c r="K17">
        <v>51.219517010251799</v>
      </c>
      <c r="L17">
        <v>58.075849794220098</v>
      </c>
      <c r="M17">
        <v>37.951576653339401</v>
      </c>
      <c r="N17">
        <v>50.961670793699099</v>
      </c>
      <c r="O17">
        <v>43.0179527279222</v>
      </c>
      <c r="P17">
        <v>44.715299093376899</v>
      </c>
      <c r="Q17">
        <v>38.2303541005341</v>
      </c>
      <c r="R17">
        <v>49.3151438250732</v>
      </c>
      <c r="S17">
        <v>49.899904939156997</v>
      </c>
      <c r="T17">
        <v>48.327727913065502</v>
      </c>
      <c r="V17" s="14">
        <v>292</v>
      </c>
      <c r="W17" s="14">
        <v>100000</v>
      </c>
      <c r="X17" s="5">
        <f t="shared" si="10"/>
        <v>16.154623179816419</v>
      </c>
      <c r="Y17" s="5">
        <f t="shared" si="2"/>
        <v>2.1395170142106195</v>
      </c>
      <c r="Z17" s="5">
        <f t="shared" si="11"/>
        <v>17.540930482962942</v>
      </c>
      <c r="AA17" s="5">
        <f t="shared" si="12"/>
        <v>19.88898965555483</v>
      </c>
      <c r="AB17" s="5">
        <f t="shared" si="13"/>
        <v>12.997115292239522</v>
      </c>
      <c r="AC17" s="5">
        <f t="shared" si="3"/>
        <v>17.452626984143528</v>
      </c>
      <c r="AD17" s="5">
        <f t="shared" si="4"/>
        <v>14.73217559175418</v>
      </c>
      <c r="AE17" s="5">
        <f t="shared" si="5"/>
        <v>15.313458593622224</v>
      </c>
      <c r="AF17" s="5">
        <f t="shared" si="6"/>
        <v>13.092587020730857</v>
      </c>
      <c r="AG17" s="5">
        <f t="shared" si="7"/>
        <v>16.888747885299043</v>
      </c>
      <c r="AH17" s="5">
        <f t="shared" si="8"/>
        <v>17.089008540807189</v>
      </c>
      <c r="AI17" s="5">
        <f t="shared" si="9"/>
        <v>16.550591751049829</v>
      </c>
    </row>
    <row r="18" spans="1:35" x14ac:dyDescent="0.25">
      <c r="A18">
        <v>14</v>
      </c>
      <c r="B18">
        <v>11</v>
      </c>
      <c r="C18">
        <v>14</v>
      </c>
      <c r="D18" s="2" t="s">
        <v>13</v>
      </c>
      <c r="E18" s="8" t="s">
        <v>159</v>
      </c>
      <c r="F18" s="2" t="s">
        <v>80</v>
      </c>
      <c r="G18" s="2">
        <v>171.47</v>
      </c>
      <c r="H18" s="19">
        <f>G18*J1</f>
        <v>157.75239999999999</v>
      </c>
      <c r="I18" s="5">
        <f t="shared" si="1"/>
        <v>51.455767864332813</v>
      </c>
      <c r="J18" s="5">
        <f t="shared" si="0"/>
        <v>5.1237357716426191</v>
      </c>
      <c r="K18">
        <v>52.958405426095801</v>
      </c>
      <c r="L18">
        <v>52.370670335003098</v>
      </c>
      <c r="M18">
        <v>56.966615173755102</v>
      </c>
      <c r="N18">
        <v>53.144814480338397</v>
      </c>
      <c r="O18">
        <v>46.022302594808103</v>
      </c>
      <c r="P18">
        <v>51.633701516326802</v>
      </c>
      <c r="Q18">
        <v>59.668565793814203</v>
      </c>
      <c r="R18">
        <v>44.365228308905898</v>
      </c>
      <c r="S18">
        <v>44.375559108913002</v>
      </c>
      <c r="T18">
        <v>53.051815905367697</v>
      </c>
      <c r="V18" s="14">
        <v>200</v>
      </c>
      <c r="W18" s="14">
        <v>47000</v>
      </c>
      <c r="X18" s="5">
        <f t="shared" si="10"/>
        <v>12.092105448118211</v>
      </c>
      <c r="Y18" s="5">
        <f t="shared" si="2"/>
        <v>1.2040779063360154</v>
      </c>
      <c r="Z18" s="5">
        <f t="shared" si="11"/>
        <v>12.445225275132513</v>
      </c>
      <c r="AA18" s="5">
        <f t="shared" si="12"/>
        <v>12.307107528725728</v>
      </c>
      <c r="AB18" s="5">
        <f t="shared" si="13"/>
        <v>13.387154565832448</v>
      </c>
      <c r="AC18" s="5">
        <f t="shared" si="3"/>
        <v>12.489031402879524</v>
      </c>
      <c r="AD18" s="5">
        <f t="shared" si="4"/>
        <v>10.815241109779903</v>
      </c>
      <c r="AE18" s="5">
        <f t="shared" si="5"/>
        <v>12.133919856336799</v>
      </c>
      <c r="AF18" s="5">
        <f t="shared" si="6"/>
        <v>14.022112961546336</v>
      </c>
      <c r="AG18" s="5">
        <f t="shared" si="7"/>
        <v>10.425828652592886</v>
      </c>
      <c r="AH18" s="5">
        <f t="shared" si="8"/>
        <v>10.428256390594555</v>
      </c>
      <c r="AI18" s="5">
        <f t="shared" si="9"/>
        <v>12.46717673776141</v>
      </c>
    </row>
    <row r="19" spans="1:35" x14ac:dyDescent="0.25">
      <c r="A19">
        <v>15</v>
      </c>
      <c r="B19">
        <v>12</v>
      </c>
      <c r="C19">
        <v>15</v>
      </c>
      <c r="D19" s="2" t="s">
        <v>14</v>
      </c>
      <c r="E19" s="8" t="s">
        <v>160</v>
      </c>
      <c r="F19" s="2" t="s">
        <v>81</v>
      </c>
      <c r="G19" s="2">
        <v>43.68</v>
      </c>
      <c r="H19" s="19">
        <f>G19*J1</f>
        <v>40.185600000000001</v>
      </c>
      <c r="I19" s="5">
        <f t="shared" si="1"/>
        <v>20.062076388564947</v>
      </c>
      <c r="J19" s="5">
        <f t="shared" si="0"/>
        <v>1.0457116046575059</v>
      </c>
      <c r="K19">
        <v>18.975905800763599</v>
      </c>
      <c r="L19">
        <v>19.8170594149687</v>
      </c>
      <c r="M19">
        <v>19.2837963608801</v>
      </c>
      <c r="N19">
        <v>20.2908506885259</v>
      </c>
      <c r="O19">
        <v>20.566857314611699</v>
      </c>
      <c r="P19">
        <v>19.783992468885899</v>
      </c>
      <c r="Q19">
        <v>18.987591947285001</v>
      </c>
      <c r="R19">
        <v>20.4558454251382</v>
      </c>
      <c r="S19">
        <v>19.892156485509201</v>
      </c>
      <c r="T19">
        <v>22.566707979081201</v>
      </c>
      <c r="V19" s="14">
        <v>437</v>
      </c>
      <c r="W19" s="14">
        <v>300000</v>
      </c>
      <c r="X19" s="5">
        <f t="shared" si="10"/>
        <v>13.772592486429028</v>
      </c>
      <c r="Y19" s="5">
        <f t="shared" si="2"/>
        <v>0.71787982013101048</v>
      </c>
      <c r="Z19" s="5">
        <f t="shared" si="11"/>
        <v>13.02693762066151</v>
      </c>
      <c r="AA19" s="5">
        <f t="shared" si="12"/>
        <v>13.60438861439499</v>
      </c>
      <c r="AB19" s="5">
        <f t="shared" si="13"/>
        <v>13.238304137903956</v>
      </c>
      <c r="AC19" s="5">
        <f t="shared" si="3"/>
        <v>13.929645781596728</v>
      </c>
      <c r="AD19" s="5">
        <f t="shared" si="4"/>
        <v>14.119124014607575</v>
      </c>
      <c r="AE19" s="5">
        <f t="shared" si="5"/>
        <v>13.581688193743179</v>
      </c>
      <c r="AF19" s="5">
        <f t="shared" si="6"/>
        <v>13.034960146877577</v>
      </c>
      <c r="AG19" s="5">
        <f t="shared" si="7"/>
        <v>14.04291447949991</v>
      </c>
      <c r="AH19" s="5">
        <f t="shared" si="8"/>
        <v>13.655942667397621</v>
      </c>
      <c r="AI19" s="5">
        <f t="shared" si="9"/>
        <v>15.49201920760723</v>
      </c>
    </row>
    <row r="20" spans="1:35" x14ac:dyDescent="0.25">
      <c r="A20">
        <v>16</v>
      </c>
      <c r="B20">
        <v>13</v>
      </c>
      <c r="C20">
        <v>16</v>
      </c>
      <c r="D20" s="2" t="s">
        <v>15</v>
      </c>
      <c r="E20" s="8" t="s">
        <v>161</v>
      </c>
      <c r="F20" s="2" t="s">
        <v>82</v>
      </c>
      <c r="G20" s="2">
        <v>99.19</v>
      </c>
      <c r="H20" s="19">
        <f>G20*J1</f>
        <v>91.254800000000003</v>
      </c>
      <c r="I20" s="5">
        <f t="shared" si="1"/>
        <v>26.183536389056577</v>
      </c>
      <c r="J20" s="5">
        <f t="shared" si="0"/>
        <v>2.6021707661663771</v>
      </c>
      <c r="K20">
        <v>27.812247996235602</v>
      </c>
      <c r="L20">
        <v>32.617237591943201</v>
      </c>
      <c r="M20">
        <v>24.296346152151401</v>
      </c>
      <c r="N20">
        <v>26.874268289199701</v>
      </c>
      <c r="O20">
        <v>25.752090826288502</v>
      </c>
      <c r="P20">
        <v>23.812409442425398</v>
      </c>
      <c r="Q20">
        <v>25.818401690787301</v>
      </c>
      <c r="R20">
        <v>25.102950220854702</v>
      </c>
      <c r="S20">
        <v>25.952289051771501</v>
      </c>
      <c r="T20">
        <v>23.797122628908401</v>
      </c>
      <c r="V20" s="14">
        <v>97</v>
      </c>
      <c r="W20" s="14">
        <v>105000</v>
      </c>
      <c r="X20" s="5">
        <f t="shared" si="10"/>
        <v>28.34300330774165</v>
      </c>
      <c r="Y20" s="5">
        <f t="shared" si="2"/>
        <v>2.8167827881182426</v>
      </c>
      <c r="Z20" s="5">
        <f t="shared" si="11"/>
        <v>30.106041645409672</v>
      </c>
      <c r="AA20" s="5">
        <f t="shared" si="12"/>
        <v>35.307319042825114</v>
      </c>
      <c r="AB20" s="5">
        <f t="shared" si="13"/>
        <v>26.300168515215436</v>
      </c>
      <c r="AC20" s="5">
        <f t="shared" si="3"/>
        <v>29.090702787278023</v>
      </c>
      <c r="AD20" s="5">
        <f t="shared" si="4"/>
        <v>27.875974605776214</v>
      </c>
      <c r="AE20" s="5">
        <f t="shared" si="5"/>
        <v>25.776319499532647</v>
      </c>
      <c r="AF20" s="5">
        <f t="shared" si="6"/>
        <v>27.947754407553266</v>
      </c>
      <c r="AG20" s="5">
        <f t="shared" si="7"/>
        <v>27.173296630822101</v>
      </c>
      <c r="AH20" s="5">
        <f t="shared" si="8"/>
        <v>28.092684025113481</v>
      </c>
      <c r="AI20" s="5">
        <f t="shared" si="9"/>
        <v>25.759771917890536</v>
      </c>
    </row>
    <row r="21" spans="1:35" x14ac:dyDescent="0.25">
      <c r="A21">
        <v>17</v>
      </c>
      <c r="B21">
        <v>14</v>
      </c>
      <c r="C21">
        <v>17</v>
      </c>
      <c r="D21" s="2" t="s">
        <v>16</v>
      </c>
      <c r="E21" s="8" t="s">
        <v>162</v>
      </c>
      <c r="F21" s="2" t="s">
        <v>83</v>
      </c>
      <c r="G21" s="2">
        <v>300.29000000000002</v>
      </c>
      <c r="H21" s="19">
        <f>G21*J1</f>
        <v>276.26680000000005</v>
      </c>
      <c r="I21" s="5">
        <f t="shared" si="1"/>
        <v>204.51338741355482</v>
      </c>
      <c r="J21" s="5">
        <f t="shared" si="0"/>
        <v>32.007176694301016</v>
      </c>
      <c r="K21">
        <v>190.98072358692599</v>
      </c>
      <c r="L21">
        <v>222.00481470918399</v>
      </c>
      <c r="M21">
        <v>187.482200430235</v>
      </c>
      <c r="N21">
        <v>211.642042323749</v>
      </c>
      <c r="O21">
        <v>231.61767284496</v>
      </c>
      <c r="P21">
        <v>203.83396451742601</v>
      </c>
      <c r="Q21">
        <v>155.37707705560399</v>
      </c>
      <c r="R21">
        <v>163.61552042061899</v>
      </c>
      <c r="S21">
        <v>263.26116228433602</v>
      </c>
      <c r="T21">
        <v>215.318695962509</v>
      </c>
      <c r="V21" s="14">
        <v>1629</v>
      </c>
      <c r="W21" s="14">
        <v>90000</v>
      </c>
      <c r="X21" s="5">
        <f t="shared" si="10"/>
        <v>11.299082177544463</v>
      </c>
      <c r="Y21" s="5">
        <f t="shared" si="2"/>
        <v>1.7683523035525561</v>
      </c>
      <c r="Z21" s="5">
        <f t="shared" si="11"/>
        <v>10.551421192647846</v>
      </c>
      <c r="AA21" s="5">
        <f t="shared" si="12"/>
        <v>12.265459376198011</v>
      </c>
      <c r="AB21" s="5">
        <f t="shared" si="13"/>
        <v>10.358132620454972</v>
      </c>
      <c r="AC21" s="5">
        <f t="shared" si="3"/>
        <v>11.692930515124253</v>
      </c>
      <c r="AD21" s="5">
        <f t="shared" si="4"/>
        <v>12.79655651077127</v>
      </c>
      <c r="AE21" s="5">
        <f t="shared" si="5"/>
        <v>11.261545000962764</v>
      </c>
      <c r="AF21" s="5">
        <f t="shared" si="6"/>
        <v>8.5843688980996689</v>
      </c>
      <c r="AG21" s="5">
        <f t="shared" si="7"/>
        <v>9.0395315149513262</v>
      </c>
      <c r="AH21" s="5">
        <f t="shared" si="8"/>
        <v>14.544815595819671</v>
      </c>
      <c r="AI21" s="5">
        <f t="shared" si="9"/>
        <v>11.896060550414862</v>
      </c>
    </row>
    <row r="22" spans="1:35" x14ac:dyDescent="0.25">
      <c r="A22">
        <v>18</v>
      </c>
      <c r="B22">
        <v>15</v>
      </c>
      <c r="C22">
        <v>18</v>
      </c>
      <c r="D22" s="2" t="s">
        <v>17</v>
      </c>
      <c r="E22" s="8" t="s">
        <v>163</v>
      </c>
      <c r="F22" s="2" t="s">
        <v>84</v>
      </c>
      <c r="G22" s="2">
        <v>82.37</v>
      </c>
      <c r="H22" s="19">
        <f>G22*J1</f>
        <v>75.780400000000014</v>
      </c>
      <c r="I22" s="5">
        <f t="shared" si="1"/>
        <v>25.408949871052627</v>
      </c>
      <c r="J22" s="5">
        <f t="shared" si="0"/>
        <v>1.2347382342876663</v>
      </c>
      <c r="K22">
        <v>25.519415022890701</v>
      </c>
      <c r="L22">
        <v>23.296627306253601</v>
      </c>
      <c r="M22">
        <v>26.203287354191598</v>
      </c>
      <c r="N22">
        <v>25.2950353075218</v>
      </c>
      <c r="O22">
        <v>25.2369389261134</v>
      </c>
      <c r="P22">
        <v>25.032973755774901</v>
      </c>
      <c r="Q22">
        <v>27.364424314594501</v>
      </c>
      <c r="R22">
        <v>25.552757260723599</v>
      </c>
      <c r="S22">
        <v>23.7838501564339</v>
      </c>
      <c r="T22">
        <v>26.804189306028299</v>
      </c>
      <c r="V22" s="14">
        <v>54</v>
      </c>
      <c r="W22" s="14">
        <v>90000</v>
      </c>
      <c r="X22" s="5">
        <f t="shared" si="10"/>
        <v>42.348249785087717</v>
      </c>
      <c r="Y22" s="5">
        <f t="shared" si="2"/>
        <v>2.0578970571461102</v>
      </c>
      <c r="Z22" s="5">
        <f t="shared" si="11"/>
        <v>42.532358371484499</v>
      </c>
      <c r="AA22" s="5">
        <f t="shared" si="12"/>
        <v>38.827712177089339</v>
      </c>
      <c r="AB22" s="5">
        <f t="shared" si="13"/>
        <v>43.672145590319325</v>
      </c>
      <c r="AC22" s="5">
        <f t="shared" si="3"/>
        <v>42.158392179202998</v>
      </c>
      <c r="AD22" s="5">
        <f t="shared" si="4"/>
        <v>42.061564876855662</v>
      </c>
      <c r="AE22" s="5">
        <f t="shared" si="5"/>
        <v>41.721622926291502</v>
      </c>
      <c r="AF22" s="5">
        <f t="shared" si="6"/>
        <v>45.607373857657507</v>
      </c>
      <c r="AG22" s="5">
        <f t="shared" si="7"/>
        <v>42.587928767872661</v>
      </c>
      <c r="AH22" s="5">
        <f t="shared" si="8"/>
        <v>39.639750260723169</v>
      </c>
      <c r="AI22" s="5">
        <f t="shared" si="9"/>
        <v>44.673648843380498</v>
      </c>
    </row>
    <row r="23" spans="1:35" x14ac:dyDescent="0.25">
      <c r="A23">
        <v>19</v>
      </c>
      <c r="B23">
        <v>16</v>
      </c>
      <c r="C23">
        <v>19</v>
      </c>
      <c r="D23" s="2" t="s">
        <v>18</v>
      </c>
      <c r="E23" s="8" t="s">
        <v>173</v>
      </c>
      <c r="F23" s="2" t="s">
        <v>85</v>
      </c>
      <c r="G23" s="2">
        <v>74.84</v>
      </c>
      <c r="H23" s="19">
        <f>G23*J1</f>
        <v>68.852800000000002</v>
      </c>
      <c r="I23" s="5">
        <f t="shared" si="1"/>
        <v>11.31686638139487</v>
      </c>
      <c r="J23" s="5">
        <f t="shared" si="0"/>
        <v>0.12141210953981503</v>
      </c>
      <c r="K23">
        <v>11.169419500516501</v>
      </c>
      <c r="L23">
        <v>11.1922175479954</v>
      </c>
      <c r="M23">
        <v>11.3279996974453</v>
      </c>
      <c r="N23">
        <v>11.2413131948845</v>
      </c>
      <c r="O23">
        <v>11.3232655810876</v>
      </c>
      <c r="P23">
        <v>11.4668837394908</v>
      </c>
      <c r="Q23">
        <v>11.166725350236399</v>
      </c>
      <c r="R23">
        <v>11.353754512484</v>
      </c>
      <c r="S23">
        <v>11.457176163265</v>
      </c>
      <c r="T23">
        <v>11.4699085265432</v>
      </c>
      <c r="V23" s="14">
        <v>18</v>
      </c>
      <c r="W23" s="14">
        <v>270000</v>
      </c>
      <c r="X23" s="5">
        <f t="shared" si="10"/>
        <v>169.75299572092302</v>
      </c>
      <c r="Y23" s="5">
        <f t="shared" si="2"/>
        <v>1.8211816430972327</v>
      </c>
      <c r="Z23" s="5">
        <f t="shared" si="11"/>
        <v>167.5412925077475</v>
      </c>
      <c r="AA23" s="5">
        <f t="shared" si="12"/>
        <v>167.883263219931</v>
      </c>
      <c r="AB23" s="5">
        <f t="shared" si="13"/>
        <v>169.91999546167949</v>
      </c>
      <c r="AC23" s="5">
        <f t="shared" si="3"/>
        <v>168.61969792326749</v>
      </c>
      <c r="AD23" s="5">
        <f t="shared" si="4"/>
        <v>169.84898371631402</v>
      </c>
      <c r="AE23" s="5">
        <f t="shared" si="5"/>
        <v>172.00325609236202</v>
      </c>
      <c r="AF23" s="5">
        <f t="shared" si="6"/>
        <v>167.500880253546</v>
      </c>
      <c r="AG23" s="5">
        <f t="shared" si="7"/>
        <v>170.30631768726002</v>
      </c>
      <c r="AH23" s="5">
        <f t="shared" si="8"/>
        <v>171.85764244897501</v>
      </c>
      <c r="AI23" s="5">
        <f t="shared" si="9"/>
        <v>172.04862789814803</v>
      </c>
    </row>
    <row r="24" spans="1:35" x14ac:dyDescent="0.25">
      <c r="A24">
        <v>20</v>
      </c>
      <c r="B24">
        <v>17</v>
      </c>
      <c r="C24">
        <v>20</v>
      </c>
      <c r="D24" s="4" t="s">
        <v>19</v>
      </c>
      <c r="E24" s="7" t="s">
        <v>164</v>
      </c>
      <c r="F24" s="4" t="s">
        <v>86</v>
      </c>
      <c r="G24" s="4">
        <v>3.22</v>
      </c>
      <c r="H24" s="19">
        <f>G24*J1</f>
        <v>2.9624000000000001</v>
      </c>
      <c r="I24" s="5">
        <f>AVERAGE(K24:T24)</f>
        <v>6.7143208532249563</v>
      </c>
      <c r="J24" s="5">
        <f t="shared" si="0"/>
        <v>0.27487756898039589</v>
      </c>
      <c r="K24">
        <v>6.9117839338362401</v>
      </c>
      <c r="L24">
        <v>6.3122472342269296</v>
      </c>
      <c r="M24">
        <v>7.0721691542502603</v>
      </c>
      <c r="N24">
        <v>6.4285085197635103</v>
      </c>
      <c r="O24">
        <v>6.7979462850084298</v>
      </c>
      <c r="P24">
        <v>6.8354929473773698</v>
      </c>
      <c r="Q24">
        <v>6.9781209989994704</v>
      </c>
      <c r="R24">
        <v>6.4710086840695</v>
      </c>
      <c r="S24">
        <v>6.9076060196708804</v>
      </c>
      <c r="T24">
        <v>6.42832475504696</v>
      </c>
      <c r="V24" s="14">
        <v>65</v>
      </c>
      <c r="W24" s="14">
        <v>70000</v>
      </c>
      <c r="X24" s="5">
        <f t="shared" si="10"/>
        <v>7.2308070727037972</v>
      </c>
      <c r="Y24" s="5">
        <f t="shared" si="2"/>
        <v>0.29602199736350321</v>
      </c>
      <c r="Z24" s="5">
        <f t="shared" si="11"/>
        <v>7.4434596210544122</v>
      </c>
      <c r="AA24" s="5">
        <f t="shared" si="12"/>
        <v>6.7978047137828481</v>
      </c>
      <c r="AB24" s="5">
        <f t="shared" si="13"/>
        <v>7.6161821661156646</v>
      </c>
      <c r="AC24" s="5">
        <f t="shared" si="3"/>
        <v>6.9230091751299341</v>
      </c>
      <c r="AD24" s="5">
        <f t="shared" si="4"/>
        <v>7.320865230009078</v>
      </c>
      <c r="AE24" s="5">
        <f t="shared" si="5"/>
        <v>7.3613000971756293</v>
      </c>
      <c r="AF24" s="5">
        <f t="shared" si="6"/>
        <v>7.5148995373840455</v>
      </c>
      <c r="AG24" s="5">
        <f t="shared" si="7"/>
        <v>6.9687785828440765</v>
      </c>
      <c r="AH24" s="5">
        <f t="shared" si="8"/>
        <v>7.4389603288763331</v>
      </c>
      <c r="AI24" s="5">
        <f t="shared" si="9"/>
        <v>6.9228112746659569</v>
      </c>
    </row>
    <row r="25" spans="1:35" x14ac:dyDescent="0.25">
      <c r="A25">
        <v>21</v>
      </c>
      <c r="B25">
        <v>18</v>
      </c>
      <c r="C25">
        <v>21</v>
      </c>
      <c r="D25" s="4" t="s">
        <v>20</v>
      </c>
      <c r="E25" s="7" t="s">
        <v>165</v>
      </c>
      <c r="F25" s="4" t="s">
        <v>87</v>
      </c>
      <c r="G25" s="4">
        <v>1.92</v>
      </c>
      <c r="H25" s="19">
        <f>G25*J1</f>
        <v>1.7664</v>
      </c>
      <c r="I25" s="5">
        <f t="shared" ref="I25" si="14">AVERAGE(K25:T25)</f>
        <v>4.0053978860092574</v>
      </c>
      <c r="J25" s="5">
        <f t="shared" si="0"/>
        <v>0.16820315929020485</v>
      </c>
      <c r="K25">
        <v>4.1229423261110796</v>
      </c>
      <c r="L25">
        <v>3.7506495291302802</v>
      </c>
      <c r="M25">
        <v>4.2134294619780999</v>
      </c>
      <c r="N25">
        <v>3.82905759334888</v>
      </c>
      <c r="O25">
        <v>4.07328173903137</v>
      </c>
      <c r="P25">
        <v>4.07750232611646</v>
      </c>
      <c r="Q25">
        <v>4.1865501752149799</v>
      </c>
      <c r="R25">
        <v>3.8516425050926202</v>
      </c>
      <c r="S25">
        <v>4.1036243382393502</v>
      </c>
      <c r="T25">
        <v>3.8452988658294598</v>
      </c>
      <c r="V25" s="14">
        <v>22</v>
      </c>
      <c r="W25" s="14">
        <v>160000</v>
      </c>
      <c r="X25" s="5">
        <f>AVERAGE(Z25:AI25)</f>
        <v>29.13016644370369</v>
      </c>
      <c r="Y25" s="5">
        <f t="shared" si="2"/>
        <v>1.2232957039287622</v>
      </c>
      <c r="Z25" s="5">
        <f t="shared" si="11"/>
        <v>29.98503509898967</v>
      </c>
      <c r="AA25" s="5">
        <f t="shared" si="12"/>
        <v>27.277451120947493</v>
      </c>
      <c r="AB25" s="5">
        <f t="shared" si="13"/>
        <v>30.643123359840725</v>
      </c>
      <c r="AC25" s="5">
        <f t="shared" si="3"/>
        <v>27.847691587991857</v>
      </c>
      <c r="AD25" s="5">
        <f t="shared" si="4"/>
        <v>29.623867192955419</v>
      </c>
      <c r="AE25" s="5">
        <f t="shared" si="5"/>
        <v>29.654562371756075</v>
      </c>
      <c r="AF25" s="5">
        <f t="shared" si="6"/>
        <v>30.447637637927127</v>
      </c>
      <c r="AG25" s="5">
        <f t="shared" si="7"/>
        <v>28.011945491582694</v>
      </c>
      <c r="AH25" s="5">
        <f t="shared" si="8"/>
        <v>29.844540641740732</v>
      </c>
      <c r="AI25" s="5">
        <f t="shared" si="9"/>
        <v>27.965809933305163</v>
      </c>
    </row>
    <row r="26" spans="1:35" x14ac:dyDescent="0.25">
      <c r="A26">
        <v>22</v>
      </c>
      <c r="B26">
        <v>19</v>
      </c>
      <c r="C26">
        <v>22</v>
      </c>
      <c r="D26" s="4" t="s">
        <v>21</v>
      </c>
      <c r="E26" s="7" t="s">
        <v>166</v>
      </c>
      <c r="F26" s="4" t="s">
        <v>88</v>
      </c>
      <c r="G26" s="4">
        <v>3.46</v>
      </c>
      <c r="H26" s="19">
        <f>G26*J1</f>
        <v>3.1832000000000003</v>
      </c>
      <c r="I26" s="5">
        <f>AVERAGE(K26:T26)</f>
        <v>7.2130179964012484</v>
      </c>
      <c r="J26" s="5">
        <f t="shared" si="0"/>
        <v>0.30439317266161819</v>
      </c>
      <c r="K26">
        <v>7.4012372980797201</v>
      </c>
      <c r="L26">
        <v>6.7815979516168001</v>
      </c>
      <c r="M26">
        <v>7.6128254871745504</v>
      </c>
      <c r="N26">
        <v>6.8853241987302098</v>
      </c>
      <c r="O26">
        <v>7.30057318077509</v>
      </c>
      <c r="P26">
        <v>7.3265320972970498</v>
      </c>
      <c r="Q26">
        <v>7.5599543051530302</v>
      </c>
      <c r="R26">
        <v>6.9263023134855697</v>
      </c>
      <c r="S26">
        <v>7.4107410828803904</v>
      </c>
      <c r="T26">
        <v>6.92509204882007</v>
      </c>
      <c r="V26" s="14">
        <v>400</v>
      </c>
      <c r="W26" s="14">
        <v>53000</v>
      </c>
      <c r="X26" s="5">
        <f t="shared" si="10"/>
        <v>0.95572488452316529</v>
      </c>
      <c r="Y26" s="5">
        <f t="shared" si="2"/>
        <v>4.0332095377664426E-2</v>
      </c>
      <c r="Z26" s="5">
        <f t="shared" si="11"/>
        <v>0.98066394199556295</v>
      </c>
      <c r="AA26" s="5">
        <f t="shared" si="12"/>
        <v>0.89856172858922589</v>
      </c>
      <c r="AB26" s="5">
        <f t="shared" si="13"/>
        <v>1.0086993770506278</v>
      </c>
      <c r="AC26" s="5">
        <f t="shared" si="3"/>
        <v>0.91230545633175275</v>
      </c>
      <c r="AD26" s="5">
        <f t="shared" si="4"/>
        <v>0.96732594645269943</v>
      </c>
      <c r="AE26" s="5">
        <f t="shared" si="5"/>
        <v>0.97076550289185926</v>
      </c>
      <c r="AF26" s="5">
        <f t="shared" si="6"/>
        <v>1.0016939454327765</v>
      </c>
      <c r="AG26" s="5">
        <f t="shared" si="7"/>
        <v>0.91773505653683807</v>
      </c>
      <c r="AH26" s="5">
        <f t="shared" si="8"/>
        <v>0.98192319348165169</v>
      </c>
      <c r="AI26" s="5">
        <f t="shared" si="9"/>
        <v>0.91757469646865919</v>
      </c>
    </row>
    <row r="27" spans="1:35" x14ac:dyDescent="0.25">
      <c r="A27">
        <v>23</v>
      </c>
      <c r="B27">
        <v>20</v>
      </c>
      <c r="C27">
        <v>23</v>
      </c>
      <c r="D27" s="4" t="s">
        <v>22</v>
      </c>
      <c r="E27" s="7" t="s">
        <v>167</v>
      </c>
      <c r="F27" s="4" t="s">
        <v>89</v>
      </c>
      <c r="G27" s="4">
        <v>1.67</v>
      </c>
      <c r="H27" s="19">
        <f>G27*J1</f>
        <v>1.5364</v>
      </c>
      <c r="I27" s="5">
        <f t="shared" ref="I27:I30" si="15">AVERAGE(K27:T27)</f>
        <v>3.4804063815457815</v>
      </c>
      <c r="J27" s="5">
        <f t="shared" si="0"/>
        <v>0.14438452363788448</v>
      </c>
      <c r="K27">
        <v>3.5730137808746401</v>
      </c>
      <c r="L27">
        <v>3.27563277735254</v>
      </c>
      <c r="M27">
        <v>3.6635424877404099</v>
      </c>
      <c r="N27">
        <v>3.3183490414163099</v>
      </c>
      <c r="O27">
        <v>3.53222116432149</v>
      </c>
      <c r="P27">
        <v>3.54792771958311</v>
      </c>
      <c r="Q27">
        <v>3.6349523149188401</v>
      </c>
      <c r="R27">
        <v>3.3386571155274698</v>
      </c>
      <c r="S27">
        <v>3.57224179209086</v>
      </c>
      <c r="T27">
        <v>3.3475256216321401</v>
      </c>
      <c r="V27" s="14">
        <v>640</v>
      </c>
      <c r="W27" s="14">
        <v>480000</v>
      </c>
      <c r="X27" s="5">
        <f>AVERAGE(Z27:AI27)</f>
        <v>2.6103047861593351</v>
      </c>
      <c r="Y27" s="5">
        <f t="shared" si="2"/>
        <v>0.10828839272841335</v>
      </c>
      <c r="Z27" s="5">
        <f t="shared" si="11"/>
        <v>2.6797603356559798</v>
      </c>
      <c r="AA27" s="5">
        <f t="shared" si="12"/>
        <v>2.4567245830144051</v>
      </c>
      <c r="AB27" s="5">
        <f t="shared" si="13"/>
        <v>2.7476568658053075</v>
      </c>
      <c r="AC27" s="5">
        <f t="shared" si="3"/>
        <v>2.4887617810622324</v>
      </c>
      <c r="AD27" s="5">
        <f t="shared" si="4"/>
        <v>2.6491658732411176</v>
      </c>
      <c r="AE27" s="5">
        <f t="shared" si="5"/>
        <v>2.6609457896873323</v>
      </c>
      <c r="AF27" s="5">
        <f t="shared" si="6"/>
        <v>2.7262142361891302</v>
      </c>
      <c r="AG27" s="5">
        <f t="shared" si="7"/>
        <v>2.5039928366456023</v>
      </c>
      <c r="AH27" s="5">
        <f t="shared" si="8"/>
        <v>2.6791813440681449</v>
      </c>
      <c r="AI27" s="5">
        <f t="shared" si="9"/>
        <v>2.5106442162241049</v>
      </c>
    </row>
    <row r="28" spans="1:35" x14ac:dyDescent="0.25">
      <c r="A28">
        <v>24</v>
      </c>
      <c r="B28">
        <v>21</v>
      </c>
      <c r="C28">
        <v>24</v>
      </c>
      <c r="D28" s="4" t="s">
        <v>23</v>
      </c>
      <c r="E28" s="7" t="s">
        <v>168</v>
      </c>
      <c r="F28" s="4" t="s">
        <v>90</v>
      </c>
      <c r="G28" s="4">
        <v>16.649999999999999</v>
      </c>
      <c r="H28" s="19">
        <f>G28*J1</f>
        <v>15.318</v>
      </c>
      <c r="I28" s="5">
        <f t="shared" si="15"/>
        <v>34.692518092867125</v>
      </c>
      <c r="J28" s="5">
        <f t="shared" si="0"/>
        <v>1.4372698888923865</v>
      </c>
      <c r="K28">
        <v>35.668576582551303</v>
      </c>
      <c r="L28">
        <v>32.583630672377602</v>
      </c>
      <c r="M28">
        <v>36.455337044530999</v>
      </c>
      <c r="N28">
        <v>33.241531218273003</v>
      </c>
      <c r="O28">
        <v>35.216357369402303</v>
      </c>
      <c r="P28">
        <v>35.235707916888202</v>
      </c>
      <c r="Q28">
        <v>36.240475130375501</v>
      </c>
      <c r="R28">
        <v>33.29858277169</v>
      </c>
      <c r="S28">
        <v>35.715193380570703</v>
      </c>
      <c r="T28">
        <v>33.2697888420116</v>
      </c>
      <c r="V28" s="14">
        <v>2500</v>
      </c>
      <c r="W28" s="14">
        <v>120000</v>
      </c>
      <c r="X28" s="5">
        <f t="shared" si="10"/>
        <v>1.6652408684576219</v>
      </c>
      <c r="Y28" s="5">
        <f t="shared" si="2"/>
        <v>6.8988954666834509E-2</v>
      </c>
      <c r="Z28" s="5">
        <f t="shared" si="11"/>
        <v>1.7120916759624625</v>
      </c>
      <c r="AA28" s="5">
        <f t="shared" si="12"/>
        <v>1.564014272274125</v>
      </c>
      <c r="AB28" s="5">
        <f t="shared" si="13"/>
        <v>1.7498561781374879</v>
      </c>
      <c r="AC28" s="5">
        <f t="shared" si="3"/>
        <v>1.5955934984771041</v>
      </c>
      <c r="AD28" s="5">
        <f t="shared" si="4"/>
        <v>1.6903851537313106</v>
      </c>
      <c r="AE28" s="5">
        <f t="shared" si="5"/>
        <v>1.6913139800106338</v>
      </c>
      <c r="AF28" s="5">
        <f t="shared" si="6"/>
        <v>1.739542806258024</v>
      </c>
      <c r="AG28" s="5">
        <f t="shared" si="7"/>
        <v>1.5983319730411201</v>
      </c>
      <c r="AH28" s="5">
        <f t="shared" si="8"/>
        <v>1.7143292822673937</v>
      </c>
      <c r="AI28" s="5">
        <f t="shared" si="9"/>
        <v>1.596949864416557</v>
      </c>
    </row>
    <row r="29" spans="1:35" x14ac:dyDescent="0.25">
      <c r="A29">
        <v>25</v>
      </c>
      <c r="B29">
        <v>22</v>
      </c>
      <c r="C29">
        <v>25</v>
      </c>
      <c r="D29" s="4" t="s">
        <v>24</v>
      </c>
      <c r="E29" s="7" t="s">
        <v>169</v>
      </c>
      <c r="F29" s="4" t="s">
        <v>91</v>
      </c>
      <c r="G29" s="4">
        <v>0.5</v>
      </c>
      <c r="H29" s="19">
        <f>G29*J1</f>
        <v>0.46</v>
      </c>
      <c r="I29" s="5">
        <f t="shared" si="15"/>
        <v>1.0423950620618578</v>
      </c>
      <c r="J29" s="5">
        <f t="shared" si="0"/>
        <v>4.30904531347297E-2</v>
      </c>
      <c r="K29">
        <v>1.06895802772997</v>
      </c>
      <c r="L29">
        <v>0.98324393615803396</v>
      </c>
      <c r="M29">
        <v>1.0962020296186801</v>
      </c>
      <c r="N29">
        <v>0.996073918137798</v>
      </c>
      <c r="O29">
        <v>1.0529603010213799</v>
      </c>
      <c r="P29">
        <v>1.0621152611265701</v>
      </c>
      <c r="Q29">
        <v>1.0924492483300201</v>
      </c>
      <c r="R29">
        <v>0.99903743062126704</v>
      </c>
      <c r="S29">
        <v>1.07187711968983</v>
      </c>
      <c r="T29">
        <v>1.00103334818503</v>
      </c>
      <c r="V29" s="14">
        <v>1550</v>
      </c>
      <c r="W29" s="14">
        <v>390000</v>
      </c>
      <c r="X29" s="5">
        <f t="shared" si="10"/>
        <v>0.2622800478736288</v>
      </c>
      <c r="Y29" s="5">
        <f t="shared" si="2"/>
        <v>1.0842114014544888E-2</v>
      </c>
      <c r="Z29" s="5">
        <f t="shared" si="11"/>
        <v>0.26896363278366986</v>
      </c>
      <c r="AA29" s="5">
        <f t="shared" si="12"/>
        <v>0.24739686135589242</v>
      </c>
      <c r="AB29" s="5">
        <f t="shared" si="13"/>
        <v>0.27581857519437758</v>
      </c>
      <c r="AC29" s="5">
        <f t="shared" si="3"/>
        <v>0.25062505037015564</v>
      </c>
      <c r="AD29" s="5">
        <f t="shared" si="4"/>
        <v>0.26493839832150851</v>
      </c>
      <c r="AE29" s="5">
        <f t="shared" si="5"/>
        <v>0.26724190441249179</v>
      </c>
      <c r="AF29" s="5">
        <f t="shared" si="6"/>
        <v>0.27487432699916631</v>
      </c>
      <c r="AG29" s="5">
        <f t="shared" si="7"/>
        <v>0.25137070834986719</v>
      </c>
      <c r="AH29" s="5">
        <f t="shared" si="8"/>
        <v>0.26969811398647336</v>
      </c>
      <c r="AI29" s="5">
        <f t="shared" si="9"/>
        <v>0.25187290696268494</v>
      </c>
    </row>
    <row r="30" spans="1:35" x14ac:dyDescent="0.25">
      <c r="A30">
        <v>26</v>
      </c>
      <c r="B30">
        <v>23</v>
      </c>
      <c r="C30">
        <v>26</v>
      </c>
      <c r="D30" s="4" t="s">
        <v>25</v>
      </c>
      <c r="E30" s="7" t="s">
        <v>170</v>
      </c>
      <c r="F30" s="4" t="s">
        <v>92</v>
      </c>
      <c r="G30" s="4">
        <v>3.03</v>
      </c>
      <c r="H30" s="19">
        <f>G30*J1</f>
        <v>2.7875999999999999</v>
      </c>
      <c r="I30" s="5">
        <f t="shared" si="15"/>
        <v>6.3154663666215836</v>
      </c>
      <c r="J30" s="5">
        <f t="shared" si="0"/>
        <v>0.26901428714653863</v>
      </c>
      <c r="K30">
        <v>6.5154420390038696</v>
      </c>
      <c r="L30">
        <v>5.9337154676915302</v>
      </c>
      <c r="M30">
        <v>6.6678835367076301</v>
      </c>
      <c r="N30">
        <v>6.0190663166088196</v>
      </c>
      <c r="O30">
        <v>6.3993053945753999</v>
      </c>
      <c r="P30">
        <v>6.4151664349627699</v>
      </c>
      <c r="Q30">
        <v>6.5881050609517198</v>
      </c>
      <c r="R30">
        <v>6.0661203834477604</v>
      </c>
      <c r="S30">
        <v>6.4949096001197502</v>
      </c>
      <c r="T30">
        <v>6.0549494321465902</v>
      </c>
      <c r="V30" s="14">
        <v>9240</v>
      </c>
      <c r="W30" s="15">
        <v>66000</v>
      </c>
      <c r="X30" s="5">
        <f t="shared" si="10"/>
        <v>4.5110474047297032E-2</v>
      </c>
      <c r="Y30" s="5">
        <f t="shared" si="2"/>
        <v>1.9215306224752758E-3</v>
      </c>
      <c r="Z30" s="5">
        <f t="shared" si="11"/>
        <v>4.6538871707170498E-2</v>
      </c>
      <c r="AA30" s="5">
        <f t="shared" si="12"/>
        <v>4.2383681912082354E-2</v>
      </c>
      <c r="AB30" s="5">
        <f t="shared" si="13"/>
        <v>4.7627739547911642E-2</v>
      </c>
      <c r="AC30" s="5">
        <f t="shared" si="3"/>
        <v>4.2993330832920146E-2</v>
      </c>
      <c r="AD30" s="5">
        <f t="shared" si="4"/>
        <v>4.5709324246967144E-2</v>
      </c>
      <c r="AE30" s="5">
        <f t="shared" si="5"/>
        <v>4.5822617392591213E-2</v>
      </c>
      <c r="AF30" s="5">
        <f t="shared" si="6"/>
        <v>4.7057893292512282E-2</v>
      </c>
      <c r="AG30" s="5">
        <f t="shared" si="7"/>
        <v>4.332943131034115E-2</v>
      </c>
      <c r="AH30" s="5">
        <f t="shared" si="8"/>
        <v>4.6392211429426788E-2</v>
      </c>
      <c r="AI30" s="5">
        <f t="shared" si="9"/>
        <v>4.3249638801047069E-2</v>
      </c>
    </row>
    <row r="31" spans="1:35" x14ac:dyDescent="0.25">
      <c r="A31">
        <v>27</v>
      </c>
      <c r="D31" t="s">
        <v>26</v>
      </c>
      <c r="F31" t="s">
        <v>93</v>
      </c>
      <c r="H31">
        <v>180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5">
      <c r="A32">
        <v>28</v>
      </c>
      <c r="B32" s="5"/>
      <c r="C32" s="5"/>
      <c r="D32" t="s">
        <v>27</v>
      </c>
      <c r="F32" t="s">
        <v>94</v>
      </c>
      <c r="H32">
        <v>1000000</v>
      </c>
      <c r="V32" s="5"/>
      <c r="W32" s="5" t="s">
        <v>180</v>
      </c>
      <c r="X32" s="5">
        <f>SUM(X5:X30)</f>
        <v>10084.392443294428</v>
      </c>
      <c r="Y32" s="5"/>
      <c r="Z32" s="5">
        <f t="shared" ref="Z32:AI32" si="16">SUM(Z5:Z30)</f>
        <v>10084.39244329443</v>
      </c>
      <c r="AA32" s="5">
        <f t="shared" si="16"/>
        <v>10084.392443294417</v>
      </c>
      <c r="AB32" s="5">
        <f t="shared" si="16"/>
        <v>10084.392443294415</v>
      </c>
      <c r="AC32" s="5">
        <f t="shared" si="16"/>
        <v>10084.392443294437</v>
      </c>
      <c r="AD32" s="5">
        <f t="shared" si="16"/>
        <v>10084.392443294444</v>
      </c>
      <c r="AE32" s="5">
        <f t="shared" si="16"/>
        <v>10084.392443294426</v>
      </c>
      <c r="AF32" s="5">
        <f t="shared" si="16"/>
        <v>10084.392443294439</v>
      </c>
      <c r="AG32" s="5">
        <f t="shared" si="16"/>
        <v>10084.392443294413</v>
      </c>
      <c r="AH32" s="5">
        <f t="shared" si="16"/>
        <v>10084.392443294431</v>
      </c>
      <c r="AI32" s="5">
        <f t="shared" si="16"/>
        <v>10084.392443294426</v>
      </c>
    </row>
    <row r="33" spans="1:8" x14ac:dyDescent="0.25">
      <c r="A33">
        <v>29</v>
      </c>
      <c r="D33" t="s">
        <v>28</v>
      </c>
      <c r="F33" t="s">
        <v>95</v>
      </c>
      <c r="H33">
        <v>500</v>
      </c>
    </row>
    <row r="34" spans="1:8" x14ac:dyDescent="0.25">
      <c r="A34">
        <v>30</v>
      </c>
      <c r="D34" t="s">
        <v>29</v>
      </c>
      <c r="F34" t="s">
        <v>96</v>
      </c>
      <c r="H34">
        <v>50000000</v>
      </c>
    </row>
    <row r="35" spans="1:8" x14ac:dyDescent="0.25">
      <c r="A35">
        <v>31</v>
      </c>
      <c r="D35" t="s">
        <v>30</v>
      </c>
      <c r="F35" t="s">
        <v>97</v>
      </c>
      <c r="H35">
        <v>50000000</v>
      </c>
    </row>
    <row r="36" spans="1:8" x14ac:dyDescent="0.25">
      <c r="A36">
        <v>32</v>
      </c>
      <c r="D36" t="s">
        <v>31</v>
      </c>
      <c r="F36" t="s">
        <v>98</v>
      </c>
      <c r="H36">
        <v>50000000</v>
      </c>
    </row>
    <row r="37" spans="1:8" x14ac:dyDescent="0.25">
      <c r="A37">
        <v>33</v>
      </c>
      <c r="D37" t="s">
        <v>32</v>
      </c>
      <c r="F37" t="s">
        <v>99</v>
      </c>
      <c r="H37">
        <v>50000000</v>
      </c>
    </row>
    <row r="38" spans="1:8" x14ac:dyDescent="0.25">
      <c r="A38">
        <v>34</v>
      </c>
      <c r="D38" t="s">
        <v>33</v>
      </c>
      <c r="F38" t="s">
        <v>100</v>
      </c>
      <c r="H38">
        <v>10000</v>
      </c>
    </row>
    <row r="39" spans="1:8" x14ac:dyDescent="0.25">
      <c r="A39">
        <v>35</v>
      </c>
      <c r="D39" t="s">
        <v>34</v>
      </c>
      <c r="F39" t="s">
        <v>101</v>
      </c>
      <c r="H39">
        <v>1000</v>
      </c>
    </row>
    <row r="40" spans="1:8" x14ac:dyDescent="0.25">
      <c r="A40">
        <v>36</v>
      </c>
      <c r="D40" t="s">
        <v>35</v>
      </c>
      <c r="F40" t="s">
        <v>102</v>
      </c>
      <c r="H40">
        <v>8300000</v>
      </c>
    </row>
    <row r="41" spans="1:8" x14ac:dyDescent="0.25">
      <c r="A41">
        <v>37</v>
      </c>
      <c r="D41" t="s">
        <v>36</v>
      </c>
      <c r="F41" t="s">
        <v>103</v>
      </c>
      <c r="H41">
        <v>800000000</v>
      </c>
    </row>
    <row r="42" spans="1:8" x14ac:dyDescent="0.25">
      <c r="A42">
        <v>38</v>
      </c>
      <c r="D42" t="s">
        <v>37</v>
      </c>
      <c r="F42" t="s">
        <v>104</v>
      </c>
      <c r="H42">
        <v>6</v>
      </c>
    </row>
    <row r="43" spans="1:8" x14ac:dyDescent="0.25">
      <c r="A43">
        <v>39</v>
      </c>
      <c r="D43" t="s">
        <v>38</v>
      </c>
      <c r="F43" t="s">
        <v>105</v>
      </c>
      <c r="H43">
        <v>10000000000</v>
      </c>
    </row>
    <row r="44" spans="1:8" x14ac:dyDescent="0.25">
      <c r="A44">
        <v>40</v>
      </c>
      <c r="D44" t="s">
        <v>39</v>
      </c>
      <c r="F44" t="s">
        <v>106</v>
      </c>
      <c r="H44">
        <v>10000000000</v>
      </c>
    </row>
    <row r="45" spans="1:8" x14ac:dyDescent="0.25">
      <c r="A45">
        <v>41</v>
      </c>
      <c r="D45" t="s">
        <v>40</v>
      </c>
      <c r="F45" t="s">
        <v>107</v>
      </c>
      <c r="H45">
        <v>6300000</v>
      </c>
    </row>
    <row r="46" spans="1:8" x14ac:dyDescent="0.25">
      <c r="A46">
        <v>42</v>
      </c>
      <c r="D46" t="s">
        <v>41</v>
      </c>
      <c r="F46" t="s">
        <v>108</v>
      </c>
      <c r="H46">
        <v>200000000</v>
      </c>
    </row>
    <row r="47" spans="1:8" x14ac:dyDescent="0.25">
      <c r="A47">
        <v>43</v>
      </c>
      <c r="D47" t="s">
        <v>42</v>
      </c>
      <c r="F47" t="s">
        <v>109</v>
      </c>
      <c r="H47">
        <v>10000000000</v>
      </c>
    </row>
    <row r="48" spans="1:8" x14ac:dyDescent="0.25">
      <c r="A48">
        <v>44</v>
      </c>
      <c r="D48" t="s">
        <v>43</v>
      </c>
      <c r="F48" t="s">
        <v>110</v>
      </c>
      <c r="H48">
        <v>100000</v>
      </c>
    </row>
    <row r="49" spans="1:10" x14ac:dyDescent="0.25">
      <c r="A49">
        <v>45</v>
      </c>
      <c r="D49" t="s">
        <v>44</v>
      </c>
      <c r="F49" t="s">
        <v>111</v>
      </c>
      <c r="H49">
        <v>27.8</v>
      </c>
    </row>
    <row r="50" spans="1:10" x14ac:dyDescent="0.25">
      <c r="A50">
        <v>46</v>
      </c>
      <c r="D50" t="s">
        <v>45</v>
      </c>
      <c r="F50" t="s">
        <v>112</v>
      </c>
      <c r="H50">
        <v>200000000</v>
      </c>
    </row>
    <row r="51" spans="1:10" x14ac:dyDescent="0.25">
      <c r="A51">
        <v>47</v>
      </c>
      <c r="D51" t="s">
        <v>46</v>
      </c>
      <c r="F51" t="s">
        <v>113</v>
      </c>
      <c r="H51">
        <v>1260000</v>
      </c>
    </row>
    <row r="52" spans="1:10" x14ac:dyDescent="0.25">
      <c r="A52">
        <v>48</v>
      </c>
      <c r="D52" t="s">
        <v>47</v>
      </c>
      <c r="F52" t="s">
        <v>105</v>
      </c>
      <c r="H52">
        <v>10000000000</v>
      </c>
    </row>
    <row r="53" spans="1:10" x14ac:dyDescent="0.25">
      <c r="A53">
        <v>49</v>
      </c>
      <c r="D53" t="s">
        <v>48</v>
      </c>
      <c r="F53" t="s">
        <v>106</v>
      </c>
      <c r="H53">
        <v>10000000000</v>
      </c>
    </row>
    <row r="54" spans="1:10" x14ac:dyDescent="0.25">
      <c r="A54">
        <v>50</v>
      </c>
      <c r="D54" t="s">
        <v>49</v>
      </c>
      <c r="F54" t="s">
        <v>114</v>
      </c>
      <c r="H54">
        <v>200000000</v>
      </c>
    </row>
    <row r="55" spans="1:10" x14ac:dyDescent="0.25">
      <c r="A55">
        <v>51</v>
      </c>
      <c r="D55" t="s">
        <v>50</v>
      </c>
      <c r="F55" t="s">
        <v>115</v>
      </c>
      <c r="H55">
        <v>1260000</v>
      </c>
    </row>
    <row r="56" spans="1:10" x14ac:dyDescent="0.25">
      <c r="A56">
        <v>52</v>
      </c>
      <c r="D56" t="s">
        <v>51</v>
      </c>
      <c r="F56" t="s">
        <v>116</v>
      </c>
      <c r="H56" s="1">
        <v>250000000000</v>
      </c>
      <c r="I56" s="1"/>
      <c r="J56" s="1"/>
    </row>
    <row r="57" spans="1:10" x14ac:dyDescent="0.25">
      <c r="A57">
        <v>53</v>
      </c>
      <c r="D57" t="s">
        <v>52</v>
      </c>
      <c r="F57" t="s">
        <v>117</v>
      </c>
      <c r="H57">
        <v>300000000</v>
      </c>
    </row>
    <row r="58" spans="1:10" x14ac:dyDescent="0.25">
      <c r="A58">
        <v>54</v>
      </c>
      <c r="D58" t="s">
        <v>53</v>
      </c>
      <c r="F58" t="s">
        <v>118</v>
      </c>
      <c r="H58">
        <v>5000000</v>
      </c>
    </row>
    <row r="59" spans="1:10" x14ac:dyDescent="0.25">
      <c r="A59">
        <v>55</v>
      </c>
      <c r="D59" t="s">
        <v>54</v>
      </c>
      <c r="F59" t="s">
        <v>119</v>
      </c>
      <c r="H59">
        <v>30000</v>
      </c>
    </row>
    <row r="60" spans="1:10" x14ac:dyDescent="0.25">
      <c r="A60">
        <v>56</v>
      </c>
      <c r="D60" t="s">
        <v>55</v>
      </c>
      <c r="F60" t="s">
        <v>120</v>
      </c>
      <c r="H60">
        <v>10000</v>
      </c>
    </row>
    <row r="61" spans="1:10" x14ac:dyDescent="0.25">
      <c r="A61">
        <v>57</v>
      </c>
      <c r="D61" t="s">
        <v>56</v>
      </c>
      <c r="F61" t="s">
        <v>121</v>
      </c>
      <c r="H61">
        <v>3000</v>
      </c>
    </row>
    <row r="62" spans="1:10" x14ac:dyDescent="0.25">
      <c r="A62">
        <v>58</v>
      </c>
      <c r="D62" t="s">
        <v>57</v>
      </c>
      <c r="F62" t="s">
        <v>122</v>
      </c>
      <c r="H62">
        <v>500</v>
      </c>
    </row>
    <row r="63" spans="1:10" x14ac:dyDescent="0.25">
      <c r="A63">
        <v>59</v>
      </c>
      <c r="D63" t="s">
        <v>58</v>
      </c>
      <c r="F63" t="s">
        <v>123</v>
      </c>
      <c r="H63">
        <v>2000000000</v>
      </c>
    </row>
    <row r="64" spans="1:10" x14ac:dyDescent="0.25">
      <c r="A64">
        <v>60</v>
      </c>
      <c r="D64" t="s">
        <v>59</v>
      </c>
      <c r="F64" t="s">
        <v>124</v>
      </c>
      <c r="H64">
        <v>2500</v>
      </c>
    </row>
    <row r="65" spans="1:8" x14ac:dyDescent="0.25">
      <c r="A65">
        <v>61</v>
      </c>
      <c r="D65" t="s">
        <v>60</v>
      </c>
      <c r="F65" t="s">
        <v>125</v>
      </c>
      <c r="H65">
        <v>200</v>
      </c>
    </row>
    <row r="66" spans="1:8" x14ac:dyDescent="0.25">
      <c r="A66">
        <v>62</v>
      </c>
      <c r="D66" t="s">
        <v>61</v>
      </c>
      <c r="F66" t="s">
        <v>126</v>
      </c>
      <c r="H66">
        <v>3300</v>
      </c>
    </row>
    <row r="67" spans="1:8" x14ac:dyDescent="0.25">
      <c r="A67">
        <v>63</v>
      </c>
      <c r="D67" t="s">
        <v>62</v>
      </c>
      <c r="F67" t="s">
        <v>127</v>
      </c>
      <c r="H67">
        <v>250</v>
      </c>
    </row>
    <row r="68" spans="1:8" x14ac:dyDescent="0.25">
      <c r="A68">
        <v>64</v>
      </c>
      <c r="D68" t="s">
        <v>63</v>
      </c>
      <c r="F68" t="s">
        <v>128</v>
      </c>
      <c r="H68">
        <v>800</v>
      </c>
    </row>
    <row r="69" spans="1:8" x14ac:dyDescent="0.25">
      <c r="A69">
        <v>65</v>
      </c>
      <c r="D69" t="s">
        <v>64</v>
      </c>
      <c r="F69" t="s">
        <v>129</v>
      </c>
      <c r="H69">
        <v>80</v>
      </c>
    </row>
    <row r="70" spans="1:8" x14ac:dyDescent="0.25">
      <c r="A70">
        <v>66</v>
      </c>
      <c r="D70" t="s">
        <v>65</v>
      </c>
      <c r="F70" t="s">
        <v>130</v>
      </c>
      <c r="H70">
        <v>500</v>
      </c>
    </row>
  </sheetData>
  <mergeCells count="2">
    <mergeCell ref="G2:T2"/>
    <mergeCell ref="X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43F7-26F9-4E18-8436-AF76A5EBB448}">
  <dimension ref="A1:AJ70"/>
  <sheetViews>
    <sheetView tabSelected="1" zoomScale="80" zoomScaleNormal="80" workbookViewId="0">
      <selection activeCell="I4" sqref="I4:T30"/>
    </sheetView>
  </sheetViews>
  <sheetFormatPr defaultRowHeight="15" x14ac:dyDescent="0.25"/>
  <cols>
    <col min="1" max="1" width="4.28515625" customWidth="1"/>
    <col min="2" max="3" width="16.85546875" customWidth="1"/>
    <col min="5" max="5" width="50.7109375" customWidth="1"/>
    <col min="6" max="6" width="42" customWidth="1"/>
    <col min="7" max="7" width="10.5703125" customWidth="1"/>
    <col min="8" max="10" width="8.85546875" customWidth="1"/>
  </cols>
  <sheetData>
    <row r="1" spans="1:36" x14ac:dyDescent="0.25">
      <c r="G1" t="s">
        <v>135</v>
      </c>
      <c r="H1">
        <v>1.1000000000000001</v>
      </c>
      <c r="I1" t="s">
        <v>136</v>
      </c>
      <c r="J1">
        <v>1.1000000000000001</v>
      </c>
    </row>
    <row r="2" spans="1:36" x14ac:dyDescent="0.25">
      <c r="A2" t="s">
        <v>182</v>
      </c>
      <c r="B2" t="s">
        <v>187</v>
      </c>
      <c r="C2" t="s">
        <v>188</v>
      </c>
      <c r="D2">
        <v>129</v>
      </c>
      <c r="G2" s="37" t="s">
        <v>147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V2" s="5"/>
      <c r="W2" s="5"/>
      <c r="X2" s="38" t="s">
        <v>186</v>
      </c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3" spans="1:36" ht="15.75" x14ac:dyDescent="0.25">
      <c r="A3" t="s">
        <v>174</v>
      </c>
      <c r="D3" t="s">
        <v>131</v>
      </c>
      <c r="E3" t="s">
        <v>150</v>
      </c>
      <c r="F3" t="s">
        <v>132</v>
      </c>
      <c r="G3" t="s">
        <v>133</v>
      </c>
      <c r="H3" s="19" t="s">
        <v>66</v>
      </c>
      <c r="I3" t="s">
        <v>148</v>
      </c>
      <c r="J3" t="s">
        <v>149</v>
      </c>
      <c r="K3" t="s">
        <v>137</v>
      </c>
      <c r="L3" t="s">
        <v>138</v>
      </c>
      <c r="M3" t="s">
        <v>139</v>
      </c>
      <c r="N3" t="s">
        <v>140</v>
      </c>
      <c r="O3" t="s">
        <v>141</v>
      </c>
      <c r="P3" t="s">
        <v>142</v>
      </c>
      <c r="Q3" t="s">
        <v>143</v>
      </c>
      <c r="R3" t="s">
        <v>144</v>
      </c>
      <c r="S3" t="s">
        <v>145</v>
      </c>
      <c r="T3" t="s">
        <v>146</v>
      </c>
      <c r="V3" s="5" t="s">
        <v>176</v>
      </c>
      <c r="W3" s="5" t="s">
        <v>177</v>
      </c>
      <c r="X3" s="10" t="s">
        <v>148</v>
      </c>
      <c r="Y3" s="10" t="s">
        <v>149</v>
      </c>
      <c r="Z3" s="5">
        <v>1</v>
      </c>
      <c r="AA3" s="5">
        <v>2</v>
      </c>
      <c r="AB3" s="5">
        <v>3</v>
      </c>
      <c r="AC3" s="5">
        <v>4</v>
      </c>
      <c r="AD3" s="5">
        <v>5</v>
      </c>
      <c r="AE3" s="5">
        <v>6</v>
      </c>
      <c r="AF3" s="5">
        <v>7</v>
      </c>
      <c r="AG3" s="5">
        <v>8</v>
      </c>
      <c r="AH3" s="5">
        <v>9</v>
      </c>
      <c r="AI3" s="5">
        <v>10</v>
      </c>
    </row>
    <row r="4" spans="1:36" ht="15.75" thickBot="1" x14ac:dyDescent="0.3">
      <c r="E4" t="s">
        <v>175</v>
      </c>
      <c r="H4" s="19"/>
      <c r="I4" s="5"/>
      <c r="J4" s="5"/>
      <c r="V4" s="5" t="s">
        <v>178</v>
      </c>
      <c r="W4" s="5" t="s">
        <v>179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6" x14ac:dyDescent="0.25">
      <c r="A5">
        <v>1</v>
      </c>
      <c r="B5">
        <v>1</v>
      </c>
      <c r="C5">
        <v>1</v>
      </c>
      <c r="D5" t="s">
        <v>0</v>
      </c>
      <c r="E5" s="5" t="s">
        <v>134</v>
      </c>
      <c r="F5" t="s">
        <v>67</v>
      </c>
      <c r="G5">
        <v>120</v>
      </c>
      <c r="H5" s="19">
        <f>G5*H1</f>
        <v>132</v>
      </c>
      <c r="I5" s="5"/>
      <c r="J5" s="5"/>
      <c r="V5" s="12">
        <v>16</v>
      </c>
      <c r="W5" s="12">
        <v>588000</v>
      </c>
      <c r="X5" s="5">
        <f>AVERAGE(Z5:AI5)</f>
        <v>0</v>
      </c>
      <c r="Y5" s="5">
        <f>STDEV(Z5:AI5)</f>
        <v>0</v>
      </c>
      <c r="Z5" s="5">
        <f>K5/V5*W5/1000*1.2</f>
        <v>0</v>
      </c>
      <c r="AA5" s="5">
        <f>L5/V5*W5/1000*1.2</f>
        <v>0</v>
      </c>
      <c r="AB5" s="5">
        <f>M5/V5*W5/1000*1.2</f>
        <v>0</v>
      </c>
      <c r="AC5" s="5">
        <f>N5/V5*W5/1000*1.2</f>
        <v>0</v>
      </c>
      <c r="AD5" s="5">
        <f>O5/V5*W5/1000*1.2</f>
        <v>0</v>
      </c>
      <c r="AE5" s="5">
        <f>P5/V5*W5/1000*1.2</f>
        <v>0</v>
      </c>
      <c r="AF5" s="5">
        <f>Q5/V5*W5/1000*1.2</f>
        <v>0</v>
      </c>
      <c r="AG5" s="5">
        <f>R5/V5*W5/1000*1.2</f>
        <v>0</v>
      </c>
      <c r="AH5" s="5">
        <f>S5/V5*W5/1000*1.2</f>
        <v>0</v>
      </c>
      <c r="AI5" s="5">
        <f>T5/V5*W5/1000*1.2</f>
        <v>0</v>
      </c>
    </row>
    <row r="6" spans="1:36" x14ac:dyDescent="0.25">
      <c r="A6">
        <v>2</v>
      </c>
      <c r="B6">
        <v>2</v>
      </c>
      <c r="C6">
        <v>2</v>
      </c>
      <c r="D6" t="s">
        <v>1</v>
      </c>
      <c r="E6" s="5" t="s">
        <v>151</v>
      </c>
      <c r="F6" t="s">
        <v>68</v>
      </c>
      <c r="G6">
        <v>1241.24</v>
      </c>
      <c r="H6" s="19">
        <f>G6*J1</f>
        <v>1365.364</v>
      </c>
      <c r="I6" s="5"/>
      <c r="J6" s="5"/>
      <c r="V6" s="13">
        <v>540</v>
      </c>
      <c r="W6" s="13">
        <v>45000</v>
      </c>
      <c r="X6" s="5">
        <f>AVERAGE(Z6:AI6)</f>
        <v>0</v>
      </c>
      <c r="Y6" s="5">
        <f t="shared" ref="Y6:Y30" si="0">STDEV(Z6:AI6)</f>
        <v>0</v>
      </c>
      <c r="Z6" s="5">
        <f>K6/V6*W6/1000</f>
        <v>0</v>
      </c>
      <c r="AA6" s="5">
        <f>L6/V6*W6/1000</f>
        <v>0</v>
      </c>
      <c r="AB6" s="5">
        <f>M6/V6*W6/1000</f>
        <v>0</v>
      </c>
      <c r="AC6" s="5">
        <f t="shared" ref="AC6:AC30" si="1">N6/V6*W6/1000</f>
        <v>0</v>
      </c>
      <c r="AD6" s="5">
        <f t="shared" ref="AD6:AD30" si="2">O6/V6*W6/1000</f>
        <v>0</v>
      </c>
      <c r="AE6" s="5">
        <f t="shared" ref="AE6:AE30" si="3">P6/V6*W6/1000</f>
        <v>0</v>
      </c>
      <c r="AF6" s="5">
        <f t="shared" ref="AF6:AF30" si="4">Q6/V6*W6/1000</f>
        <v>0</v>
      </c>
      <c r="AG6" s="5">
        <f t="shared" ref="AG6:AG30" si="5">R6/V6*W6/1000</f>
        <v>0</v>
      </c>
      <c r="AH6" s="5">
        <f t="shared" ref="AH6:AH30" si="6">S6/V6*W6/1000</f>
        <v>0</v>
      </c>
      <c r="AI6" s="5">
        <f t="shared" ref="AI6:AI30" si="7">T6/V6*W6/1000</f>
        <v>0</v>
      </c>
    </row>
    <row r="7" spans="1:36" x14ac:dyDescent="0.25">
      <c r="A7">
        <v>3</v>
      </c>
      <c r="B7">
        <v>3</v>
      </c>
      <c r="C7">
        <v>3</v>
      </c>
      <c r="D7" t="s">
        <v>2</v>
      </c>
      <c r="E7" s="5" t="s">
        <v>152</v>
      </c>
      <c r="F7" t="s">
        <v>69</v>
      </c>
      <c r="G7">
        <v>166.35</v>
      </c>
      <c r="H7" s="19">
        <f>G7*J1</f>
        <v>182.98500000000001</v>
      </c>
      <c r="I7" s="5"/>
      <c r="J7" s="5"/>
      <c r="V7" s="13">
        <v>50</v>
      </c>
      <c r="W7" s="13">
        <v>180000</v>
      </c>
      <c r="X7" s="5">
        <f t="shared" ref="X7:X30" si="8">AVERAGE(Z7:AI7)</f>
        <v>0</v>
      </c>
      <c r="Y7" s="5">
        <f t="shared" si="0"/>
        <v>0</v>
      </c>
      <c r="Z7" s="5">
        <f t="shared" ref="Z7:Z30" si="9">K7/V7*W7/1000</f>
        <v>0</v>
      </c>
      <c r="AA7" s="5">
        <f t="shared" ref="AA7:AA30" si="10">L7/V7*W7/1000</f>
        <v>0</v>
      </c>
      <c r="AB7" s="5">
        <f t="shared" ref="AB7:AB30" si="11">M7/V7*W7/1000</f>
        <v>0</v>
      </c>
      <c r="AC7" s="5">
        <f t="shared" si="1"/>
        <v>0</v>
      </c>
      <c r="AD7" s="5">
        <f t="shared" si="2"/>
        <v>0</v>
      </c>
      <c r="AE7" s="5">
        <f t="shared" si="3"/>
        <v>0</v>
      </c>
      <c r="AF7" s="5">
        <f t="shared" si="4"/>
        <v>0</v>
      </c>
      <c r="AG7" s="5">
        <f t="shared" si="5"/>
        <v>0</v>
      </c>
      <c r="AH7" s="5">
        <f t="shared" si="6"/>
        <v>0</v>
      </c>
      <c r="AI7" s="5">
        <f t="shared" si="7"/>
        <v>0</v>
      </c>
    </row>
    <row r="8" spans="1:36" x14ac:dyDescent="0.25">
      <c r="A8">
        <v>4</v>
      </c>
      <c r="B8">
        <v>4</v>
      </c>
      <c r="C8">
        <v>4</v>
      </c>
      <c r="D8" t="s">
        <v>3</v>
      </c>
      <c r="E8" s="6" t="s">
        <v>153</v>
      </c>
      <c r="F8" t="s">
        <v>70</v>
      </c>
      <c r="G8">
        <v>50.2</v>
      </c>
      <c r="H8" s="19">
        <f>G8*J1</f>
        <v>55.220000000000006</v>
      </c>
      <c r="I8" s="5"/>
      <c r="J8" s="5"/>
      <c r="V8" s="14">
        <v>65</v>
      </c>
      <c r="W8" s="14">
        <v>70000</v>
      </c>
      <c r="X8" s="5">
        <f t="shared" si="8"/>
        <v>0</v>
      </c>
      <c r="Y8" s="5">
        <f t="shared" si="0"/>
        <v>0</v>
      </c>
      <c r="Z8" s="5">
        <f t="shared" si="9"/>
        <v>0</v>
      </c>
      <c r="AA8" s="5">
        <f t="shared" si="10"/>
        <v>0</v>
      </c>
      <c r="AB8" s="5">
        <f t="shared" si="11"/>
        <v>0</v>
      </c>
      <c r="AC8" s="5">
        <f t="shared" si="1"/>
        <v>0</v>
      </c>
      <c r="AD8" s="5">
        <f t="shared" si="2"/>
        <v>0</v>
      </c>
      <c r="AE8" s="5">
        <f t="shared" si="3"/>
        <v>0</v>
      </c>
      <c r="AF8" s="5">
        <f t="shared" si="4"/>
        <v>0</v>
      </c>
      <c r="AG8" s="5">
        <f t="shared" si="5"/>
        <v>0</v>
      </c>
      <c r="AH8" s="5">
        <f t="shared" si="6"/>
        <v>0</v>
      </c>
      <c r="AI8" s="5">
        <f t="shared" si="7"/>
        <v>0</v>
      </c>
    </row>
    <row r="9" spans="1:36" x14ac:dyDescent="0.25">
      <c r="A9">
        <v>5</v>
      </c>
      <c r="B9">
        <v>5</v>
      </c>
      <c r="C9">
        <v>5</v>
      </c>
      <c r="D9" t="s">
        <v>4</v>
      </c>
      <c r="E9" s="6" t="s">
        <v>172</v>
      </c>
      <c r="F9" t="s">
        <v>71</v>
      </c>
      <c r="G9">
        <v>29.91</v>
      </c>
      <c r="H9" s="19">
        <f>G9*J1</f>
        <v>32.901000000000003</v>
      </c>
      <c r="I9" s="5"/>
      <c r="J9" s="5"/>
      <c r="V9" s="14">
        <v>22</v>
      </c>
      <c r="W9" s="14">
        <v>160000</v>
      </c>
      <c r="X9" s="5">
        <f t="shared" si="8"/>
        <v>0</v>
      </c>
      <c r="Y9" s="5">
        <f t="shared" si="0"/>
        <v>0</v>
      </c>
      <c r="Z9" s="5">
        <f t="shared" si="9"/>
        <v>0</v>
      </c>
      <c r="AA9" s="5">
        <f t="shared" si="10"/>
        <v>0</v>
      </c>
      <c r="AB9" s="5">
        <f t="shared" si="11"/>
        <v>0</v>
      </c>
      <c r="AC9" s="5">
        <f t="shared" si="1"/>
        <v>0</v>
      </c>
      <c r="AD9" s="5">
        <f t="shared" si="2"/>
        <v>0</v>
      </c>
      <c r="AE9" s="5">
        <f t="shared" si="3"/>
        <v>0</v>
      </c>
      <c r="AF9" s="5">
        <f t="shared" si="4"/>
        <v>0</v>
      </c>
      <c r="AG9" s="5">
        <f t="shared" si="5"/>
        <v>0</v>
      </c>
      <c r="AH9" s="5">
        <f t="shared" si="6"/>
        <v>0</v>
      </c>
      <c r="AI9" s="5">
        <f t="shared" si="7"/>
        <v>0</v>
      </c>
    </row>
    <row r="10" spans="1:36" x14ac:dyDescent="0.25">
      <c r="A10">
        <v>6</v>
      </c>
      <c r="B10">
        <v>6</v>
      </c>
      <c r="C10">
        <v>6</v>
      </c>
      <c r="D10" t="s">
        <v>5</v>
      </c>
      <c r="E10" s="6" t="s">
        <v>171</v>
      </c>
      <c r="F10" t="s">
        <v>72</v>
      </c>
      <c r="G10">
        <v>128.58000000000001</v>
      </c>
      <c r="H10" s="19">
        <f>G10*J1</f>
        <v>141.43800000000002</v>
      </c>
      <c r="I10" s="5"/>
      <c r="J10" s="5"/>
      <c r="V10" s="14">
        <v>69</v>
      </c>
      <c r="W10" s="14">
        <v>160000</v>
      </c>
      <c r="X10" s="5">
        <f t="shared" si="8"/>
        <v>0</v>
      </c>
      <c r="Y10" s="5">
        <f t="shared" si="0"/>
        <v>0</v>
      </c>
      <c r="Z10" s="5">
        <f t="shared" si="9"/>
        <v>0</v>
      </c>
      <c r="AA10" s="5">
        <f t="shared" si="10"/>
        <v>0</v>
      </c>
      <c r="AB10" s="5">
        <f t="shared" si="11"/>
        <v>0</v>
      </c>
      <c r="AC10" s="5">
        <f t="shared" si="1"/>
        <v>0</v>
      </c>
      <c r="AD10" s="5">
        <f t="shared" si="2"/>
        <v>0</v>
      </c>
      <c r="AE10" s="5">
        <f t="shared" si="3"/>
        <v>0</v>
      </c>
      <c r="AF10" s="5">
        <f t="shared" si="4"/>
        <v>0</v>
      </c>
      <c r="AG10" s="5">
        <f t="shared" si="5"/>
        <v>0</v>
      </c>
      <c r="AH10" s="5">
        <f t="shared" si="6"/>
        <v>0</v>
      </c>
      <c r="AI10" s="5">
        <f t="shared" si="7"/>
        <v>0</v>
      </c>
    </row>
    <row r="11" spans="1:36" x14ac:dyDescent="0.25">
      <c r="A11">
        <v>7</v>
      </c>
      <c r="C11">
        <v>7</v>
      </c>
      <c r="D11" s="3" t="s">
        <v>6</v>
      </c>
      <c r="E11" s="9" t="s">
        <v>153</v>
      </c>
      <c r="F11" s="3" t="s">
        <v>73</v>
      </c>
      <c r="G11" s="3">
        <v>50.2</v>
      </c>
      <c r="H11" s="19">
        <f>G11*J1</f>
        <v>55.220000000000006</v>
      </c>
      <c r="I11" s="5"/>
      <c r="J11" s="5"/>
      <c r="V11" s="14">
        <v>65</v>
      </c>
      <c r="W11" s="14">
        <v>70000</v>
      </c>
      <c r="X11" s="5">
        <f t="shared" si="8"/>
        <v>0</v>
      </c>
      <c r="Y11" s="5">
        <f t="shared" si="0"/>
        <v>0</v>
      </c>
      <c r="Z11" s="5">
        <f t="shared" si="9"/>
        <v>0</v>
      </c>
      <c r="AA11" s="5">
        <f t="shared" si="10"/>
        <v>0</v>
      </c>
      <c r="AB11" s="5">
        <f t="shared" si="11"/>
        <v>0</v>
      </c>
      <c r="AC11" s="5">
        <f t="shared" si="1"/>
        <v>0</v>
      </c>
      <c r="AD11" s="5">
        <f t="shared" si="2"/>
        <v>0</v>
      </c>
      <c r="AE11" s="5">
        <f t="shared" si="3"/>
        <v>0</v>
      </c>
      <c r="AF11" s="5">
        <f t="shared" si="4"/>
        <v>0</v>
      </c>
      <c r="AG11" s="5">
        <f t="shared" si="5"/>
        <v>0</v>
      </c>
      <c r="AH11" s="5">
        <f t="shared" si="6"/>
        <v>0</v>
      </c>
      <c r="AI11" s="5">
        <f t="shared" si="7"/>
        <v>0</v>
      </c>
    </row>
    <row r="12" spans="1:36" x14ac:dyDescent="0.25">
      <c r="A12">
        <v>8</v>
      </c>
      <c r="B12">
        <v>7</v>
      </c>
      <c r="C12">
        <v>8</v>
      </c>
      <c r="D12" t="s">
        <v>7</v>
      </c>
      <c r="E12" s="6" t="s">
        <v>154</v>
      </c>
      <c r="F12" t="s">
        <v>74</v>
      </c>
      <c r="G12">
        <v>13.35</v>
      </c>
      <c r="H12" s="19">
        <f>G12*J1</f>
        <v>14.685</v>
      </c>
      <c r="I12" s="5"/>
      <c r="J12" s="5"/>
      <c r="V12" s="14">
        <v>81</v>
      </c>
      <c r="W12" s="14">
        <v>66000</v>
      </c>
      <c r="X12" s="5">
        <f t="shared" si="8"/>
        <v>0</v>
      </c>
      <c r="Y12" s="5">
        <f t="shared" si="0"/>
        <v>0</v>
      </c>
      <c r="Z12" s="5">
        <f t="shared" si="9"/>
        <v>0</v>
      </c>
      <c r="AA12" s="5">
        <f t="shared" si="10"/>
        <v>0</v>
      </c>
      <c r="AB12" s="5">
        <f t="shared" si="11"/>
        <v>0</v>
      </c>
      <c r="AC12" s="5">
        <f t="shared" si="1"/>
        <v>0</v>
      </c>
      <c r="AD12" s="5">
        <f t="shared" si="2"/>
        <v>0</v>
      </c>
      <c r="AE12" s="5">
        <f t="shared" si="3"/>
        <v>0</v>
      </c>
      <c r="AF12" s="5">
        <f t="shared" si="4"/>
        <v>0</v>
      </c>
      <c r="AG12" s="5">
        <f t="shared" si="5"/>
        <v>0</v>
      </c>
      <c r="AH12" s="5">
        <f t="shared" si="6"/>
        <v>0</v>
      </c>
      <c r="AI12" s="5">
        <f t="shared" si="7"/>
        <v>0</v>
      </c>
    </row>
    <row r="13" spans="1:36" x14ac:dyDescent="0.25">
      <c r="A13">
        <v>9</v>
      </c>
      <c r="C13">
        <v>9</v>
      </c>
      <c r="D13" s="3" t="s">
        <v>8</v>
      </c>
      <c r="E13" s="9" t="s">
        <v>171</v>
      </c>
      <c r="F13" s="3" t="s">
        <v>75</v>
      </c>
      <c r="G13" s="3">
        <v>128.57</v>
      </c>
      <c r="H13" s="19">
        <f>G13*J1</f>
        <v>141.42699999999999</v>
      </c>
      <c r="I13" s="5"/>
      <c r="J13" s="5"/>
      <c r="V13" s="14">
        <v>69</v>
      </c>
      <c r="W13" s="14">
        <v>160000</v>
      </c>
      <c r="X13" s="5">
        <f t="shared" si="8"/>
        <v>0</v>
      </c>
      <c r="Y13" s="5">
        <f t="shared" si="0"/>
        <v>0</v>
      </c>
      <c r="Z13" s="5">
        <f t="shared" si="9"/>
        <v>0</v>
      </c>
      <c r="AA13" s="5">
        <f t="shared" si="10"/>
        <v>0</v>
      </c>
      <c r="AB13" s="5">
        <f t="shared" si="11"/>
        <v>0</v>
      </c>
      <c r="AC13" s="5">
        <f t="shared" si="1"/>
        <v>0</v>
      </c>
      <c r="AD13" s="5">
        <f t="shared" si="2"/>
        <v>0</v>
      </c>
      <c r="AE13" s="5">
        <f t="shared" si="3"/>
        <v>0</v>
      </c>
      <c r="AF13" s="5">
        <f t="shared" si="4"/>
        <v>0</v>
      </c>
      <c r="AG13" s="5">
        <f t="shared" si="5"/>
        <v>0</v>
      </c>
      <c r="AH13" s="5">
        <f t="shared" si="6"/>
        <v>0</v>
      </c>
      <c r="AI13" s="5">
        <f t="shared" si="7"/>
        <v>0</v>
      </c>
    </row>
    <row r="14" spans="1:36" x14ac:dyDescent="0.25">
      <c r="A14">
        <v>10</v>
      </c>
      <c r="B14">
        <v>8</v>
      </c>
      <c r="C14">
        <v>10</v>
      </c>
      <c r="D14" t="s">
        <v>9</v>
      </c>
      <c r="E14" s="6" t="s">
        <v>155</v>
      </c>
      <c r="F14" t="s">
        <v>76</v>
      </c>
      <c r="G14">
        <v>446.19</v>
      </c>
      <c r="H14" s="19">
        <f>G14*J1</f>
        <v>490.80900000000003</v>
      </c>
      <c r="I14" s="5"/>
      <c r="J14" s="5"/>
      <c r="V14" s="14">
        <v>615</v>
      </c>
      <c r="W14" s="14">
        <v>96000</v>
      </c>
      <c r="X14" s="5">
        <f t="shared" si="8"/>
        <v>0</v>
      </c>
      <c r="Y14" s="5">
        <f t="shared" si="0"/>
        <v>0</v>
      </c>
      <c r="Z14" s="5">
        <f t="shared" si="9"/>
        <v>0</v>
      </c>
      <c r="AA14" s="5">
        <f t="shared" si="10"/>
        <v>0</v>
      </c>
      <c r="AB14" s="5">
        <f t="shared" si="11"/>
        <v>0</v>
      </c>
      <c r="AC14" s="5">
        <f t="shared" si="1"/>
        <v>0</v>
      </c>
      <c r="AD14" s="5">
        <f t="shared" si="2"/>
        <v>0</v>
      </c>
      <c r="AE14" s="5">
        <f t="shared" si="3"/>
        <v>0</v>
      </c>
      <c r="AF14" s="5">
        <f t="shared" si="4"/>
        <v>0</v>
      </c>
      <c r="AG14" s="5">
        <f t="shared" si="5"/>
        <v>0</v>
      </c>
      <c r="AH14" s="5">
        <f t="shared" si="6"/>
        <v>0</v>
      </c>
      <c r="AI14" s="5">
        <f t="shared" si="7"/>
        <v>0</v>
      </c>
    </row>
    <row r="15" spans="1:36" x14ac:dyDescent="0.25">
      <c r="A15">
        <v>11</v>
      </c>
      <c r="B15">
        <v>9</v>
      </c>
      <c r="C15">
        <v>11</v>
      </c>
      <c r="D15" s="4" t="s">
        <v>10</v>
      </c>
      <c r="E15" s="7" t="s">
        <v>156</v>
      </c>
      <c r="F15" s="4" t="s">
        <v>77</v>
      </c>
      <c r="G15" s="4">
        <v>8.01</v>
      </c>
      <c r="H15" s="19">
        <f>G15*J1</f>
        <v>8.8109999999999999</v>
      </c>
      <c r="I15" s="5"/>
      <c r="J15" s="5"/>
      <c r="V15" s="14">
        <v>546</v>
      </c>
      <c r="W15" s="14">
        <v>210000</v>
      </c>
      <c r="X15" s="5">
        <f t="shared" si="8"/>
        <v>0</v>
      </c>
      <c r="Y15" s="5">
        <f t="shared" si="0"/>
        <v>0</v>
      </c>
      <c r="Z15" s="5">
        <f t="shared" si="9"/>
        <v>0</v>
      </c>
      <c r="AA15" s="5">
        <f t="shared" si="10"/>
        <v>0</v>
      </c>
      <c r="AB15" s="5">
        <f t="shared" si="11"/>
        <v>0</v>
      </c>
      <c r="AC15" s="5">
        <f t="shared" si="1"/>
        <v>0</v>
      </c>
      <c r="AD15" s="5">
        <f t="shared" si="2"/>
        <v>0</v>
      </c>
      <c r="AE15" s="5">
        <f t="shared" si="3"/>
        <v>0</v>
      </c>
      <c r="AF15" s="5">
        <f t="shared" si="4"/>
        <v>0</v>
      </c>
      <c r="AG15" s="5">
        <f t="shared" si="5"/>
        <v>0</v>
      </c>
      <c r="AH15" s="5">
        <f t="shared" si="6"/>
        <v>0</v>
      </c>
      <c r="AI15" s="5">
        <f t="shared" si="7"/>
        <v>0</v>
      </c>
    </row>
    <row r="16" spans="1:36" x14ac:dyDescent="0.25">
      <c r="A16">
        <v>12</v>
      </c>
      <c r="C16" s="18"/>
      <c r="D16" s="3" t="s">
        <v>11</v>
      </c>
      <c r="E16" s="9" t="s">
        <v>157</v>
      </c>
      <c r="F16" s="3" t="s">
        <v>78</v>
      </c>
      <c r="G16" s="3">
        <v>150</v>
      </c>
      <c r="H16" s="19">
        <f>G16*J1</f>
        <v>165</v>
      </c>
      <c r="I16" s="5"/>
      <c r="J16" s="5"/>
      <c r="V16" s="14">
        <v>216</v>
      </c>
      <c r="W16" s="14">
        <v>325000</v>
      </c>
      <c r="X16" s="5">
        <f t="shared" si="8"/>
        <v>0</v>
      </c>
      <c r="Y16" s="5">
        <f t="shared" si="0"/>
        <v>0</v>
      </c>
      <c r="Z16" s="5">
        <f t="shared" si="9"/>
        <v>0</v>
      </c>
      <c r="AA16" s="5">
        <f t="shared" si="10"/>
        <v>0</v>
      </c>
      <c r="AB16" s="5">
        <f t="shared" si="11"/>
        <v>0</v>
      </c>
      <c r="AC16" s="5">
        <f t="shared" si="1"/>
        <v>0</v>
      </c>
      <c r="AD16" s="5">
        <f t="shared" si="2"/>
        <v>0</v>
      </c>
      <c r="AE16" s="5">
        <f t="shared" si="3"/>
        <v>0</v>
      </c>
      <c r="AF16" s="5">
        <f t="shared" si="4"/>
        <v>0</v>
      </c>
      <c r="AG16" s="5">
        <f t="shared" si="5"/>
        <v>0</v>
      </c>
      <c r="AH16" s="5">
        <f t="shared" si="6"/>
        <v>0</v>
      </c>
      <c r="AI16" s="5">
        <f t="shared" si="7"/>
        <v>0</v>
      </c>
      <c r="AJ16" s="5"/>
    </row>
    <row r="17" spans="1:35" x14ac:dyDescent="0.25">
      <c r="A17">
        <v>13</v>
      </c>
      <c r="B17">
        <v>10</v>
      </c>
      <c r="C17">
        <v>13</v>
      </c>
      <c r="D17" s="2" t="s">
        <v>12</v>
      </c>
      <c r="E17" s="8" t="s">
        <v>158</v>
      </c>
      <c r="F17" s="2" t="s">
        <v>79</v>
      </c>
      <c r="G17" s="2">
        <v>1572.6</v>
      </c>
      <c r="H17" s="19">
        <f>G17*J1</f>
        <v>1729.8600000000001</v>
      </c>
      <c r="I17" s="5"/>
      <c r="J17" s="5"/>
      <c r="V17" s="14">
        <v>292</v>
      </c>
      <c r="W17" s="14">
        <v>100000</v>
      </c>
      <c r="X17" s="5">
        <f t="shared" si="8"/>
        <v>0</v>
      </c>
      <c r="Y17" s="5">
        <f t="shared" si="0"/>
        <v>0</v>
      </c>
      <c r="Z17" s="5">
        <f t="shared" si="9"/>
        <v>0</v>
      </c>
      <c r="AA17" s="5">
        <f t="shared" si="10"/>
        <v>0</v>
      </c>
      <c r="AB17" s="5">
        <f t="shared" si="11"/>
        <v>0</v>
      </c>
      <c r="AC17" s="5">
        <f t="shared" si="1"/>
        <v>0</v>
      </c>
      <c r="AD17" s="5">
        <f t="shared" si="2"/>
        <v>0</v>
      </c>
      <c r="AE17" s="5">
        <f t="shared" si="3"/>
        <v>0</v>
      </c>
      <c r="AF17" s="5">
        <f t="shared" si="4"/>
        <v>0</v>
      </c>
      <c r="AG17" s="5">
        <f t="shared" si="5"/>
        <v>0</v>
      </c>
      <c r="AH17" s="5">
        <f t="shared" si="6"/>
        <v>0</v>
      </c>
      <c r="AI17" s="5">
        <f t="shared" si="7"/>
        <v>0</v>
      </c>
    </row>
    <row r="18" spans="1:35" x14ac:dyDescent="0.25">
      <c r="A18">
        <v>14</v>
      </c>
      <c r="B18">
        <v>11</v>
      </c>
      <c r="C18">
        <v>14</v>
      </c>
      <c r="D18" s="2" t="s">
        <v>13</v>
      </c>
      <c r="E18" s="8" t="s">
        <v>159</v>
      </c>
      <c r="F18" s="2" t="s">
        <v>80</v>
      </c>
      <c r="G18" s="2">
        <v>171.47</v>
      </c>
      <c r="H18" s="19">
        <f>G18*J1</f>
        <v>188.61700000000002</v>
      </c>
      <c r="I18" s="5"/>
      <c r="J18" s="5"/>
      <c r="V18" s="14">
        <v>200</v>
      </c>
      <c r="W18" s="14">
        <v>47000</v>
      </c>
      <c r="X18" s="5">
        <f t="shared" si="8"/>
        <v>0</v>
      </c>
      <c r="Y18" s="5">
        <f t="shared" si="0"/>
        <v>0</v>
      </c>
      <c r="Z18" s="5">
        <f t="shared" si="9"/>
        <v>0</v>
      </c>
      <c r="AA18" s="5">
        <f t="shared" si="10"/>
        <v>0</v>
      </c>
      <c r="AB18" s="5">
        <f t="shared" si="11"/>
        <v>0</v>
      </c>
      <c r="AC18" s="5">
        <f t="shared" si="1"/>
        <v>0</v>
      </c>
      <c r="AD18" s="5">
        <f t="shared" si="2"/>
        <v>0</v>
      </c>
      <c r="AE18" s="5">
        <f t="shared" si="3"/>
        <v>0</v>
      </c>
      <c r="AF18" s="5">
        <f t="shared" si="4"/>
        <v>0</v>
      </c>
      <c r="AG18" s="5">
        <f t="shared" si="5"/>
        <v>0</v>
      </c>
      <c r="AH18" s="5">
        <f t="shared" si="6"/>
        <v>0</v>
      </c>
      <c r="AI18" s="5">
        <f t="shared" si="7"/>
        <v>0</v>
      </c>
    </row>
    <row r="19" spans="1:35" x14ac:dyDescent="0.25">
      <c r="A19">
        <v>15</v>
      </c>
      <c r="B19">
        <v>12</v>
      </c>
      <c r="C19">
        <v>15</v>
      </c>
      <c r="D19" s="2" t="s">
        <v>14</v>
      </c>
      <c r="E19" s="8" t="s">
        <v>160</v>
      </c>
      <c r="F19" s="2" t="s">
        <v>81</v>
      </c>
      <c r="G19" s="2">
        <v>43.68</v>
      </c>
      <c r="H19" s="19">
        <f>G19*J1</f>
        <v>48.048000000000002</v>
      </c>
      <c r="I19" s="5"/>
      <c r="J19" s="5"/>
      <c r="V19" s="14">
        <v>437</v>
      </c>
      <c r="W19" s="14">
        <v>300000</v>
      </c>
      <c r="X19" s="5">
        <f t="shared" si="8"/>
        <v>0</v>
      </c>
      <c r="Y19" s="5">
        <f t="shared" si="0"/>
        <v>0</v>
      </c>
      <c r="Z19" s="5">
        <f t="shared" si="9"/>
        <v>0</v>
      </c>
      <c r="AA19" s="5">
        <f t="shared" si="10"/>
        <v>0</v>
      </c>
      <c r="AB19" s="5">
        <f t="shared" si="11"/>
        <v>0</v>
      </c>
      <c r="AC19" s="5">
        <f t="shared" si="1"/>
        <v>0</v>
      </c>
      <c r="AD19" s="5">
        <f t="shared" si="2"/>
        <v>0</v>
      </c>
      <c r="AE19" s="5">
        <f t="shared" si="3"/>
        <v>0</v>
      </c>
      <c r="AF19" s="5">
        <f t="shared" si="4"/>
        <v>0</v>
      </c>
      <c r="AG19" s="5">
        <f t="shared" si="5"/>
        <v>0</v>
      </c>
      <c r="AH19" s="5">
        <f t="shared" si="6"/>
        <v>0</v>
      </c>
      <c r="AI19" s="5">
        <f t="shared" si="7"/>
        <v>0</v>
      </c>
    </row>
    <row r="20" spans="1:35" x14ac:dyDescent="0.25">
      <c r="A20">
        <v>16</v>
      </c>
      <c r="B20">
        <v>13</v>
      </c>
      <c r="C20">
        <v>16</v>
      </c>
      <c r="D20" s="2" t="s">
        <v>15</v>
      </c>
      <c r="E20" s="8" t="s">
        <v>161</v>
      </c>
      <c r="F20" s="2" t="s">
        <v>82</v>
      </c>
      <c r="G20" s="2">
        <v>99.19</v>
      </c>
      <c r="H20" s="19">
        <f>G20*J1</f>
        <v>109.10900000000001</v>
      </c>
      <c r="I20" s="5"/>
      <c r="J20" s="5"/>
      <c r="V20" s="14">
        <v>97</v>
      </c>
      <c r="W20" s="14">
        <v>105000</v>
      </c>
      <c r="X20" s="5">
        <f t="shared" si="8"/>
        <v>0</v>
      </c>
      <c r="Y20" s="5">
        <f t="shared" si="0"/>
        <v>0</v>
      </c>
      <c r="Z20" s="5">
        <f t="shared" si="9"/>
        <v>0</v>
      </c>
      <c r="AA20" s="5">
        <f t="shared" si="10"/>
        <v>0</v>
      </c>
      <c r="AB20" s="5">
        <f t="shared" si="11"/>
        <v>0</v>
      </c>
      <c r="AC20" s="5">
        <f t="shared" si="1"/>
        <v>0</v>
      </c>
      <c r="AD20" s="5">
        <f t="shared" si="2"/>
        <v>0</v>
      </c>
      <c r="AE20" s="5">
        <f t="shared" si="3"/>
        <v>0</v>
      </c>
      <c r="AF20" s="5">
        <f t="shared" si="4"/>
        <v>0</v>
      </c>
      <c r="AG20" s="5">
        <f t="shared" si="5"/>
        <v>0</v>
      </c>
      <c r="AH20" s="5">
        <f t="shared" si="6"/>
        <v>0</v>
      </c>
      <c r="AI20" s="5">
        <f t="shared" si="7"/>
        <v>0</v>
      </c>
    </row>
    <row r="21" spans="1:35" x14ac:dyDescent="0.25">
      <c r="A21">
        <v>17</v>
      </c>
      <c r="B21">
        <v>14</v>
      </c>
      <c r="C21">
        <v>17</v>
      </c>
      <c r="D21" s="2" t="s">
        <v>16</v>
      </c>
      <c r="E21" s="8" t="s">
        <v>162</v>
      </c>
      <c r="F21" s="2" t="s">
        <v>83</v>
      </c>
      <c r="G21" s="2">
        <v>300.29000000000002</v>
      </c>
      <c r="H21" s="19">
        <f>G21*J1</f>
        <v>330.31900000000007</v>
      </c>
      <c r="I21" s="5"/>
      <c r="J21" s="5"/>
      <c r="V21" s="14">
        <v>1629</v>
      </c>
      <c r="W21" s="14">
        <v>90000</v>
      </c>
      <c r="X21" s="5">
        <f t="shared" si="8"/>
        <v>0</v>
      </c>
      <c r="Y21" s="5">
        <f t="shared" si="0"/>
        <v>0</v>
      </c>
      <c r="Z21" s="5">
        <f t="shared" si="9"/>
        <v>0</v>
      </c>
      <c r="AA21" s="5">
        <f t="shared" si="10"/>
        <v>0</v>
      </c>
      <c r="AB21" s="5">
        <f t="shared" si="11"/>
        <v>0</v>
      </c>
      <c r="AC21" s="5">
        <f t="shared" si="1"/>
        <v>0</v>
      </c>
      <c r="AD21" s="5">
        <f t="shared" si="2"/>
        <v>0</v>
      </c>
      <c r="AE21" s="5">
        <f t="shared" si="3"/>
        <v>0</v>
      </c>
      <c r="AF21" s="5">
        <f t="shared" si="4"/>
        <v>0</v>
      </c>
      <c r="AG21" s="5">
        <f t="shared" si="5"/>
        <v>0</v>
      </c>
      <c r="AH21" s="5">
        <f t="shared" si="6"/>
        <v>0</v>
      </c>
      <c r="AI21" s="5">
        <f t="shared" si="7"/>
        <v>0</v>
      </c>
    </row>
    <row r="22" spans="1:35" x14ac:dyDescent="0.25">
      <c r="A22">
        <v>18</v>
      </c>
      <c r="B22">
        <v>15</v>
      </c>
      <c r="C22">
        <v>18</v>
      </c>
      <c r="D22" s="2" t="s">
        <v>17</v>
      </c>
      <c r="E22" s="8" t="s">
        <v>163</v>
      </c>
      <c r="F22" s="2" t="s">
        <v>84</v>
      </c>
      <c r="G22" s="2">
        <v>82.37</v>
      </c>
      <c r="H22" s="19">
        <f>G22*J1</f>
        <v>90.607000000000014</v>
      </c>
      <c r="I22" s="5"/>
      <c r="J22" s="5"/>
      <c r="V22" s="14">
        <v>54</v>
      </c>
      <c r="W22" s="14">
        <v>90000</v>
      </c>
      <c r="X22" s="5">
        <f t="shared" si="8"/>
        <v>0</v>
      </c>
      <c r="Y22" s="5">
        <f t="shared" si="0"/>
        <v>0</v>
      </c>
      <c r="Z22" s="5">
        <f t="shared" si="9"/>
        <v>0</v>
      </c>
      <c r="AA22" s="5">
        <f t="shared" si="10"/>
        <v>0</v>
      </c>
      <c r="AB22" s="5">
        <f t="shared" si="11"/>
        <v>0</v>
      </c>
      <c r="AC22" s="5">
        <f t="shared" si="1"/>
        <v>0</v>
      </c>
      <c r="AD22" s="5">
        <f t="shared" si="2"/>
        <v>0</v>
      </c>
      <c r="AE22" s="5">
        <f t="shared" si="3"/>
        <v>0</v>
      </c>
      <c r="AF22" s="5">
        <f t="shared" si="4"/>
        <v>0</v>
      </c>
      <c r="AG22" s="5">
        <f t="shared" si="5"/>
        <v>0</v>
      </c>
      <c r="AH22" s="5">
        <f t="shared" si="6"/>
        <v>0</v>
      </c>
      <c r="AI22" s="5">
        <f t="shared" si="7"/>
        <v>0</v>
      </c>
    </row>
    <row r="23" spans="1:35" x14ac:dyDescent="0.25">
      <c r="A23">
        <v>19</v>
      </c>
      <c r="B23">
        <v>16</v>
      </c>
      <c r="C23">
        <v>19</v>
      </c>
      <c r="D23" s="2" t="s">
        <v>18</v>
      </c>
      <c r="E23" s="8" t="s">
        <v>173</v>
      </c>
      <c r="F23" s="2" t="s">
        <v>85</v>
      </c>
      <c r="G23" s="2">
        <v>74.84</v>
      </c>
      <c r="H23" s="19">
        <f>G23*J1</f>
        <v>82.324000000000012</v>
      </c>
      <c r="I23" s="5"/>
      <c r="J23" s="5"/>
      <c r="V23" s="14">
        <v>18</v>
      </c>
      <c r="W23" s="14">
        <v>270000</v>
      </c>
      <c r="X23" s="5">
        <f t="shared" si="8"/>
        <v>0</v>
      </c>
      <c r="Y23" s="5">
        <f t="shared" si="0"/>
        <v>0</v>
      </c>
      <c r="Z23" s="5">
        <f t="shared" si="9"/>
        <v>0</v>
      </c>
      <c r="AA23" s="5">
        <f t="shared" si="10"/>
        <v>0</v>
      </c>
      <c r="AB23" s="5">
        <f t="shared" si="11"/>
        <v>0</v>
      </c>
      <c r="AC23" s="5">
        <f t="shared" si="1"/>
        <v>0</v>
      </c>
      <c r="AD23" s="5">
        <f t="shared" si="2"/>
        <v>0</v>
      </c>
      <c r="AE23" s="5">
        <f t="shared" si="3"/>
        <v>0</v>
      </c>
      <c r="AF23" s="5">
        <f t="shared" si="4"/>
        <v>0</v>
      </c>
      <c r="AG23" s="5">
        <f t="shared" si="5"/>
        <v>0</v>
      </c>
      <c r="AH23" s="5">
        <f t="shared" si="6"/>
        <v>0</v>
      </c>
      <c r="AI23" s="5">
        <f t="shared" si="7"/>
        <v>0</v>
      </c>
    </row>
    <row r="24" spans="1:35" x14ac:dyDescent="0.25">
      <c r="A24">
        <v>20</v>
      </c>
      <c r="B24">
        <v>17</v>
      </c>
      <c r="C24">
        <v>20</v>
      </c>
      <c r="D24" s="4" t="s">
        <v>19</v>
      </c>
      <c r="E24" s="7" t="s">
        <v>164</v>
      </c>
      <c r="F24" s="4" t="s">
        <v>86</v>
      </c>
      <c r="G24" s="4">
        <v>3.22</v>
      </c>
      <c r="H24" s="19">
        <f>G24*J1</f>
        <v>3.5420000000000007</v>
      </c>
      <c r="I24" s="5"/>
      <c r="J24" s="5"/>
      <c r="V24" s="14">
        <v>65</v>
      </c>
      <c r="W24" s="14">
        <v>70000</v>
      </c>
      <c r="X24" s="5">
        <f t="shared" si="8"/>
        <v>0</v>
      </c>
      <c r="Y24" s="5">
        <f t="shared" si="0"/>
        <v>0</v>
      </c>
      <c r="Z24" s="5">
        <f t="shared" si="9"/>
        <v>0</v>
      </c>
      <c r="AA24" s="5">
        <f t="shared" si="10"/>
        <v>0</v>
      </c>
      <c r="AB24" s="5">
        <f t="shared" si="11"/>
        <v>0</v>
      </c>
      <c r="AC24" s="5">
        <f t="shared" si="1"/>
        <v>0</v>
      </c>
      <c r="AD24" s="5">
        <f t="shared" si="2"/>
        <v>0</v>
      </c>
      <c r="AE24" s="5">
        <f t="shared" si="3"/>
        <v>0</v>
      </c>
      <c r="AF24" s="5">
        <f t="shared" si="4"/>
        <v>0</v>
      </c>
      <c r="AG24" s="5">
        <f t="shared" si="5"/>
        <v>0</v>
      </c>
      <c r="AH24" s="5">
        <f t="shared" si="6"/>
        <v>0</v>
      </c>
      <c r="AI24" s="5">
        <f t="shared" si="7"/>
        <v>0</v>
      </c>
    </row>
    <row r="25" spans="1:35" x14ac:dyDescent="0.25">
      <c r="A25">
        <v>21</v>
      </c>
      <c r="B25">
        <v>18</v>
      </c>
      <c r="C25">
        <v>21</v>
      </c>
      <c r="D25" s="4" t="s">
        <v>20</v>
      </c>
      <c r="E25" s="7" t="s">
        <v>165</v>
      </c>
      <c r="F25" s="4" t="s">
        <v>87</v>
      </c>
      <c r="G25" s="4">
        <v>1.92</v>
      </c>
      <c r="H25" s="19">
        <f>G25*J1</f>
        <v>2.1120000000000001</v>
      </c>
      <c r="I25" s="5"/>
      <c r="J25" s="5"/>
      <c r="V25" s="14">
        <v>22</v>
      </c>
      <c r="W25" s="14">
        <v>160000</v>
      </c>
      <c r="X25" s="5">
        <f>AVERAGE(Z25:AI25)</f>
        <v>0</v>
      </c>
      <c r="Y25" s="5">
        <f t="shared" si="0"/>
        <v>0</v>
      </c>
      <c r="Z25" s="5">
        <f t="shared" si="9"/>
        <v>0</v>
      </c>
      <c r="AA25" s="5">
        <f t="shared" si="10"/>
        <v>0</v>
      </c>
      <c r="AB25" s="5">
        <f t="shared" si="11"/>
        <v>0</v>
      </c>
      <c r="AC25" s="5">
        <f t="shared" si="1"/>
        <v>0</v>
      </c>
      <c r="AD25" s="5">
        <f t="shared" si="2"/>
        <v>0</v>
      </c>
      <c r="AE25" s="5">
        <f t="shared" si="3"/>
        <v>0</v>
      </c>
      <c r="AF25" s="5">
        <f t="shared" si="4"/>
        <v>0</v>
      </c>
      <c r="AG25" s="5">
        <f t="shared" si="5"/>
        <v>0</v>
      </c>
      <c r="AH25" s="5">
        <f t="shared" si="6"/>
        <v>0</v>
      </c>
      <c r="AI25" s="5">
        <f t="shared" si="7"/>
        <v>0</v>
      </c>
    </row>
    <row r="26" spans="1:35" x14ac:dyDescent="0.25">
      <c r="A26">
        <v>22</v>
      </c>
      <c r="B26">
        <v>19</v>
      </c>
      <c r="C26">
        <v>22</v>
      </c>
      <c r="D26" s="4" t="s">
        <v>21</v>
      </c>
      <c r="E26" s="7" t="s">
        <v>166</v>
      </c>
      <c r="F26" s="4" t="s">
        <v>88</v>
      </c>
      <c r="G26" s="4">
        <v>3.46</v>
      </c>
      <c r="H26" s="19">
        <f>G26*J1</f>
        <v>3.806</v>
      </c>
      <c r="I26" s="5"/>
      <c r="J26" s="5"/>
      <c r="V26" s="14">
        <v>400</v>
      </c>
      <c r="W26" s="14">
        <v>53000</v>
      </c>
      <c r="X26" s="5">
        <f t="shared" si="8"/>
        <v>0</v>
      </c>
      <c r="Y26" s="5">
        <f t="shared" si="0"/>
        <v>0</v>
      </c>
      <c r="Z26" s="5">
        <f t="shared" si="9"/>
        <v>0</v>
      </c>
      <c r="AA26" s="5">
        <f t="shared" si="10"/>
        <v>0</v>
      </c>
      <c r="AB26" s="5">
        <f t="shared" si="11"/>
        <v>0</v>
      </c>
      <c r="AC26" s="5">
        <f t="shared" si="1"/>
        <v>0</v>
      </c>
      <c r="AD26" s="5">
        <f t="shared" si="2"/>
        <v>0</v>
      </c>
      <c r="AE26" s="5">
        <f t="shared" si="3"/>
        <v>0</v>
      </c>
      <c r="AF26" s="5">
        <f t="shared" si="4"/>
        <v>0</v>
      </c>
      <c r="AG26" s="5">
        <f t="shared" si="5"/>
        <v>0</v>
      </c>
      <c r="AH26" s="5">
        <f t="shared" si="6"/>
        <v>0</v>
      </c>
      <c r="AI26" s="5">
        <f t="shared" si="7"/>
        <v>0</v>
      </c>
    </row>
    <row r="27" spans="1:35" x14ac:dyDescent="0.25">
      <c r="A27">
        <v>23</v>
      </c>
      <c r="B27">
        <v>20</v>
      </c>
      <c r="C27">
        <v>23</v>
      </c>
      <c r="D27" s="4" t="s">
        <v>22</v>
      </c>
      <c r="E27" s="7" t="s">
        <v>167</v>
      </c>
      <c r="F27" s="4" t="s">
        <v>89</v>
      </c>
      <c r="G27" s="4">
        <v>1.67</v>
      </c>
      <c r="H27" s="19">
        <f>G27*J1</f>
        <v>1.837</v>
      </c>
      <c r="I27" s="5"/>
      <c r="J27" s="5"/>
      <c r="V27" s="14">
        <v>640</v>
      </c>
      <c r="W27" s="14">
        <v>480000</v>
      </c>
      <c r="X27" s="5">
        <f>AVERAGE(Z27:AI27)</f>
        <v>0</v>
      </c>
      <c r="Y27" s="5">
        <f t="shared" si="0"/>
        <v>0</v>
      </c>
      <c r="Z27" s="5">
        <f t="shared" si="9"/>
        <v>0</v>
      </c>
      <c r="AA27" s="5">
        <f t="shared" si="10"/>
        <v>0</v>
      </c>
      <c r="AB27" s="5">
        <f t="shared" si="11"/>
        <v>0</v>
      </c>
      <c r="AC27" s="5">
        <f t="shared" si="1"/>
        <v>0</v>
      </c>
      <c r="AD27" s="5">
        <f t="shared" si="2"/>
        <v>0</v>
      </c>
      <c r="AE27" s="5">
        <f t="shared" si="3"/>
        <v>0</v>
      </c>
      <c r="AF27" s="5">
        <f t="shared" si="4"/>
        <v>0</v>
      </c>
      <c r="AG27" s="5">
        <f t="shared" si="5"/>
        <v>0</v>
      </c>
      <c r="AH27" s="5">
        <f t="shared" si="6"/>
        <v>0</v>
      </c>
      <c r="AI27" s="5">
        <f t="shared" si="7"/>
        <v>0</v>
      </c>
    </row>
    <row r="28" spans="1:35" x14ac:dyDescent="0.25">
      <c r="A28">
        <v>24</v>
      </c>
      <c r="B28">
        <v>21</v>
      </c>
      <c r="C28">
        <v>24</v>
      </c>
      <c r="D28" s="4" t="s">
        <v>23</v>
      </c>
      <c r="E28" s="7" t="s">
        <v>168</v>
      </c>
      <c r="F28" s="4" t="s">
        <v>90</v>
      </c>
      <c r="G28" s="4">
        <v>16.649999999999999</v>
      </c>
      <c r="H28" s="19">
        <f>G28*J1</f>
        <v>18.315000000000001</v>
      </c>
      <c r="I28" s="5"/>
      <c r="J28" s="5"/>
      <c r="V28" s="14">
        <v>2500</v>
      </c>
      <c r="W28" s="14">
        <v>120000</v>
      </c>
      <c r="X28" s="5">
        <f t="shared" si="8"/>
        <v>0</v>
      </c>
      <c r="Y28" s="5">
        <f t="shared" si="0"/>
        <v>0</v>
      </c>
      <c r="Z28" s="5">
        <f t="shared" si="9"/>
        <v>0</v>
      </c>
      <c r="AA28" s="5">
        <f t="shared" si="10"/>
        <v>0</v>
      </c>
      <c r="AB28" s="5">
        <f t="shared" si="11"/>
        <v>0</v>
      </c>
      <c r="AC28" s="5">
        <f t="shared" si="1"/>
        <v>0</v>
      </c>
      <c r="AD28" s="5">
        <f t="shared" si="2"/>
        <v>0</v>
      </c>
      <c r="AE28" s="5">
        <f t="shared" si="3"/>
        <v>0</v>
      </c>
      <c r="AF28" s="5">
        <f t="shared" si="4"/>
        <v>0</v>
      </c>
      <c r="AG28" s="5">
        <f t="shared" si="5"/>
        <v>0</v>
      </c>
      <c r="AH28" s="5">
        <f t="shared" si="6"/>
        <v>0</v>
      </c>
      <c r="AI28" s="5">
        <f t="shared" si="7"/>
        <v>0</v>
      </c>
    </row>
    <row r="29" spans="1:35" x14ac:dyDescent="0.25">
      <c r="A29">
        <v>25</v>
      </c>
      <c r="B29">
        <v>22</v>
      </c>
      <c r="C29">
        <v>25</v>
      </c>
      <c r="D29" s="4" t="s">
        <v>24</v>
      </c>
      <c r="E29" s="7" t="s">
        <v>169</v>
      </c>
      <c r="F29" s="4" t="s">
        <v>91</v>
      </c>
      <c r="G29" s="4">
        <v>0.5</v>
      </c>
      <c r="H29" s="19">
        <f>G29*J1</f>
        <v>0.55000000000000004</v>
      </c>
      <c r="I29" s="5"/>
      <c r="J29" s="5"/>
      <c r="V29" s="14">
        <v>1550</v>
      </c>
      <c r="W29" s="14">
        <v>390000</v>
      </c>
      <c r="X29" s="5">
        <f t="shared" si="8"/>
        <v>0</v>
      </c>
      <c r="Y29" s="5">
        <f t="shared" si="0"/>
        <v>0</v>
      </c>
      <c r="Z29" s="5">
        <f t="shared" si="9"/>
        <v>0</v>
      </c>
      <c r="AA29" s="5">
        <f t="shared" si="10"/>
        <v>0</v>
      </c>
      <c r="AB29" s="5">
        <f t="shared" si="11"/>
        <v>0</v>
      </c>
      <c r="AC29" s="5">
        <f t="shared" si="1"/>
        <v>0</v>
      </c>
      <c r="AD29" s="5">
        <f t="shared" si="2"/>
        <v>0</v>
      </c>
      <c r="AE29" s="5">
        <f t="shared" si="3"/>
        <v>0</v>
      </c>
      <c r="AF29" s="5">
        <f t="shared" si="4"/>
        <v>0</v>
      </c>
      <c r="AG29" s="5">
        <f t="shared" si="5"/>
        <v>0</v>
      </c>
      <c r="AH29" s="5">
        <f t="shared" si="6"/>
        <v>0</v>
      </c>
      <c r="AI29" s="5">
        <f t="shared" si="7"/>
        <v>0</v>
      </c>
    </row>
    <row r="30" spans="1:35" x14ac:dyDescent="0.25">
      <c r="A30">
        <v>26</v>
      </c>
      <c r="B30">
        <v>23</v>
      </c>
      <c r="C30">
        <v>26</v>
      </c>
      <c r="D30" s="4" t="s">
        <v>25</v>
      </c>
      <c r="E30" s="7" t="s">
        <v>170</v>
      </c>
      <c r="F30" s="4" t="s">
        <v>92</v>
      </c>
      <c r="G30" s="4">
        <v>3.03</v>
      </c>
      <c r="H30" s="19">
        <f>G30*J1</f>
        <v>3.3330000000000002</v>
      </c>
      <c r="I30" s="5"/>
      <c r="J30" s="5"/>
      <c r="V30" s="14">
        <v>9240</v>
      </c>
      <c r="W30" s="15">
        <v>66000</v>
      </c>
      <c r="X30" s="5">
        <f t="shared" si="8"/>
        <v>0</v>
      </c>
      <c r="Y30" s="5">
        <f t="shared" si="0"/>
        <v>0</v>
      </c>
      <c r="Z30" s="5">
        <f t="shared" si="9"/>
        <v>0</v>
      </c>
      <c r="AA30" s="5">
        <f t="shared" si="10"/>
        <v>0</v>
      </c>
      <c r="AB30" s="5">
        <f t="shared" si="11"/>
        <v>0</v>
      </c>
      <c r="AC30" s="5">
        <f t="shared" si="1"/>
        <v>0</v>
      </c>
      <c r="AD30" s="5">
        <f t="shared" si="2"/>
        <v>0</v>
      </c>
      <c r="AE30" s="5">
        <f t="shared" si="3"/>
        <v>0</v>
      </c>
      <c r="AF30" s="5">
        <f t="shared" si="4"/>
        <v>0</v>
      </c>
      <c r="AG30" s="5">
        <f t="shared" si="5"/>
        <v>0</v>
      </c>
      <c r="AH30" s="5">
        <f t="shared" si="6"/>
        <v>0</v>
      </c>
      <c r="AI30" s="5">
        <f t="shared" si="7"/>
        <v>0</v>
      </c>
    </row>
    <row r="31" spans="1:35" x14ac:dyDescent="0.25">
      <c r="A31">
        <v>27</v>
      </c>
      <c r="D31" t="s">
        <v>26</v>
      </c>
      <c r="F31" t="s">
        <v>93</v>
      </c>
      <c r="H31">
        <v>180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5">
      <c r="A32">
        <v>28</v>
      </c>
      <c r="B32" s="5"/>
      <c r="C32" s="5"/>
      <c r="D32" t="s">
        <v>27</v>
      </c>
      <c r="F32" t="s">
        <v>94</v>
      </c>
      <c r="H32">
        <v>1000000</v>
      </c>
      <c r="V32" s="5"/>
      <c r="W32" s="5" t="s">
        <v>180</v>
      </c>
      <c r="X32" s="5">
        <f>SUM(X5:X30)</f>
        <v>0</v>
      </c>
      <c r="Y32" s="5"/>
      <c r="Z32" s="5">
        <f t="shared" ref="Z32:AI32" si="12">SUM(Z5:Z30)</f>
        <v>0</v>
      </c>
      <c r="AA32" s="5">
        <f t="shared" si="12"/>
        <v>0</v>
      </c>
      <c r="AB32" s="5">
        <f t="shared" si="12"/>
        <v>0</v>
      </c>
      <c r="AC32" s="5">
        <f t="shared" si="12"/>
        <v>0</v>
      </c>
      <c r="AD32" s="5">
        <f t="shared" si="12"/>
        <v>0</v>
      </c>
      <c r="AE32" s="5">
        <f t="shared" si="12"/>
        <v>0</v>
      </c>
      <c r="AF32" s="5">
        <f t="shared" si="12"/>
        <v>0</v>
      </c>
      <c r="AG32" s="5">
        <f t="shared" si="12"/>
        <v>0</v>
      </c>
      <c r="AH32" s="5">
        <f t="shared" si="12"/>
        <v>0</v>
      </c>
      <c r="AI32" s="5">
        <f t="shared" si="12"/>
        <v>0</v>
      </c>
    </row>
    <row r="33" spans="1:8" x14ac:dyDescent="0.25">
      <c r="A33">
        <v>29</v>
      </c>
      <c r="D33" t="s">
        <v>28</v>
      </c>
      <c r="F33" t="s">
        <v>95</v>
      </c>
      <c r="H33">
        <v>500</v>
      </c>
    </row>
    <row r="34" spans="1:8" x14ac:dyDescent="0.25">
      <c r="A34">
        <v>30</v>
      </c>
      <c r="D34" t="s">
        <v>29</v>
      </c>
      <c r="F34" t="s">
        <v>96</v>
      </c>
      <c r="H34">
        <v>50000000</v>
      </c>
    </row>
    <row r="35" spans="1:8" x14ac:dyDescent="0.25">
      <c r="A35">
        <v>31</v>
      </c>
      <c r="D35" t="s">
        <v>30</v>
      </c>
      <c r="F35" t="s">
        <v>97</v>
      </c>
      <c r="H35">
        <v>50000000</v>
      </c>
    </row>
    <row r="36" spans="1:8" x14ac:dyDescent="0.25">
      <c r="A36">
        <v>32</v>
      </c>
      <c r="D36" t="s">
        <v>31</v>
      </c>
      <c r="F36" t="s">
        <v>98</v>
      </c>
      <c r="H36">
        <v>50000000</v>
      </c>
    </row>
    <row r="37" spans="1:8" x14ac:dyDescent="0.25">
      <c r="A37">
        <v>33</v>
      </c>
      <c r="D37" t="s">
        <v>32</v>
      </c>
      <c r="F37" t="s">
        <v>99</v>
      </c>
      <c r="H37">
        <v>50000000</v>
      </c>
    </row>
    <row r="38" spans="1:8" x14ac:dyDescent="0.25">
      <c r="A38">
        <v>34</v>
      </c>
      <c r="D38" t="s">
        <v>33</v>
      </c>
      <c r="F38" t="s">
        <v>100</v>
      </c>
      <c r="H38">
        <v>10000</v>
      </c>
    </row>
    <row r="39" spans="1:8" x14ac:dyDescent="0.25">
      <c r="A39">
        <v>35</v>
      </c>
      <c r="D39" t="s">
        <v>34</v>
      </c>
      <c r="F39" t="s">
        <v>101</v>
      </c>
      <c r="H39">
        <v>1000</v>
      </c>
    </row>
    <row r="40" spans="1:8" x14ac:dyDescent="0.25">
      <c r="A40">
        <v>36</v>
      </c>
      <c r="D40" t="s">
        <v>35</v>
      </c>
      <c r="F40" t="s">
        <v>102</v>
      </c>
      <c r="H40">
        <v>8300000</v>
      </c>
    </row>
    <row r="41" spans="1:8" x14ac:dyDescent="0.25">
      <c r="A41">
        <v>37</v>
      </c>
      <c r="D41" t="s">
        <v>36</v>
      </c>
      <c r="F41" t="s">
        <v>103</v>
      </c>
      <c r="H41">
        <v>800000000</v>
      </c>
    </row>
    <row r="42" spans="1:8" x14ac:dyDescent="0.25">
      <c r="A42">
        <v>38</v>
      </c>
      <c r="D42" t="s">
        <v>37</v>
      </c>
      <c r="F42" t="s">
        <v>104</v>
      </c>
      <c r="H42">
        <v>6</v>
      </c>
    </row>
    <row r="43" spans="1:8" x14ac:dyDescent="0.25">
      <c r="A43">
        <v>39</v>
      </c>
      <c r="D43" t="s">
        <v>38</v>
      </c>
      <c r="F43" t="s">
        <v>105</v>
      </c>
      <c r="H43">
        <v>10000000000</v>
      </c>
    </row>
    <row r="44" spans="1:8" x14ac:dyDescent="0.25">
      <c r="A44">
        <v>40</v>
      </c>
      <c r="D44" t="s">
        <v>39</v>
      </c>
      <c r="F44" t="s">
        <v>106</v>
      </c>
      <c r="H44">
        <v>10000000000</v>
      </c>
    </row>
    <row r="45" spans="1:8" x14ac:dyDescent="0.25">
      <c r="A45">
        <v>41</v>
      </c>
      <c r="D45" t="s">
        <v>40</v>
      </c>
      <c r="F45" t="s">
        <v>107</v>
      </c>
      <c r="H45">
        <v>6300000</v>
      </c>
    </row>
    <row r="46" spans="1:8" x14ac:dyDescent="0.25">
      <c r="A46">
        <v>42</v>
      </c>
      <c r="D46" t="s">
        <v>41</v>
      </c>
      <c r="F46" t="s">
        <v>108</v>
      </c>
      <c r="H46">
        <v>200000000</v>
      </c>
    </row>
    <row r="47" spans="1:8" x14ac:dyDescent="0.25">
      <c r="A47">
        <v>43</v>
      </c>
      <c r="D47" t="s">
        <v>42</v>
      </c>
      <c r="F47" t="s">
        <v>109</v>
      </c>
      <c r="H47">
        <v>10000000000</v>
      </c>
    </row>
    <row r="48" spans="1:8" x14ac:dyDescent="0.25">
      <c r="A48">
        <v>44</v>
      </c>
      <c r="D48" t="s">
        <v>43</v>
      </c>
      <c r="F48" t="s">
        <v>110</v>
      </c>
      <c r="H48">
        <v>100000</v>
      </c>
    </row>
    <row r="49" spans="1:10" x14ac:dyDescent="0.25">
      <c r="A49">
        <v>45</v>
      </c>
      <c r="D49" t="s">
        <v>44</v>
      </c>
      <c r="F49" t="s">
        <v>111</v>
      </c>
      <c r="H49">
        <v>27.8</v>
      </c>
    </row>
    <row r="50" spans="1:10" x14ac:dyDescent="0.25">
      <c r="A50">
        <v>46</v>
      </c>
      <c r="D50" t="s">
        <v>45</v>
      </c>
      <c r="F50" t="s">
        <v>112</v>
      </c>
      <c r="H50">
        <v>200000000</v>
      </c>
    </row>
    <row r="51" spans="1:10" x14ac:dyDescent="0.25">
      <c r="A51">
        <v>47</v>
      </c>
      <c r="D51" t="s">
        <v>46</v>
      </c>
      <c r="F51" t="s">
        <v>113</v>
      </c>
      <c r="H51">
        <v>1260000</v>
      </c>
    </row>
    <row r="52" spans="1:10" x14ac:dyDescent="0.25">
      <c r="A52">
        <v>48</v>
      </c>
      <c r="D52" t="s">
        <v>47</v>
      </c>
      <c r="F52" t="s">
        <v>105</v>
      </c>
      <c r="H52">
        <v>10000000000</v>
      </c>
    </row>
    <row r="53" spans="1:10" x14ac:dyDescent="0.25">
      <c r="A53">
        <v>49</v>
      </c>
      <c r="D53" t="s">
        <v>48</v>
      </c>
      <c r="F53" t="s">
        <v>106</v>
      </c>
      <c r="H53">
        <v>10000000000</v>
      </c>
    </row>
    <row r="54" spans="1:10" x14ac:dyDescent="0.25">
      <c r="A54">
        <v>50</v>
      </c>
      <c r="D54" t="s">
        <v>49</v>
      </c>
      <c r="F54" t="s">
        <v>114</v>
      </c>
      <c r="H54">
        <v>200000000</v>
      </c>
    </row>
    <row r="55" spans="1:10" x14ac:dyDescent="0.25">
      <c r="A55">
        <v>51</v>
      </c>
      <c r="D55" t="s">
        <v>50</v>
      </c>
      <c r="F55" t="s">
        <v>115</v>
      </c>
      <c r="H55">
        <v>1260000</v>
      </c>
    </row>
    <row r="56" spans="1:10" x14ac:dyDescent="0.25">
      <c r="A56">
        <v>52</v>
      </c>
      <c r="D56" t="s">
        <v>51</v>
      </c>
      <c r="F56" t="s">
        <v>116</v>
      </c>
      <c r="H56" s="1">
        <v>250000000000</v>
      </c>
      <c r="I56" s="1"/>
      <c r="J56" s="1"/>
    </row>
    <row r="57" spans="1:10" x14ac:dyDescent="0.25">
      <c r="A57">
        <v>53</v>
      </c>
      <c r="D57" t="s">
        <v>52</v>
      </c>
      <c r="F57" t="s">
        <v>117</v>
      </c>
      <c r="H57">
        <v>300000000</v>
      </c>
    </row>
    <row r="58" spans="1:10" x14ac:dyDescent="0.25">
      <c r="A58">
        <v>54</v>
      </c>
      <c r="D58" t="s">
        <v>53</v>
      </c>
      <c r="F58" t="s">
        <v>118</v>
      </c>
      <c r="H58">
        <v>5000000</v>
      </c>
    </row>
    <row r="59" spans="1:10" x14ac:dyDescent="0.25">
      <c r="A59">
        <v>55</v>
      </c>
      <c r="D59" t="s">
        <v>54</v>
      </c>
      <c r="F59" t="s">
        <v>119</v>
      </c>
      <c r="H59">
        <v>30000</v>
      </c>
    </row>
    <row r="60" spans="1:10" x14ac:dyDescent="0.25">
      <c r="A60">
        <v>56</v>
      </c>
      <c r="D60" t="s">
        <v>55</v>
      </c>
      <c r="F60" t="s">
        <v>120</v>
      </c>
      <c r="H60">
        <v>10000</v>
      </c>
    </row>
    <row r="61" spans="1:10" x14ac:dyDescent="0.25">
      <c r="A61">
        <v>57</v>
      </c>
      <c r="D61" t="s">
        <v>56</v>
      </c>
      <c r="F61" t="s">
        <v>121</v>
      </c>
      <c r="H61">
        <v>3000</v>
      </c>
    </row>
    <row r="62" spans="1:10" x14ac:dyDescent="0.25">
      <c r="A62">
        <v>58</v>
      </c>
      <c r="D62" t="s">
        <v>57</v>
      </c>
      <c r="F62" t="s">
        <v>122</v>
      </c>
      <c r="H62">
        <v>500</v>
      </c>
    </row>
    <row r="63" spans="1:10" x14ac:dyDescent="0.25">
      <c r="A63">
        <v>59</v>
      </c>
      <c r="D63" t="s">
        <v>58</v>
      </c>
      <c r="F63" t="s">
        <v>123</v>
      </c>
      <c r="H63">
        <v>2000000000</v>
      </c>
    </row>
    <row r="64" spans="1:10" x14ac:dyDescent="0.25">
      <c r="A64">
        <v>60</v>
      </c>
      <c r="D64" t="s">
        <v>59</v>
      </c>
      <c r="F64" t="s">
        <v>124</v>
      </c>
      <c r="H64">
        <v>2500</v>
      </c>
    </row>
    <row r="65" spans="1:8" x14ac:dyDescent="0.25">
      <c r="A65">
        <v>61</v>
      </c>
      <c r="D65" t="s">
        <v>60</v>
      </c>
      <c r="F65" t="s">
        <v>125</v>
      </c>
      <c r="H65">
        <v>200</v>
      </c>
    </row>
    <row r="66" spans="1:8" x14ac:dyDescent="0.25">
      <c r="A66">
        <v>62</v>
      </c>
      <c r="D66" t="s">
        <v>61</v>
      </c>
      <c r="F66" t="s">
        <v>126</v>
      </c>
      <c r="H66">
        <v>3300</v>
      </c>
    </row>
    <row r="67" spans="1:8" x14ac:dyDescent="0.25">
      <c r="A67">
        <v>63</v>
      </c>
      <c r="D67" t="s">
        <v>62</v>
      </c>
      <c r="F67" t="s">
        <v>127</v>
      </c>
      <c r="H67">
        <v>250</v>
      </c>
    </row>
    <row r="68" spans="1:8" x14ac:dyDescent="0.25">
      <c r="A68">
        <v>64</v>
      </c>
      <c r="D68" t="s">
        <v>63</v>
      </c>
      <c r="F68" t="s">
        <v>128</v>
      </c>
      <c r="H68">
        <v>800</v>
      </c>
    </row>
    <row r="69" spans="1:8" x14ac:dyDescent="0.25">
      <c r="A69">
        <v>65</v>
      </c>
      <c r="D69" t="s">
        <v>64</v>
      </c>
      <c r="F69" t="s">
        <v>129</v>
      </c>
      <c r="H69">
        <v>80</v>
      </c>
    </row>
    <row r="70" spans="1:8" x14ac:dyDescent="0.25">
      <c r="A70">
        <v>66</v>
      </c>
      <c r="D70" t="s">
        <v>65</v>
      </c>
      <c r="F70" t="s">
        <v>130</v>
      </c>
      <c r="H70">
        <v>500</v>
      </c>
    </row>
  </sheetData>
  <mergeCells count="2">
    <mergeCell ref="G2:T2"/>
    <mergeCell ref="X2:A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CD50-53E1-4EEF-8C37-E9FD66455606}">
  <dimension ref="A1:AH62"/>
  <sheetViews>
    <sheetView topLeftCell="C1" zoomScale="80" zoomScaleNormal="80" workbookViewId="0">
      <selection activeCell="E4" sqref="E4:Q30"/>
    </sheetView>
  </sheetViews>
  <sheetFormatPr defaultRowHeight="15" x14ac:dyDescent="0.25"/>
  <cols>
    <col min="3" max="3" width="31.140625" customWidth="1"/>
    <col min="4" max="4" width="48.7109375" customWidth="1"/>
    <col min="5" max="5" width="12.140625" customWidth="1"/>
    <col min="35" max="36" width="9.140625" customWidth="1"/>
  </cols>
  <sheetData>
    <row r="1" spans="1:34" x14ac:dyDescent="0.25">
      <c r="A1" t="s">
        <v>182</v>
      </c>
      <c r="B1">
        <v>140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s="19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E4" s="19"/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E5" s="19"/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E6" s="19"/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>H6/S6*T6/1000</f>
        <v>0</v>
      </c>
      <c r="Y6" s="5">
        <f>I6/S6*T6/1000</f>
        <v>0</v>
      </c>
      <c r="Z6" s="5">
        <f>J6/S6*T6/1000</f>
        <v>0</v>
      </c>
      <c r="AA6" s="5">
        <f>K6/S6*T6/1000</f>
        <v>0</v>
      </c>
      <c r="AB6" s="5">
        <f>L6/S6*T6/1000</f>
        <v>0</v>
      </c>
      <c r="AC6" s="5">
        <f>M6/S6*T6/1000</f>
        <v>0</v>
      </c>
      <c r="AD6" s="5">
        <f>N6/S6*T6/1000</f>
        <v>0</v>
      </c>
      <c r="AE6" s="5">
        <f>O6/S6*T6/1000</f>
        <v>0</v>
      </c>
      <c r="AF6" s="5">
        <f>P6/S6*T6/1000</f>
        <v>0</v>
      </c>
      <c r="AG6" s="5">
        <f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E7" s="19"/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3">H7/S7*T7/1000</f>
        <v>0</v>
      </c>
      <c r="Y7" s="5">
        <f t="shared" ref="Y7:Y30" si="4">I7/S7*T7/1000</f>
        <v>0</v>
      </c>
      <c r="Z7" s="5">
        <f t="shared" ref="Z7:Z30" si="5">J7/S7*T7/1000</f>
        <v>0</v>
      </c>
      <c r="AA7" s="5">
        <f t="shared" ref="AA7:AA30" si="6">K7/S7*T7/1000</f>
        <v>0</v>
      </c>
      <c r="AB7" s="5">
        <f t="shared" ref="AB7:AB30" si="7">L7/S7*T7/1000</f>
        <v>0</v>
      </c>
      <c r="AC7" s="5">
        <f t="shared" ref="AC7:AC30" si="8">M7/S7*T7/1000</f>
        <v>0</v>
      </c>
      <c r="AD7" s="5">
        <f t="shared" ref="AD7:AD30" si="9">N7/S7*T7/1000</f>
        <v>0</v>
      </c>
      <c r="AE7" s="5">
        <f t="shared" ref="AE7:AE30" si="10">O7/S7*T7/1000</f>
        <v>0</v>
      </c>
      <c r="AF7" s="5">
        <f t="shared" ref="AF7:AF30" si="11">P7/S7*T7/1000</f>
        <v>0</v>
      </c>
      <c r="AG7" s="5">
        <f t="shared" ref="AG7:AG30" si="12">Q7/S7*T7/1000</f>
        <v>0</v>
      </c>
      <c r="AH7">
        <f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E8" s="19"/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3"/>
        <v>0</v>
      </c>
      <c r="Y8" s="5">
        <f t="shared" si="4"/>
        <v>0</v>
      </c>
      <c r="Z8" s="5">
        <f t="shared" si="5"/>
        <v>0</v>
      </c>
      <c r="AA8" s="5">
        <f t="shared" si="6"/>
        <v>0</v>
      </c>
      <c r="AB8" s="5">
        <f t="shared" si="7"/>
        <v>0</v>
      </c>
      <c r="AC8" s="5">
        <f t="shared" si="8"/>
        <v>0</v>
      </c>
      <c r="AD8" s="5">
        <f t="shared" si="9"/>
        <v>0</v>
      </c>
      <c r="AE8" s="5">
        <f t="shared" si="10"/>
        <v>0</v>
      </c>
      <c r="AF8" s="5">
        <f t="shared" si="11"/>
        <v>0</v>
      </c>
      <c r="AG8" s="5">
        <f t="shared" si="12"/>
        <v>0</v>
      </c>
      <c r="AH8">
        <f>E8/S8*T8/1000</f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E9" s="19"/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3"/>
        <v>0</v>
      </c>
      <c r="Y9" s="5">
        <f t="shared" si="4"/>
        <v>0</v>
      </c>
      <c r="Z9" s="5">
        <f t="shared" si="5"/>
        <v>0</v>
      </c>
      <c r="AA9" s="5">
        <f t="shared" si="6"/>
        <v>0</v>
      </c>
      <c r="AB9" s="5">
        <f t="shared" si="7"/>
        <v>0</v>
      </c>
      <c r="AC9" s="5">
        <f t="shared" si="8"/>
        <v>0</v>
      </c>
      <c r="AD9" s="5">
        <f t="shared" si="9"/>
        <v>0</v>
      </c>
      <c r="AE9" s="5">
        <f t="shared" si="10"/>
        <v>0</v>
      </c>
      <c r="AF9" s="5">
        <f t="shared" si="11"/>
        <v>0</v>
      </c>
      <c r="AG9" s="5">
        <f t="shared" si="12"/>
        <v>0</v>
      </c>
      <c r="AH9">
        <f>E9/S9*T9/1000</f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E10" s="19"/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3"/>
        <v>0</v>
      </c>
      <c r="Y10" s="5">
        <f t="shared" si="4"/>
        <v>0</v>
      </c>
      <c r="Z10" s="5">
        <f t="shared" si="5"/>
        <v>0</v>
      </c>
      <c r="AA10" s="5">
        <f t="shared" si="6"/>
        <v>0</v>
      </c>
      <c r="AB10" s="5">
        <f t="shared" si="7"/>
        <v>0</v>
      </c>
      <c r="AC10" s="5">
        <f t="shared" si="8"/>
        <v>0</v>
      </c>
      <c r="AD10" s="5">
        <f t="shared" si="9"/>
        <v>0</v>
      </c>
      <c r="AE10" s="5">
        <f t="shared" si="10"/>
        <v>0</v>
      </c>
      <c r="AF10" s="5">
        <f t="shared" si="11"/>
        <v>0</v>
      </c>
      <c r="AG10" s="5">
        <f t="shared" si="12"/>
        <v>0</v>
      </c>
      <c r="AH10">
        <f>E10/S10*T10/1000</f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20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3"/>
        <v>0</v>
      </c>
      <c r="Y11" s="5">
        <f t="shared" si="4"/>
        <v>0</v>
      </c>
      <c r="Z11" s="5">
        <f t="shared" si="5"/>
        <v>0</v>
      </c>
      <c r="AA11" s="5">
        <f t="shared" si="6"/>
        <v>0</v>
      </c>
      <c r="AB11" s="5">
        <f t="shared" si="7"/>
        <v>0</v>
      </c>
      <c r="AC11" s="5">
        <f t="shared" si="8"/>
        <v>0</v>
      </c>
      <c r="AD11" s="5">
        <f t="shared" si="9"/>
        <v>0</v>
      </c>
      <c r="AE11" s="5">
        <f t="shared" si="10"/>
        <v>0</v>
      </c>
      <c r="AF11" s="5">
        <f t="shared" si="11"/>
        <v>0</v>
      </c>
      <c r="AG11" s="5">
        <f t="shared" si="12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E12" s="19"/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3"/>
        <v>0</v>
      </c>
      <c r="Y12" s="5">
        <f t="shared" si="4"/>
        <v>0</v>
      </c>
      <c r="Z12" s="5">
        <f t="shared" si="5"/>
        <v>0</v>
      </c>
      <c r="AA12" s="5">
        <f t="shared" si="6"/>
        <v>0</v>
      </c>
      <c r="AB12" s="5">
        <f t="shared" si="7"/>
        <v>0</v>
      </c>
      <c r="AC12" s="5">
        <f t="shared" si="8"/>
        <v>0</v>
      </c>
      <c r="AD12" s="5">
        <f t="shared" si="9"/>
        <v>0</v>
      </c>
      <c r="AE12" s="5">
        <f t="shared" si="10"/>
        <v>0</v>
      </c>
      <c r="AF12" s="5">
        <f t="shared" si="11"/>
        <v>0</v>
      </c>
      <c r="AG12" s="5">
        <f t="shared" si="12"/>
        <v>0</v>
      </c>
      <c r="AH12">
        <f>E12/S12*T12/1000</f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20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3"/>
        <v>0</v>
      </c>
      <c r="Y13" s="5">
        <f t="shared" si="4"/>
        <v>0</v>
      </c>
      <c r="Z13" s="5">
        <f t="shared" si="5"/>
        <v>0</v>
      </c>
      <c r="AA13" s="5">
        <f t="shared" si="6"/>
        <v>0</v>
      </c>
      <c r="AB13" s="5">
        <f t="shared" si="7"/>
        <v>0</v>
      </c>
      <c r="AC13" s="5">
        <f t="shared" si="8"/>
        <v>0</v>
      </c>
      <c r="AD13" s="5">
        <f t="shared" si="9"/>
        <v>0</v>
      </c>
      <c r="AE13" s="5">
        <f t="shared" si="10"/>
        <v>0</v>
      </c>
      <c r="AF13" s="5">
        <f t="shared" si="11"/>
        <v>0</v>
      </c>
      <c r="AG13" s="5">
        <f t="shared" si="12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E14" s="19"/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3"/>
        <v>0</v>
      </c>
      <c r="Y14" s="5">
        <f t="shared" si="4"/>
        <v>0</v>
      </c>
      <c r="Z14" s="5">
        <f t="shared" si="5"/>
        <v>0</v>
      </c>
      <c r="AA14" s="5">
        <f t="shared" si="6"/>
        <v>0</v>
      </c>
      <c r="AB14" s="5">
        <f t="shared" si="7"/>
        <v>0</v>
      </c>
      <c r="AC14" s="5">
        <f t="shared" si="8"/>
        <v>0</v>
      </c>
      <c r="AD14" s="5">
        <f t="shared" si="9"/>
        <v>0</v>
      </c>
      <c r="AE14" s="5">
        <f t="shared" si="10"/>
        <v>0</v>
      </c>
      <c r="AF14" s="5">
        <f t="shared" si="11"/>
        <v>0</v>
      </c>
      <c r="AG14" s="5">
        <f t="shared" si="12"/>
        <v>0</v>
      </c>
      <c r="AH14">
        <f>E14/S14*T14/1000</f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21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3"/>
        <v>0</v>
      </c>
      <c r="Y15" s="5">
        <f t="shared" si="4"/>
        <v>0</v>
      </c>
      <c r="Z15" s="5">
        <f t="shared" si="5"/>
        <v>0</v>
      </c>
      <c r="AA15" s="5">
        <f t="shared" si="6"/>
        <v>0</v>
      </c>
      <c r="AB15" s="5">
        <f t="shared" si="7"/>
        <v>0</v>
      </c>
      <c r="AC15" s="5">
        <f t="shared" si="8"/>
        <v>0</v>
      </c>
      <c r="AD15" s="5">
        <f t="shared" si="9"/>
        <v>0</v>
      </c>
      <c r="AE15" s="5">
        <f t="shared" si="10"/>
        <v>0</v>
      </c>
      <c r="AF15" s="5">
        <f t="shared" si="11"/>
        <v>0</v>
      </c>
      <c r="AG15" s="5">
        <f t="shared" si="12"/>
        <v>0</v>
      </c>
      <c r="AH15">
        <f>E15/S15*T15/1000</f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20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3"/>
        <v>0</v>
      </c>
      <c r="Y16" s="5">
        <f t="shared" si="4"/>
        <v>0</v>
      </c>
      <c r="Z16" s="5">
        <f t="shared" si="5"/>
        <v>0</v>
      </c>
      <c r="AA16" s="5">
        <f t="shared" si="6"/>
        <v>0</v>
      </c>
      <c r="AB16" s="5">
        <f t="shared" si="7"/>
        <v>0</v>
      </c>
      <c r="AC16" s="5">
        <f t="shared" si="8"/>
        <v>0</v>
      </c>
      <c r="AD16" s="5">
        <f t="shared" si="9"/>
        <v>0</v>
      </c>
      <c r="AE16" s="5">
        <f t="shared" si="10"/>
        <v>0</v>
      </c>
      <c r="AF16" s="5">
        <f t="shared" si="11"/>
        <v>0</v>
      </c>
      <c r="AG16" s="5">
        <f t="shared" si="12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3"/>
        <v>0</v>
      </c>
      <c r="Y17" s="5">
        <f t="shared" si="4"/>
        <v>0</v>
      </c>
      <c r="Z17" s="5">
        <f t="shared" si="5"/>
        <v>0</v>
      </c>
      <c r="AA17" s="5">
        <f t="shared" si="6"/>
        <v>0</v>
      </c>
      <c r="AB17" s="5">
        <f t="shared" si="7"/>
        <v>0</v>
      </c>
      <c r="AC17" s="5">
        <f t="shared" si="8"/>
        <v>0</v>
      </c>
      <c r="AD17" s="5">
        <f t="shared" si="9"/>
        <v>0</v>
      </c>
      <c r="AE17" s="5">
        <f t="shared" si="10"/>
        <v>0</v>
      </c>
      <c r="AF17" s="5">
        <f t="shared" si="11"/>
        <v>0</v>
      </c>
      <c r="AG17" s="5">
        <f t="shared" si="12"/>
        <v>0</v>
      </c>
      <c r="AH17">
        <f t="shared" ref="AH17:AH30" si="13">E17/S17*T17/1000</f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3"/>
        <v>0</v>
      </c>
      <c r="Y18" s="5">
        <f t="shared" si="4"/>
        <v>0</v>
      </c>
      <c r="Z18" s="5">
        <f t="shared" si="5"/>
        <v>0</v>
      </c>
      <c r="AA18" s="5">
        <f t="shared" si="6"/>
        <v>0</v>
      </c>
      <c r="AB18" s="5">
        <f t="shared" si="7"/>
        <v>0</v>
      </c>
      <c r="AC18" s="5">
        <f t="shared" si="8"/>
        <v>0</v>
      </c>
      <c r="AD18" s="5">
        <f t="shared" si="9"/>
        <v>0</v>
      </c>
      <c r="AE18" s="5">
        <f t="shared" si="10"/>
        <v>0</v>
      </c>
      <c r="AF18" s="5">
        <f t="shared" si="11"/>
        <v>0</v>
      </c>
      <c r="AG18" s="5">
        <f t="shared" si="12"/>
        <v>0</v>
      </c>
      <c r="AH18">
        <f t="shared" si="13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3"/>
        <v>0</v>
      </c>
      <c r="Y19" s="5">
        <f t="shared" si="4"/>
        <v>0</v>
      </c>
      <c r="Z19" s="5">
        <f t="shared" si="5"/>
        <v>0</v>
      </c>
      <c r="AA19" s="5">
        <f t="shared" si="6"/>
        <v>0</v>
      </c>
      <c r="AB19" s="5">
        <f t="shared" si="7"/>
        <v>0</v>
      </c>
      <c r="AC19" s="5">
        <f t="shared" si="8"/>
        <v>0</v>
      </c>
      <c r="AD19" s="5">
        <f t="shared" si="9"/>
        <v>0</v>
      </c>
      <c r="AE19" s="5">
        <f t="shared" si="10"/>
        <v>0</v>
      </c>
      <c r="AF19" s="5">
        <f t="shared" si="11"/>
        <v>0</v>
      </c>
      <c r="AG19" s="5">
        <f t="shared" si="12"/>
        <v>0</v>
      </c>
      <c r="AH19">
        <f t="shared" si="13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3"/>
        <v>0</v>
      </c>
      <c r="Y20" s="5">
        <f t="shared" si="4"/>
        <v>0</v>
      </c>
      <c r="Z20" s="5">
        <f t="shared" si="5"/>
        <v>0</v>
      </c>
      <c r="AA20" s="5">
        <f t="shared" si="6"/>
        <v>0</v>
      </c>
      <c r="AB20" s="5">
        <f t="shared" si="7"/>
        <v>0</v>
      </c>
      <c r="AC20" s="5">
        <f t="shared" si="8"/>
        <v>0</v>
      </c>
      <c r="AD20" s="5">
        <f t="shared" si="9"/>
        <v>0</v>
      </c>
      <c r="AE20" s="5">
        <f t="shared" si="10"/>
        <v>0</v>
      </c>
      <c r="AF20" s="5">
        <f t="shared" si="11"/>
        <v>0</v>
      </c>
      <c r="AG20" s="5">
        <f t="shared" si="12"/>
        <v>0</v>
      </c>
      <c r="AH20">
        <f t="shared" si="13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3"/>
        <v>0</v>
      </c>
      <c r="Y21" s="5">
        <f t="shared" si="4"/>
        <v>0</v>
      </c>
      <c r="Z21" s="5">
        <f t="shared" si="5"/>
        <v>0</v>
      </c>
      <c r="AA21" s="5">
        <f t="shared" si="6"/>
        <v>0</v>
      </c>
      <c r="AB21" s="5">
        <f t="shared" si="7"/>
        <v>0</v>
      </c>
      <c r="AC21" s="5">
        <f t="shared" si="8"/>
        <v>0</v>
      </c>
      <c r="AD21" s="5">
        <f t="shared" si="9"/>
        <v>0</v>
      </c>
      <c r="AE21" s="5">
        <f t="shared" si="10"/>
        <v>0</v>
      </c>
      <c r="AF21" s="5">
        <f t="shared" si="11"/>
        <v>0</v>
      </c>
      <c r="AG21" s="5">
        <f t="shared" si="12"/>
        <v>0</v>
      </c>
      <c r="AH21">
        <f t="shared" si="13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3"/>
        <v>0</v>
      </c>
      <c r="Y22" s="5">
        <f t="shared" si="4"/>
        <v>0</v>
      </c>
      <c r="Z22" s="5">
        <f t="shared" si="5"/>
        <v>0</v>
      </c>
      <c r="AA22" s="5">
        <f t="shared" si="6"/>
        <v>0</v>
      </c>
      <c r="AB22" s="5">
        <f t="shared" si="7"/>
        <v>0</v>
      </c>
      <c r="AC22" s="5">
        <f t="shared" si="8"/>
        <v>0</v>
      </c>
      <c r="AD22" s="5">
        <f t="shared" si="9"/>
        <v>0</v>
      </c>
      <c r="AE22" s="5">
        <f t="shared" si="10"/>
        <v>0</v>
      </c>
      <c r="AF22" s="5">
        <f t="shared" si="11"/>
        <v>0</v>
      </c>
      <c r="AG22" s="5">
        <f t="shared" si="12"/>
        <v>0</v>
      </c>
      <c r="AH22">
        <f t="shared" si="13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3"/>
        <v>0</v>
      </c>
      <c r="Y23" s="5">
        <f t="shared" si="4"/>
        <v>0</v>
      </c>
      <c r="Z23" s="5">
        <f t="shared" si="5"/>
        <v>0</v>
      </c>
      <c r="AA23" s="5">
        <f t="shared" si="6"/>
        <v>0</v>
      </c>
      <c r="AB23" s="5">
        <f t="shared" si="7"/>
        <v>0</v>
      </c>
      <c r="AC23" s="5">
        <f t="shared" si="8"/>
        <v>0</v>
      </c>
      <c r="AD23" s="5">
        <f t="shared" si="9"/>
        <v>0</v>
      </c>
      <c r="AE23" s="5">
        <f t="shared" si="10"/>
        <v>0</v>
      </c>
      <c r="AF23" s="5">
        <f t="shared" si="11"/>
        <v>0</v>
      </c>
      <c r="AG23" s="5">
        <f t="shared" si="12"/>
        <v>0</v>
      </c>
      <c r="AH23">
        <f t="shared" si="13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21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3"/>
        <v>0</v>
      </c>
      <c r="Y24" s="5">
        <f t="shared" si="4"/>
        <v>0</v>
      </c>
      <c r="Z24" s="5">
        <f t="shared" si="5"/>
        <v>0</v>
      </c>
      <c r="AA24" s="5">
        <f t="shared" si="6"/>
        <v>0</v>
      </c>
      <c r="AB24" s="5">
        <f t="shared" si="7"/>
        <v>0</v>
      </c>
      <c r="AC24" s="5">
        <f t="shared" si="8"/>
        <v>0</v>
      </c>
      <c r="AD24" s="5">
        <f t="shared" si="9"/>
        <v>0</v>
      </c>
      <c r="AE24" s="5">
        <f t="shared" si="10"/>
        <v>0</v>
      </c>
      <c r="AF24" s="5">
        <f t="shared" si="11"/>
        <v>0</v>
      </c>
      <c r="AG24" s="5">
        <f t="shared" si="12"/>
        <v>0</v>
      </c>
      <c r="AH24">
        <f t="shared" si="13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21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3"/>
        <v>0</v>
      </c>
      <c r="Y25" s="5">
        <f t="shared" si="4"/>
        <v>0</v>
      </c>
      <c r="Z25" s="5">
        <f t="shared" si="5"/>
        <v>0</v>
      </c>
      <c r="AA25" s="5">
        <f t="shared" si="6"/>
        <v>0</v>
      </c>
      <c r="AB25" s="5">
        <f t="shared" si="7"/>
        <v>0</v>
      </c>
      <c r="AC25" s="5">
        <f t="shared" si="8"/>
        <v>0</v>
      </c>
      <c r="AD25" s="5">
        <f t="shared" si="9"/>
        <v>0</v>
      </c>
      <c r="AE25" s="5">
        <f t="shared" si="10"/>
        <v>0</v>
      </c>
      <c r="AF25" s="5">
        <f t="shared" si="11"/>
        <v>0</v>
      </c>
      <c r="AG25" s="5">
        <f t="shared" si="12"/>
        <v>0</v>
      </c>
      <c r="AH25">
        <f t="shared" si="13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21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3"/>
        <v>0</v>
      </c>
      <c r="Y26" s="5">
        <f t="shared" si="4"/>
        <v>0</v>
      </c>
      <c r="Z26" s="5">
        <f t="shared" si="5"/>
        <v>0</v>
      </c>
      <c r="AA26" s="5">
        <f t="shared" si="6"/>
        <v>0</v>
      </c>
      <c r="AB26" s="5">
        <f t="shared" si="7"/>
        <v>0</v>
      </c>
      <c r="AC26" s="5">
        <f t="shared" si="8"/>
        <v>0</v>
      </c>
      <c r="AD26" s="5">
        <f t="shared" si="9"/>
        <v>0</v>
      </c>
      <c r="AE26" s="5">
        <f t="shared" si="10"/>
        <v>0</v>
      </c>
      <c r="AF26" s="5">
        <f t="shared" si="11"/>
        <v>0</v>
      </c>
      <c r="AG26" s="5">
        <f t="shared" si="12"/>
        <v>0</v>
      </c>
      <c r="AH26">
        <f t="shared" si="13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21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3"/>
        <v>0</v>
      </c>
      <c r="Y27" s="5">
        <f t="shared" si="4"/>
        <v>0</v>
      </c>
      <c r="Z27" s="5">
        <f t="shared" si="5"/>
        <v>0</v>
      </c>
      <c r="AA27" s="5">
        <f t="shared" si="6"/>
        <v>0</v>
      </c>
      <c r="AB27" s="5">
        <f t="shared" si="7"/>
        <v>0</v>
      </c>
      <c r="AC27" s="5">
        <f t="shared" si="8"/>
        <v>0</v>
      </c>
      <c r="AD27" s="5">
        <f t="shared" si="9"/>
        <v>0</v>
      </c>
      <c r="AE27" s="5">
        <f t="shared" si="10"/>
        <v>0</v>
      </c>
      <c r="AF27" s="5">
        <f t="shared" si="11"/>
        <v>0</v>
      </c>
      <c r="AG27" s="5">
        <f t="shared" si="12"/>
        <v>0</v>
      </c>
      <c r="AH27">
        <f t="shared" si="13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21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3"/>
        <v>0</v>
      </c>
      <c r="Y28" s="5">
        <f t="shared" si="4"/>
        <v>0</v>
      </c>
      <c r="Z28" s="5">
        <f t="shared" si="5"/>
        <v>0</v>
      </c>
      <c r="AA28" s="5">
        <f t="shared" si="6"/>
        <v>0</v>
      </c>
      <c r="AB28" s="5">
        <f t="shared" si="7"/>
        <v>0</v>
      </c>
      <c r="AC28" s="5">
        <f t="shared" si="8"/>
        <v>0</v>
      </c>
      <c r="AD28" s="5">
        <f t="shared" si="9"/>
        <v>0</v>
      </c>
      <c r="AE28" s="5">
        <f t="shared" si="10"/>
        <v>0</v>
      </c>
      <c r="AF28" s="5">
        <f t="shared" si="11"/>
        <v>0</v>
      </c>
      <c r="AG28" s="5">
        <f t="shared" si="12"/>
        <v>0</v>
      </c>
      <c r="AH28">
        <f t="shared" si="13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21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3"/>
        <v>0</v>
      </c>
      <c r="Y29" s="5">
        <f t="shared" si="4"/>
        <v>0</v>
      </c>
      <c r="Z29" s="5">
        <f t="shared" si="5"/>
        <v>0</v>
      </c>
      <c r="AA29" s="5">
        <f t="shared" si="6"/>
        <v>0</v>
      </c>
      <c r="AB29" s="5">
        <f t="shared" si="7"/>
        <v>0</v>
      </c>
      <c r="AC29" s="5">
        <f t="shared" si="8"/>
        <v>0</v>
      </c>
      <c r="AD29" s="5">
        <f t="shared" si="9"/>
        <v>0</v>
      </c>
      <c r="AE29" s="5">
        <f t="shared" si="10"/>
        <v>0</v>
      </c>
      <c r="AF29" s="5">
        <f t="shared" si="11"/>
        <v>0</v>
      </c>
      <c r="AG29" s="5">
        <f t="shared" si="12"/>
        <v>0</v>
      </c>
      <c r="AH29">
        <f t="shared" si="13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21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3"/>
        <v>0</v>
      </c>
      <c r="Y30" s="5">
        <f t="shared" si="4"/>
        <v>0</v>
      </c>
      <c r="Z30" s="5">
        <f t="shared" si="5"/>
        <v>0</v>
      </c>
      <c r="AA30" s="5">
        <f t="shared" si="6"/>
        <v>0</v>
      </c>
      <c r="AB30" s="5">
        <f t="shared" si="7"/>
        <v>0</v>
      </c>
      <c r="AC30" s="5">
        <f t="shared" si="8"/>
        <v>0</v>
      </c>
      <c r="AD30" s="5">
        <f t="shared" si="9"/>
        <v>0</v>
      </c>
      <c r="AE30" s="5">
        <f t="shared" si="10"/>
        <v>0</v>
      </c>
      <c r="AF30" s="5">
        <f t="shared" si="11"/>
        <v>0</v>
      </c>
      <c r="AG30" s="5">
        <f t="shared" si="12"/>
        <v>0</v>
      </c>
      <c r="AH30">
        <f t="shared" si="13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14">SUM(X5:X30)</f>
        <v>0</v>
      </c>
      <c r="Y32" s="5">
        <f t="shared" si="14"/>
        <v>0</v>
      </c>
      <c r="Z32" s="5">
        <f t="shared" si="14"/>
        <v>0</v>
      </c>
      <c r="AA32" s="5">
        <f t="shared" si="14"/>
        <v>0</v>
      </c>
      <c r="AB32" s="5">
        <f t="shared" si="14"/>
        <v>0</v>
      </c>
      <c r="AC32" s="5">
        <f t="shared" si="14"/>
        <v>0</v>
      </c>
      <c r="AD32" s="5">
        <f t="shared" si="14"/>
        <v>0</v>
      </c>
      <c r="AE32" s="5">
        <f t="shared" si="14"/>
        <v>0</v>
      </c>
      <c r="AF32" s="5">
        <f t="shared" si="14"/>
        <v>0</v>
      </c>
      <c r="AG32" s="5">
        <f t="shared" si="14"/>
        <v>0</v>
      </c>
      <c r="AH32" s="5">
        <f>SUM(AH5:AH30)</f>
        <v>0</v>
      </c>
    </row>
    <row r="62" spans="2:2" x14ac:dyDescent="0.25">
      <c r="B62" s="5"/>
    </row>
  </sheetData>
  <mergeCells count="2">
    <mergeCell ref="F2:Q2"/>
    <mergeCell ref="U2:AG2"/>
  </mergeCells>
  <conditionalFormatting sqref="F35:G6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:G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DBB3-4374-468D-BB98-62F94B649045}">
  <dimension ref="A1:AH32"/>
  <sheetViews>
    <sheetView zoomScale="91" zoomScaleNormal="91" workbookViewId="0">
      <selection activeCell="B32" sqref="B32:G32"/>
    </sheetView>
  </sheetViews>
  <sheetFormatPr defaultRowHeight="15" x14ac:dyDescent="0.25"/>
  <cols>
    <col min="2" max="2" width="12.85546875" customWidth="1"/>
    <col min="3" max="3" width="48.28515625" customWidth="1"/>
  </cols>
  <sheetData>
    <row r="1" spans="1:34" x14ac:dyDescent="0.25">
      <c r="A1" t="s">
        <v>182</v>
      </c>
      <c r="B1">
        <v>160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s="19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E4" s="19"/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E5" s="19"/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E6" s="19"/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 t="shared" ref="X6:X30" si="3">H6/S6*T6/1000</f>
        <v>0</v>
      </c>
      <c r="Y6" s="5">
        <f t="shared" ref="Y6" si="4">I6/S6*T6/1000</f>
        <v>0</v>
      </c>
      <c r="Z6" s="5">
        <f t="shared" ref="Z6" si="5">J6/S6*T6/1000</f>
        <v>0</v>
      </c>
      <c r="AA6" s="5">
        <f t="shared" ref="AA6" si="6">K6/S6*T6/1000</f>
        <v>0</v>
      </c>
      <c r="AB6" s="5">
        <f t="shared" ref="AB6" si="7">L6/S6*T6/1000</f>
        <v>0</v>
      </c>
      <c r="AC6" s="5">
        <f t="shared" ref="AC6" si="8">M6/S6*T6/1000</f>
        <v>0</v>
      </c>
      <c r="AD6" s="5">
        <f t="shared" ref="AD6" si="9">N6/S6*T6/1000</f>
        <v>0</v>
      </c>
      <c r="AE6" s="5">
        <f t="shared" ref="AE6" si="10">O6/S6*T6/1000</f>
        <v>0</v>
      </c>
      <c r="AF6" s="5">
        <f t="shared" ref="AF6" si="11">P6/S6*T6/1000</f>
        <v>0</v>
      </c>
      <c r="AG6" s="5">
        <f t="shared" ref="AG6" si="12"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E7" s="19"/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si="3"/>
        <v>0</v>
      </c>
      <c r="Y7" s="5">
        <f t="shared" ref="Y7:Y30" si="13">I7/S7*T7/1000</f>
        <v>0</v>
      </c>
      <c r="Z7" s="5">
        <f t="shared" ref="Z7:Z30" si="14">J7/S7*T7/1000</f>
        <v>0</v>
      </c>
      <c r="AA7" s="5">
        <f t="shared" ref="AA7:AA30" si="15">K7/S7*T7/1000</f>
        <v>0</v>
      </c>
      <c r="AB7" s="5">
        <f t="shared" ref="AB7:AB30" si="16">L7/S7*T7/1000</f>
        <v>0</v>
      </c>
      <c r="AC7" s="5">
        <f t="shared" ref="AC7:AC30" si="17">M7/S7*T7/1000</f>
        <v>0</v>
      </c>
      <c r="AD7" s="5">
        <f t="shared" ref="AD7:AD30" si="18">N7/S7*T7/1000</f>
        <v>0</v>
      </c>
      <c r="AE7" s="5">
        <f t="shared" ref="AE7:AE30" si="19">O7/S7*T7/1000</f>
        <v>0</v>
      </c>
      <c r="AF7" s="5">
        <f t="shared" ref="AF7:AF30" si="20">P7/S7*T7/1000</f>
        <v>0</v>
      </c>
      <c r="AG7" s="5">
        <f t="shared" ref="AG7:AG30" si="21">Q7/S7*T7/1000</f>
        <v>0</v>
      </c>
      <c r="AH7">
        <f t="shared" ref="AH7:AH30" si="22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E8" s="19"/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3"/>
        <v>0</v>
      </c>
      <c r="Y8" s="5">
        <f t="shared" si="13"/>
        <v>0</v>
      </c>
      <c r="Z8" s="5">
        <f t="shared" si="14"/>
        <v>0</v>
      </c>
      <c r="AA8" s="5">
        <f t="shared" si="15"/>
        <v>0</v>
      </c>
      <c r="AB8" s="5">
        <f t="shared" si="16"/>
        <v>0</v>
      </c>
      <c r="AC8" s="5">
        <f t="shared" si="17"/>
        <v>0</v>
      </c>
      <c r="AD8" s="5">
        <f t="shared" si="18"/>
        <v>0</v>
      </c>
      <c r="AE8" s="5">
        <f t="shared" si="19"/>
        <v>0</v>
      </c>
      <c r="AF8" s="5">
        <f t="shared" si="20"/>
        <v>0</v>
      </c>
      <c r="AG8" s="5">
        <f t="shared" si="21"/>
        <v>0</v>
      </c>
      <c r="AH8">
        <f t="shared" si="22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E9" s="19"/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3"/>
        <v>0</v>
      </c>
      <c r="Y9" s="5">
        <f t="shared" si="13"/>
        <v>0</v>
      </c>
      <c r="Z9" s="5">
        <f t="shared" si="14"/>
        <v>0</v>
      </c>
      <c r="AA9" s="5">
        <f t="shared" si="15"/>
        <v>0</v>
      </c>
      <c r="AB9" s="5">
        <f t="shared" si="16"/>
        <v>0</v>
      </c>
      <c r="AC9" s="5">
        <f t="shared" si="17"/>
        <v>0</v>
      </c>
      <c r="AD9" s="5">
        <f t="shared" si="18"/>
        <v>0</v>
      </c>
      <c r="AE9" s="5">
        <f t="shared" si="19"/>
        <v>0</v>
      </c>
      <c r="AF9" s="5">
        <f t="shared" si="20"/>
        <v>0</v>
      </c>
      <c r="AG9" s="5">
        <f t="shared" si="21"/>
        <v>0</v>
      </c>
      <c r="AH9">
        <f t="shared" si="22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E10" s="19"/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3"/>
        <v>0</v>
      </c>
      <c r="Y10" s="5">
        <f t="shared" si="13"/>
        <v>0</v>
      </c>
      <c r="Z10" s="5">
        <f t="shared" si="14"/>
        <v>0</v>
      </c>
      <c r="AA10" s="5">
        <f t="shared" si="15"/>
        <v>0</v>
      </c>
      <c r="AB10" s="5">
        <f t="shared" si="16"/>
        <v>0</v>
      </c>
      <c r="AC10" s="5">
        <f t="shared" si="17"/>
        <v>0</v>
      </c>
      <c r="AD10" s="5">
        <f t="shared" si="18"/>
        <v>0</v>
      </c>
      <c r="AE10" s="5">
        <f t="shared" si="19"/>
        <v>0</v>
      </c>
      <c r="AF10" s="5">
        <f t="shared" si="20"/>
        <v>0</v>
      </c>
      <c r="AG10" s="5">
        <f t="shared" si="21"/>
        <v>0</v>
      </c>
      <c r="AH10">
        <f t="shared" si="22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20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3"/>
        <v>0</v>
      </c>
      <c r="Y11" s="5">
        <f t="shared" si="13"/>
        <v>0</v>
      </c>
      <c r="Z11" s="5">
        <f t="shared" si="14"/>
        <v>0</v>
      </c>
      <c r="AA11" s="5">
        <f t="shared" si="15"/>
        <v>0</v>
      </c>
      <c r="AB11" s="5">
        <f t="shared" si="16"/>
        <v>0</v>
      </c>
      <c r="AC11" s="5">
        <f t="shared" si="17"/>
        <v>0</v>
      </c>
      <c r="AD11" s="5">
        <f t="shared" si="18"/>
        <v>0</v>
      </c>
      <c r="AE11" s="5">
        <f t="shared" si="19"/>
        <v>0</v>
      </c>
      <c r="AF11" s="5">
        <f t="shared" si="20"/>
        <v>0</v>
      </c>
      <c r="AG11" s="5">
        <f t="shared" si="21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E12" s="19"/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3"/>
        <v>0</v>
      </c>
      <c r="Y12" s="5">
        <f t="shared" si="13"/>
        <v>0</v>
      </c>
      <c r="Z12" s="5">
        <f t="shared" si="14"/>
        <v>0</v>
      </c>
      <c r="AA12" s="5">
        <f t="shared" si="15"/>
        <v>0</v>
      </c>
      <c r="AB12" s="5">
        <f t="shared" si="16"/>
        <v>0</v>
      </c>
      <c r="AC12" s="5">
        <f t="shared" si="17"/>
        <v>0</v>
      </c>
      <c r="AD12" s="5">
        <f t="shared" si="18"/>
        <v>0</v>
      </c>
      <c r="AE12" s="5">
        <f t="shared" si="19"/>
        <v>0</v>
      </c>
      <c r="AF12" s="5">
        <f t="shared" si="20"/>
        <v>0</v>
      </c>
      <c r="AG12" s="5">
        <f t="shared" si="21"/>
        <v>0</v>
      </c>
      <c r="AH12">
        <f t="shared" si="22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20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3"/>
        <v>0</v>
      </c>
      <c r="Y13" s="5">
        <f t="shared" si="13"/>
        <v>0</v>
      </c>
      <c r="Z13" s="5">
        <f t="shared" si="14"/>
        <v>0</v>
      </c>
      <c r="AA13" s="5">
        <f t="shared" si="15"/>
        <v>0</v>
      </c>
      <c r="AB13" s="5">
        <f t="shared" si="16"/>
        <v>0</v>
      </c>
      <c r="AC13" s="5">
        <f t="shared" si="17"/>
        <v>0</v>
      </c>
      <c r="AD13" s="5">
        <f t="shared" si="18"/>
        <v>0</v>
      </c>
      <c r="AE13" s="5">
        <f t="shared" si="19"/>
        <v>0</v>
      </c>
      <c r="AF13" s="5">
        <f t="shared" si="20"/>
        <v>0</v>
      </c>
      <c r="AG13" s="5">
        <f t="shared" si="21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E14" s="19"/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3"/>
        <v>0</v>
      </c>
      <c r="Y14" s="5">
        <f t="shared" si="13"/>
        <v>0</v>
      </c>
      <c r="Z14" s="5">
        <f t="shared" si="14"/>
        <v>0</v>
      </c>
      <c r="AA14" s="5">
        <f t="shared" si="15"/>
        <v>0</v>
      </c>
      <c r="AB14" s="5">
        <f t="shared" si="16"/>
        <v>0</v>
      </c>
      <c r="AC14" s="5">
        <f t="shared" si="17"/>
        <v>0</v>
      </c>
      <c r="AD14" s="5">
        <f t="shared" si="18"/>
        <v>0</v>
      </c>
      <c r="AE14" s="5">
        <f t="shared" si="19"/>
        <v>0</v>
      </c>
      <c r="AF14" s="5">
        <f t="shared" si="20"/>
        <v>0</v>
      </c>
      <c r="AG14" s="5">
        <f t="shared" si="21"/>
        <v>0</v>
      </c>
      <c r="AH14">
        <f t="shared" si="22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21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3"/>
        <v>0</v>
      </c>
      <c r="Y15" s="5">
        <f t="shared" si="13"/>
        <v>0</v>
      </c>
      <c r="Z15" s="5">
        <f t="shared" si="14"/>
        <v>0</v>
      </c>
      <c r="AA15" s="5">
        <f t="shared" si="15"/>
        <v>0</v>
      </c>
      <c r="AB15" s="5">
        <f t="shared" si="16"/>
        <v>0</v>
      </c>
      <c r="AC15" s="5">
        <f t="shared" si="17"/>
        <v>0</v>
      </c>
      <c r="AD15" s="5">
        <f t="shared" si="18"/>
        <v>0</v>
      </c>
      <c r="AE15" s="5">
        <f t="shared" si="19"/>
        <v>0</v>
      </c>
      <c r="AF15" s="5">
        <f t="shared" si="20"/>
        <v>0</v>
      </c>
      <c r="AG15" s="5">
        <f t="shared" si="21"/>
        <v>0</v>
      </c>
      <c r="AH15">
        <f t="shared" si="22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20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3"/>
        <v>0</v>
      </c>
      <c r="Y16" s="5">
        <f t="shared" si="13"/>
        <v>0</v>
      </c>
      <c r="Z16" s="5">
        <f t="shared" si="14"/>
        <v>0</v>
      </c>
      <c r="AA16" s="5">
        <f t="shared" si="15"/>
        <v>0</v>
      </c>
      <c r="AB16" s="5">
        <f t="shared" si="16"/>
        <v>0</v>
      </c>
      <c r="AC16" s="5">
        <f t="shared" si="17"/>
        <v>0</v>
      </c>
      <c r="AD16" s="5">
        <f t="shared" si="18"/>
        <v>0</v>
      </c>
      <c r="AE16" s="5">
        <f t="shared" si="19"/>
        <v>0</v>
      </c>
      <c r="AF16" s="5">
        <f t="shared" si="20"/>
        <v>0</v>
      </c>
      <c r="AG16" s="5">
        <f t="shared" si="21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3"/>
        <v>0</v>
      </c>
      <c r="Y17" s="5">
        <f t="shared" si="13"/>
        <v>0</v>
      </c>
      <c r="Z17" s="5">
        <f t="shared" si="14"/>
        <v>0</v>
      </c>
      <c r="AA17" s="5">
        <f t="shared" si="15"/>
        <v>0</v>
      </c>
      <c r="AB17" s="5">
        <f t="shared" si="16"/>
        <v>0</v>
      </c>
      <c r="AC17" s="5">
        <f t="shared" si="17"/>
        <v>0</v>
      </c>
      <c r="AD17" s="5">
        <f t="shared" si="18"/>
        <v>0</v>
      </c>
      <c r="AE17" s="5">
        <f t="shared" si="19"/>
        <v>0</v>
      </c>
      <c r="AF17" s="5">
        <f t="shared" si="20"/>
        <v>0</v>
      </c>
      <c r="AG17" s="5">
        <f t="shared" si="21"/>
        <v>0</v>
      </c>
      <c r="AH17">
        <f t="shared" si="22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3"/>
        <v>0</v>
      </c>
      <c r="Y18" s="5">
        <f t="shared" si="13"/>
        <v>0</v>
      </c>
      <c r="Z18" s="5">
        <f t="shared" si="14"/>
        <v>0</v>
      </c>
      <c r="AA18" s="5">
        <f t="shared" si="15"/>
        <v>0</v>
      </c>
      <c r="AB18" s="5">
        <f t="shared" si="16"/>
        <v>0</v>
      </c>
      <c r="AC18" s="5">
        <f t="shared" si="17"/>
        <v>0</v>
      </c>
      <c r="AD18" s="5">
        <f t="shared" si="18"/>
        <v>0</v>
      </c>
      <c r="AE18" s="5">
        <f t="shared" si="19"/>
        <v>0</v>
      </c>
      <c r="AF18" s="5">
        <f t="shared" si="20"/>
        <v>0</v>
      </c>
      <c r="AG18" s="5">
        <f t="shared" si="21"/>
        <v>0</v>
      </c>
      <c r="AH18">
        <f t="shared" si="22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3"/>
        <v>0</v>
      </c>
      <c r="Y19" s="5">
        <f t="shared" si="13"/>
        <v>0</v>
      </c>
      <c r="Z19" s="5">
        <f t="shared" si="14"/>
        <v>0</v>
      </c>
      <c r="AA19" s="5">
        <f t="shared" si="15"/>
        <v>0</v>
      </c>
      <c r="AB19" s="5">
        <f t="shared" si="16"/>
        <v>0</v>
      </c>
      <c r="AC19" s="5">
        <f t="shared" si="17"/>
        <v>0</v>
      </c>
      <c r="AD19" s="5">
        <f t="shared" si="18"/>
        <v>0</v>
      </c>
      <c r="AE19" s="5">
        <f t="shared" si="19"/>
        <v>0</v>
      </c>
      <c r="AF19" s="5">
        <f t="shared" si="20"/>
        <v>0</v>
      </c>
      <c r="AG19" s="5">
        <f t="shared" si="21"/>
        <v>0</v>
      </c>
      <c r="AH19">
        <f t="shared" si="22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3"/>
        <v>0</v>
      </c>
      <c r="Y20" s="5">
        <f t="shared" si="13"/>
        <v>0</v>
      </c>
      <c r="Z20" s="5">
        <f t="shared" si="14"/>
        <v>0</v>
      </c>
      <c r="AA20" s="5">
        <f t="shared" si="15"/>
        <v>0</v>
      </c>
      <c r="AB20" s="5">
        <f t="shared" si="16"/>
        <v>0</v>
      </c>
      <c r="AC20" s="5">
        <f t="shared" si="17"/>
        <v>0</v>
      </c>
      <c r="AD20" s="5">
        <f t="shared" si="18"/>
        <v>0</v>
      </c>
      <c r="AE20" s="5">
        <f t="shared" si="19"/>
        <v>0</v>
      </c>
      <c r="AF20" s="5">
        <f t="shared" si="20"/>
        <v>0</v>
      </c>
      <c r="AG20" s="5">
        <f t="shared" si="21"/>
        <v>0</v>
      </c>
      <c r="AH20">
        <f t="shared" si="22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3"/>
        <v>0</v>
      </c>
      <c r="Y21" s="5">
        <f t="shared" si="13"/>
        <v>0</v>
      </c>
      <c r="Z21" s="5">
        <f t="shared" si="14"/>
        <v>0</v>
      </c>
      <c r="AA21" s="5">
        <f t="shared" si="15"/>
        <v>0</v>
      </c>
      <c r="AB21" s="5">
        <f t="shared" si="16"/>
        <v>0</v>
      </c>
      <c r="AC21" s="5">
        <f t="shared" si="17"/>
        <v>0</v>
      </c>
      <c r="AD21" s="5">
        <f t="shared" si="18"/>
        <v>0</v>
      </c>
      <c r="AE21" s="5">
        <f t="shared" si="19"/>
        <v>0</v>
      </c>
      <c r="AF21" s="5">
        <f t="shared" si="20"/>
        <v>0</v>
      </c>
      <c r="AG21" s="5">
        <f t="shared" si="21"/>
        <v>0</v>
      </c>
      <c r="AH21">
        <f t="shared" si="22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3"/>
        <v>0</v>
      </c>
      <c r="Y22" s="5">
        <f t="shared" si="13"/>
        <v>0</v>
      </c>
      <c r="Z22" s="5">
        <f t="shared" si="14"/>
        <v>0</v>
      </c>
      <c r="AA22" s="5">
        <f t="shared" si="15"/>
        <v>0</v>
      </c>
      <c r="AB22" s="5">
        <f t="shared" si="16"/>
        <v>0</v>
      </c>
      <c r="AC22" s="5">
        <f t="shared" si="17"/>
        <v>0</v>
      </c>
      <c r="AD22" s="5">
        <f t="shared" si="18"/>
        <v>0</v>
      </c>
      <c r="AE22" s="5">
        <f t="shared" si="19"/>
        <v>0</v>
      </c>
      <c r="AF22" s="5">
        <f t="shared" si="20"/>
        <v>0</v>
      </c>
      <c r="AG22" s="5">
        <f t="shared" si="21"/>
        <v>0</v>
      </c>
      <c r="AH22">
        <f t="shared" si="22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3"/>
        <v>0</v>
      </c>
      <c r="Y23" s="5">
        <f t="shared" si="13"/>
        <v>0</v>
      </c>
      <c r="Z23" s="5">
        <f t="shared" si="14"/>
        <v>0</v>
      </c>
      <c r="AA23" s="5">
        <f t="shared" si="15"/>
        <v>0</v>
      </c>
      <c r="AB23" s="5">
        <f t="shared" si="16"/>
        <v>0</v>
      </c>
      <c r="AC23" s="5">
        <f t="shared" si="17"/>
        <v>0</v>
      </c>
      <c r="AD23" s="5">
        <f t="shared" si="18"/>
        <v>0</v>
      </c>
      <c r="AE23" s="5">
        <f t="shared" si="19"/>
        <v>0</v>
      </c>
      <c r="AF23" s="5">
        <f t="shared" si="20"/>
        <v>0</v>
      </c>
      <c r="AG23" s="5">
        <f t="shared" si="21"/>
        <v>0</v>
      </c>
      <c r="AH23">
        <f t="shared" si="22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21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3"/>
        <v>0</v>
      </c>
      <c r="Y24" s="5">
        <f t="shared" si="13"/>
        <v>0</v>
      </c>
      <c r="Z24" s="5">
        <f t="shared" si="14"/>
        <v>0</v>
      </c>
      <c r="AA24" s="5">
        <f t="shared" si="15"/>
        <v>0</v>
      </c>
      <c r="AB24" s="5">
        <f t="shared" si="16"/>
        <v>0</v>
      </c>
      <c r="AC24" s="5">
        <f t="shared" si="17"/>
        <v>0</v>
      </c>
      <c r="AD24" s="5">
        <f t="shared" si="18"/>
        <v>0</v>
      </c>
      <c r="AE24" s="5">
        <f t="shared" si="19"/>
        <v>0</v>
      </c>
      <c r="AF24" s="5">
        <f t="shared" si="20"/>
        <v>0</v>
      </c>
      <c r="AG24" s="5">
        <f t="shared" si="21"/>
        <v>0</v>
      </c>
      <c r="AH24">
        <f t="shared" si="22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21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3"/>
        <v>0</v>
      </c>
      <c r="Y25" s="5">
        <f t="shared" si="13"/>
        <v>0</v>
      </c>
      <c r="Z25" s="5">
        <f t="shared" si="14"/>
        <v>0</v>
      </c>
      <c r="AA25" s="5">
        <f t="shared" si="15"/>
        <v>0</v>
      </c>
      <c r="AB25" s="5">
        <f t="shared" si="16"/>
        <v>0</v>
      </c>
      <c r="AC25" s="5">
        <f t="shared" si="17"/>
        <v>0</v>
      </c>
      <c r="AD25" s="5">
        <f t="shared" si="18"/>
        <v>0</v>
      </c>
      <c r="AE25" s="5">
        <f t="shared" si="19"/>
        <v>0</v>
      </c>
      <c r="AF25" s="5">
        <f t="shared" si="20"/>
        <v>0</v>
      </c>
      <c r="AG25" s="5">
        <f t="shared" si="21"/>
        <v>0</v>
      </c>
      <c r="AH25">
        <f t="shared" si="22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21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3"/>
        <v>0</v>
      </c>
      <c r="Y26" s="5">
        <f t="shared" si="13"/>
        <v>0</v>
      </c>
      <c r="Z26" s="5">
        <f t="shared" si="14"/>
        <v>0</v>
      </c>
      <c r="AA26" s="5">
        <f t="shared" si="15"/>
        <v>0</v>
      </c>
      <c r="AB26" s="5">
        <f t="shared" si="16"/>
        <v>0</v>
      </c>
      <c r="AC26" s="5">
        <f t="shared" si="17"/>
        <v>0</v>
      </c>
      <c r="AD26" s="5">
        <f t="shared" si="18"/>
        <v>0</v>
      </c>
      <c r="AE26" s="5">
        <f t="shared" si="19"/>
        <v>0</v>
      </c>
      <c r="AF26" s="5">
        <f t="shared" si="20"/>
        <v>0</v>
      </c>
      <c r="AG26" s="5">
        <f t="shared" si="21"/>
        <v>0</v>
      </c>
      <c r="AH26">
        <f t="shared" si="22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21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3"/>
        <v>0</v>
      </c>
      <c r="Y27" s="5">
        <f t="shared" si="13"/>
        <v>0</v>
      </c>
      <c r="Z27" s="5">
        <f t="shared" si="14"/>
        <v>0</v>
      </c>
      <c r="AA27" s="5">
        <f t="shared" si="15"/>
        <v>0</v>
      </c>
      <c r="AB27" s="5">
        <f t="shared" si="16"/>
        <v>0</v>
      </c>
      <c r="AC27" s="5">
        <f t="shared" si="17"/>
        <v>0</v>
      </c>
      <c r="AD27" s="5">
        <f t="shared" si="18"/>
        <v>0</v>
      </c>
      <c r="AE27" s="5">
        <f t="shared" si="19"/>
        <v>0</v>
      </c>
      <c r="AF27" s="5">
        <f t="shared" si="20"/>
        <v>0</v>
      </c>
      <c r="AG27" s="5">
        <f t="shared" si="21"/>
        <v>0</v>
      </c>
      <c r="AH27">
        <f t="shared" si="22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21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3"/>
        <v>0</v>
      </c>
      <c r="Y28" s="5">
        <f t="shared" si="13"/>
        <v>0</v>
      </c>
      <c r="Z28" s="5">
        <f t="shared" si="14"/>
        <v>0</v>
      </c>
      <c r="AA28" s="5">
        <f t="shared" si="15"/>
        <v>0</v>
      </c>
      <c r="AB28" s="5">
        <f t="shared" si="16"/>
        <v>0</v>
      </c>
      <c r="AC28" s="5">
        <f t="shared" si="17"/>
        <v>0</v>
      </c>
      <c r="AD28" s="5">
        <f t="shared" si="18"/>
        <v>0</v>
      </c>
      <c r="AE28" s="5">
        <f t="shared" si="19"/>
        <v>0</v>
      </c>
      <c r="AF28" s="5">
        <f t="shared" si="20"/>
        <v>0</v>
      </c>
      <c r="AG28" s="5">
        <f t="shared" si="21"/>
        <v>0</v>
      </c>
      <c r="AH28">
        <f t="shared" si="22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21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3"/>
        <v>0</v>
      </c>
      <c r="Y29" s="5">
        <f t="shared" si="13"/>
        <v>0</v>
      </c>
      <c r="Z29" s="5">
        <f t="shared" si="14"/>
        <v>0</v>
      </c>
      <c r="AA29" s="5">
        <f t="shared" si="15"/>
        <v>0</v>
      </c>
      <c r="AB29" s="5">
        <f t="shared" si="16"/>
        <v>0</v>
      </c>
      <c r="AC29" s="5">
        <f t="shared" si="17"/>
        <v>0</v>
      </c>
      <c r="AD29" s="5">
        <f t="shared" si="18"/>
        <v>0</v>
      </c>
      <c r="AE29" s="5">
        <f t="shared" si="19"/>
        <v>0</v>
      </c>
      <c r="AF29" s="5">
        <f t="shared" si="20"/>
        <v>0</v>
      </c>
      <c r="AG29" s="5">
        <f t="shared" si="21"/>
        <v>0</v>
      </c>
      <c r="AH29">
        <f t="shared" si="22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21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3"/>
        <v>0</v>
      </c>
      <c r="Y30" s="5">
        <f t="shared" si="13"/>
        <v>0</v>
      </c>
      <c r="Z30" s="5">
        <f t="shared" si="14"/>
        <v>0</v>
      </c>
      <c r="AA30" s="5">
        <f t="shared" si="15"/>
        <v>0</v>
      </c>
      <c r="AB30" s="5">
        <f t="shared" si="16"/>
        <v>0</v>
      </c>
      <c r="AC30" s="5">
        <f t="shared" si="17"/>
        <v>0</v>
      </c>
      <c r="AD30" s="5">
        <f t="shared" si="18"/>
        <v>0</v>
      </c>
      <c r="AE30" s="5">
        <f t="shared" si="19"/>
        <v>0</v>
      </c>
      <c r="AF30" s="5">
        <f t="shared" si="20"/>
        <v>0</v>
      </c>
      <c r="AG30" s="5">
        <f t="shared" si="21"/>
        <v>0</v>
      </c>
      <c r="AH30">
        <f t="shared" si="22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B32" s="5"/>
      <c r="C32" s="5"/>
      <c r="D32" s="5"/>
      <c r="E32" s="5"/>
      <c r="F32" s="5"/>
      <c r="G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3">SUM(X5:X30)</f>
        <v>0</v>
      </c>
      <c r="Y32" s="5">
        <f t="shared" si="23"/>
        <v>0</v>
      </c>
      <c r="Z32" s="5">
        <f t="shared" si="23"/>
        <v>0</v>
      </c>
      <c r="AA32" s="5">
        <f t="shared" si="23"/>
        <v>0</v>
      </c>
      <c r="AB32" s="5">
        <f t="shared" si="23"/>
        <v>0</v>
      </c>
      <c r="AC32" s="5">
        <f t="shared" si="23"/>
        <v>0</v>
      </c>
      <c r="AD32" s="5">
        <f t="shared" si="23"/>
        <v>0</v>
      </c>
      <c r="AE32" s="5">
        <f t="shared" si="23"/>
        <v>0</v>
      </c>
      <c r="AF32" s="5">
        <f t="shared" si="23"/>
        <v>0</v>
      </c>
      <c r="AG32" s="5">
        <f t="shared" si="23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41E4-C979-463D-AF8D-67DB800D0694}">
  <dimension ref="A1:AH32"/>
  <sheetViews>
    <sheetView zoomScale="50" zoomScaleNormal="50" workbookViewId="0">
      <selection activeCell="A32" sqref="A32:F32"/>
    </sheetView>
  </sheetViews>
  <sheetFormatPr defaultRowHeight="15" x14ac:dyDescent="0.25"/>
  <sheetData>
    <row r="1" spans="1:34" x14ac:dyDescent="0.25">
      <c r="A1" t="s">
        <v>182</v>
      </c>
      <c r="B1">
        <v>180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s="19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E4" s="19"/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E5" s="19"/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E6" s="19"/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 t="shared" ref="X6" si="3">H6/S6*T6/1000</f>
        <v>0</v>
      </c>
      <c r="Y6" s="5">
        <f t="shared" ref="Y6" si="4">I6/S6*T6/1000</f>
        <v>0</v>
      </c>
      <c r="Z6" s="5">
        <f t="shared" ref="Z6" si="5">J6/S6*T6/1000</f>
        <v>0</v>
      </c>
      <c r="AA6" s="5">
        <f t="shared" ref="AA6" si="6">K6/S6*T6/1000</f>
        <v>0</v>
      </c>
      <c r="AB6" s="5">
        <f t="shared" ref="AB6" si="7">L6/S6*T6/1000</f>
        <v>0</v>
      </c>
      <c r="AC6" s="5">
        <f t="shared" ref="AC6" si="8">M6/S6*T6/1000</f>
        <v>0</v>
      </c>
      <c r="AD6" s="5">
        <f t="shared" ref="AD6" si="9">N6/S6*T6/1000</f>
        <v>0</v>
      </c>
      <c r="AE6" s="5">
        <f t="shared" ref="AE6" si="10">O6/S6*T6/1000</f>
        <v>0</v>
      </c>
      <c r="AF6" s="5">
        <f t="shared" ref="AF6" si="11">P6/S6*T6/1000</f>
        <v>0</v>
      </c>
      <c r="AG6" s="5">
        <f t="shared" ref="AG6" si="12"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E7" s="19"/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13">H7/S7*T7/1000</f>
        <v>0</v>
      </c>
      <c r="Y7" s="5">
        <f t="shared" ref="Y7:Y30" si="14">I7/S7*T7/1000</f>
        <v>0</v>
      </c>
      <c r="Z7" s="5">
        <f t="shared" ref="Z7:Z30" si="15">J7/S7*T7/1000</f>
        <v>0</v>
      </c>
      <c r="AA7" s="5">
        <f t="shared" ref="AA7:AA30" si="16">K7/S7*T7/1000</f>
        <v>0</v>
      </c>
      <c r="AB7" s="5">
        <f t="shared" ref="AB7:AB30" si="17">L7/S7*T7/1000</f>
        <v>0</v>
      </c>
      <c r="AC7" s="5">
        <f t="shared" ref="AC7:AC30" si="18">M7/S7*T7/1000</f>
        <v>0</v>
      </c>
      <c r="AD7" s="5">
        <f t="shared" ref="AD7:AD30" si="19">N7/S7*T7/1000</f>
        <v>0</v>
      </c>
      <c r="AE7" s="5">
        <f t="shared" ref="AE7:AE30" si="20">O7/S7*T7/1000</f>
        <v>0</v>
      </c>
      <c r="AF7" s="5">
        <f t="shared" ref="AF7:AF30" si="21">P7/S7*T7/1000</f>
        <v>0</v>
      </c>
      <c r="AG7" s="5">
        <f t="shared" ref="AG7:AG30" si="22">Q7/S7*T7/1000</f>
        <v>0</v>
      </c>
      <c r="AH7">
        <f t="shared" ref="AH7:AH30" si="23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E8" s="19"/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13"/>
        <v>0</v>
      </c>
      <c r="Y8" s="5">
        <f t="shared" si="14"/>
        <v>0</v>
      </c>
      <c r="Z8" s="5">
        <f t="shared" si="15"/>
        <v>0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>
        <f t="shared" si="23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E9" s="19"/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13"/>
        <v>0</v>
      </c>
      <c r="Y9" s="5">
        <f t="shared" si="14"/>
        <v>0</v>
      </c>
      <c r="Z9" s="5">
        <f t="shared" si="15"/>
        <v>0</v>
      </c>
      <c r="AA9" s="5">
        <f t="shared" si="16"/>
        <v>0</v>
      </c>
      <c r="AB9" s="5">
        <f t="shared" si="17"/>
        <v>0</v>
      </c>
      <c r="AC9" s="5">
        <f t="shared" si="18"/>
        <v>0</v>
      </c>
      <c r="AD9" s="5">
        <f t="shared" si="19"/>
        <v>0</v>
      </c>
      <c r="AE9" s="5">
        <f t="shared" si="20"/>
        <v>0</v>
      </c>
      <c r="AF9" s="5">
        <f t="shared" si="21"/>
        <v>0</v>
      </c>
      <c r="AG9" s="5">
        <f t="shared" si="22"/>
        <v>0</v>
      </c>
      <c r="AH9">
        <f t="shared" si="23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E10" s="19"/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13"/>
        <v>0</v>
      </c>
      <c r="Y10" s="5">
        <f t="shared" si="14"/>
        <v>0</v>
      </c>
      <c r="Z10" s="5">
        <f t="shared" si="15"/>
        <v>0</v>
      </c>
      <c r="AA10" s="5">
        <f t="shared" si="16"/>
        <v>0</v>
      </c>
      <c r="AB10" s="5">
        <f t="shared" si="17"/>
        <v>0</v>
      </c>
      <c r="AC10" s="5">
        <f t="shared" si="18"/>
        <v>0</v>
      </c>
      <c r="AD10" s="5">
        <f t="shared" si="19"/>
        <v>0</v>
      </c>
      <c r="AE10" s="5">
        <f t="shared" si="20"/>
        <v>0</v>
      </c>
      <c r="AF10" s="5">
        <f t="shared" si="21"/>
        <v>0</v>
      </c>
      <c r="AG10" s="5">
        <f t="shared" si="22"/>
        <v>0</v>
      </c>
      <c r="AH10">
        <f t="shared" si="23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20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13"/>
        <v>0</v>
      </c>
      <c r="Y11" s="5">
        <f t="shared" si="14"/>
        <v>0</v>
      </c>
      <c r="Z11" s="5">
        <f t="shared" si="15"/>
        <v>0</v>
      </c>
      <c r="AA11" s="5">
        <f t="shared" si="16"/>
        <v>0</v>
      </c>
      <c r="AB11" s="5">
        <f t="shared" si="17"/>
        <v>0</v>
      </c>
      <c r="AC11" s="5">
        <f t="shared" si="18"/>
        <v>0</v>
      </c>
      <c r="AD11" s="5">
        <f t="shared" si="19"/>
        <v>0</v>
      </c>
      <c r="AE11" s="5">
        <f t="shared" si="20"/>
        <v>0</v>
      </c>
      <c r="AF11" s="5">
        <f t="shared" si="21"/>
        <v>0</v>
      </c>
      <c r="AG11" s="5">
        <f t="shared" si="22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E12" s="19"/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13"/>
        <v>0</v>
      </c>
      <c r="Y12" s="5">
        <f t="shared" si="14"/>
        <v>0</v>
      </c>
      <c r="Z12" s="5">
        <f t="shared" si="15"/>
        <v>0</v>
      </c>
      <c r="AA12" s="5">
        <f t="shared" si="16"/>
        <v>0</v>
      </c>
      <c r="AB12" s="5">
        <f t="shared" si="17"/>
        <v>0</v>
      </c>
      <c r="AC12" s="5">
        <f t="shared" si="18"/>
        <v>0</v>
      </c>
      <c r="AD12" s="5">
        <f t="shared" si="19"/>
        <v>0</v>
      </c>
      <c r="AE12" s="5">
        <f t="shared" si="20"/>
        <v>0</v>
      </c>
      <c r="AF12" s="5">
        <f t="shared" si="21"/>
        <v>0</v>
      </c>
      <c r="AG12" s="5">
        <f t="shared" si="22"/>
        <v>0</v>
      </c>
      <c r="AH12">
        <f t="shared" si="23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20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13"/>
        <v>0</v>
      </c>
      <c r="Y13" s="5">
        <f t="shared" si="14"/>
        <v>0</v>
      </c>
      <c r="Z13" s="5">
        <f t="shared" si="15"/>
        <v>0</v>
      </c>
      <c r="AA13" s="5">
        <f t="shared" si="16"/>
        <v>0</v>
      </c>
      <c r="AB13" s="5">
        <f t="shared" si="17"/>
        <v>0</v>
      </c>
      <c r="AC13" s="5">
        <f t="shared" si="18"/>
        <v>0</v>
      </c>
      <c r="AD13" s="5">
        <f t="shared" si="19"/>
        <v>0</v>
      </c>
      <c r="AE13" s="5">
        <f t="shared" si="20"/>
        <v>0</v>
      </c>
      <c r="AF13" s="5">
        <f t="shared" si="21"/>
        <v>0</v>
      </c>
      <c r="AG13" s="5">
        <f t="shared" si="22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E14" s="19"/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13"/>
        <v>0</v>
      </c>
      <c r="Y14" s="5">
        <f t="shared" si="14"/>
        <v>0</v>
      </c>
      <c r="Z14" s="5">
        <f t="shared" si="15"/>
        <v>0</v>
      </c>
      <c r="AA14" s="5">
        <f t="shared" si="16"/>
        <v>0</v>
      </c>
      <c r="AB14" s="5">
        <f t="shared" si="17"/>
        <v>0</v>
      </c>
      <c r="AC14" s="5">
        <f t="shared" si="18"/>
        <v>0</v>
      </c>
      <c r="AD14" s="5">
        <f t="shared" si="19"/>
        <v>0</v>
      </c>
      <c r="AE14" s="5">
        <f t="shared" si="20"/>
        <v>0</v>
      </c>
      <c r="AF14" s="5">
        <f t="shared" si="21"/>
        <v>0</v>
      </c>
      <c r="AG14" s="5">
        <f t="shared" si="22"/>
        <v>0</v>
      </c>
      <c r="AH14">
        <f t="shared" si="23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21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13"/>
        <v>0</v>
      </c>
      <c r="Y15" s="5">
        <f t="shared" si="14"/>
        <v>0</v>
      </c>
      <c r="Z15" s="5">
        <f t="shared" si="15"/>
        <v>0</v>
      </c>
      <c r="AA15" s="5">
        <f t="shared" si="16"/>
        <v>0</v>
      </c>
      <c r="AB15" s="5">
        <f t="shared" si="17"/>
        <v>0</v>
      </c>
      <c r="AC15" s="5">
        <f t="shared" si="18"/>
        <v>0</v>
      </c>
      <c r="AD15" s="5">
        <f t="shared" si="19"/>
        <v>0</v>
      </c>
      <c r="AE15" s="5">
        <f t="shared" si="20"/>
        <v>0</v>
      </c>
      <c r="AF15" s="5">
        <f t="shared" si="21"/>
        <v>0</v>
      </c>
      <c r="AG15" s="5">
        <f t="shared" si="22"/>
        <v>0</v>
      </c>
      <c r="AH15">
        <f t="shared" si="23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20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13"/>
        <v>0</v>
      </c>
      <c r="Y16" s="5">
        <f t="shared" si="14"/>
        <v>0</v>
      </c>
      <c r="Z16" s="5">
        <f t="shared" si="15"/>
        <v>0</v>
      </c>
      <c r="AA16" s="5">
        <f t="shared" si="16"/>
        <v>0</v>
      </c>
      <c r="AB16" s="5">
        <f t="shared" si="17"/>
        <v>0</v>
      </c>
      <c r="AC16" s="5">
        <f t="shared" si="18"/>
        <v>0</v>
      </c>
      <c r="AD16" s="5">
        <f t="shared" si="19"/>
        <v>0</v>
      </c>
      <c r="AE16" s="5">
        <f t="shared" si="20"/>
        <v>0</v>
      </c>
      <c r="AF16" s="5">
        <f t="shared" si="21"/>
        <v>0</v>
      </c>
      <c r="AG16" s="5">
        <f t="shared" si="22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13"/>
        <v>0</v>
      </c>
      <c r="Y17" s="5">
        <f t="shared" si="14"/>
        <v>0</v>
      </c>
      <c r="Z17" s="5">
        <f t="shared" si="15"/>
        <v>0</v>
      </c>
      <c r="AA17" s="5">
        <f t="shared" si="16"/>
        <v>0</v>
      </c>
      <c r="AB17" s="5">
        <f t="shared" si="17"/>
        <v>0</v>
      </c>
      <c r="AC17" s="5">
        <f t="shared" si="18"/>
        <v>0</v>
      </c>
      <c r="AD17" s="5">
        <f t="shared" si="19"/>
        <v>0</v>
      </c>
      <c r="AE17" s="5">
        <f t="shared" si="20"/>
        <v>0</v>
      </c>
      <c r="AF17" s="5">
        <f t="shared" si="21"/>
        <v>0</v>
      </c>
      <c r="AG17" s="5">
        <f t="shared" si="22"/>
        <v>0</v>
      </c>
      <c r="AH17">
        <f t="shared" si="23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13"/>
        <v>0</v>
      </c>
      <c r="Y18" s="5">
        <f t="shared" si="14"/>
        <v>0</v>
      </c>
      <c r="Z18" s="5">
        <f t="shared" si="15"/>
        <v>0</v>
      </c>
      <c r="AA18" s="5">
        <f t="shared" si="16"/>
        <v>0</v>
      </c>
      <c r="AB18" s="5">
        <f t="shared" si="17"/>
        <v>0</v>
      </c>
      <c r="AC18" s="5">
        <f t="shared" si="18"/>
        <v>0</v>
      </c>
      <c r="AD18" s="5">
        <f t="shared" si="19"/>
        <v>0</v>
      </c>
      <c r="AE18" s="5">
        <f t="shared" si="20"/>
        <v>0</v>
      </c>
      <c r="AF18" s="5">
        <f t="shared" si="21"/>
        <v>0</v>
      </c>
      <c r="AG18" s="5">
        <f t="shared" si="22"/>
        <v>0</v>
      </c>
      <c r="AH18">
        <f t="shared" si="23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13"/>
        <v>0</v>
      </c>
      <c r="Y19" s="5">
        <f t="shared" si="14"/>
        <v>0</v>
      </c>
      <c r="Z19" s="5">
        <f t="shared" si="15"/>
        <v>0</v>
      </c>
      <c r="AA19" s="5">
        <f t="shared" si="16"/>
        <v>0</v>
      </c>
      <c r="AB19" s="5">
        <f t="shared" si="17"/>
        <v>0</v>
      </c>
      <c r="AC19" s="5">
        <f t="shared" si="18"/>
        <v>0</v>
      </c>
      <c r="AD19" s="5">
        <f t="shared" si="19"/>
        <v>0</v>
      </c>
      <c r="AE19" s="5">
        <f t="shared" si="20"/>
        <v>0</v>
      </c>
      <c r="AF19" s="5">
        <f t="shared" si="21"/>
        <v>0</v>
      </c>
      <c r="AG19" s="5">
        <f t="shared" si="22"/>
        <v>0</v>
      </c>
      <c r="AH19">
        <f t="shared" si="23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13"/>
        <v>0</v>
      </c>
      <c r="Y20" s="5">
        <f t="shared" si="14"/>
        <v>0</v>
      </c>
      <c r="Z20" s="5">
        <f t="shared" si="15"/>
        <v>0</v>
      </c>
      <c r="AA20" s="5">
        <f t="shared" si="16"/>
        <v>0</v>
      </c>
      <c r="AB20" s="5">
        <f t="shared" si="17"/>
        <v>0</v>
      </c>
      <c r="AC20" s="5">
        <f t="shared" si="18"/>
        <v>0</v>
      </c>
      <c r="AD20" s="5">
        <f t="shared" si="19"/>
        <v>0</v>
      </c>
      <c r="AE20" s="5">
        <f t="shared" si="20"/>
        <v>0</v>
      </c>
      <c r="AF20" s="5">
        <f t="shared" si="21"/>
        <v>0</v>
      </c>
      <c r="AG20" s="5">
        <f t="shared" si="22"/>
        <v>0</v>
      </c>
      <c r="AH20">
        <f t="shared" si="23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13"/>
        <v>0</v>
      </c>
      <c r="Y21" s="5">
        <f t="shared" si="14"/>
        <v>0</v>
      </c>
      <c r="Z21" s="5">
        <f t="shared" si="15"/>
        <v>0</v>
      </c>
      <c r="AA21" s="5">
        <f t="shared" si="16"/>
        <v>0</v>
      </c>
      <c r="AB21" s="5">
        <f t="shared" si="17"/>
        <v>0</v>
      </c>
      <c r="AC21" s="5">
        <f t="shared" si="18"/>
        <v>0</v>
      </c>
      <c r="AD21" s="5">
        <f t="shared" si="19"/>
        <v>0</v>
      </c>
      <c r="AE21" s="5">
        <f t="shared" si="20"/>
        <v>0</v>
      </c>
      <c r="AF21" s="5">
        <f t="shared" si="21"/>
        <v>0</v>
      </c>
      <c r="AG21" s="5">
        <f t="shared" si="22"/>
        <v>0</v>
      </c>
      <c r="AH21">
        <f t="shared" si="23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13"/>
        <v>0</v>
      </c>
      <c r="Y22" s="5">
        <f t="shared" si="14"/>
        <v>0</v>
      </c>
      <c r="Z22" s="5">
        <f t="shared" si="15"/>
        <v>0</v>
      </c>
      <c r="AA22" s="5">
        <f t="shared" si="16"/>
        <v>0</v>
      </c>
      <c r="AB22" s="5">
        <f t="shared" si="17"/>
        <v>0</v>
      </c>
      <c r="AC22" s="5">
        <f t="shared" si="18"/>
        <v>0</v>
      </c>
      <c r="AD22" s="5">
        <f t="shared" si="19"/>
        <v>0</v>
      </c>
      <c r="AE22" s="5">
        <f t="shared" si="20"/>
        <v>0</v>
      </c>
      <c r="AF22" s="5">
        <f t="shared" si="21"/>
        <v>0</v>
      </c>
      <c r="AG22" s="5">
        <f t="shared" si="22"/>
        <v>0</v>
      </c>
      <c r="AH22">
        <f t="shared" si="23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13"/>
        <v>0</v>
      </c>
      <c r="Y23" s="5">
        <f t="shared" si="14"/>
        <v>0</v>
      </c>
      <c r="Z23" s="5">
        <f t="shared" si="15"/>
        <v>0</v>
      </c>
      <c r="AA23" s="5">
        <f t="shared" si="16"/>
        <v>0</v>
      </c>
      <c r="AB23" s="5">
        <f t="shared" si="17"/>
        <v>0</v>
      </c>
      <c r="AC23" s="5">
        <f t="shared" si="18"/>
        <v>0</v>
      </c>
      <c r="AD23" s="5">
        <f t="shared" si="19"/>
        <v>0</v>
      </c>
      <c r="AE23" s="5">
        <f t="shared" si="20"/>
        <v>0</v>
      </c>
      <c r="AF23" s="5">
        <f t="shared" si="21"/>
        <v>0</v>
      </c>
      <c r="AG23" s="5">
        <f t="shared" si="22"/>
        <v>0</v>
      </c>
      <c r="AH23">
        <f t="shared" si="23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21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13"/>
        <v>0</v>
      </c>
      <c r="Y24" s="5">
        <f t="shared" si="14"/>
        <v>0</v>
      </c>
      <c r="Z24" s="5">
        <f t="shared" si="15"/>
        <v>0</v>
      </c>
      <c r="AA24" s="5">
        <f t="shared" si="16"/>
        <v>0</v>
      </c>
      <c r="AB24" s="5">
        <f t="shared" si="17"/>
        <v>0</v>
      </c>
      <c r="AC24" s="5">
        <f t="shared" si="18"/>
        <v>0</v>
      </c>
      <c r="AD24" s="5">
        <f t="shared" si="19"/>
        <v>0</v>
      </c>
      <c r="AE24" s="5">
        <f t="shared" si="20"/>
        <v>0</v>
      </c>
      <c r="AF24" s="5">
        <f t="shared" si="21"/>
        <v>0</v>
      </c>
      <c r="AG24" s="5">
        <f t="shared" si="22"/>
        <v>0</v>
      </c>
      <c r="AH24">
        <f t="shared" si="23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21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13"/>
        <v>0</v>
      </c>
      <c r="Y25" s="5">
        <f t="shared" si="14"/>
        <v>0</v>
      </c>
      <c r="Z25" s="5">
        <f t="shared" si="15"/>
        <v>0</v>
      </c>
      <c r="AA25" s="5">
        <f t="shared" si="16"/>
        <v>0</v>
      </c>
      <c r="AB25" s="5">
        <f t="shared" si="17"/>
        <v>0</v>
      </c>
      <c r="AC25" s="5">
        <f t="shared" si="18"/>
        <v>0</v>
      </c>
      <c r="AD25" s="5">
        <f t="shared" si="19"/>
        <v>0</v>
      </c>
      <c r="AE25" s="5">
        <f t="shared" si="20"/>
        <v>0</v>
      </c>
      <c r="AF25" s="5">
        <f t="shared" si="21"/>
        <v>0</v>
      </c>
      <c r="AG25" s="5">
        <f t="shared" si="22"/>
        <v>0</v>
      </c>
      <c r="AH25">
        <f t="shared" si="23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21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13"/>
        <v>0</v>
      </c>
      <c r="Y26" s="5">
        <f t="shared" si="14"/>
        <v>0</v>
      </c>
      <c r="Z26" s="5">
        <f t="shared" si="15"/>
        <v>0</v>
      </c>
      <c r="AA26" s="5">
        <f t="shared" si="16"/>
        <v>0</v>
      </c>
      <c r="AB26" s="5">
        <f t="shared" si="17"/>
        <v>0</v>
      </c>
      <c r="AC26" s="5">
        <f t="shared" si="18"/>
        <v>0</v>
      </c>
      <c r="AD26" s="5">
        <f t="shared" si="19"/>
        <v>0</v>
      </c>
      <c r="AE26" s="5">
        <f t="shared" si="20"/>
        <v>0</v>
      </c>
      <c r="AF26" s="5">
        <f t="shared" si="21"/>
        <v>0</v>
      </c>
      <c r="AG26" s="5">
        <f t="shared" si="22"/>
        <v>0</v>
      </c>
      <c r="AH26">
        <f t="shared" si="23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21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13"/>
        <v>0</v>
      </c>
      <c r="Y27" s="5">
        <f t="shared" si="14"/>
        <v>0</v>
      </c>
      <c r="Z27" s="5">
        <f t="shared" si="15"/>
        <v>0</v>
      </c>
      <c r="AA27" s="5">
        <f t="shared" si="16"/>
        <v>0</v>
      </c>
      <c r="AB27" s="5">
        <f t="shared" si="17"/>
        <v>0</v>
      </c>
      <c r="AC27" s="5">
        <f t="shared" si="18"/>
        <v>0</v>
      </c>
      <c r="AD27" s="5">
        <f t="shared" si="19"/>
        <v>0</v>
      </c>
      <c r="AE27" s="5">
        <f t="shared" si="20"/>
        <v>0</v>
      </c>
      <c r="AF27" s="5">
        <f t="shared" si="21"/>
        <v>0</v>
      </c>
      <c r="AG27" s="5">
        <f t="shared" si="22"/>
        <v>0</v>
      </c>
      <c r="AH27">
        <f t="shared" si="23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21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13"/>
        <v>0</v>
      </c>
      <c r="Y28" s="5">
        <f t="shared" si="14"/>
        <v>0</v>
      </c>
      <c r="Z28" s="5">
        <f t="shared" si="15"/>
        <v>0</v>
      </c>
      <c r="AA28" s="5">
        <f t="shared" si="16"/>
        <v>0</v>
      </c>
      <c r="AB28" s="5">
        <f t="shared" si="17"/>
        <v>0</v>
      </c>
      <c r="AC28" s="5">
        <f t="shared" si="18"/>
        <v>0</v>
      </c>
      <c r="AD28" s="5">
        <f t="shared" si="19"/>
        <v>0</v>
      </c>
      <c r="AE28" s="5">
        <f t="shared" si="20"/>
        <v>0</v>
      </c>
      <c r="AF28" s="5">
        <f t="shared" si="21"/>
        <v>0</v>
      </c>
      <c r="AG28" s="5">
        <f t="shared" si="22"/>
        <v>0</v>
      </c>
      <c r="AH28">
        <f t="shared" si="23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21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13"/>
        <v>0</v>
      </c>
      <c r="Y29" s="5">
        <f t="shared" si="14"/>
        <v>0</v>
      </c>
      <c r="Z29" s="5">
        <f t="shared" si="15"/>
        <v>0</v>
      </c>
      <c r="AA29" s="5">
        <f t="shared" si="16"/>
        <v>0</v>
      </c>
      <c r="AB29" s="5">
        <f t="shared" si="17"/>
        <v>0</v>
      </c>
      <c r="AC29" s="5">
        <f t="shared" si="18"/>
        <v>0</v>
      </c>
      <c r="AD29" s="5">
        <f t="shared" si="19"/>
        <v>0</v>
      </c>
      <c r="AE29" s="5">
        <f t="shared" si="20"/>
        <v>0</v>
      </c>
      <c r="AF29" s="5">
        <f t="shared" si="21"/>
        <v>0</v>
      </c>
      <c r="AG29" s="5">
        <f t="shared" si="22"/>
        <v>0</v>
      </c>
      <c r="AH29">
        <f t="shared" si="23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21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13"/>
        <v>0</v>
      </c>
      <c r="Y30" s="5">
        <f t="shared" si="14"/>
        <v>0</v>
      </c>
      <c r="Z30" s="5">
        <f t="shared" si="15"/>
        <v>0</v>
      </c>
      <c r="AA30" s="5">
        <f t="shared" si="16"/>
        <v>0</v>
      </c>
      <c r="AB30" s="5">
        <f t="shared" si="17"/>
        <v>0</v>
      </c>
      <c r="AC30" s="5">
        <f t="shared" si="18"/>
        <v>0</v>
      </c>
      <c r="AD30" s="5">
        <f t="shared" si="19"/>
        <v>0</v>
      </c>
      <c r="AE30" s="5">
        <f t="shared" si="20"/>
        <v>0</v>
      </c>
      <c r="AF30" s="5">
        <f t="shared" si="21"/>
        <v>0</v>
      </c>
      <c r="AG30" s="5">
        <f t="shared" si="22"/>
        <v>0</v>
      </c>
      <c r="AH30">
        <f t="shared" si="23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4">SUM(X5:X30)</f>
        <v>0</v>
      </c>
      <c r="Y32" s="5">
        <f t="shared" si="24"/>
        <v>0</v>
      </c>
      <c r="Z32" s="5">
        <f t="shared" si="24"/>
        <v>0</v>
      </c>
      <c r="AA32" s="5">
        <f t="shared" si="24"/>
        <v>0</v>
      </c>
      <c r="AB32" s="5">
        <f t="shared" si="24"/>
        <v>0</v>
      </c>
      <c r="AC32" s="5">
        <f t="shared" si="24"/>
        <v>0</v>
      </c>
      <c r="AD32" s="5">
        <f t="shared" si="24"/>
        <v>0</v>
      </c>
      <c r="AE32" s="5">
        <f t="shared" si="24"/>
        <v>0</v>
      </c>
      <c r="AF32" s="5">
        <f t="shared" si="24"/>
        <v>0</v>
      </c>
      <c r="AG32" s="5">
        <f t="shared" si="24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72AC-9693-44C7-875D-6B42608D75F1}">
  <dimension ref="A1:AH32"/>
  <sheetViews>
    <sheetView zoomScale="68" zoomScaleNormal="68" workbookViewId="0">
      <selection activeCell="A32" sqref="A32:F32"/>
    </sheetView>
  </sheetViews>
  <sheetFormatPr defaultRowHeight="15" x14ac:dyDescent="0.25"/>
  <cols>
    <col min="21" max="21" width="10.140625" customWidth="1"/>
  </cols>
  <sheetData>
    <row r="1" spans="1:34" x14ac:dyDescent="0.25">
      <c r="A1" t="s">
        <v>182</v>
      </c>
      <c r="B1">
        <v>200</v>
      </c>
    </row>
    <row r="2" spans="1:34" x14ac:dyDescent="0.25">
      <c r="A2" t="s">
        <v>174</v>
      </c>
      <c r="B2" t="s">
        <v>131</v>
      </c>
      <c r="C2" t="s">
        <v>150</v>
      </c>
      <c r="D2" t="s">
        <v>132</v>
      </c>
      <c r="F2" s="39" t="s">
        <v>147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S2" s="5"/>
      <c r="T2" s="5"/>
      <c r="U2" s="38" t="s">
        <v>186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4" ht="15.75" x14ac:dyDescent="0.25">
      <c r="E3" s="19" t="s">
        <v>66</v>
      </c>
      <c r="F3" t="s">
        <v>148</v>
      </c>
      <c r="G3" t="s">
        <v>149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S3" s="5" t="s">
        <v>176</v>
      </c>
      <c r="T3" s="5" t="s">
        <v>177</v>
      </c>
      <c r="U3" s="10" t="s">
        <v>148</v>
      </c>
      <c r="V3" s="10" t="s">
        <v>149</v>
      </c>
      <c r="W3" s="10" t="s">
        <v>199</v>
      </c>
      <c r="X3" s="5">
        <v>1</v>
      </c>
      <c r="Y3" s="5">
        <v>2</v>
      </c>
      <c r="Z3" s="5">
        <v>3</v>
      </c>
      <c r="AA3" s="5">
        <v>4</v>
      </c>
      <c r="AB3" s="5">
        <v>5</v>
      </c>
      <c r="AC3" s="5">
        <v>6</v>
      </c>
      <c r="AD3" s="5">
        <v>7</v>
      </c>
      <c r="AE3" s="5">
        <v>8</v>
      </c>
      <c r="AF3" s="5">
        <v>9</v>
      </c>
      <c r="AG3" s="5">
        <v>10</v>
      </c>
      <c r="AH3" t="s">
        <v>196</v>
      </c>
    </row>
    <row r="4" spans="1:34" ht="15.75" thickBot="1" x14ac:dyDescent="0.3">
      <c r="B4" t="s">
        <v>175</v>
      </c>
      <c r="C4" t="s">
        <v>181</v>
      </c>
      <c r="E4" s="19"/>
      <c r="S4" s="5" t="s">
        <v>178</v>
      </c>
      <c r="T4" s="5" t="s">
        <v>179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4" x14ac:dyDescent="0.25">
      <c r="A5">
        <v>1</v>
      </c>
      <c r="B5" t="s">
        <v>0</v>
      </c>
      <c r="C5" s="5" t="s">
        <v>134</v>
      </c>
      <c r="D5" t="s">
        <v>67</v>
      </c>
      <c r="E5" s="19"/>
      <c r="S5" s="12">
        <v>16</v>
      </c>
      <c r="T5" s="12">
        <v>588000</v>
      </c>
      <c r="U5" s="5">
        <f>AVERAGE(X5:AG5)</f>
        <v>0</v>
      </c>
      <c r="V5" s="5">
        <f>STDEV(X5:AG5)</f>
        <v>0</v>
      </c>
      <c r="W5" s="5">
        <f>V5/SQRT(COUNT(X5:AG5))</f>
        <v>0</v>
      </c>
      <c r="X5" s="5">
        <f>H5/S5*T5/1000*1.2</f>
        <v>0</v>
      </c>
      <c r="Y5" s="5">
        <f>I5/S5*T5/1000*1.2</f>
        <v>0</v>
      </c>
      <c r="Z5" s="5">
        <f>J5/S5*T5/1000*1.2</f>
        <v>0</v>
      </c>
      <c r="AA5" s="5">
        <f>K5/S5*T5/1000*1.2</f>
        <v>0</v>
      </c>
      <c r="AB5" s="5">
        <f>L5/S5*T5/1000*1.2</f>
        <v>0</v>
      </c>
      <c r="AC5" s="5">
        <f>M5/S5*T5/1000*1.2</f>
        <v>0</v>
      </c>
      <c r="AD5" s="5">
        <f>N5/S5*T5/1000*1.2</f>
        <v>0</v>
      </c>
      <c r="AE5" s="5">
        <f>O5/S5*T5/1000*1.2</f>
        <v>0</v>
      </c>
      <c r="AF5" s="5">
        <f>P5/S5*T5/1000*1.2</f>
        <v>0</v>
      </c>
      <c r="AG5" s="5">
        <f>Q5/S5*T5/1000*1.2</f>
        <v>0</v>
      </c>
      <c r="AH5">
        <f>E5/S5*T5/1000*1.2</f>
        <v>0</v>
      </c>
    </row>
    <row r="6" spans="1:34" x14ac:dyDescent="0.25">
      <c r="A6">
        <v>2</v>
      </c>
      <c r="B6" t="s">
        <v>1</v>
      </c>
      <c r="C6" s="5" t="s">
        <v>151</v>
      </c>
      <c r="D6" t="s">
        <v>68</v>
      </c>
      <c r="E6" s="19"/>
      <c r="S6" s="13">
        <v>540</v>
      </c>
      <c r="T6" s="13">
        <v>45000</v>
      </c>
      <c r="U6" s="5">
        <f t="shared" ref="U6:U30" si="0">AVERAGE(X6:AG6)</f>
        <v>0</v>
      </c>
      <c r="V6" s="5">
        <f t="shared" ref="V6:V30" si="1">STDEV(X6:AG6)</f>
        <v>0</v>
      </c>
      <c r="W6" s="5">
        <f t="shared" ref="W6:W30" si="2">V6/SQRT(COUNT(X6:AG6))</f>
        <v>0</v>
      </c>
      <c r="X6" s="5">
        <f t="shared" ref="X6" si="3">H6/S6*T6/1000</f>
        <v>0</v>
      </c>
      <c r="Y6" s="5">
        <f t="shared" ref="Y6" si="4">I6/S6*T6/1000</f>
        <v>0</v>
      </c>
      <c r="Z6" s="5">
        <f t="shared" ref="Z6" si="5">J6/S6*T6/1000</f>
        <v>0</v>
      </c>
      <c r="AA6" s="5">
        <f t="shared" ref="AA6" si="6">K6/S6*T6/1000</f>
        <v>0</v>
      </c>
      <c r="AB6" s="5">
        <f t="shared" ref="AB6" si="7">L6/S6*T6/1000</f>
        <v>0</v>
      </c>
      <c r="AC6" s="5">
        <f t="shared" ref="AC6" si="8">M6/S6*T6/1000</f>
        <v>0</v>
      </c>
      <c r="AD6" s="5">
        <f t="shared" ref="AD6" si="9">N6/S6*T6/1000</f>
        <v>0</v>
      </c>
      <c r="AE6" s="5">
        <f t="shared" ref="AE6" si="10">O6/S6*T6/1000</f>
        <v>0</v>
      </c>
      <c r="AF6" s="5">
        <f t="shared" ref="AF6" si="11">P6/S6*T6/1000</f>
        <v>0</v>
      </c>
      <c r="AG6" s="5">
        <f t="shared" ref="AG6" si="12">Q6/S6*T6/1000</f>
        <v>0</v>
      </c>
      <c r="AH6">
        <f>E6/S6*T6/1000</f>
        <v>0</v>
      </c>
    </row>
    <row r="7" spans="1:34" x14ac:dyDescent="0.25">
      <c r="A7">
        <v>3</v>
      </c>
      <c r="B7" t="s">
        <v>2</v>
      </c>
      <c r="C7" s="5" t="s">
        <v>152</v>
      </c>
      <c r="D7" t="s">
        <v>69</v>
      </c>
      <c r="E7" s="19"/>
      <c r="S7" s="13">
        <v>50</v>
      </c>
      <c r="T7" s="13">
        <v>180000</v>
      </c>
      <c r="U7" s="5">
        <f t="shared" si="0"/>
        <v>0</v>
      </c>
      <c r="V7" s="5">
        <f t="shared" si="1"/>
        <v>0</v>
      </c>
      <c r="W7" s="5">
        <f t="shared" si="2"/>
        <v>0</v>
      </c>
      <c r="X7" s="5">
        <f t="shared" ref="X7:X30" si="13">H7/S7*T7/1000</f>
        <v>0</v>
      </c>
      <c r="Y7" s="5">
        <f t="shared" ref="Y7:Y30" si="14">I7/S7*T7/1000</f>
        <v>0</v>
      </c>
      <c r="Z7" s="5">
        <f t="shared" ref="Z7:Z30" si="15">J7/S7*T7/1000</f>
        <v>0</v>
      </c>
      <c r="AA7" s="5">
        <f t="shared" ref="AA7:AA30" si="16">K7/S7*T7/1000</f>
        <v>0</v>
      </c>
      <c r="AB7" s="5">
        <f t="shared" ref="AB7:AB30" si="17">L7/S7*T7/1000</f>
        <v>0</v>
      </c>
      <c r="AC7" s="5">
        <f t="shared" ref="AC7:AC30" si="18">M7/S7*T7/1000</f>
        <v>0</v>
      </c>
      <c r="AD7" s="5">
        <f t="shared" ref="AD7:AD30" si="19">N7/S7*T7/1000</f>
        <v>0</v>
      </c>
      <c r="AE7" s="5">
        <f t="shared" ref="AE7:AE30" si="20">O7/S7*T7/1000</f>
        <v>0</v>
      </c>
      <c r="AF7" s="5">
        <f t="shared" ref="AF7:AF30" si="21">P7/S7*T7/1000</f>
        <v>0</v>
      </c>
      <c r="AG7" s="5">
        <f t="shared" ref="AG7:AG30" si="22">Q7/S7*T7/1000</f>
        <v>0</v>
      </c>
      <c r="AH7">
        <f t="shared" ref="AH7:AH30" si="23">E7/S7*T7/1000</f>
        <v>0</v>
      </c>
    </row>
    <row r="8" spans="1:34" x14ac:dyDescent="0.25">
      <c r="A8">
        <v>4</v>
      </c>
      <c r="B8" t="s">
        <v>3</v>
      </c>
      <c r="C8" s="6" t="s">
        <v>153</v>
      </c>
      <c r="D8" t="s">
        <v>70</v>
      </c>
      <c r="E8" s="19"/>
      <c r="S8" s="14">
        <v>65</v>
      </c>
      <c r="T8" s="14">
        <v>70000</v>
      </c>
      <c r="U8" s="5">
        <f t="shared" si="0"/>
        <v>0</v>
      </c>
      <c r="V8" s="5">
        <f t="shared" si="1"/>
        <v>0</v>
      </c>
      <c r="W8" s="5">
        <f t="shared" si="2"/>
        <v>0</v>
      </c>
      <c r="X8" s="5">
        <f t="shared" si="13"/>
        <v>0</v>
      </c>
      <c r="Y8" s="5">
        <f t="shared" si="14"/>
        <v>0</v>
      </c>
      <c r="Z8" s="5">
        <f t="shared" si="15"/>
        <v>0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>
        <f t="shared" si="23"/>
        <v>0</v>
      </c>
    </row>
    <row r="9" spans="1:34" x14ac:dyDescent="0.25">
      <c r="A9">
        <v>5</v>
      </c>
      <c r="B9" t="s">
        <v>4</v>
      </c>
      <c r="C9" s="6" t="s">
        <v>172</v>
      </c>
      <c r="D9" t="s">
        <v>71</v>
      </c>
      <c r="E9" s="19"/>
      <c r="S9" s="14">
        <v>22</v>
      </c>
      <c r="T9" s="14">
        <v>160000</v>
      </c>
      <c r="U9" s="5">
        <f t="shared" si="0"/>
        <v>0</v>
      </c>
      <c r="V9" s="5">
        <f t="shared" si="1"/>
        <v>0</v>
      </c>
      <c r="W9" s="5">
        <f t="shared" si="2"/>
        <v>0</v>
      </c>
      <c r="X9" s="5">
        <f t="shared" si="13"/>
        <v>0</v>
      </c>
      <c r="Y9" s="5">
        <f t="shared" si="14"/>
        <v>0</v>
      </c>
      <c r="Z9" s="5">
        <f t="shared" si="15"/>
        <v>0</v>
      </c>
      <c r="AA9" s="5">
        <f t="shared" si="16"/>
        <v>0</v>
      </c>
      <c r="AB9" s="5">
        <f t="shared" si="17"/>
        <v>0</v>
      </c>
      <c r="AC9" s="5">
        <f t="shared" si="18"/>
        <v>0</v>
      </c>
      <c r="AD9" s="5">
        <f t="shared" si="19"/>
        <v>0</v>
      </c>
      <c r="AE9" s="5">
        <f t="shared" si="20"/>
        <v>0</v>
      </c>
      <c r="AF9" s="5">
        <f t="shared" si="21"/>
        <v>0</v>
      </c>
      <c r="AG9" s="5">
        <f t="shared" si="22"/>
        <v>0</v>
      </c>
      <c r="AH9">
        <f t="shared" si="23"/>
        <v>0</v>
      </c>
    </row>
    <row r="10" spans="1:34" x14ac:dyDescent="0.25">
      <c r="A10">
        <v>6</v>
      </c>
      <c r="B10" t="s">
        <v>5</v>
      </c>
      <c r="C10" s="6" t="s">
        <v>171</v>
      </c>
      <c r="D10" t="s">
        <v>72</v>
      </c>
      <c r="E10" s="19"/>
      <c r="S10" s="14">
        <v>69</v>
      </c>
      <c r="T10" s="14">
        <v>160000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13"/>
        <v>0</v>
      </c>
      <c r="Y10" s="5">
        <f t="shared" si="14"/>
        <v>0</v>
      </c>
      <c r="Z10" s="5">
        <f t="shared" si="15"/>
        <v>0</v>
      </c>
      <c r="AA10" s="5">
        <f t="shared" si="16"/>
        <v>0</v>
      </c>
      <c r="AB10" s="5">
        <f t="shared" si="17"/>
        <v>0</v>
      </c>
      <c r="AC10" s="5">
        <f t="shared" si="18"/>
        <v>0</v>
      </c>
      <c r="AD10" s="5">
        <f t="shared" si="19"/>
        <v>0</v>
      </c>
      <c r="AE10" s="5">
        <f t="shared" si="20"/>
        <v>0</v>
      </c>
      <c r="AF10" s="5">
        <f t="shared" si="21"/>
        <v>0</v>
      </c>
      <c r="AG10" s="5">
        <f t="shared" si="22"/>
        <v>0</v>
      </c>
      <c r="AH10">
        <f t="shared" si="23"/>
        <v>0</v>
      </c>
    </row>
    <row r="11" spans="1:34" x14ac:dyDescent="0.25">
      <c r="A11">
        <v>7</v>
      </c>
      <c r="B11" s="3" t="s">
        <v>6</v>
      </c>
      <c r="C11" s="9" t="s">
        <v>153</v>
      </c>
      <c r="D11" s="3" t="s">
        <v>73</v>
      </c>
      <c r="E11" s="20"/>
      <c r="S11" s="14">
        <v>65</v>
      </c>
      <c r="T11" s="14">
        <v>70000</v>
      </c>
      <c r="U11" s="5">
        <f t="shared" si="0"/>
        <v>0</v>
      </c>
      <c r="V11" s="5">
        <f t="shared" si="1"/>
        <v>0</v>
      </c>
      <c r="W11" s="5">
        <f t="shared" si="2"/>
        <v>0</v>
      </c>
      <c r="X11" s="5">
        <f t="shared" si="13"/>
        <v>0</v>
      </c>
      <c r="Y11" s="5">
        <f t="shared" si="14"/>
        <v>0</v>
      </c>
      <c r="Z11" s="5">
        <f t="shared" si="15"/>
        <v>0</v>
      </c>
      <c r="AA11" s="5">
        <f t="shared" si="16"/>
        <v>0</v>
      </c>
      <c r="AB11" s="5">
        <f t="shared" si="17"/>
        <v>0</v>
      </c>
      <c r="AC11" s="5">
        <f t="shared" si="18"/>
        <v>0</v>
      </c>
      <c r="AD11" s="5">
        <f t="shared" si="19"/>
        <v>0</v>
      </c>
      <c r="AE11" s="5">
        <f t="shared" si="20"/>
        <v>0</v>
      </c>
      <c r="AF11" s="5">
        <f t="shared" si="21"/>
        <v>0</v>
      </c>
      <c r="AG11" s="5">
        <f t="shared" si="22"/>
        <v>0</v>
      </c>
    </row>
    <row r="12" spans="1:34" x14ac:dyDescent="0.25">
      <c r="A12">
        <v>8</v>
      </c>
      <c r="B12" t="s">
        <v>7</v>
      </c>
      <c r="C12" s="6" t="s">
        <v>154</v>
      </c>
      <c r="D12" t="s">
        <v>74</v>
      </c>
      <c r="E12" s="19"/>
      <c r="S12" s="14">
        <v>81</v>
      </c>
      <c r="T12" s="14">
        <v>66000</v>
      </c>
      <c r="U12" s="5">
        <f t="shared" si="0"/>
        <v>0</v>
      </c>
      <c r="V12" s="5">
        <f t="shared" si="1"/>
        <v>0</v>
      </c>
      <c r="W12" s="5">
        <f t="shared" si="2"/>
        <v>0</v>
      </c>
      <c r="X12" s="5">
        <f t="shared" si="13"/>
        <v>0</v>
      </c>
      <c r="Y12" s="5">
        <f t="shared" si="14"/>
        <v>0</v>
      </c>
      <c r="Z12" s="5">
        <f t="shared" si="15"/>
        <v>0</v>
      </c>
      <c r="AA12" s="5">
        <f t="shared" si="16"/>
        <v>0</v>
      </c>
      <c r="AB12" s="5">
        <f t="shared" si="17"/>
        <v>0</v>
      </c>
      <c r="AC12" s="5">
        <f t="shared" si="18"/>
        <v>0</v>
      </c>
      <c r="AD12" s="5">
        <f t="shared" si="19"/>
        <v>0</v>
      </c>
      <c r="AE12" s="5">
        <f t="shared" si="20"/>
        <v>0</v>
      </c>
      <c r="AF12" s="5">
        <f t="shared" si="21"/>
        <v>0</v>
      </c>
      <c r="AG12" s="5">
        <f t="shared" si="22"/>
        <v>0</v>
      </c>
      <c r="AH12">
        <f t="shared" si="23"/>
        <v>0</v>
      </c>
    </row>
    <row r="13" spans="1:34" x14ac:dyDescent="0.25">
      <c r="A13">
        <v>9</v>
      </c>
      <c r="B13" s="3" t="s">
        <v>8</v>
      </c>
      <c r="C13" s="9" t="s">
        <v>171</v>
      </c>
      <c r="D13" s="3" t="s">
        <v>75</v>
      </c>
      <c r="E13" s="20"/>
      <c r="S13" s="14">
        <v>69</v>
      </c>
      <c r="T13" s="14">
        <v>160000</v>
      </c>
      <c r="U13" s="5">
        <f t="shared" si="0"/>
        <v>0</v>
      </c>
      <c r="V13" s="5">
        <f t="shared" si="1"/>
        <v>0</v>
      </c>
      <c r="W13" s="5">
        <f t="shared" si="2"/>
        <v>0</v>
      </c>
      <c r="X13" s="5">
        <f t="shared" si="13"/>
        <v>0</v>
      </c>
      <c r="Y13" s="5">
        <f t="shared" si="14"/>
        <v>0</v>
      </c>
      <c r="Z13" s="5">
        <f t="shared" si="15"/>
        <v>0</v>
      </c>
      <c r="AA13" s="5">
        <f t="shared" si="16"/>
        <v>0</v>
      </c>
      <c r="AB13" s="5">
        <f t="shared" si="17"/>
        <v>0</v>
      </c>
      <c r="AC13" s="5">
        <f t="shared" si="18"/>
        <v>0</v>
      </c>
      <c r="AD13" s="5">
        <f t="shared" si="19"/>
        <v>0</v>
      </c>
      <c r="AE13" s="5">
        <f t="shared" si="20"/>
        <v>0</v>
      </c>
      <c r="AF13" s="5">
        <f t="shared" si="21"/>
        <v>0</v>
      </c>
      <c r="AG13" s="5">
        <f t="shared" si="22"/>
        <v>0</v>
      </c>
    </row>
    <row r="14" spans="1:34" x14ac:dyDescent="0.25">
      <c r="A14">
        <v>10</v>
      </c>
      <c r="B14" t="s">
        <v>9</v>
      </c>
      <c r="C14" s="6" t="s">
        <v>155</v>
      </c>
      <c r="D14" t="s">
        <v>76</v>
      </c>
      <c r="E14" s="19"/>
      <c r="S14" s="14">
        <v>615</v>
      </c>
      <c r="T14" s="14">
        <v>96000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13"/>
        <v>0</v>
      </c>
      <c r="Y14" s="5">
        <f t="shared" si="14"/>
        <v>0</v>
      </c>
      <c r="Z14" s="5">
        <f t="shared" si="15"/>
        <v>0</v>
      </c>
      <c r="AA14" s="5">
        <f t="shared" si="16"/>
        <v>0</v>
      </c>
      <c r="AB14" s="5">
        <f t="shared" si="17"/>
        <v>0</v>
      </c>
      <c r="AC14" s="5">
        <f t="shared" si="18"/>
        <v>0</v>
      </c>
      <c r="AD14" s="5">
        <f t="shared" si="19"/>
        <v>0</v>
      </c>
      <c r="AE14" s="5">
        <f t="shared" si="20"/>
        <v>0</v>
      </c>
      <c r="AF14" s="5">
        <f t="shared" si="21"/>
        <v>0</v>
      </c>
      <c r="AG14" s="5">
        <f t="shared" si="22"/>
        <v>0</v>
      </c>
      <c r="AH14">
        <f t="shared" si="23"/>
        <v>0</v>
      </c>
    </row>
    <row r="15" spans="1:34" x14ac:dyDescent="0.25">
      <c r="A15">
        <v>11</v>
      </c>
      <c r="B15" s="4" t="s">
        <v>10</v>
      </c>
      <c r="C15" s="7" t="s">
        <v>156</v>
      </c>
      <c r="D15" s="4" t="s">
        <v>77</v>
      </c>
      <c r="E15" s="21"/>
      <c r="S15" s="14">
        <v>546</v>
      </c>
      <c r="T15" s="14">
        <v>210000</v>
      </c>
      <c r="U15" s="5">
        <f t="shared" si="0"/>
        <v>0</v>
      </c>
      <c r="V15" s="5">
        <f t="shared" si="1"/>
        <v>0</v>
      </c>
      <c r="W15" s="5">
        <f t="shared" si="2"/>
        <v>0</v>
      </c>
      <c r="X15" s="5">
        <f t="shared" si="13"/>
        <v>0</v>
      </c>
      <c r="Y15" s="5">
        <f t="shared" si="14"/>
        <v>0</v>
      </c>
      <c r="Z15" s="5">
        <f t="shared" si="15"/>
        <v>0</v>
      </c>
      <c r="AA15" s="5">
        <f t="shared" si="16"/>
        <v>0</v>
      </c>
      <c r="AB15" s="5">
        <f t="shared" si="17"/>
        <v>0</v>
      </c>
      <c r="AC15" s="5">
        <f t="shared" si="18"/>
        <v>0</v>
      </c>
      <c r="AD15" s="5">
        <f t="shared" si="19"/>
        <v>0</v>
      </c>
      <c r="AE15" s="5">
        <f t="shared" si="20"/>
        <v>0</v>
      </c>
      <c r="AF15" s="5">
        <f t="shared" si="21"/>
        <v>0</v>
      </c>
      <c r="AG15" s="5">
        <f t="shared" si="22"/>
        <v>0</v>
      </c>
      <c r="AH15">
        <f t="shared" si="23"/>
        <v>0</v>
      </c>
    </row>
    <row r="16" spans="1:34" x14ac:dyDescent="0.25">
      <c r="A16">
        <v>12</v>
      </c>
      <c r="B16" s="3" t="s">
        <v>11</v>
      </c>
      <c r="C16" s="9" t="s">
        <v>157</v>
      </c>
      <c r="D16" s="3" t="s">
        <v>78</v>
      </c>
      <c r="E16" s="20"/>
      <c r="S16" s="14">
        <v>216</v>
      </c>
      <c r="T16" s="14">
        <v>325000</v>
      </c>
      <c r="U16" s="5">
        <f t="shared" si="0"/>
        <v>0</v>
      </c>
      <c r="V16" s="5">
        <f t="shared" si="1"/>
        <v>0</v>
      </c>
      <c r="W16" s="5">
        <f t="shared" si="2"/>
        <v>0</v>
      </c>
      <c r="X16" s="5">
        <f t="shared" si="13"/>
        <v>0</v>
      </c>
      <c r="Y16" s="5">
        <f t="shared" si="14"/>
        <v>0</v>
      </c>
      <c r="Z16" s="5">
        <f t="shared" si="15"/>
        <v>0</v>
      </c>
      <c r="AA16" s="5">
        <f t="shared" si="16"/>
        <v>0</v>
      </c>
      <c r="AB16" s="5">
        <f t="shared" si="17"/>
        <v>0</v>
      </c>
      <c r="AC16" s="5">
        <f t="shared" si="18"/>
        <v>0</v>
      </c>
      <c r="AD16" s="5">
        <f t="shared" si="19"/>
        <v>0</v>
      </c>
      <c r="AE16" s="5">
        <f t="shared" si="20"/>
        <v>0</v>
      </c>
      <c r="AF16" s="5">
        <f t="shared" si="21"/>
        <v>0</v>
      </c>
      <c r="AG16" s="5">
        <f t="shared" si="22"/>
        <v>0</v>
      </c>
    </row>
    <row r="17" spans="1:34" x14ac:dyDescent="0.25">
      <c r="A17">
        <v>13</v>
      </c>
      <c r="B17" s="2" t="s">
        <v>12</v>
      </c>
      <c r="C17" s="8" t="s">
        <v>158</v>
      </c>
      <c r="D17" s="2" t="s">
        <v>79</v>
      </c>
      <c r="E17" s="22"/>
      <c r="S17" s="14">
        <v>292</v>
      </c>
      <c r="T17" s="14">
        <v>100000</v>
      </c>
      <c r="U17" s="5">
        <f t="shared" si="0"/>
        <v>0</v>
      </c>
      <c r="V17" s="5">
        <f t="shared" si="1"/>
        <v>0</v>
      </c>
      <c r="W17" s="5">
        <f t="shared" si="2"/>
        <v>0</v>
      </c>
      <c r="X17" s="5">
        <f t="shared" si="13"/>
        <v>0</v>
      </c>
      <c r="Y17" s="5">
        <f t="shared" si="14"/>
        <v>0</v>
      </c>
      <c r="Z17" s="5">
        <f t="shared" si="15"/>
        <v>0</v>
      </c>
      <c r="AA17" s="5">
        <f t="shared" si="16"/>
        <v>0</v>
      </c>
      <c r="AB17" s="5">
        <f t="shared" si="17"/>
        <v>0</v>
      </c>
      <c r="AC17" s="5">
        <f t="shared" si="18"/>
        <v>0</v>
      </c>
      <c r="AD17" s="5">
        <f t="shared" si="19"/>
        <v>0</v>
      </c>
      <c r="AE17" s="5">
        <f t="shared" si="20"/>
        <v>0</v>
      </c>
      <c r="AF17" s="5">
        <f t="shared" si="21"/>
        <v>0</v>
      </c>
      <c r="AG17" s="5">
        <f t="shared" si="22"/>
        <v>0</v>
      </c>
      <c r="AH17">
        <f t="shared" si="23"/>
        <v>0</v>
      </c>
    </row>
    <row r="18" spans="1:34" x14ac:dyDescent="0.25">
      <c r="A18">
        <v>14</v>
      </c>
      <c r="B18" s="2" t="s">
        <v>13</v>
      </c>
      <c r="C18" s="8" t="s">
        <v>159</v>
      </c>
      <c r="D18" s="2" t="s">
        <v>80</v>
      </c>
      <c r="E18" s="22"/>
      <c r="S18" s="14">
        <v>200</v>
      </c>
      <c r="T18" s="14">
        <v>47000</v>
      </c>
      <c r="U18" s="5">
        <f t="shared" si="0"/>
        <v>0</v>
      </c>
      <c r="V18" s="5">
        <f t="shared" si="1"/>
        <v>0</v>
      </c>
      <c r="W18" s="5">
        <f t="shared" si="2"/>
        <v>0</v>
      </c>
      <c r="X18" s="5">
        <f t="shared" si="13"/>
        <v>0</v>
      </c>
      <c r="Y18" s="5">
        <f t="shared" si="14"/>
        <v>0</v>
      </c>
      <c r="Z18" s="5">
        <f t="shared" si="15"/>
        <v>0</v>
      </c>
      <c r="AA18" s="5">
        <f t="shared" si="16"/>
        <v>0</v>
      </c>
      <c r="AB18" s="5">
        <f t="shared" si="17"/>
        <v>0</v>
      </c>
      <c r="AC18" s="5">
        <f t="shared" si="18"/>
        <v>0</v>
      </c>
      <c r="AD18" s="5">
        <f t="shared" si="19"/>
        <v>0</v>
      </c>
      <c r="AE18" s="5">
        <f t="shared" si="20"/>
        <v>0</v>
      </c>
      <c r="AF18" s="5">
        <f t="shared" si="21"/>
        <v>0</v>
      </c>
      <c r="AG18" s="5">
        <f t="shared" si="22"/>
        <v>0</v>
      </c>
      <c r="AH18">
        <f t="shared" si="23"/>
        <v>0</v>
      </c>
    </row>
    <row r="19" spans="1:34" x14ac:dyDescent="0.25">
      <c r="A19">
        <v>15</v>
      </c>
      <c r="B19" s="2" t="s">
        <v>14</v>
      </c>
      <c r="C19" s="8" t="s">
        <v>160</v>
      </c>
      <c r="D19" s="2" t="s">
        <v>81</v>
      </c>
      <c r="E19" s="22"/>
      <c r="S19" s="14">
        <v>437</v>
      </c>
      <c r="T19" s="14">
        <v>300000</v>
      </c>
      <c r="U19" s="5">
        <f t="shared" si="0"/>
        <v>0</v>
      </c>
      <c r="V19" s="5">
        <f t="shared" si="1"/>
        <v>0</v>
      </c>
      <c r="W19" s="5">
        <f t="shared" si="2"/>
        <v>0</v>
      </c>
      <c r="X19" s="5">
        <f t="shared" si="13"/>
        <v>0</v>
      </c>
      <c r="Y19" s="5">
        <f t="shared" si="14"/>
        <v>0</v>
      </c>
      <c r="Z19" s="5">
        <f t="shared" si="15"/>
        <v>0</v>
      </c>
      <c r="AA19" s="5">
        <f t="shared" si="16"/>
        <v>0</v>
      </c>
      <c r="AB19" s="5">
        <f t="shared" si="17"/>
        <v>0</v>
      </c>
      <c r="AC19" s="5">
        <f t="shared" si="18"/>
        <v>0</v>
      </c>
      <c r="AD19" s="5">
        <f t="shared" si="19"/>
        <v>0</v>
      </c>
      <c r="AE19" s="5">
        <f t="shared" si="20"/>
        <v>0</v>
      </c>
      <c r="AF19" s="5">
        <f t="shared" si="21"/>
        <v>0</v>
      </c>
      <c r="AG19" s="5">
        <f t="shared" si="22"/>
        <v>0</v>
      </c>
      <c r="AH19">
        <f t="shared" si="23"/>
        <v>0</v>
      </c>
    </row>
    <row r="20" spans="1:34" x14ac:dyDescent="0.25">
      <c r="A20">
        <v>16</v>
      </c>
      <c r="B20" s="2" t="s">
        <v>15</v>
      </c>
      <c r="C20" s="8" t="s">
        <v>161</v>
      </c>
      <c r="D20" s="2" t="s">
        <v>82</v>
      </c>
      <c r="E20" s="22"/>
      <c r="S20" s="14">
        <v>97</v>
      </c>
      <c r="T20" s="14">
        <v>105000</v>
      </c>
      <c r="U20" s="5">
        <f t="shared" si="0"/>
        <v>0</v>
      </c>
      <c r="V20" s="5">
        <f t="shared" si="1"/>
        <v>0</v>
      </c>
      <c r="W20" s="5">
        <f t="shared" si="2"/>
        <v>0</v>
      </c>
      <c r="X20" s="5">
        <f t="shared" si="13"/>
        <v>0</v>
      </c>
      <c r="Y20" s="5">
        <f t="shared" si="14"/>
        <v>0</v>
      </c>
      <c r="Z20" s="5">
        <f t="shared" si="15"/>
        <v>0</v>
      </c>
      <c r="AA20" s="5">
        <f t="shared" si="16"/>
        <v>0</v>
      </c>
      <c r="AB20" s="5">
        <f t="shared" si="17"/>
        <v>0</v>
      </c>
      <c r="AC20" s="5">
        <f t="shared" si="18"/>
        <v>0</v>
      </c>
      <c r="AD20" s="5">
        <f t="shared" si="19"/>
        <v>0</v>
      </c>
      <c r="AE20" s="5">
        <f t="shared" si="20"/>
        <v>0</v>
      </c>
      <c r="AF20" s="5">
        <f t="shared" si="21"/>
        <v>0</v>
      </c>
      <c r="AG20" s="5">
        <f t="shared" si="22"/>
        <v>0</v>
      </c>
      <c r="AH20">
        <f t="shared" si="23"/>
        <v>0</v>
      </c>
    </row>
    <row r="21" spans="1:34" x14ac:dyDescent="0.25">
      <c r="A21">
        <v>17</v>
      </c>
      <c r="B21" s="2" t="s">
        <v>16</v>
      </c>
      <c r="C21" s="8" t="s">
        <v>162</v>
      </c>
      <c r="D21" s="2" t="s">
        <v>83</v>
      </c>
      <c r="E21" s="22"/>
      <c r="S21" s="14">
        <v>1629</v>
      </c>
      <c r="T21" s="14">
        <v>90000</v>
      </c>
      <c r="U21" s="5">
        <f t="shared" si="0"/>
        <v>0</v>
      </c>
      <c r="V21" s="5">
        <f t="shared" si="1"/>
        <v>0</v>
      </c>
      <c r="W21" s="5">
        <f t="shared" si="2"/>
        <v>0</v>
      </c>
      <c r="X21" s="5">
        <f t="shared" si="13"/>
        <v>0</v>
      </c>
      <c r="Y21" s="5">
        <f t="shared" si="14"/>
        <v>0</v>
      </c>
      <c r="Z21" s="5">
        <f t="shared" si="15"/>
        <v>0</v>
      </c>
      <c r="AA21" s="5">
        <f t="shared" si="16"/>
        <v>0</v>
      </c>
      <c r="AB21" s="5">
        <f t="shared" si="17"/>
        <v>0</v>
      </c>
      <c r="AC21" s="5">
        <f t="shared" si="18"/>
        <v>0</v>
      </c>
      <c r="AD21" s="5">
        <f t="shared" si="19"/>
        <v>0</v>
      </c>
      <c r="AE21" s="5">
        <f t="shared" si="20"/>
        <v>0</v>
      </c>
      <c r="AF21" s="5">
        <f t="shared" si="21"/>
        <v>0</v>
      </c>
      <c r="AG21" s="5">
        <f t="shared" si="22"/>
        <v>0</v>
      </c>
      <c r="AH21">
        <f t="shared" si="23"/>
        <v>0</v>
      </c>
    </row>
    <row r="22" spans="1:34" x14ac:dyDescent="0.25">
      <c r="A22">
        <v>18</v>
      </c>
      <c r="B22" s="2" t="s">
        <v>17</v>
      </c>
      <c r="C22" s="8" t="s">
        <v>163</v>
      </c>
      <c r="D22" s="2" t="s">
        <v>84</v>
      </c>
      <c r="E22" s="22"/>
      <c r="S22" s="14">
        <v>54</v>
      </c>
      <c r="T22" s="14">
        <v>90000</v>
      </c>
      <c r="U22" s="5">
        <f t="shared" si="0"/>
        <v>0</v>
      </c>
      <c r="V22" s="5">
        <f t="shared" si="1"/>
        <v>0</v>
      </c>
      <c r="W22" s="5">
        <f t="shared" si="2"/>
        <v>0</v>
      </c>
      <c r="X22" s="5">
        <f t="shared" si="13"/>
        <v>0</v>
      </c>
      <c r="Y22" s="5">
        <f t="shared" si="14"/>
        <v>0</v>
      </c>
      <c r="Z22" s="5">
        <f t="shared" si="15"/>
        <v>0</v>
      </c>
      <c r="AA22" s="5">
        <f t="shared" si="16"/>
        <v>0</v>
      </c>
      <c r="AB22" s="5">
        <f t="shared" si="17"/>
        <v>0</v>
      </c>
      <c r="AC22" s="5">
        <f t="shared" si="18"/>
        <v>0</v>
      </c>
      <c r="AD22" s="5">
        <f t="shared" si="19"/>
        <v>0</v>
      </c>
      <c r="AE22" s="5">
        <f t="shared" si="20"/>
        <v>0</v>
      </c>
      <c r="AF22" s="5">
        <f t="shared" si="21"/>
        <v>0</v>
      </c>
      <c r="AG22" s="5">
        <f t="shared" si="22"/>
        <v>0</v>
      </c>
      <c r="AH22">
        <f t="shared" si="23"/>
        <v>0</v>
      </c>
    </row>
    <row r="23" spans="1:34" x14ac:dyDescent="0.25">
      <c r="A23">
        <v>19</v>
      </c>
      <c r="B23" s="2" t="s">
        <v>18</v>
      </c>
      <c r="C23" s="8" t="s">
        <v>173</v>
      </c>
      <c r="D23" s="2" t="s">
        <v>85</v>
      </c>
      <c r="E23" s="22"/>
      <c r="S23" s="14">
        <v>18</v>
      </c>
      <c r="T23" s="14">
        <v>270000</v>
      </c>
      <c r="U23" s="5">
        <f t="shared" si="0"/>
        <v>0</v>
      </c>
      <c r="V23" s="5">
        <f t="shared" si="1"/>
        <v>0</v>
      </c>
      <c r="W23" s="5">
        <f t="shared" si="2"/>
        <v>0</v>
      </c>
      <c r="X23" s="5">
        <f t="shared" si="13"/>
        <v>0</v>
      </c>
      <c r="Y23" s="5">
        <f t="shared" si="14"/>
        <v>0</v>
      </c>
      <c r="Z23" s="5">
        <f t="shared" si="15"/>
        <v>0</v>
      </c>
      <c r="AA23" s="5">
        <f t="shared" si="16"/>
        <v>0</v>
      </c>
      <c r="AB23" s="5">
        <f t="shared" si="17"/>
        <v>0</v>
      </c>
      <c r="AC23" s="5">
        <f t="shared" si="18"/>
        <v>0</v>
      </c>
      <c r="AD23" s="5">
        <f t="shared" si="19"/>
        <v>0</v>
      </c>
      <c r="AE23" s="5">
        <f t="shared" si="20"/>
        <v>0</v>
      </c>
      <c r="AF23" s="5">
        <f t="shared" si="21"/>
        <v>0</v>
      </c>
      <c r="AG23" s="5">
        <f t="shared" si="22"/>
        <v>0</v>
      </c>
      <c r="AH23">
        <f t="shared" si="23"/>
        <v>0</v>
      </c>
    </row>
    <row r="24" spans="1:34" x14ac:dyDescent="0.25">
      <c r="A24">
        <v>20</v>
      </c>
      <c r="B24" s="4" t="s">
        <v>19</v>
      </c>
      <c r="C24" s="7" t="s">
        <v>164</v>
      </c>
      <c r="D24" s="4" t="s">
        <v>86</v>
      </c>
      <c r="E24" s="21"/>
      <c r="S24" s="14">
        <v>65</v>
      </c>
      <c r="T24" s="14">
        <v>70000</v>
      </c>
      <c r="U24" s="5">
        <f t="shared" si="0"/>
        <v>0</v>
      </c>
      <c r="V24" s="5">
        <f t="shared" si="1"/>
        <v>0</v>
      </c>
      <c r="W24" s="5">
        <f t="shared" si="2"/>
        <v>0</v>
      </c>
      <c r="X24" s="5">
        <f t="shared" si="13"/>
        <v>0</v>
      </c>
      <c r="Y24" s="5">
        <f t="shared" si="14"/>
        <v>0</v>
      </c>
      <c r="Z24" s="5">
        <f t="shared" si="15"/>
        <v>0</v>
      </c>
      <c r="AA24" s="5">
        <f t="shared" si="16"/>
        <v>0</v>
      </c>
      <c r="AB24" s="5">
        <f t="shared" si="17"/>
        <v>0</v>
      </c>
      <c r="AC24" s="5">
        <f t="shared" si="18"/>
        <v>0</v>
      </c>
      <c r="AD24" s="5">
        <f t="shared" si="19"/>
        <v>0</v>
      </c>
      <c r="AE24" s="5">
        <f t="shared" si="20"/>
        <v>0</v>
      </c>
      <c r="AF24" s="5">
        <f t="shared" si="21"/>
        <v>0</v>
      </c>
      <c r="AG24" s="5">
        <f t="shared" si="22"/>
        <v>0</v>
      </c>
      <c r="AH24">
        <f t="shared" si="23"/>
        <v>0</v>
      </c>
    </row>
    <row r="25" spans="1:34" x14ac:dyDescent="0.25">
      <c r="A25">
        <v>21</v>
      </c>
      <c r="B25" s="4" t="s">
        <v>20</v>
      </c>
      <c r="C25" s="7" t="s">
        <v>165</v>
      </c>
      <c r="D25" s="4" t="s">
        <v>87</v>
      </c>
      <c r="E25" s="21"/>
      <c r="S25" s="14">
        <v>22</v>
      </c>
      <c r="T25" s="14">
        <v>160000</v>
      </c>
      <c r="U25" s="5">
        <f t="shared" si="0"/>
        <v>0</v>
      </c>
      <c r="V25" s="5">
        <f t="shared" si="1"/>
        <v>0</v>
      </c>
      <c r="W25" s="5">
        <f t="shared" si="2"/>
        <v>0</v>
      </c>
      <c r="X25" s="5">
        <f t="shared" si="13"/>
        <v>0</v>
      </c>
      <c r="Y25" s="5">
        <f t="shared" si="14"/>
        <v>0</v>
      </c>
      <c r="Z25" s="5">
        <f t="shared" si="15"/>
        <v>0</v>
      </c>
      <c r="AA25" s="5">
        <f t="shared" si="16"/>
        <v>0</v>
      </c>
      <c r="AB25" s="5">
        <f t="shared" si="17"/>
        <v>0</v>
      </c>
      <c r="AC25" s="5">
        <f t="shared" si="18"/>
        <v>0</v>
      </c>
      <c r="AD25" s="5">
        <f t="shared" si="19"/>
        <v>0</v>
      </c>
      <c r="AE25" s="5">
        <f t="shared" si="20"/>
        <v>0</v>
      </c>
      <c r="AF25" s="5">
        <f t="shared" si="21"/>
        <v>0</v>
      </c>
      <c r="AG25" s="5">
        <f t="shared" si="22"/>
        <v>0</v>
      </c>
      <c r="AH25">
        <f t="shared" si="23"/>
        <v>0</v>
      </c>
    </row>
    <row r="26" spans="1:34" x14ac:dyDescent="0.25">
      <c r="A26">
        <v>22</v>
      </c>
      <c r="B26" s="4" t="s">
        <v>21</v>
      </c>
      <c r="C26" s="7" t="s">
        <v>166</v>
      </c>
      <c r="D26" s="4" t="s">
        <v>88</v>
      </c>
      <c r="E26" s="21"/>
      <c r="S26" s="14">
        <v>400</v>
      </c>
      <c r="T26" s="14">
        <v>53000</v>
      </c>
      <c r="U26" s="5">
        <f t="shared" si="0"/>
        <v>0</v>
      </c>
      <c r="V26" s="5">
        <f t="shared" si="1"/>
        <v>0</v>
      </c>
      <c r="W26" s="5">
        <f t="shared" si="2"/>
        <v>0</v>
      </c>
      <c r="X26" s="5">
        <f t="shared" si="13"/>
        <v>0</v>
      </c>
      <c r="Y26" s="5">
        <f t="shared" si="14"/>
        <v>0</v>
      </c>
      <c r="Z26" s="5">
        <f t="shared" si="15"/>
        <v>0</v>
      </c>
      <c r="AA26" s="5">
        <f t="shared" si="16"/>
        <v>0</v>
      </c>
      <c r="AB26" s="5">
        <f t="shared" si="17"/>
        <v>0</v>
      </c>
      <c r="AC26" s="5">
        <f t="shared" si="18"/>
        <v>0</v>
      </c>
      <c r="AD26" s="5">
        <f t="shared" si="19"/>
        <v>0</v>
      </c>
      <c r="AE26" s="5">
        <f t="shared" si="20"/>
        <v>0</v>
      </c>
      <c r="AF26" s="5">
        <f t="shared" si="21"/>
        <v>0</v>
      </c>
      <c r="AG26" s="5">
        <f t="shared" si="22"/>
        <v>0</v>
      </c>
      <c r="AH26">
        <f t="shared" si="23"/>
        <v>0</v>
      </c>
    </row>
    <row r="27" spans="1:34" x14ac:dyDescent="0.25">
      <c r="A27">
        <v>23</v>
      </c>
      <c r="B27" s="4" t="s">
        <v>22</v>
      </c>
      <c r="C27" s="7" t="s">
        <v>167</v>
      </c>
      <c r="D27" s="4" t="s">
        <v>89</v>
      </c>
      <c r="E27" s="21"/>
      <c r="S27" s="14">
        <v>640</v>
      </c>
      <c r="T27" s="14">
        <v>480000</v>
      </c>
      <c r="U27" s="5">
        <f t="shared" si="0"/>
        <v>0</v>
      </c>
      <c r="V27" s="5">
        <f t="shared" si="1"/>
        <v>0</v>
      </c>
      <c r="W27" s="5">
        <f t="shared" si="2"/>
        <v>0</v>
      </c>
      <c r="X27" s="5">
        <f t="shared" si="13"/>
        <v>0</v>
      </c>
      <c r="Y27" s="5">
        <f t="shared" si="14"/>
        <v>0</v>
      </c>
      <c r="Z27" s="5">
        <f t="shared" si="15"/>
        <v>0</v>
      </c>
      <c r="AA27" s="5">
        <f t="shared" si="16"/>
        <v>0</v>
      </c>
      <c r="AB27" s="5">
        <f t="shared" si="17"/>
        <v>0</v>
      </c>
      <c r="AC27" s="5">
        <f t="shared" si="18"/>
        <v>0</v>
      </c>
      <c r="AD27" s="5">
        <f t="shared" si="19"/>
        <v>0</v>
      </c>
      <c r="AE27" s="5">
        <f t="shared" si="20"/>
        <v>0</v>
      </c>
      <c r="AF27" s="5">
        <f t="shared" si="21"/>
        <v>0</v>
      </c>
      <c r="AG27" s="5">
        <f t="shared" si="22"/>
        <v>0</v>
      </c>
      <c r="AH27">
        <f t="shared" si="23"/>
        <v>0</v>
      </c>
    </row>
    <row r="28" spans="1:34" x14ac:dyDescent="0.25">
      <c r="A28">
        <v>24</v>
      </c>
      <c r="B28" s="4" t="s">
        <v>23</v>
      </c>
      <c r="C28" s="7" t="s">
        <v>168</v>
      </c>
      <c r="D28" s="4" t="s">
        <v>90</v>
      </c>
      <c r="E28" s="21"/>
      <c r="S28" s="14">
        <v>2500</v>
      </c>
      <c r="T28" s="14">
        <v>120000</v>
      </c>
      <c r="U28" s="5">
        <f t="shared" si="0"/>
        <v>0</v>
      </c>
      <c r="V28" s="5">
        <f t="shared" si="1"/>
        <v>0</v>
      </c>
      <c r="W28" s="5">
        <f t="shared" si="2"/>
        <v>0</v>
      </c>
      <c r="X28" s="5">
        <f t="shared" si="13"/>
        <v>0</v>
      </c>
      <c r="Y28" s="5">
        <f t="shared" si="14"/>
        <v>0</v>
      </c>
      <c r="Z28" s="5">
        <f t="shared" si="15"/>
        <v>0</v>
      </c>
      <c r="AA28" s="5">
        <f t="shared" si="16"/>
        <v>0</v>
      </c>
      <c r="AB28" s="5">
        <f t="shared" si="17"/>
        <v>0</v>
      </c>
      <c r="AC28" s="5">
        <f t="shared" si="18"/>
        <v>0</v>
      </c>
      <c r="AD28" s="5">
        <f t="shared" si="19"/>
        <v>0</v>
      </c>
      <c r="AE28" s="5">
        <f t="shared" si="20"/>
        <v>0</v>
      </c>
      <c r="AF28" s="5">
        <f t="shared" si="21"/>
        <v>0</v>
      </c>
      <c r="AG28" s="5">
        <f t="shared" si="22"/>
        <v>0</v>
      </c>
      <c r="AH28">
        <f t="shared" si="23"/>
        <v>0</v>
      </c>
    </row>
    <row r="29" spans="1:34" x14ac:dyDescent="0.25">
      <c r="A29">
        <v>25</v>
      </c>
      <c r="B29" s="4" t="s">
        <v>24</v>
      </c>
      <c r="C29" s="7" t="s">
        <v>169</v>
      </c>
      <c r="D29" s="4" t="s">
        <v>91</v>
      </c>
      <c r="E29" s="21"/>
      <c r="S29" s="14">
        <v>1550</v>
      </c>
      <c r="T29" s="14">
        <v>390000</v>
      </c>
      <c r="U29" s="5">
        <f t="shared" si="0"/>
        <v>0</v>
      </c>
      <c r="V29" s="5">
        <f t="shared" si="1"/>
        <v>0</v>
      </c>
      <c r="W29" s="5">
        <f t="shared" si="2"/>
        <v>0</v>
      </c>
      <c r="X29" s="5">
        <f t="shared" si="13"/>
        <v>0</v>
      </c>
      <c r="Y29" s="5">
        <f t="shared" si="14"/>
        <v>0</v>
      </c>
      <c r="Z29" s="5">
        <f t="shared" si="15"/>
        <v>0</v>
      </c>
      <c r="AA29" s="5">
        <f t="shared" si="16"/>
        <v>0</v>
      </c>
      <c r="AB29" s="5">
        <f t="shared" si="17"/>
        <v>0</v>
      </c>
      <c r="AC29" s="5">
        <f t="shared" si="18"/>
        <v>0</v>
      </c>
      <c r="AD29" s="5">
        <f t="shared" si="19"/>
        <v>0</v>
      </c>
      <c r="AE29" s="5">
        <f t="shared" si="20"/>
        <v>0</v>
      </c>
      <c r="AF29" s="5">
        <f t="shared" si="21"/>
        <v>0</v>
      </c>
      <c r="AG29" s="5">
        <f t="shared" si="22"/>
        <v>0</v>
      </c>
      <c r="AH29">
        <f t="shared" si="23"/>
        <v>0</v>
      </c>
    </row>
    <row r="30" spans="1:34" x14ac:dyDescent="0.25">
      <c r="A30">
        <v>26</v>
      </c>
      <c r="B30" s="4" t="s">
        <v>25</v>
      </c>
      <c r="C30" s="7" t="s">
        <v>170</v>
      </c>
      <c r="D30" s="4" t="s">
        <v>92</v>
      </c>
      <c r="E30" s="21"/>
      <c r="S30" s="14">
        <v>9240</v>
      </c>
      <c r="T30" s="15">
        <v>66000</v>
      </c>
      <c r="U30" s="5">
        <f t="shared" si="0"/>
        <v>0</v>
      </c>
      <c r="V30" s="5">
        <f t="shared" si="1"/>
        <v>0</v>
      </c>
      <c r="W30" s="5">
        <f t="shared" si="2"/>
        <v>0</v>
      </c>
      <c r="X30" s="5">
        <f t="shared" si="13"/>
        <v>0</v>
      </c>
      <c r="Y30" s="5">
        <f t="shared" si="14"/>
        <v>0</v>
      </c>
      <c r="Z30" s="5">
        <f t="shared" si="15"/>
        <v>0</v>
      </c>
      <c r="AA30" s="5">
        <f t="shared" si="16"/>
        <v>0</v>
      </c>
      <c r="AB30" s="5">
        <f t="shared" si="17"/>
        <v>0</v>
      </c>
      <c r="AC30" s="5">
        <f t="shared" si="18"/>
        <v>0</v>
      </c>
      <c r="AD30" s="5">
        <f t="shared" si="19"/>
        <v>0</v>
      </c>
      <c r="AE30" s="5">
        <f t="shared" si="20"/>
        <v>0</v>
      </c>
      <c r="AF30" s="5">
        <f t="shared" si="21"/>
        <v>0</v>
      </c>
      <c r="AG30" s="5">
        <f t="shared" si="22"/>
        <v>0</v>
      </c>
      <c r="AH30">
        <f t="shared" si="23"/>
        <v>0</v>
      </c>
    </row>
    <row r="31" spans="1:34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5"/>
      <c r="B32" s="5"/>
      <c r="C32" s="5"/>
      <c r="D32" s="5"/>
      <c r="E32" s="5"/>
      <c r="F32" s="5"/>
      <c r="S32" s="5"/>
      <c r="T32" s="5" t="s">
        <v>180</v>
      </c>
      <c r="U32" s="5">
        <f>SUM(U5:U30)</f>
        <v>0</v>
      </c>
      <c r="V32" s="5"/>
      <c r="W32" s="5"/>
      <c r="X32" s="5">
        <f t="shared" ref="X32:AG32" si="24">SUM(X5:X30)</f>
        <v>0</v>
      </c>
      <c r="Y32" s="5">
        <f t="shared" si="24"/>
        <v>0</v>
      </c>
      <c r="Z32" s="5">
        <f t="shared" si="24"/>
        <v>0</v>
      </c>
      <c r="AA32" s="5">
        <f t="shared" si="24"/>
        <v>0</v>
      </c>
      <c r="AB32" s="5">
        <f t="shared" si="24"/>
        <v>0</v>
      </c>
      <c r="AC32" s="5">
        <f t="shared" si="24"/>
        <v>0</v>
      </c>
      <c r="AD32" s="5">
        <f t="shared" si="24"/>
        <v>0</v>
      </c>
      <c r="AE32" s="5">
        <f t="shared" si="24"/>
        <v>0</v>
      </c>
      <c r="AF32" s="5">
        <f t="shared" si="24"/>
        <v>0</v>
      </c>
      <c r="AG32" s="5">
        <f t="shared" si="24"/>
        <v>0</v>
      </c>
      <c r="AH32" s="5">
        <f>SUM(AH5:AH30)</f>
        <v>0</v>
      </c>
    </row>
  </sheetData>
  <mergeCells count="2">
    <mergeCell ref="F2:Q2"/>
    <mergeCell ref="U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Plot_A</vt:lpstr>
      <vt:lpstr>129_old</vt:lpstr>
      <vt:lpstr>129_new_0.02</vt:lpstr>
      <vt:lpstr>129 (old)</vt:lpstr>
      <vt:lpstr>129</vt:lpstr>
      <vt:lpstr>140</vt:lpstr>
      <vt:lpstr>160</vt:lpstr>
      <vt:lpstr>180</vt:lpstr>
      <vt:lpstr>200</vt:lpstr>
      <vt:lpstr>220</vt:lpstr>
      <vt:lpstr>240</vt:lpstr>
      <vt:lpstr>260</vt:lpstr>
      <vt:lpstr>280</vt:lpstr>
      <vt:lpstr>300</vt:lpstr>
      <vt:lpstr>320</vt:lpstr>
      <vt:lpstr>340</vt:lpstr>
      <vt:lpstr>360</vt:lpstr>
      <vt:lpstr>380</vt:lpstr>
      <vt:lpstr>400</vt:lpstr>
      <vt:lpstr>420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Vijayakumar, Supreeta</dc:creator>
  <cp:lastModifiedBy>Vijayakumar, Supreeta</cp:lastModifiedBy>
  <dcterms:created xsi:type="dcterms:W3CDTF">2015-06-05T18:19:34Z</dcterms:created>
  <dcterms:modified xsi:type="dcterms:W3CDTF">2024-01-10T13:55:48Z</dcterms:modified>
</cp:coreProperties>
</file>