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FERTA" sheetId="1" r:id="rId4"/>
    <sheet state="visible" name="DEMANDA" sheetId="2" r:id="rId5"/>
    <sheet state="visible" name="DEMANDA V0" sheetId="3" r:id="rId6"/>
  </sheets>
  <definedNames/>
  <calcPr/>
  <extLst>
    <ext uri="GoogleSheetsCustomDataVersion2">
      <go:sheetsCustomData xmlns:go="http://customooxmlschemas.google.com/" r:id="rId7" roundtripDataChecksum="Xp5FEAmfAuBwUUEKGXxQrqPUHQ/zst68dlNZYgIuqyY="/>
    </ext>
  </extLst>
</workbook>
</file>

<file path=xl/sharedStrings.xml><?xml version="1.0" encoding="utf-8"?>
<sst xmlns="http://schemas.openxmlformats.org/spreadsheetml/2006/main" count="92" uniqueCount="69">
  <si>
    <t>Competencias</t>
  </si>
  <si>
    <t>Claudio</t>
  </si>
  <si>
    <t>Baitiare</t>
  </si>
  <si>
    <t>Alonso</t>
  </si>
  <si>
    <t>Equipo</t>
  </si>
  <si>
    <t>Conocimiento Económico</t>
  </si>
  <si>
    <t>Conocimiento Matemático</t>
  </si>
  <si>
    <t>Habilidades Computacionales</t>
  </si>
  <si>
    <t>Habilidades de Modelación</t>
  </si>
  <si>
    <t>Trabajo en Equipo</t>
  </si>
  <si>
    <t>Conocimiento de Programación</t>
  </si>
  <si>
    <t>Capacidad Organizativa</t>
  </si>
  <si>
    <t>Capacidad Analítica</t>
  </si>
  <si>
    <t>Habilidades Comunicativas</t>
  </si>
  <si>
    <t>Nivel</t>
  </si>
  <si>
    <t>CATEGORÍA/ AMBITO</t>
  </si>
  <si>
    <t>¿Cuánto dinero hay en el sistema?</t>
  </si>
  <si>
    <t>¿Existe algún equilibrio para esta proporción?</t>
  </si>
  <si>
    <t>¿Cuál es el tipo de evolución o patrón para este movimiento (interno del sistema bancario)?</t>
  </si>
  <si>
    <t>¿El dinero que sale del sistema es igual o mayor al que entra?</t>
  </si>
  <si>
    <t>¿Qué variables económicas tiene mayor correlación con la tasa de retiros?</t>
  </si>
  <si>
    <t>¿Se puede predecir o estimar el punto cero (lugar donde comience el colapso) (detonante) (desequilibrio)?</t>
  </si>
  <si>
    <t>¿Que herramientas tiene el Banco Central para corregir movimientos o patrones potencialmente peligrosos para el sistema?</t>
  </si>
  <si>
    <t>¿Cómo se modelaria la evolución del dinero dentro del banco?</t>
  </si>
  <si>
    <t>Ámbito Económico</t>
  </si>
  <si>
    <t>Comprensión Económica del Problema</t>
  </si>
  <si>
    <t>Ámbito Matemático</t>
  </si>
  <si>
    <t>Conocimiento Matemático General</t>
  </si>
  <si>
    <t>Ecuaciones Diferenciales (Navier-Stoke)</t>
  </si>
  <si>
    <t>Redes y Grafos</t>
  </si>
  <si>
    <t>Capacidad Analítica (Matemática)</t>
  </si>
  <si>
    <t>Otros (Regresión, Campos Vectoriales, etc)</t>
  </si>
  <si>
    <t>Ámbito Computacional</t>
  </si>
  <si>
    <t>Conocimiento de Librerias</t>
  </si>
  <si>
    <t>Data</t>
  </si>
  <si>
    <t>Ámbito de Modelamiento</t>
  </si>
  <si>
    <t>Estimar variables críticas para el modelo</t>
  </si>
  <si>
    <t>Evaluar la factibilidad del modelo</t>
  </si>
  <si>
    <t>Proponer posibles mejoras al modelo</t>
  </si>
  <si>
    <t>Capacidad Analítica (Modelo)</t>
  </si>
  <si>
    <t>Promedio Habilidades</t>
  </si>
  <si>
    <t>Ámbito de Resultados</t>
  </si>
  <si>
    <t>Relevancia a la problematica general</t>
  </si>
  <si>
    <t>Identificar posibles evoluciones temporales en el flujo</t>
  </si>
  <si>
    <t>Comprender y Describir el comportamiento del flujo interno del sistema bancario</t>
  </si>
  <si>
    <t>Determinar posibles equilibrios en el sistema</t>
  </si>
  <si>
    <t>Examinar posibles medidas del Banco Central para modificar potenciales equilibrios.</t>
  </si>
  <si>
    <t>Estudiar posibles patrones en el flujo de salida</t>
  </si>
  <si>
    <t>Razón Res./Hab.</t>
  </si>
  <si>
    <t xml:space="preserve">Promedio General </t>
  </si>
  <si>
    <t>¿Cuanto dinero hay en el sistema?</t>
  </si>
  <si>
    <t>¿Existe algun equilibrio para este nivel de dinero?</t>
  </si>
  <si>
    <t>¿Cual es el tipo de evolucion o patron de movimiento de este dinero?</t>
  </si>
  <si>
    <t>¿Que proporcion de dinero tiene cada banco?</t>
  </si>
  <si>
    <t>¿Existe algun equilibrio para esta proporcion?</t>
  </si>
  <si>
    <t>¿Cual es el tipo de evolucion o patron para este movimiento (interno del sistema bancario)?</t>
  </si>
  <si>
    <t>¿Que medidas del Banco Central modifican el equilibrio?</t>
  </si>
  <si>
    <t>¿Es particularmente diferente la proporcion de dinero que sale de cada banco?</t>
  </si>
  <si>
    <t>¿Que variables economicas tiene mayor correlacion con la tasa de retiros?</t>
  </si>
  <si>
    <t>¿Estas variables se condicen con los casos documentados?</t>
  </si>
  <si>
    <t>¿Se puede predecir o estimar el punto cero (lugar donde comience el colapso)(detonante)(desequilibrio)?</t>
  </si>
  <si>
    <t>¿Se pueden identificar las interacciones entre bancos?</t>
  </si>
  <si>
    <t>¿Es necesaria hacer la distincion entre sumideros (consumo e inversion)?</t>
  </si>
  <si>
    <t>¿Que papel juega el banco central en el modelo (es realmente una fuente)?</t>
  </si>
  <si>
    <t>¿Como se modelaria la evolucion del dinero dentro del banco?</t>
  </si>
  <si>
    <t>¿Cual es el grado de dimensionalidad ideal para el problema (de cuantas variables dependera el modelo)?</t>
  </si>
  <si>
    <t>¿Que variables podrian eliminarse (o simplificarse) por posible causalidad (o similitud) entre si?</t>
  </si>
  <si>
    <t>Estimar variables cr ́ıticas para el modelo</t>
  </si>
  <si>
    <t>Formular un modelo que se adecue a la situaci ́on economica a estudiar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</si>
</sst>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1.0"/>
      <color theme="1"/>
      <name val="Calibri"/>
      <scheme val="minor"/>
    </font>
    <font>
      <sz val="11.0"/>
      <color theme="1"/>
      <name val="Calibri"/>
    </font>
    <font>
      <sz val="11.0"/>
      <color rgb="FF000000"/>
      <name val="Calibri"/>
    </font>
    <font>
      <color rgb="FF000000"/>
      <name val="Arial"/>
    </font>
    <font>
      <b/>
      <sz val="11.0"/>
      <color rgb="FF000000"/>
      <name val="Calibri"/>
    </font>
    <font>
      <sz val="11.0"/>
      <color rgb="FF000000"/>
      <name val="Arial"/>
    </font>
    <font>
      <sz val="11.0"/>
      <color rgb="FF000000"/>
      <name val="Calibri"/>
      <scheme val="minor"/>
    </font>
    <font>
      <b/>
      <sz val="11.0"/>
      <color rgb="FF000000"/>
      <name val="Arial"/>
    </font>
    <font>
      <color theme="1"/>
      <name val="Calibri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FCFCFF"/>
        <bgColor rgb="FFFCFCFF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B7B7B7"/>
        <bgColor rgb="FFB7B7B7"/>
      </patternFill>
    </fill>
    <fill>
      <patternFill patternType="solid">
        <fgColor rgb="FF6FA8DC"/>
        <bgColor rgb="FF6FA8DC"/>
      </patternFill>
    </fill>
    <fill>
      <patternFill patternType="solid">
        <fgColor rgb="FFED7D31"/>
        <bgColor rgb="FFED7D31"/>
      </patternFill>
    </fill>
  </fills>
  <borders count="24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7" fillId="0" fontId="1" numFmtId="164" xfId="0" applyBorder="1" applyFont="1" applyNumberFormat="1"/>
    <xf borderId="8" fillId="0" fontId="1" numFmtId="164" xfId="0" applyBorder="1" applyFont="1" applyNumberFormat="1"/>
    <xf borderId="9" fillId="0" fontId="1" numFmtId="164" xfId="0" applyBorder="1" applyFont="1" applyNumberFormat="1"/>
    <xf borderId="10" fillId="0" fontId="1" numFmtId="0" xfId="0" applyBorder="1" applyFont="1"/>
    <xf borderId="11" fillId="0" fontId="1" numFmtId="164" xfId="0" applyBorder="1" applyFont="1" applyNumberFormat="1"/>
    <xf borderId="12" fillId="0" fontId="1" numFmtId="164" xfId="0" applyBorder="1" applyFont="1" applyNumberFormat="1"/>
    <xf borderId="13" fillId="0" fontId="1" numFmtId="164" xfId="0" applyBorder="1" applyFont="1" applyNumberFormat="1"/>
    <xf borderId="14" fillId="0" fontId="1" numFmtId="0" xfId="0" applyBorder="1" applyFont="1"/>
    <xf borderId="15" fillId="0" fontId="1" numFmtId="164" xfId="0" applyBorder="1" applyFont="1" applyNumberFormat="1"/>
    <xf borderId="16" fillId="0" fontId="1" numFmtId="164" xfId="0" applyBorder="1" applyFont="1" applyNumberFormat="1"/>
    <xf borderId="17" fillId="0" fontId="1" numFmtId="164" xfId="0" applyBorder="1" applyFont="1" applyNumberFormat="1"/>
    <xf borderId="0" fillId="0" fontId="1" numFmtId="164" xfId="0" applyFont="1" applyNumberFormat="1"/>
    <xf borderId="0" fillId="0" fontId="2" numFmtId="0" xfId="0" applyAlignment="1" applyFont="1">
      <alignment horizontal="center" readingOrder="0" vertical="bottom"/>
    </xf>
    <xf borderId="12" fillId="0" fontId="2" numFmtId="0" xfId="0" applyAlignment="1" applyBorder="1" applyFont="1">
      <alignment readingOrder="0" vertical="bottom"/>
    </xf>
    <xf borderId="12" fillId="2" fontId="3" numFmtId="0" xfId="0" applyAlignment="1" applyBorder="1" applyFill="1" applyFont="1">
      <alignment horizontal="center" readingOrder="0" shrinkToFit="0" vertical="center" wrapText="1"/>
    </xf>
    <xf borderId="12" fillId="3" fontId="3" numFmtId="0" xfId="0" applyAlignment="1" applyBorder="1" applyFill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wrapText="1"/>
    </xf>
    <xf borderId="12" fillId="4" fontId="4" numFmtId="0" xfId="0" applyAlignment="1" applyBorder="1" applyFill="1" applyFont="1">
      <alignment horizontal="left" readingOrder="0" shrinkToFit="0" wrapText="1"/>
    </xf>
    <xf borderId="12" fillId="3" fontId="5" numFmtId="1" xfId="0" applyAlignment="1" applyBorder="1" applyFont="1" applyNumberFormat="1">
      <alignment horizontal="center" readingOrder="0" vertical="bottom"/>
    </xf>
    <xf borderId="12" fillId="5" fontId="5" numFmtId="1" xfId="0" applyAlignment="1" applyBorder="1" applyFill="1" applyFont="1" applyNumberFormat="1">
      <alignment horizontal="center" readingOrder="0" vertical="bottom"/>
    </xf>
    <xf borderId="0" fillId="2" fontId="5" numFmtId="1" xfId="0" applyAlignment="1" applyFont="1" applyNumberFormat="1">
      <alignment horizontal="center" readingOrder="0" vertical="bottom"/>
    </xf>
    <xf borderId="0" fillId="0" fontId="2" numFmtId="0" xfId="0" applyAlignment="1" applyFont="1">
      <alignment horizontal="center" readingOrder="0" shrinkToFit="0" wrapText="1"/>
    </xf>
    <xf borderId="12" fillId="0" fontId="2" numFmtId="0" xfId="0" applyAlignment="1" applyBorder="1" applyFont="1">
      <alignment horizontal="left" readingOrder="0" shrinkToFit="0" wrapText="1"/>
    </xf>
    <xf borderId="12" fillId="3" fontId="3" numFmtId="1" xfId="0" applyAlignment="1" applyBorder="1" applyFont="1" applyNumberFormat="1">
      <alignment horizontal="center" readingOrder="0" vertical="bottom"/>
    </xf>
    <xf borderId="12" fillId="5" fontId="3" numFmtId="1" xfId="0" applyAlignment="1" applyBorder="1" applyFont="1" applyNumberFormat="1">
      <alignment horizontal="center" readingOrder="0" vertical="bottom"/>
    </xf>
    <xf borderId="0" fillId="2" fontId="3" numFmtId="1" xfId="0" applyAlignment="1" applyFont="1" applyNumberFormat="1">
      <alignment horizontal="center" readingOrder="0" vertical="bottom"/>
    </xf>
    <xf borderId="0" fillId="0" fontId="4" numFmtId="0" xfId="0" applyAlignment="1" applyFont="1">
      <alignment horizontal="center" readingOrder="0"/>
    </xf>
    <xf borderId="12" fillId="4" fontId="4" numFmtId="0" xfId="0" applyAlignment="1" applyBorder="1" applyFont="1">
      <alignment horizontal="left" readingOrder="0"/>
    </xf>
    <xf borderId="0" fillId="2" fontId="5" numFmtId="1" xfId="0" applyAlignment="1" applyFont="1" applyNumberFormat="1">
      <alignment horizontal="center" vertical="bottom"/>
    </xf>
    <xf borderId="0" fillId="0" fontId="2" numFmtId="0" xfId="0" applyAlignment="1" applyFont="1">
      <alignment horizontal="center" readingOrder="0"/>
    </xf>
    <xf borderId="12" fillId="0" fontId="2" numFmtId="0" xfId="0" applyAlignment="1" applyBorder="1" applyFont="1">
      <alignment horizontal="left" readingOrder="0"/>
    </xf>
    <xf borderId="12" fillId="3" fontId="5" numFmtId="1" xfId="0" applyAlignment="1" applyBorder="1" applyFont="1" applyNumberFormat="1">
      <alignment horizontal="center" vertical="bottom"/>
    </xf>
    <xf borderId="12" fillId="5" fontId="5" numFmtId="1" xfId="0" applyAlignment="1" applyBorder="1" applyFont="1" applyNumberFormat="1">
      <alignment horizontal="center" vertical="bottom"/>
    </xf>
    <xf borderId="0" fillId="6" fontId="5" numFmtId="1" xfId="0" applyAlignment="1" applyFill="1" applyFont="1" applyNumberFormat="1">
      <alignment horizontal="center" vertical="bottom"/>
    </xf>
    <xf borderId="0" fillId="0" fontId="6" numFmtId="0" xfId="0" applyAlignment="1" applyFont="1">
      <alignment horizontal="center" readingOrder="0" shrinkToFit="0" vertical="bottom" wrapText="1"/>
    </xf>
    <xf borderId="12" fillId="0" fontId="6" numFmtId="0" xfId="0" applyAlignment="1" applyBorder="1" applyFont="1">
      <alignment horizontal="left" readingOrder="0" shrinkToFit="0" vertical="bottom" wrapText="1"/>
    </xf>
    <xf borderId="12" fillId="7" fontId="4" numFmtId="0" xfId="0" applyAlignment="1" applyBorder="1" applyFill="1" applyFont="1">
      <alignment horizontal="left" readingOrder="0" shrinkToFit="0" wrapText="1"/>
    </xf>
    <xf borderId="12" fillId="6" fontId="4" numFmtId="0" xfId="0" applyAlignment="1" applyBorder="1" applyFont="1">
      <alignment horizontal="left" readingOrder="0" shrinkToFit="0" wrapText="1"/>
    </xf>
    <xf borderId="12" fillId="6" fontId="5" numFmtId="1" xfId="0" applyAlignment="1" applyBorder="1" applyFont="1" applyNumberFormat="1">
      <alignment horizontal="center" vertical="bottom"/>
    </xf>
    <xf borderId="12" fillId="8" fontId="4" numFmtId="0" xfId="0" applyAlignment="1" applyBorder="1" applyFill="1" applyFont="1">
      <alignment horizontal="left" readingOrder="0" shrinkToFit="0" wrapText="1"/>
    </xf>
    <xf borderId="12" fillId="9" fontId="4" numFmtId="0" xfId="0" applyAlignment="1" applyBorder="1" applyFill="1" applyFont="1">
      <alignment horizontal="left" readingOrder="0" shrinkToFit="0" wrapText="1"/>
    </xf>
    <xf borderId="12" fillId="3" fontId="7" numFmtId="2" xfId="0" applyAlignment="1" applyBorder="1" applyFont="1" applyNumberFormat="1">
      <alignment horizontal="center" vertical="bottom"/>
    </xf>
    <xf borderId="12" fillId="0" fontId="8" numFmtId="1" xfId="0" applyBorder="1" applyFont="1" applyNumberFormat="1"/>
    <xf borderId="12" fillId="0" fontId="2" numFmtId="0" xfId="0" applyAlignment="1" applyBorder="1" applyFont="1">
      <alignment vertical="bottom"/>
    </xf>
    <xf borderId="18" fillId="3" fontId="3" numFmtId="0" xfId="0" applyAlignment="1" applyBorder="1" applyFont="1">
      <alignment horizontal="left" readingOrder="0" shrinkToFit="0" vertical="center" wrapText="1"/>
    </xf>
    <xf borderId="18" fillId="10" fontId="3" numFmtId="0" xfId="0" applyAlignment="1" applyBorder="1" applyFill="1" applyFont="1">
      <alignment horizontal="left" readingOrder="0" shrinkToFit="0" vertical="center" wrapText="1"/>
    </xf>
    <xf borderId="18" fillId="0" fontId="3" numFmtId="0" xfId="0" applyAlignment="1" applyBorder="1" applyFont="1">
      <alignment horizontal="left" readingOrder="0" shrinkToFit="0" vertical="center" wrapText="1"/>
    </xf>
    <xf borderId="11" fillId="0" fontId="3" numFmtId="0" xfId="0" applyAlignment="1" applyBorder="1" applyFont="1">
      <alignment horizontal="left" readingOrder="0" shrinkToFit="0" vertical="center" wrapText="1"/>
    </xf>
    <xf borderId="8" fillId="0" fontId="2" numFmtId="0" xfId="0" applyAlignment="1" applyBorder="1" applyFont="1">
      <alignment horizontal="left" readingOrder="0" shrinkToFit="0" wrapText="1"/>
    </xf>
    <xf borderId="18" fillId="3" fontId="2" numFmtId="0" xfId="0" applyAlignment="1" applyBorder="1" applyFont="1">
      <alignment horizontal="right" readingOrder="0" vertical="bottom"/>
    </xf>
    <xf borderId="18" fillId="10" fontId="2" numFmtId="0" xfId="0" applyAlignment="1" applyBorder="1" applyFont="1">
      <alignment horizontal="right" readingOrder="0" vertical="bottom"/>
    </xf>
    <xf borderId="18" fillId="0" fontId="2" numFmtId="0" xfId="0" applyAlignment="1" applyBorder="1" applyFont="1">
      <alignment horizontal="right" readingOrder="0" vertical="bottom"/>
    </xf>
    <xf borderId="0" fillId="3" fontId="3" numFmtId="0" xfId="0" applyAlignment="1" applyFont="1">
      <alignment horizontal="right" readingOrder="0" vertical="bottom"/>
    </xf>
    <xf borderId="0" fillId="0" fontId="3" numFmtId="0" xfId="0" applyAlignment="1" applyFont="1">
      <alignment horizontal="right" readingOrder="0" vertical="bottom"/>
    </xf>
    <xf borderId="11" fillId="0" fontId="2" numFmtId="0" xfId="0" applyAlignment="1" applyBorder="1" applyFont="1">
      <alignment horizontal="right" readingOrder="0" vertical="bottom"/>
    </xf>
    <xf borderId="19" fillId="0" fontId="2" numFmtId="0" xfId="0" applyAlignment="1" applyBorder="1" applyFont="1">
      <alignment horizontal="left" readingOrder="0"/>
    </xf>
    <xf borderId="19" fillId="3" fontId="2" numFmtId="0" xfId="0" applyAlignment="1" applyBorder="1" applyFont="1">
      <alignment horizontal="right" readingOrder="0" vertical="bottom"/>
    </xf>
    <xf borderId="19" fillId="10" fontId="2" numFmtId="0" xfId="0" applyAlignment="1" applyBorder="1" applyFont="1">
      <alignment horizontal="center" readingOrder="0" vertical="bottom"/>
    </xf>
    <xf borderId="19" fillId="0" fontId="2" numFmtId="0" xfId="0" applyAlignment="1" applyBorder="1" applyFont="1">
      <alignment horizontal="center" readingOrder="0" vertical="bottom"/>
    </xf>
    <xf borderId="19" fillId="3" fontId="2" numFmtId="0" xfId="0" applyAlignment="1" applyBorder="1" applyFont="1">
      <alignment horizontal="center" readingOrder="0" vertical="bottom"/>
    </xf>
    <xf borderId="20" fillId="3" fontId="2" numFmtId="0" xfId="0" applyAlignment="1" applyBorder="1" applyFont="1">
      <alignment horizontal="center" readingOrder="0" vertical="bottom"/>
    </xf>
    <xf borderId="20" fillId="0" fontId="2" numFmtId="0" xfId="0" applyAlignment="1" applyBorder="1" applyFont="1">
      <alignment horizontal="center" readingOrder="0" vertical="bottom"/>
    </xf>
    <xf borderId="8" fillId="0" fontId="2" numFmtId="0" xfId="0" applyAlignment="1" applyBorder="1" applyFont="1">
      <alignment horizontal="center" readingOrder="0" vertical="bottom"/>
    </xf>
    <xf borderId="21" fillId="0" fontId="2" numFmtId="0" xfId="0" applyAlignment="1" applyBorder="1" applyFont="1">
      <alignment horizontal="left" readingOrder="0" shrinkToFit="0" wrapText="1"/>
    </xf>
    <xf borderId="21" fillId="3" fontId="2" numFmtId="0" xfId="0" applyAlignment="1" applyBorder="1" applyFont="1">
      <alignment horizontal="right" readingOrder="0" vertical="bottom"/>
    </xf>
    <xf borderId="0" fillId="1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3" fontId="2" numFmtId="0" xfId="0" applyAlignment="1" applyFont="1">
      <alignment vertical="bottom"/>
    </xf>
    <xf borderId="22" fillId="0" fontId="2" numFmtId="0" xfId="0" applyAlignment="1" applyBorder="1" applyFont="1">
      <alignment vertical="bottom"/>
    </xf>
    <xf borderId="21" fillId="0" fontId="2" numFmtId="0" xfId="0" applyAlignment="1" applyBorder="1" applyFont="1">
      <alignment horizontal="left" readingOrder="0"/>
    </xf>
    <xf borderId="21" fillId="3" fontId="2" numFmtId="0" xfId="0" applyAlignment="1" applyBorder="1" applyFont="1">
      <alignment vertical="bottom"/>
    </xf>
    <xf borderId="20" fillId="0" fontId="2" numFmtId="0" xfId="0" applyAlignment="1" applyBorder="1" applyFont="1">
      <alignment horizontal="left" readingOrder="0"/>
    </xf>
    <xf borderId="20" fillId="10" fontId="2" numFmtId="0" xfId="0" applyAlignment="1" applyBorder="1" applyFont="1">
      <alignment horizontal="center" readingOrder="0" vertical="bottom"/>
    </xf>
    <xf borderId="12" fillId="0" fontId="2" numFmtId="0" xfId="0" applyAlignment="1" applyBorder="1" applyFont="1">
      <alignment horizontal="center" readingOrder="0" vertical="bottom"/>
    </xf>
    <xf borderId="20" fillId="3" fontId="2" numFmtId="0" xfId="0" applyAlignment="1" applyBorder="1" applyFont="1">
      <alignment vertical="bottom"/>
    </xf>
    <xf borderId="18" fillId="10" fontId="2" numFmtId="0" xfId="0" applyAlignment="1" applyBorder="1" applyFont="1">
      <alignment vertical="bottom"/>
    </xf>
    <xf borderId="18" fillId="0" fontId="2" numFmtId="0" xfId="0" applyAlignment="1" applyBorder="1" applyFont="1">
      <alignment vertical="bottom"/>
    </xf>
    <xf borderId="18" fillId="3" fontId="2" numFmtId="0" xfId="0" applyAlignment="1" applyBorder="1" applyFont="1">
      <alignment vertical="bottom"/>
    </xf>
    <xf borderId="11" fillId="0" fontId="2" numFmtId="0" xfId="0" applyAlignment="1" applyBorder="1" applyFont="1">
      <alignment vertical="bottom"/>
    </xf>
    <xf borderId="19" fillId="3" fontId="2" numFmtId="0" xfId="0" applyAlignment="1" applyBorder="1" applyFont="1">
      <alignment vertical="bottom"/>
    </xf>
    <xf borderId="23" fillId="10" fontId="2" numFmtId="0" xfId="0" applyAlignment="1" applyBorder="1" applyFont="1">
      <alignment vertical="bottom"/>
    </xf>
    <xf borderId="23" fillId="0" fontId="2" numFmtId="0" xfId="0" applyAlignment="1" applyBorder="1" applyFont="1">
      <alignment vertical="bottom"/>
    </xf>
    <xf borderId="23" fillId="3" fontId="2" numFmtId="0" xfId="0" applyAlignment="1" applyBorder="1" applyFont="1">
      <alignment vertical="bottom"/>
    </xf>
    <xf borderId="7" fillId="0" fontId="2" numFmtId="0" xfId="0" applyAlignment="1" applyBorder="1" applyFont="1">
      <alignment vertical="bottom"/>
    </xf>
    <xf borderId="20" fillId="0" fontId="2" numFmtId="0" xfId="0" applyAlignment="1" applyBorder="1" applyFont="1">
      <alignment horizontal="left" readingOrder="0" shrinkToFit="0" wrapText="1"/>
    </xf>
    <xf borderId="21" fillId="0" fontId="6" numFmtId="0" xfId="0" applyAlignment="1" applyBorder="1" applyFont="1">
      <alignment horizontal="left" readingOrder="0" shrinkToFit="0" vertical="bottom" wrapText="1"/>
    </xf>
    <xf borderId="19" fillId="0" fontId="6" numFmtId="0" xfId="0" applyAlignment="1" applyBorder="1" applyFont="1">
      <alignment horizontal="lef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8.14"/>
    <col customWidth="1" min="3" max="26" width="10.71"/>
  </cols>
  <sheetData>
    <row r="1" ht="14.25" customHeight="1"/>
    <row r="2" ht="14.25" customHeight="1">
      <c r="B2" s="1" t="s">
        <v>0</v>
      </c>
      <c r="C2" s="2" t="s">
        <v>1</v>
      </c>
      <c r="D2" s="3" t="s">
        <v>2</v>
      </c>
      <c r="E2" s="4" t="s">
        <v>3</v>
      </c>
      <c r="F2" s="5" t="s">
        <v>4</v>
      </c>
    </row>
    <row r="3" ht="14.25" customHeight="1">
      <c r="B3" s="6" t="s">
        <v>5</v>
      </c>
      <c r="C3" s="7">
        <v>5.0</v>
      </c>
      <c r="D3" s="8">
        <v>4.0</v>
      </c>
      <c r="E3" s="9">
        <v>7.0</v>
      </c>
      <c r="F3" s="7">
        <f t="shared" ref="F3:F11" si="1">AVERAGE(C3:E3)</f>
        <v>5.333333333</v>
      </c>
    </row>
    <row r="4" ht="14.25" customHeight="1">
      <c r="B4" s="10" t="s">
        <v>6</v>
      </c>
      <c r="C4" s="11">
        <v>8.0</v>
      </c>
      <c r="D4" s="12">
        <v>7.0</v>
      </c>
      <c r="E4" s="13">
        <v>7.0</v>
      </c>
      <c r="F4" s="11">
        <f t="shared" si="1"/>
        <v>7.333333333</v>
      </c>
    </row>
    <row r="5" ht="14.25" customHeight="1">
      <c r="B5" s="10" t="s">
        <v>7</v>
      </c>
      <c r="C5" s="11">
        <v>9.0</v>
      </c>
      <c r="D5" s="12">
        <v>6.0</v>
      </c>
      <c r="E5" s="13">
        <v>5.5</v>
      </c>
      <c r="F5" s="11">
        <f t="shared" si="1"/>
        <v>6.833333333</v>
      </c>
    </row>
    <row r="6" ht="14.25" customHeight="1">
      <c r="B6" s="10" t="s">
        <v>8</v>
      </c>
      <c r="C6" s="11">
        <v>6.5</v>
      </c>
      <c r="D6" s="12">
        <v>6.0</v>
      </c>
      <c r="E6" s="13">
        <v>7.0</v>
      </c>
      <c r="F6" s="11">
        <f t="shared" si="1"/>
        <v>6.5</v>
      </c>
    </row>
    <row r="7" ht="14.25" customHeight="1">
      <c r="B7" s="10" t="s">
        <v>9</v>
      </c>
      <c r="C7" s="11">
        <v>4.0</v>
      </c>
      <c r="D7" s="12">
        <v>5.0</v>
      </c>
      <c r="E7" s="13">
        <v>6.5</v>
      </c>
      <c r="F7" s="11">
        <f t="shared" si="1"/>
        <v>5.166666667</v>
      </c>
    </row>
    <row r="8" ht="14.25" customHeight="1">
      <c r="B8" s="10" t="s">
        <v>10</v>
      </c>
      <c r="C8" s="11">
        <v>7.0</v>
      </c>
      <c r="D8" s="12">
        <v>6.0</v>
      </c>
      <c r="E8" s="13">
        <v>4.5</v>
      </c>
      <c r="F8" s="11">
        <f t="shared" si="1"/>
        <v>5.833333333</v>
      </c>
    </row>
    <row r="9" ht="14.25" customHeight="1">
      <c r="B9" s="10" t="s">
        <v>11</v>
      </c>
      <c r="C9" s="11">
        <v>4.0</v>
      </c>
      <c r="D9" s="12">
        <v>6.0</v>
      </c>
      <c r="E9" s="13">
        <v>5.5</v>
      </c>
      <c r="F9" s="11">
        <f t="shared" si="1"/>
        <v>5.166666667</v>
      </c>
    </row>
    <row r="10" ht="14.25" customHeight="1">
      <c r="B10" s="10" t="s">
        <v>12</v>
      </c>
      <c r="C10" s="11">
        <v>7.0</v>
      </c>
      <c r="D10" s="12">
        <v>7.0</v>
      </c>
      <c r="E10" s="13">
        <v>7.0</v>
      </c>
      <c r="F10" s="11">
        <f t="shared" si="1"/>
        <v>7</v>
      </c>
    </row>
    <row r="11" ht="14.25" customHeight="1">
      <c r="B11" s="14" t="s">
        <v>13</v>
      </c>
      <c r="C11" s="15">
        <v>3.0</v>
      </c>
      <c r="D11" s="16">
        <v>4.0</v>
      </c>
      <c r="E11" s="17">
        <v>6.0</v>
      </c>
      <c r="F11" s="11">
        <f t="shared" si="1"/>
        <v>4.333333333</v>
      </c>
    </row>
    <row r="12" ht="14.25" customHeight="1">
      <c r="C12" s="8">
        <f t="shared" ref="C12:E12" si="2">AVERAGE(C3:C11)</f>
        <v>5.944444444</v>
      </c>
      <c r="D12" s="8">
        <f t="shared" si="2"/>
        <v>5.666666667</v>
      </c>
      <c r="E12" s="8">
        <f t="shared" si="2"/>
        <v>6.222222222</v>
      </c>
      <c r="F12" s="18"/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C3:E11">
    <cfRule type="colorScale" priority="1">
      <colorScale>
        <cfvo type="min"/>
        <cfvo type="max"/>
        <color rgb="FFFCFCFF"/>
        <color rgb="FF63BE7B"/>
      </colorScale>
    </cfRule>
  </conditionalFormatting>
  <conditionalFormatting sqref="C3:F12">
    <cfRule type="colorScale" priority="2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 outlineLevelRow="1"/>
  <cols>
    <col customWidth="1" min="1" max="1" width="11.29"/>
    <col customWidth="1" min="2" max="2" width="26.0"/>
    <col customWidth="1" min="3" max="20" width="22.71"/>
  </cols>
  <sheetData>
    <row r="1" ht="117.0" customHeight="1">
      <c r="A1" s="19" t="s">
        <v>14</v>
      </c>
      <c r="B1" s="20" t="s">
        <v>15</v>
      </c>
      <c r="C1" s="21" t="s">
        <v>16</v>
      </c>
      <c r="D1" s="22" t="s">
        <v>17</v>
      </c>
      <c r="E1" s="21" t="s">
        <v>18</v>
      </c>
      <c r="F1" s="21" t="s">
        <v>19</v>
      </c>
      <c r="G1" s="21" t="s">
        <v>20</v>
      </c>
      <c r="H1" s="22" t="s">
        <v>21</v>
      </c>
      <c r="I1" s="21" t="s">
        <v>22</v>
      </c>
      <c r="J1" s="21" t="s">
        <v>23</v>
      </c>
      <c r="K1" s="23"/>
      <c r="L1" s="23"/>
      <c r="M1" s="23"/>
      <c r="N1" s="23"/>
      <c r="O1" s="23"/>
      <c r="P1" s="23"/>
      <c r="Q1" s="23"/>
      <c r="R1" s="23"/>
      <c r="S1" s="23"/>
      <c r="T1" s="23"/>
    </row>
    <row r="2" collapsed="1">
      <c r="A2" s="24">
        <v>1.0</v>
      </c>
      <c r="B2" s="25" t="s">
        <v>24</v>
      </c>
      <c r="C2" s="26">
        <f t="shared" ref="C2:J2" si="1">C3/1</f>
        <v>10</v>
      </c>
      <c r="D2" s="26">
        <f t="shared" si="1"/>
        <v>7</v>
      </c>
      <c r="E2" s="26">
        <f t="shared" si="1"/>
        <v>7</v>
      </c>
      <c r="F2" s="26">
        <f t="shared" si="1"/>
        <v>9</v>
      </c>
      <c r="G2" s="26">
        <f t="shared" si="1"/>
        <v>10</v>
      </c>
      <c r="H2" s="26">
        <f t="shared" si="1"/>
        <v>10</v>
      </c>
      <c r="I2" s="26">
        <f t="shared" si="1"/>
        <v>8</v>
      </c>
      <c r="J2" s="27">
        <f t="shared" si="1"/>
        <v>9</v>
      </c>
      <c r="K2" s="28"/>
      <c r="L2" s="28"/>
      <c r="M2" s="28"/>
      <c r="N2" s="28"/>
      <c r="O2" s="28"/>
      <c r="P2" s="28"/>
      <c r="Q2" s="28"/>
      <c r="R2" s="28"/>
      <c r="S2" s="28"/>
      <c r="T2" s="28"/>
    </row>
    <row r="3" hidden="1" outlineLevel="1">
      <c r="A3" s="29">
        <v>1.1</v>
      </c>
      <c r="B3" s="30" t="s">
        <v>25</v>
      </c>
      <c r="C3" s="26">
        <v>10.0</v>
      </c>
      <c r="D3" s="26">
        <v>7.0</v>
      </c>
      <c r="E3" s="26">
        <v>7.0</v>
      </c>
      <c r="F3" s="31">
        <v>9.0</v>
      </c>
      <c r="G3" s="31">
        <v>10.0</v>
      </c>
      <c r="H3" s="31">
        <v>10.0</v>
      </c>
      <c r="I3" s="31">
        <v>8.0</v>
      </c>
      <c r="J3" s="32">
        <v>9.0</v>
      </c>
      <c r="K3" s="28"/>
      <c r="L3" s="28"/>
      <c r="M3" s="28"/>
      <c r="N3" s="33"/>
      <c r="O3" s="33"/>
      <c r="P3" s="33"/>
      <c r="Q3" s="33"/>
      <c r="R3" s="33"/>
      <c r="S3" s="33"/>
      <c r="T3" s="28"/>
    </row>
    <row r="4" collapsed="1">
      <c r="A4" s="34">
        <v>2.0</v>
      </c>
      <c r="B4" s="35" t="s">
        <v>26</v>
      </c>
      <c r="C4" s="26">
        <f t="shared" ref="C4:J4" si="2">SUM(C5:C7)/3</f>
        <v>3.333333333</v>
      </c>
      <c r="D4" s="26">
        <f t="shared" si="2"/>
        <v>6.666666667</v>
      </c>
      <c r="E4" s="26">
        <f t="shared" si="2"/>
        <v>8</v>
      </c>
      <c r="F4" s="26">
        <f t="shared" si="2"/>
        <v>4.333333333</v>
      </c>
      <c r="G4" s="26">
        <f t="shared" si="2"/>
        <v>6.333333333</v>
      </c>
      <c r="H4" s="26">
        <f t="shared" si="2"/>
        <v>6</v>
      </c>
      <c r="I4" s="26">
        <f t="shared" si="2"/>
        <v>2.333333333</v>
      </c>
      <c r="J4" s="27">
        <f t="shared" si="2"/>
        <v>5</v>
      </c>
      <c r="K4" s="28"/>
      <c r="L4" s="28"/>
      <c r="M4" s="28"/>
      <c r="N4" s="28"/>
      <c r="O4" s="28"/>
      <c r="P4" s="28"/>
      <c r="Q4" s="28"/>
      <c r="R4" s="28"/>
      <c r="S4" s="28"/>
      <c r="T4" s="28"/>
    </row>
    <row r="5" hidden="1" outlineLevel="1">
      <c r="A5" s="29">
        <v>2.1</v>
      </c>
      <c r="B5" s="30" t="s">
        <v>27</v>
      </c>
      <c r="C5" s="26">
        <v>2.0</v>
      </c>
      <c r="D5" s="26">
        <v>10.0</v>
      </c>
      <c r="E5" s="26">
        <v>9.0</v>
      </c>
      <c r="F5" s="26">
        <v>5.0</v>
      </c>
      <c r="G5" s="26">
        <v>7.0</v>
      </c>
      <c r="H5" s="26">
        <v>8.0</v>
      </c>
      <c r="I5" s="26">
        <v>4.0</v>
      </c>
      <c r="J5" s="27">
        <v>6.0</v>
      </c>
      <c r="K5" s="36"/>
      <c r="L5" s="36"/>
      <c r="M5" s="36"/>
      <c r="N5" s="36"/>
      <c r="O5" s="36"/>
      <c r="P5" s="36"/>
      <c r="Q5" s="36"/>
      <c r="R5" s="36"/>
      <c r="S5" s="36"/>
      <c r="T5" s="36"/>
    </row>
    <row r="6" hidden="1" outlineLevel="1">
      <c r="A6" s="29">
        <v>2.2</v>
      </c>
      <c r="B6" s="30" t="s">
        <v>28</v>
      </c>
      <c r="C6" s="26">
        <v>8.0</v>
      </c>
      <c r="D6" s="26">
        <v>10.0</v>
      </c>
      <c r="E6" s="26">
        <v>10.0</v>
      </c>
      <c r="F6" s="26">
        <v>5.0</v>
      </c>
      <c r="G6" s="26">
        <v>10.0</v>
      </c>
      <c r="H6" s="26">
        <v>8.0</v>
      </c>
      <c r="I6" s="26">
        <v>1.0</v>
      </c>
      <c r="J6" s="27">
        <v>4.0</v>
      </c>
      <c r="K6" s="36"/>
      <c r="L6" s="36"/>
      <c r="M6" s="36"/>
      <c r="N6" s="36"/>
      <c r="O6" s="36"/>
      <c r="P6" s="36"/>
      <c r="Q6" s="36"/>
      <c r="R6" s="36"/>
      <c r="S6" s="36"/>
      <c r="T6" s="36"/>
    </row>
    <row r="7" hidden="1" outlineLevel="1">
      <c r="A7" s="37">
        <v>2.3</v>
      </c>
      <c r="B7" s="38" t="s">
        <v>29</v>
      </c>
      <c r="C7" s="26">
        <v>0.0</v>
      </c>
      <c r="D7" s="26">
        <v>0.0</v>
      </c>
      <c r="E7" s="26">
        <v>5.0</v>
      </c>
      <c r="F7" s="26">
        <v>3.0</v>
      </c>
      <c r="G7" s="26">
        <v>2.0</v>
      </c>
      <c r="H7" s="26">
        <v>2.0</v>
      </c>
      <c r="I7" s="26">
        <v>2.0</v>
      </c>
      <c r="J7" s="27">
        <v>5.0</v>
      </c>
      <c r="K7" s="36"/>
      <c r="L7" s="36"/>
      <c r="M7" s="36"/>
      <c r="N7" s="36"/>
      <c r="O7" s="36"/>
      <c r="P7" s="36"/>
      <c r="Q7" s="36"/>
      <c r="R7" s="36"/>
      <c r="S7" s="36"/>
      <c r="T7" s="36"/>
    </row>
    <row r="8" hidden="1" outlineLevel="1">
      <c r="A8" s="37">
        <v>2.4</v>
      </c>
      <c r="B8" s="30" t="s">
        <v>30</v>
      </c>
      <c r="C8" s="26">
        <v>6.0</v>
      </c>
      <c r="D8" s="26">
        <v>10.0</v>
      </c>
      <c r="E8" s="26">
        <v>9.0</v>
      </c>
      <c r="F8" s="26">
        <v>5.0</v>
      </c>
      <c r="G8" s="26">
        <v>9.0</v>
      </c>
      <c r="H8" s="26">
        <v>9.0</v>
      </c>
      <c r="I8" s="26">
        <v>3.0</v>
      </c>
      <c r="J8" s="27">
        <v>7.0</v>
      </c>
      <c r="K8" s="36"/>
      <c r="L8" s="36"/>
      <c r="M8" s="36"/>
      <c r="N8" s="36"/>
      <c r="O8" s="36"/>
      <c r="P8" s="36"/>
      <c r="Q8" s="36"/>
      <c r="R8" s="36"/>
      <c r="S8" s="36"/>
      <c r="T8" s="36"/>
    </row>
    <row r="9" hidden="1" outlineLevel="1">
      <c r="A9" s="29">
        <v>2.5</v>
      </c>
      <c r="B9" s="30" t="s">
        <v>31</v>
      </c>
      <c r="C9" s="26">
        <v>0.0</v>
      </c>
      <c r="D9" s="26">
        <v>10.0</v>
      </c>
      <c r="E9" s="26">
        <v>8.0</v>
      </c>
      <c r="F9" s="26">
        <v>6.0</v>
      </c>
      <c r="G9" s="26">
        <v>9.0</v>
      </c>
      <c r="H9" s="26">
        <v>7.0</v>
      </c>
      <c r="I9" s="26">
        <v>1.0</v>
      </c>
      <c r="J9" s="27">
        <v>4.0</v>
      </c>
      <c r="K9" s="36"/>
      <c r="L9" s="36"/>
      <c r="M9" s="36"/>
      <c r="N9" s="36"/>
      <c r="O9" s="36"/>
      <c r="P9" s="36"/>
      <c r="Q9" s="36"/>
      <c r="R9" s="36"/>
      <c r="S9" s="36"/>
      <c r="T9" s="36"/>
    </row>
    <row r="10" collapsed="1">
      <c r="A10" s="34">
        <v>3.0</v>
      </c>
      <c r="B10" s="35" t="s">
        <v>32</v>
      </c>
      <c r="C10" s="26">
        <f t="shared" ref="C10:J10" si="3">SUM(C11:C13)/3</f>
        <v>4</v>
      </c>
      <c r="D10" s="26">
        <f t="shared" si="3"/>
        <v>4.333333333</v>
      </c>
      <c r="E10" s="26">
        <f t="shared" si="3"/>
        <v>7.666666667</v>
      </c>
      <c r="F10" s="26">
        <f t="shared" si="3"/>
        <v>2.666666667</v>
      </c>
      <c r="G10" s="26">
        <f t="shared" si="3"/>
        <v>2.333333333</v>
      </c>
      <c r="H10" s="26">
        <f t="shared" si="3"/>
        <v>3.333333333</v>
      </c>
      <c r="I10" s="26">
        <f t="shared" si="3"/>
        <v>3</v>
      </c>
      <c r="J10" s="27">
        <f t="shared" si="3"/>
        <v>6</v>
      </c>
      <c r="K10" s="28"/>
      <c r="L10" s="28"/>
      <c r="M10" s="28"/>
      <c r="N10" s="28"/>
      <c r="O10" s="28"/>
      <c r="P10" s="28"/>
      <c r="Q10" s="28"/>
      <c r="R10" s="28"/>
      <c r="S10" s="28"/>
      <c r="T10" s="28"/>
    </row>
    <row r="11" hidden="1" outlineLevel="1">
      <c r="A11" s="29">
        <v>3.1</v>
      </c>
      <c r="B11" s="30" t="s">
        <v>10</v>
      </c>
      <c r="C11" s="26">
        <v>2.0</v>
      </c>
      <c r="D11" s="26">
        <v>5.0</v>
      </c>
      <c r="E11" s="26">
        <v>9.0</v>
      </c>
      <c r="F11" s="26">
        <v>0.0</v>
      </c>
      <c r="G11" s="26">
        <v>2.0</v>
      </c>
      <c r="H11" s="26">
        <v>8.0</v>
      </c>
      <c r="I11" s="26">
        <v>2.0</v>
      </c>
      <c r="J11" s="27">
        <v>7.0</v>
      </c>
      <c r="K11" s="36"/>
      <c r="L11" s="36"/>
      <c r="M11" s="36"/>
      <c r="N11" s="36"/>
      <c r="O11" s="36"/>
      <c r="P11" s="36"/>
      <c r="Q11" s="36"/>
      <c r="R11" s="36"/>
      <c r="S11" s="36"/>
      <c r="T11" s="36"/>
    </row>
    <row r="12" hidden="1" outlineLevel="1">
      <c r="A12" s="37">
        <v>3.2</v>
      </c>
      <c r="B12" s="38" t="s">
        <v>33</v>
      </c>
      <c r="C12" s="26">
        <v>0.0</v>
      </c>
      <c r="D12" s="26">
        <v>0.0</v>
      </c>
      <c r="E12" s="26">
        <v>7.0</v>
      </c>
      <c r="F12" s="26">
        <v>0.0</v>
      </c>
      <c r="G12" s="26">
        <v>0.0</v>
      </c>
      <c r="H12" s="26">
        <v>0.0</v>
      </c>
      <c r="I12" s="26">
        <v>0.0</v>
      </c>
      <c r="J12" s="27">
        <v>5.0</v>
      </c>
      <c r="K12" s="36"/>
      <c r="L12" s="36"/>
      <c r="M12" s="36"/>
      <c r="N12" s="36"/>
      <c r="O12" s="36"/>
      <c r="P12" s="36"/>
      <c r="Q12" s="36"/>
      <c r="R12" s="36"/>
      <c r="S12" s="36"/>
      <c r="T12" s="36"/>
    </row>
    <row r="13" hidden="1" outlineLevel="1">
      <c r="A13" s="37">
        <v>3.3</v>
      </c>
      <c r="B13" s="38" t="s">
        <v>34</v>
      </c>
      <c r="C13" s="26">
        <v>10.0</v>
      </c>
      <c r="D13" s="26">
        <v>8.0</v>
      </c>
      <c r="E13" s="26">
        <v>7.0</v>
      </c>
      <c r="F13" s="26">
        <v>8.0</v>
      </c>
      <c r="G13" s="26">
        <v>5.0</v>
      </c>
      <c r="H13" s="26">
        <v>2.0</v>
      </c>
      <c r="I13" s="26">
        <v>7.0</v>
      </c>
      <c r="J13" s="27">
        <v>6.0</v>
      </c>
      <c r="K13" s="36"/>
      <c r="L13" s="36"/>
      <c r="M13" s="36"/>
      <c r="N13" s="36"/>
      <c r="O13" s="36"/>
      <c r="P13" s="36"/>
      <c r="Q13" s="36"/>
      <c r="R13" s="36"/>
      <c r="S13" s="36"/>
      <c r="T13" s="36"/>
    </row>
    <row r="14" collapsed="1">
      <c r="A14" s="34">
        <v>4.0</v>
      </c>
      <c r="B14" s="35" t="s">
        <v>35</v>
      </c>
      <c r="C14" s="39">
        <f t="shared" ref="C14:J14" si="4">SUM(C15:C19)/5</f>
        <v>4.6</v>
      </c>
      <c r="D14" s="39">
        <f t="shared" si="4"/>
        <v>8.6</v>
      </c>
      <c r="E14" s="39">
        <f t="shared" si="4"/>
        <v>9.8</v>
      </c>
      <c r="F14" s="39">
        <f t="shared" si="4"/>
        <v>2.6</v>
      </c>
      <c r="G14" s="39">
        <f t="shared" si="4"/>
        <v>8.6</v>
      </c>
      <c r="H14" s="39">
        <f t="shared" si="4"/>
        <v>9</v>
      </c>
      <c r="I14" s="39">
        <f t="shared" si="4"/>
        <v>5.8</v>
      </c>
      <c r="J14" s="40">
        <f t="shared" si="4"/>
        <v>6.8</v>
      </c>
      <c r="K14" s="41"/>
      <c r="L14" s="41"/>
      <c r="M14" s="41"/>
      <c r="N14" s="41"/>
      <c r="O14" s="41"/>
      <c r="P14" s="41"/>
      <c r="Q14" s="41"/>
      <c r="R14" s="41"/>
      <c r="S14" s="41"/>
      <c r="T14" s="41"/>
    </row>
    <row r="15" hidden="1" outlineLevel="1">
      <c r="A15" s="37">
        <v>4.1</v>
      </c>
      <c r="B15" s="38" t="s">
        <v>8</v>
      </c>
      <c r="C15" s="26">
        <v>0.0</v>
      </c>
      <c r="D15" s="26">
        <v>8.0</v>
      </c>
      <c r="E15" s="26">
        <v>10.0</v>
      </c>
      <c r="F15" s="26">
        <v>2.0</v>
      </c>
      <c r="G15" s="26">
        <v>10.0</v>
      </c>
      <c r="H15" s="26">
        <v>10.0</v>
      </c>
      <c r="I15" s="26">
        <v>5.0</v>
      </c>
      <c r="J15" s="27">
        <v>8.0</v>
      </c>
      <c r="K15" s="36"/>
      <c r="L15" s="36"/>
      <c r="M15" s="36"/>
      <c r="N15" s="36"/>
      <c r="O15" s="36"/>
      <c r="P15" s="36"/>
      <c r="Q15" s="36"/>
      <c r="R15" s="36"/>
      <c r="S15" s="36"/>
      <c r="T15" s="36"/>
    </row>
    <row r="16" hidden="1" outlineLevel="1">
      <c r="A16" s="42">
        <v>4.2</v>
      </c>
      <c r="B16" s="43" t="s">
        <v>36</v>
      </c>
      <c r="C16" s="26">
        <v>8.0</v>
      </c>
      <c r="D16" s="26">
        <v>10.0</v>
      </c>
      <c r="E16" s="26">
        <v>9.0</v>
      </c>
      <c r="F16" s="26">
        <v>0.0</v>
      </c>
      <c r="G16" s="26">
        <v>10.0</v>
      </c>
      <c r="H16" s="26">
        <v>8.0</v>
      </c>
      <c r="I16" s="26">
        <v>9.0</v>
      </c>
      <c r="J16" s="27">
        <v>7.0</v>
      </c>
      <c r="K16" s="36"/>
      <c r="L16" s="36"/>
      <c r="M16" s="36"/>
      <c r="N16" s="36"/>
      <c r="O16" s="36"/>
      <c r="P16" s="36"/>
      <c r="Q16" s="36"/>
      <c r="R16" s="36"/>
      <c r="S16" s="36"/>
      <c r="T16" s="36"/>
    </row>
    <row r="17" hidden="1" outlineLevel="1">
      <c r="A17" s="42">
        <v>4.3</v>
      </c>
      <c r="B17" s="43" t="s">
        <v>37</v>
      </c>
      <c r="C17" s="26">
        <v>8.0</v>
      </c>
      <c r="D17" s="26">
        <v>8.0</v>
      </c>
      <c r="E17" s="26">
        <v>10.0</v>
      </c>
      <c r="F17" s="26">
        <v>1.0</v>
      </c>
      <c r="G17" s="26">
        <v>10.0</v>
      </c>
      <c r="H17" s="26">
        <v>7.0</v>
      </c>
      <c r="I17" s="26">
        <v>5.0</v>
      </c>
      <c r="J17" s="27">
        <v>7.0</v>
      </c>
      <c r="K17" s="36"/>
      <c r="L17" s="36"/>
      <c r="M17" s="36"/>
      <c r="N17" s="36"/>
      <c r="O17" s="36"/>
      <c r="P17" s="36"/>
      <c r="Q17" s="36"/>
      <c r="R17" s="36"/>
      <c r="S17" s="36"/>
      <c r="T17" s="36"/>
    </row>
    <row r="18" hidden="1" outlineLevel="1">
      <c r="A18" s="37">
        <v>4.4</v>
      </c>
      <c r="B18" s="43" t="s">
        <v>38</v>
      </c>
      <c r="C18" s="26">
        <v>0.0</v>
      </c>
      <c r="D18" s="26">
        <v>8.0</v>
      </c>
      <c r="E18" s="26">
        <v>10.0</v>
      </c>
      <c r="F18" s="26">
        <v>5.0</v>
      </c>
      <c r="G18" s="26">
        <v>6.0</v>
      </c>
      <c r="H18" s="26">
        <v>10.0</v>
      </c>
      <c r="I18" s="26">
        <v>3.0</v>
      </c>
      <c r="J18" s="27">
        <v>6.0</v>
      </c>
      <c r="K18" s="36"/>
      <c r="L18" s="36"/>
      <c r="M18" s="36"/>
      <c r="N18" s="36"/>
      <c r="O18" s="36"/>
      <c r="P18" s="36"/>
      <c r="Q18" s="36"/>
      <c r="R18" s="36"/>
      <c r="S18" s="36"/>
      <c r="T18" s="36"/>
    </row>
    <row r="19" hidden="1" outlineLevel="1">
      <c r="A19" s="42">
        <v>4.5</v>
      </c>
      <c r="B19" s="30" t="s">
        <v>39</v>
      </c>
      <c r="C19" s="26">
        <v>7.0</v>
      </c>
      <c r="D19" s="26">
        <v>9.0</v>
      </c>
      <c r="E19" s="26">
        <v>10.0</v>
      </c>
      <c r="F19" s="26">
        <v>5.0</v>
      </c>
      <c r="G19" s="26">
        <v>7.0</v>
      </c>
      <c r="H19" s="26">
        <v>10.0</v>
      </c>
      <c r="I19" s="26">
        <v>7.0</v>
      </c>
      <c r="J19" s="27">
        <v>6.0</v>
      </c>
      <c r="K19" s="36"/>
      <c r="L19" s="36"/>
      <c r="M19" s="36"/>
      <c r="N19" s="36"/>
      <c r="O19" s="36"/>
      <c r="P19" s="36"/>
      <c r="Q19" s="36"/>
      <c r="R19" s="36"/>
      <c r="S19" s="36"/>
      <c r="T19" s="36"/>
    </row>
    <row r="20">
      <c r="A20" s="24"/>
      <c r="B20" s="44" t="s">
        <v>40</v>
      </c>
      <c r="C20" s="39">
        <f t="shared" ref="C20:J20" si="5">AVERAGE(C2,C4,C10,C14)</f>
        <v>5.483333333</v>
      </c>
      <c r="D20" s="39">
        <f t="shared" si="5"/>
        <v>6.65</v>
      </c>
      <c r="E20" s="39">
        <f t="shared" si="5"/>
        <v>8.116666667</v>
      </c>
      <c r="F20" s="39">
        <f t="shared" si="5"/>
        <v>4.65</v>
      </c>
      <c r="G20" s="39">
        <f t="shared" si="5"/>
        <v>6.816666667</v>
      </c>
      <c r="H20" s="39">
        <f t="shared" si="5"/>
        <v>7.083333333</v>
      </c>
      <c r="I20" s="39">
        <f t="shared" si="5"/>
        <v>4.783333333</v>
      </c>
      <c r="J20" s="39">
        <f t="shared" si="5"/>
        <v>6.7</v>
      </c>
      <c r="K20" s="36"/>
      <c r="L20" s="36"/>
      <c r="M20" s="36"/>
      <c r="N20" s="36"/>
      <c r="O20" s="36"/>
      <c r="P20" s="36"/>
      <c r="Q20" s="36"/>
      <c r="R20" s="36"/>
      <c r="S20" s="36"/>
      <c r="T20" s="36"/>
    </row>
    <row r="21">
      <c r="A21" s="24"/>
      <c r="B21" s="45"/>
      <c r="C21" s="46"/>
      <c r="D21" s="46"/>
      <c r="E21" s="46"/>
      <c r="F21" s="46"/>
      <c r="G21" s="46"/>
      <c r="H21" s="46"/>
      <c r="I21" s="46"/>
      <c r="J21" s="46"/>
      <c r="K21" s="36"/>
      <c r="L21" s="36"/>
      <c r="M21" s="36"/>
      <c r="N21" s="36"/>
      <c r="O21" s="36"/>
      <c r="P21" s="36"/>
      <c r="Q21" s="36"/>
      <c r="R21" s="36"/>
      <c r="S21" s="36"/>
      <c r="T21" s="36"/>
    </row>
    <row r="22" collapsed="1">
      <c r="A22" s="24">
        <v>5.0</v>
      </c>
      <c r="B22" s="47" t="s">
        <v>41</v>
      </c>
      <c r="C22" s="39">
        <f t="shared" ref="C22:J22" si="6">SUM(C23:C28)/6</f>
        <v>5.5</v>
      </c>
      <c r="D22" s="39">
        <f t="shared" si="6"/>
        <v>8.166666667</v>
      </c>
      <c r="E22" s="39">
        <f t="shared" si="6"/>
        <v>9.166666667</v>
      </c>
      <c r="F22" s="39">
        <f t="shared" si="6"/>
        <v>5.333333333</v>
      </c>
      <c r="G22" s="39">
        <f t="shared" si="6"/>
        <v>6.833333333</v>
      </c>
      <c r="H22" s="39">
        <f t="shared" si="6"/>
        <v>8.5</v>
      </c>
      <c r="I22" s="39">
        <f t="shared" si="6"/>
        <v>8.833333333</v>
      </c>
      <c r="J22" s="40">
        <f t="shared" si="6"/>
        <v>4.833333333</v>
      </c>
      <c r="K22" s="36"/>
      <c r="L22" s="36"/>
      <c r="M22" s="36"/>
      <c r="N22" s="36"/>
      <c r="O22" s="36"/>
      <c r="P22" s="36"/>
      <c r="Q22" s="36"/>
      <c r="R22" s="36"/>
      <c r="S22" s="36"/>
      <c r="T22" s="36"/>
    </row>
    <row r="23" hidden="1" outlineLevel="1">
      <c r="A23" s="29">
        <v>5.1</v>
      </c>
      <c r="B23" s="30" t="s">
        <v>42</v>
      </c>
      <c r="C23" s="26">
        <v>8.0</v>
      </c>
      <c r="D23" s="26">
        <v>10.0</v>
      </c>
      <c r="E23" s="26">
        <v>10.0</v>
      </c>
      <c r="F23" s="26">
        <v>3.0</v>
      </c>
      <c r="G23" s="26">
        <v>10.0</v>
      </c>
      <c r="H23" s="26">
        <v>10.0</v>
      </c>
      <c r="I23" s="26">
        <v>8.0</v>
      </c>
      <c r="J23" s="27">
        <v>4.0</v>
      </c>
      <c r="K23" s="36"/>
      <c r="L23" s="36"/>
      <c r="M23" s="36"/>
      <c r="N23" s="36"/>
      <c r="O23" s="36"/>
      <c r="P23" s="36"/>
      <c r="Q23" s="36"/>
      <c r="R23" s="36"/>
      <c r="S23" s="36"/>
      <c r="T23" s="36"/>
    </row>
    <row r="24" hidden="1" outlineLevel="1">
      <c r="A24" s="42">
        <v>5.2</v>
      </c>
      <c r="B24" s="43" t="s">
        <v>43</v>
      </c>
      <c r="C24" s="26">
        <v>10.0</v>
      </c>
      <c r="D24" s="26">
        <v>1.0</v>
      </c>
      <c r="E24" s="26">
        <v>10.0</v>
      </c>
      <c r="F24" s="26">
        <v>7.0</v>
      </c>
      <c r="G24" s="26">
        <v>6.0</v>
      </c>
      <c r="H24" s="26">
        <v>7.0</v>
      </c>
      <c r="I24" s="26">
        <v>8.0</v>
      </c>
      <c r="J24" s="27">
        <v>6.0</v>
      </c>
      <c r="K24" s="36"/>
      <c r="L24" s="36"/>
      <c r="M24" s="36"/>
      <c r="N24" s="36"/>
      <c r="O24" s="36"/>
      <c r="P24" s="36"/>
      <c r="Q24" s="36"/>
      <c r="R24" s="36"/>
      <c r="S24" s="36"/>
      <c r="T24" s="36"/>
    </row>
    <row r="25" hidden="1" outlineLevel="1">
      <c r="A25" s="42">
        <v>5.3</v>
      </c>
      <c r="B25" s="43" t="s">
        <v>44</v>
      </c>
      <c r="C25" s="26">
        <v>8.0</v>
      </c>
      <c r="D25" s="26">
        <v>10.0</v>
      </c>
      <c r="E25" s="26">
        <v>10.0</v>
      </c>
      <c r="F25" s="26">
        <v>7.0</v>
      </c>
      <c r="G25" s="26">
        <v>8.0</v>
      </c>
      <c r="H25" s="26">
        <v>10.0</v>
      </c>
      <c r="I25" s="26">
        <v>9.0</v>
      </c>
      <c r="J25" s="27">
        <v>10.0</v>
      </c>
      <c r="K25" s="36"/>
      <c r="L25" s="36"/>
      <c r="M25" s="36"/>
      <c r="N25" s="36"/>
      <c r="O25" s="36"/>
      <c r="P25" s="36"/>
      <c r="Q25" s="36"/>
      <c r="R25" s="36"/>
      <c r="S25" s="36"/>
      <c r="T25" s="36"/>
    </row>
    <row r="26" hidden="1" outlineLevel="1">
      <c r="A26" s="42">
        <v>5.4</v>
      </c>
      <c r="B26" s="43" t="s">
        <v>45</v>
      </c>
      <c r="C26" s="26">
        <v>3.0</v>
      </c>
      <c r="D26" s="26">
        <v>10.0</v>
      </c>
      <c r="E26" s="26">
        <v>8.0</v>
      </c>
      <c r="F26" s="26">
        <v>1.0</v>
      </c>
      <c r="G26" s="26">
        <v>5.0</v>
      </c>
      <c r="H26" s="26">
        <v>8.0</v>
      </c>
      <c r="I26" s="26">
        <v>8.0</v>
      </c>
      <c r="J26" s="27">
        <v>3.0</v>
      </c>
      <c r="K26" s="36"/>
      <c r="L26" s="36"/>
      <c r="M26" s="36"/>
      <c r="N26" s="36"/>
      <c r="O26" s="36"/>
      <c r="P26" s="36"/>
      <c r="Q26" s="36"/>
      <c r="R26" s="36"/>
      <c r="S26" s="36"/>
      <c r="T26" s="36"/>
    </row>
    <row r="27" hidden="1" outlineLevel="1">
      <c r="A27" s="42">
        <v>5.5</v>
      </c>
      <c r="B27" s="43" t="s">
        <v>46</v>
      </c>
      <c r="C27" s="26">
        <v>2.0</v>
      </c>
      <c r="D27" s="26">
        <v>10.0</v>
      </c>
      <c r="E27" s="26">
        <v>7.0</v>
      </c>
      <c r="F27" s="26">
        <v>4.0</v>
      </c>
      <c r="G27" s="26">
        <v>4.0</v>
      </c>
      <c r="H27" s="26">
        <v>10.0</v>
      </c>
      <c r="I27" s="26">
        <v>10.0</v>
      </c>
      <c r="J27" s="27">
        <v>1.0</v>
      </c>
      <c r="K27" s="36"/>
      <c r="L27" s="36"/>
      <c r="M27" s="36"/>
      <c r="N27" s="36"/>
      <c r="O27" s="36"/>
      <c r="P27" s="36"/>
      <c r="Q27" s="36"/>
      <c r="R27" s="36"/>
      <c r="S27" s="36"/>
      <c r="T27" s="36"/>
    </row>
    <row r="28" hidden="1" outlineLevel="1">
      <c r="A28" s="42">
        <v>5.6</v>
      </c>
      <c r="B28" s="43" t="s">
        <v>47</v>
      </c>
      <c r="C28" s="26">
        <v>2.0</v>
      </c>
      <c r="D28" s="26">
        <v>8.0</v>
      </c>
      <c r="E28" s="26">
        <v>10.0</v>
      </c>
      <c r="F28" s="26">
        <v>10.0</v>
      </c>
      <c r="G28" s="26">
        <v>8.0</v>
      </c>
      <c r="H28" s="26">
        <v>6.0</v>
      </c>
      <c r="I28" s="26">
        <v>10.0</v>
      </c>
      <c r="J28" s="27">
        <v>5.0</v>
      </c>
      <c r="K28" s="36"/>
      <c r="L28" s="36"/>
      <c r="M28" s="36"/>
      <c r="N28" s="36"/>
      <c r="O28" s="36"/>
      <c r="P28" s="36"/>
      <c r="Q28" s="36"/>
      <c r="R28" s="36"/>
      <c r="S28" s="36"/>
      <c r="T28" s="36"/>
    </row>
    <row r="29">
      <c r="A29" s="24"/>
      <c r="B29" s="48" t="s">
        <v>48</v>
      </c>
      <c r="C29" s="49">
        <f t="shared" ref="C29:J29" si="7">C22/C20</f>
        <v>1.003039514</v>
      </c>
      <c r="D29" s="49">
        <f t="shared" si="7"/>
        <v>1.228070175</v>
      </c>
      <c r="E29" s="49">
        <f t="shared" si="7"/>
        <v>1.12936345</v>
      </c>
      <c r="F29" s="49">
        <f t="shared" si="7"/>
        <v>1.146953405</v>
      </c>
      <c r="G29" s="49">
        <f t="shared" si="7"/>
        <v>1.002444988</v>
      </c>
      <c r="H29" s="49">
        <f t="shared" si="7"/>
        <v>1.2</v>
      </c>
      <c r="I29" s="49">
        <f t="shared" si="7"/>
        <v>1.846689895</v>
      </c>
      <c r="J29" s="49">
        <f t="shared" si="7"/>
        <v>0.7213930348</v>
      </c>
      <c r="K29" s="36"/>
      <c r="L29" s="36"/>
      <c r="M29" s="36"/>
      <c r="N29" s="36"/>
      <c r="O29" s="36"/>
      <c r="P29" s="36"/>
      <c r="Q29" s="36"/>
      <c r="R29" s="36"/>
      <c r="S29" s="36"/>
      <c r="T29" s="36"/>
    </row>
    <row r="31">
      <c r="A31" s="24">
        <v>6.0</v>
      </c>
      <c r="B31" s="47" t="s">
        <v>49</v>
      </c>
      <c r="C31" s="50">
        <f t="shared" ref="C31:J31" si="8">AVERAGE(C2,C4,C10,C14,C22)</f>
        <v>5.486666667</v>
      </c>
      <c r="D31" s="50">
        <f t="shared" si="8"/>
        <v>6.953333333</v>
      </c>
      <c r="E31" s="50">
        <f t="shared" si="8"/>
        <v>8.326666667</v>
      </c>
      <c r="F31" s="50">
        <f t="shared" si="8"/>
        <v>4.786666667</v>
      </c>
      <c r="G31" s="50">
        <f t="shared" si="8"/>
        <v>6.82</v>
      </c>
      <c r="H31" s="50">
        <f t="shared" si="8"/>
        <v>7.366666667</v>
      </c>
      <c r="I31" s="50">
        <f t="shared" si="8"/>
        <v>5.593333333</v>
      </c>
      <c r="J31" s="50">
        <f t="shared" si="8"/>
        <v>6.326666667</v>
      </c>
    </row>
  </sheetData>
  <conditionalFormatting sqref="C20:J20">
    <cfRule type="colorScale" priority="1">
      <colorScale>
        <cfvo type="min"/>
        <cfvo type="max"/>
        <color rgb="FFFFFFFF"/>
        <color rgb="FFFFD666"/>
      </colorScale>
    </cfRule>
  </conditionalFormatting>
  <conditionalFormatting sqref="C29:J29">
    <cfRule type="colorScale" priority="2">
      <colorScale>
        <cfvo type="min"/>
        <cfvo type="max"/>
        <color rgb="FFFFFFFF"/>
        <color rgb="FF0000FF"/>
      </colorScale>
    </cfRule>
  </conditionalFormatting>
  <conditionalFormatting sqref="C2:J29">
    <cfRule type="colorScale" priority="3">
      <colorScale>
        <cfvo type="min"/>
        <cfvo type="max"/>
        <color rgb="FFFFFFFF"/>
        <color rgb="FF57BB8A"/>
      </colorScale>
    </cfRule>
  </conditionalFormatting>
  <conditionalFormatting sqref="C31:J31">
    <cfRule type="colorScale" priority="4">
      <colorScale>
        <cfvo type="min"/>
        <cfvo type="max"/>
        <color rgb="FFFFFFFF"/>
        <color rgb="FF57BB8A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6.0"/>
    <col customWidth="1" min="10" max="10" width="17.29"/>
  </cols>
  <sheetData>
    <row r="2" ht="139.5" customHeight="1">
      <c r="B2" s="51"/>
      <c r="C2" s="52" t="s">
        <v>50</v>
      </c>
      <c r="D2" s="53" t="s">
        <v>51</v>
      </c>
      <c r="E2" s="54" t="s">
        <v>52</v>
      </c>
      <c r="F2" s="54" t="s">
        <v>53</v>
      </c>
      <c r="G2" s="52" t="s">
        <v>54</v>
      </c>
      <c r="H2" s="52" t="s">
        <v>55</v>
      </c>
      <c r="I2" s="54" t="s">
        <v>56</v>
      </c>
      <c r="J2" s="52" t="s">
        <v>22</v>
      </c>
      <c r="K2" s="52" t="s">
        <v>19</v>
      </c>
      <c r="L2" s="54" t="s">
        <v>57</v>
      </c>
      <c r="M2" s="52" t="s">
        <v>58</v>
      </c>
      <c r="N2" s="54" t="s">
        <v>59</v>
      </c>
      <c r="O2" s="52" t="s">
        <v>60</v>
      </c>
      <c r="P2" s="54" t="s">
        <v>61</v>
      </c>
      <c r="Q2" s="54" t="s">
        <v>62</v>
      </c>
      <c r="R2" s="54" t="s">
        <v>63</v>
      </c>
      <c r="S2" s="52" t="s">
        <v>64</v>
      </c>
      <c r="T2" s="54" t="s">
        <v>65</v>
      </c>
      <c r="U2" s="55" t="s">
        <v>66</v>
      </c>
    </row>
    <row r="3">
      <c r="B3" s="56" t="s">
        <v>25</v>
      </c>
      <c r="C3" s="57">
        <v>10.0</v>
      </c>
      <c r="D3" s="58">
        <v>8.0</v>
      </c>
      <c r="E3" s="59">
        <v>8.0</v>
      </c>
      <c r="F3" s="59">
        <v>9.0</v>
      </c>
      <c r="G3" s="57">
        <v>7.0</v>
      </c>
      <c r="H3" s="57">
        <v>7.0</v>
      </c>
      <c r="I3" s="59">
        <v>8.0</v>
      </c>
      <c r="J3" s="60">
        <v>8.0</v>
      </c>
      <c r="K3" s="60">
        <v>9.0</v>
      </c>
      <c r="L3" s="61">
        <v>10.0</v>
      </c>
      <c r="M3" s="60">
        <v>10.0</v>
      </c>
      <c r="N3" s="61">
        <v>6.0</v>
      </c>
      <c r="O3" s="60">
        <v>10.0</v>
      </c>
      <c r="P3" s="61">
        <v>6.0</v>
      </c>
      <c r="Q3" s="61">
        <v>8.0</v>
      </c>
      <c r="R3" s="61">
        <v>8.0</v>
      </c>
      <c r="S3" s="60">
        <v>9.0</v>
      </c>
      <c r="T3" s="61">
        <v>10.0</v>
      </c>
      <c r="U3" s="62">
        <v>10.0</v>
      </c>
    </row>
    <row r="4">
      <c r="B4" s="63" t="s">
        <v>6</v>
      </c>
      <c r="C4" s="64"/>
      <c r="D4" s="65"/>
      <c r="E4" s="66"/>
      <c r="F4" s="66"/>
      <c r="G4" s="67"/>
      <c r="H4" s="67"/>
      <c r="I4" s="66"/>
      <c r="J4" s="68"/>
      <c r="K4" s="68"/>
      <c r="L4" s="69"/>
      <c r="M4" s="68"/>
      <c r="N4" s="69"/>
      <c r="O4" s="68"/>
      <c r="P4" s="69"/>
      <c r="Q4" s="69"/>
      <c r="R4" s="69"/>
      <c r="S4" s="68"/>
      <c r="T4" s="69"/>
      <c r="U4" s="70"/>
    </row>
    <row r="5">
      <c r="B5" s="71" t="s">
        <v>28</v>
      </c>
      <c r="C5" s="72">
        <v>8.0</v>
      </c>
      <c r="D5" s="73"/>
      <c r="E5" s="74"/>
      <c r="F5" s="74"/>
      <c r="G5" s="75"/>
      <c r="H5" s="75"/>
      <c r="I5" s="74"/>
      <c r="J5" s="75"/>
      <c r="K5" s="75"/>
      <c r="L5" s="74"/>
      <c r="M5" s="75"/>
      <c r="N5" s="74"/>
      <c r="O5" s="75"/>
      <c r="P5" s="74"/>
      <c r="Q5" s="74"/>
      <c r="R5" s="74"/>
      <c r="S5" s="75"/>
      <c r="T5" s="74"/>
      <c r="U5" s="76"/>
    </row>
    <row r="6">
      <c r="B6" s="77" t="s">
        <v>29</v>
      </c>
      <c r="C6" s="78"/>
      <c r="D6" s="73"/>
      <c r="E6" s="74"/>
      <c r="F6" s="74"/>
      <c r="G6" s="75"/>
      <c r="H6" s="75"/>
      <c r="I6" s="74"/>
      <c r="J6" s="75"/>
      <c r="K6" s="75"/>
      <c r="L6" s="74"/>
      <c r="M6" s="75"/>
      <c r="N6" s="74"/>
      <c r="O6" s="75"/>
      <c r="P6" s="74"/>
      <c r="Q6" s="74"/>
      <c r="R6" s="74"/>
      <c r="S6" s="75"/>
      <c r="T6" s="74"/>
      <c r="U6" s="76"/>
    </row>
    <row r="7">
      <c r="B7" s="71" t="s">
        <v>31</v>
      </c>
      <c r="C7" s="78"/>
      <c r="D7" s="73"/>
      <c r="E7" s="74"/>
      <c r="F7" s="74"/>
      <c r="G7" s="75"/>
      <c r="H7" s="75"/>
      <c r="I7" s="74"/>
      <c r="J7" s="75"/>
      <c r="K7" s="75"/>
      <c r="L7" s="74"/>
      <c r="M7" s="75"/>
      <c r="N7" s="74"/>
      <c r="O7" s="75"/>
      <c r="P7" s="74"/>
      <c r="Q7" s="74"/>
      <c r="R7" s="74"/>
      <c r="S7" s="75"/>
      <c r="T7" s="74"/>
      <c r="U7" s="76"/>
    </row>
    <row r="8">
      <c r="B8" s="79" t="s">
        <v>7</v>
      </c>
      <c r="C8" s="68"/>
      <c r="D8" s="80"/>
      <c r="E8" s="69"/>
      <c r="F8" s="69"/>
      <c r="G8" s="68"/>
      <c r="H8" s="68"/>
      <c r="I8" s="69"/>
      <c r="J8" s="68"/>
      <c r="K8" s="68"/>
      <c r="L8" s="69"/>
      <c r="M8" s="68"/>
      <c r="N8" s="69"/>
      <c r="O8" s="68"/>
      <c r="P8" s="69"/>
      <c r="Q8" s="69"/>
      <c r="R8" s="69"/>
      <c r="S8" s="68"/>
      <c r="T8" s="69"/>
      <c r="U8" s="81"/>
    </row>
    <row r="9">
      <c r="B9" s="71" t="s">
        <v>10</v>
      </c>
      <c r="C9" s="78"/>
      <c r="D9" s="73"/>
      <c r="E9" s="74"/>
      <c r="F9" s="74"/>
      <c r="G9" s="75"/>
      <c r="H9" s="75"/>
      <c r="I9" s="74"/>
      <c r="J9" s="75"/>
      <c r="K9" s="75"/>
      <c r="L9" s="74"/>
      <c r="M9" s="75"/>
      <c r="N9" s="74"/>
      <c r="O9" s="75"/>
      <c r="P9" s="74"/>
      <c r="Q9" s="74"/>
      <c r="R9" s="74"/>
      <c r="S9" s="75"/>
      <c r="T9" s="74"/>
      <c r="U9" s="76"/>
    </row>
    <row r="10">
      <c r="B10" s="77" t="s">
        <v>33</v>
      </c>
      <c r="C10" s="78"/>
      <c r="D10" s="73"/>
      <c r="E10" s="74"/>
      <c r="F10" s="74"/>
      <c r="G10" s="75"/>
      <c r="H10" s="75"/>
      <c r="I10" s="74"/>
      <c r="J10" s="75"/>
      <c r="K10" s="75"/>
      <c r="L10" s="74"/>
      <c r="M10" s="75"/>
      <c r="N10" s="74"/>
      <c r="O10" s="75"/>
      <c r="P10" s="74"/>
      <c r="Q10" s="74"/>
      <c r="R10" s="74"/>
      <c r="S10" s="75"/>
      <c r="T10" s="74"/>
      <c r="U10" s="76"/>
    </row>
    <row r="11">
      <c r="B11" s="79" t="s">
        <v>8</v>
      </c>
      <c r="C11" s="82"/>
      <c r="D11" s="83"/>
      <c r="E11" s="84"/>
      <c r="F11" s="84"/>
      <c r="G11" s="85"/>
      <c r="H11" s="85"/>
      <c r="I11" s="84"/>
      <c r="J11" s="85"/>
      <c r="K11" s="85"/>
      <c r="L11" s="84"/>
      <c r="M11" s="85"/>
      <c r="N11" s="84"/>
      <c r="O11" s="85"/>
      <c r="P11" s="84"/>
      <c r="Q11" s="84"/>
      <c r="R11" s="84"/>
      <c r="S11" s="85"/>
      <c r="T11" s="84"/>
      <c r="U11" s="86"/>
    </row>
    <row r="12">
      <c r="B12" s="63" t="s">
        <v>12</v>
      </c>
      <c r="C12" s="87"/>
      <c r="D12" s="88"/>
      <c r="E12" s="89"/>
      <c r="F12" s="89"/>
      <c r="G12" s="90"/>
      <c r="H12" s="90"/>
      <c r="I12" s="89"/>
      <c r="J12" s="90"/>
      <c r="K12" s="90"/>
      <c r="L12" s="89"/>
      <c r="M12" s="90"/>
      <c r="N12" s="89"/>
      <c r="O12" s="90"/>
      <c r="P12" s="89"/>
      <c r="Q12" s="89"/>
      <c r="R12" s="89"/>
      <c r="S12" s="90"/>
      <c r="T12" s="89"/>
      <c r="U12" s="91"/>
    </row>
    <row r="13">
      <c r="B13" s="63" t="s">
        <v>34</v>
      </c>
      <c r="C13" s="87"/>
      <c r="D13" s="88"/>
      <c r="E13" s="89"/>
      <c r="F13" s="89"/>
      <c r="G13" s="90"/>
      <c r="H13" s="90"/>
      <c r="I13" s="89"/>
      <c r="J13" s="90"/>
      <c r="K13" s="90"/>
      <c r="L13" s="89"/>
      <c r="M13" s="90"/>
      <c r="N13" s="89"/>
      <c r="O13" s="90"/>
      <c r="P13" s="89"/>
      <c r="Q13" s="89"/>
      <c r="R13" s="89"/>
      <c r="S13" s="90"/>
      <c r="T13" s="89"/>
      <c r="U13" s="91"/>
    </row>
    <row r="14">
      <c r="B14" s="92" t="s">
        <v>42</v>
      </c>
      <c r="C14" s="82"/>
      <c r="D14" s="83"/>
      <c r="E14" s="84"/>
      <c r="F14" s="84"/>
      <c r="G14" s="85"/>
      <c r="H14" s="85"/>
      <c r="I14" s="84"/>
      <c r="J14" s="85"/>
      <c r="K14" s="85"/>
      <c r="L14" s="84"/>
      <c r="M14" s="85"/>
      <c r="N14" s="84"/>
      <c r="O14" s="85"/>
      <c r="P14" s="84"/>
      <c r="Q14" s="84"/>
      <c r="R14" s="84"/>
      <c r="S14" s="85"/>
      <c r="T14" s="84"/>
      <c r="U14" s="86"/>
    </row>
    <row r="15">
      <c r="B15" s="93" t="s">
        <v>43</v>
      </c>
      <c r="C15" s="78"/>
      <c r="D15" s="73"/>
      <c r="E15" s="74"/>
      <c r="F15" s="74"/>
      <c r="G15" s="75"/>
      <c r="H15" s="75"/>
      <c r="I15" s="74"/>
      <c r="J15" s="75"/>
      <c r="K15" s="75"/>
      <c r="L15" s="74"/>
      <c r="M15" s="75"/>
      <c r="N15" s="74"/>
      <c r="O15" s="75"/>
      <c r="P15" s="74"/>
      <c r="Q15" s="74"/>
      <c r="R15" s="74"/>
      <c r="S15" s="75"/>
      <c r="T15" s="74"/>
      <c r="U15" s="76"/>
    </row>
    <row r="16">
      <c r="B16" s="93" t="s">
        <v>44</v>
      </c>
      <c r="C16" s="78"/>
      <c r="D16" s="73"/>
      <c r="E16" s="74"/>
      <c r="F16" s="74"/>
      <c r="G16" s="75"/>
      <c r="H16" s="75"/>
      <c r="I16" s="74"/>
      <c r="J16" s="75"/>
      <c r="K16" s="75"/>
      <c r="L16" s="74"/>
      <c r="M16" s="75"/>
      <c r="N16" s="74"/>
      <c r="O16" s="75"/>
      <c r="P16" s="74"/>
      <c r="Q16" s="74"/>
      <c r="R16" s="74"/>
      <c r="S16" s="75"/>
      <c r="T16" s="74"/>
      <c r="U16" s="76"/>
    </row>
    <row r="17">
      <c r="B17" s="93" t="s">
        <v>45</v>
      </c>
      <c r="C17" s="78"/>
      <c r="D17" s="73"/>
      <c r="E17" s="74"/>
      <c r="F17" s="74"/>
      <c r="G17" s="75"/>
      <c r="H17" s="75"/>
      <c r="I17" s="74"/>
      <c r="J17" s="75"/>
      <c r="K17" s="75"/>
      <c r="L17" s="74"/>
      <c r="M17" s="75"/>
      <c r="N17" s="74"/>
      <c r="O17" s="75"/>
      <c r="P17" s="74"/>
      <c r="Q17" s="74"/>
      <c r="R17" s="74"/>
      <c r="S17" s="75"/>
      <c r="T17" s="74"/>
      <c r="U17" s="76"/>
    </row>
    <row r="18">
      <c r="B18" s="93" t="s">
        <v>46</v>
      </c>
      <c r="C18" s="78"/>
      <c r="D18" s="73"/>
      <c r="E18" s="74"/>
      <c r="F18" s="74"/>
      <c r="G18" s="75"/>
      <c r="H18" s="75"/>
      <c r="I18" s="74"/>
      <c r="J18" s="75"/>
      <c r="K18" s="75"/>
      <c r="L18" s="74"/>
      <c r="M18" s="75"/>
      <c r="N18" s="74"/>
      <c r="O18" s="75"/>
      <c r="P18" s="74"/>
      <c r="Q18" s="74"/>
      <c r="R18" s="74"/>
      <c r="S18" s="75"/>
      <c r="T18" s="74"/>
      <c r="U18" s="76"/>
    </row>
    <row r="19">
      <c r="B19" s="93" t="s">
        <v>47</v>
      </c>
      <c r="C19" s="78"/>
      <c r="D19" s="73"/>
      <c r="E19" s="74"/>
      <c r="F19" s="74"/>
      <c r="G19" s="75"/>
      <c r="H19" s="75"/>
      <c r="I19" s="74"/>
      <c r="J19" s="75"/>
      <c r="K19" s="75"/>
      <c r="L19" s="74"/>
      <c r="M19" s="75"/>
      <c r="N19" s="74"/>
      <c r="O19" s="75"/>
      <c r="P19" s="74"/>
      <c r="Q19" s="74"/>
      <c r="R19" s="74"/>
      <c r="S19" s="75"/>
      <c r="T19" s="74"/>
      <c r="U19" s="76"/>
    </row>
    <row r="20">
      <c r="B20" s="93" t="s">
        <v>67</v>
      </c>
      <c r="C20" s="78"/>
      <c r="D20" s="73"/>
      <c r="E20" s="74"/>
      <c r="F20" s="74"/>
      <c r="G20" s="75"/>
      <c r="H20" s="75"/>
      <c r="I20" s="74"/>
      <c r="J20" s="75"/>
      <c r="K20" s="75"/>
      <c r="L20" s="74"/>
      <c r="M20" s="75"/>
      <c r="N20" s="74"/>
      <c r="O20" s="75"/>
      <c r="P20" s="74"/>
      <c r="Q20" s="74"/>
      <c r="R20" s="74"/>
      <c r="S20" s="75"/>
      <c r="T20" s="74"/>
      <c r="U20" s="76"/>
    </row>
    <row r="21">
      <c r="B21" s="93" t="s">
        <v>68</v>
      </c>
      <c r="C21" s="78"/>
      <c r="D21" s="73"/>
      <c r="E21" s="74"/>
      <c r="F21" s="74"/>
      <c r="G21" s="75"/>
      <c r="H21" s="75"/>
      <c r="I21" s="74"/>
      <c r="J21" s="75"/>
      <c r="K21" s="75"/>
      <c r="L21" s="74"/>
      <c r="M21" s="75"/>
      <c r="N21" s="74"/>
      <c r="O21" s="75"/>
      <c r="P21" s="74"/>
      <c r="Q21" s="74"/>
      <c r="R21" s="74"/>
      <c r="S21" s="75"/>
      <c r="T21" s="74"/>
      <c r="U21" s="76"/>
    </row>
    <row r="22">
      <c r="B22" s="93" t="s">
        <v>37</v>
      </c>
      <c r="C22" s="78"/>
      <c r="D22" s="73"/>
      <c r="E22" s="74"/>
      <c r="F22" s="74"/>
      <c r="G22" s="75"/>
      <c r="H22" s="75"/>
      <c r="I22" s="74"/>
      <c r="J22" s="75"/>
      <c r="K22" s="75"/>
      <c r="L22" s="74"/>
      <c r="M22" s="75"/>
      <c r="N22" s="74"/>
      <c r="O22" s="75"/>
      <c r="P22" s="74"/>
      <c r="Q22" s="74"/>
      <c r="R22" s="74"/>
      <c r="S22" s="75"/>
      <c r="T22" s="74"/>
      <c r="U22" s="76"/>
    </row>
    <row r="23">
      <c r="B23" s="94" t="s">
        <v>38</v>
      </c>
      <c r="C23" s="87"/>
      <c r="D23" s="88"/>
      <c r="E23" s="89"/>
      <c r="F23" s="89"/>
      <c r="G23" s="90"/>
      <c r="H23" s="90"/>
      <c r="I23" s="89"/>
      <c r="J23" s="90"/>
      <c r="K23" s="90"/>
      <c r="L23" s="89"/>
      <c r="M23" s="90"/>
      <c r="N23" s="89"/>
      <c r="O23" s="90"/>
      <c r="P23" s="89"/>
      <c r="Q23" s="89"/>
      <c r="R23" s="89"/>
      <c r="S23" s="90"/>
      <c r="T23" s="89"/>
      <c r="U23" s="91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2023-10-03T15:52:32Z</dcterms:created>
  <dc:creator>Alonso Urrea</dc:creator>
</cp:coreProperties>
</file>