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15" windowWidth="14430" windowHeight="14655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22" i="2" l="1"/>
  <c r="F21" i="2"/>
  <c r="G22" i="2"/>
  <c r="H22" i="2"/>
  <c r="F23" i="2"/>
  <c r="G23" i="2"/>
  <c r="H23" i="2"/>
  <c r="F20" i="2"/>
  <c r="F19" i="2"/>
  <c r="F18" i="2"/>
  <c r="F17" i="2"/>
  <c r="C12" i="2"/>
  <c r="D12" i="2"/>
  <c r="F12" i="2" s="1"/>
  <c r="E12" i="2"/>
  <c r="I12" i="2" s="1"/>
  <c r="G12" i="2" a="1"/>
  <c r="G12" i="2" s="1"/>
  <c r="H12" i="2" a="1"/>
  <c r="H12" i="2" s="1"/>
  <c r="J12" i="2"/>
  <c r="G7" i="2" l="1" a="1"/>
  <c r="G7" i="2" s="1"/>
  <c r="G8" i="2" a="1"/>
  <c r="G8" i="2" s="1"/>
  <c r="G9" i="2" a="1"/>
  <c r="G9" i="2" s="1"/>
  <c r="G10" i="2" a="1"/>
  <c r="G10" i="2" s="1"/>
  <c r="G11" i="2" a="1"/>
  <c r="G11" i="2" s="1"/>
  <c r="G13" i="2" a="1"/>
  <c r="G13" i="2" s="1"/>
  <c r="G6" i="2" a="1"/>
  <c r="G6" i="2" s="1"/>
  <c r="H13" i="2" l="1" a="1"/>
  <c r="H13" i="2" s="1"/>
  <c r="E7" i="2" l="1"/>
  <c r="I7" i="2" s="1"/>
  <c r="E8" i="2"/>
  <c r="I8" i="2" s="1"/>
  <c r="E9" i="2"/>
  <c r="I9" i="2" s="1"/>
  <c r="E10" i="2"/>
  <c r="I10" i="2" s="1"/>
  <c r="E11" i="2"/>
  <c r="I11" i="2" s="1"/>
  <c r="E13" i="2"/>
  <c r="I13" i="2" s="1"/>
  <c r="E6" i="2"/>
  <c r="I6" i="2" s="1"/>
  <c r="J9" i="2"/>
  <c r="J10" i="2"/>
  <c r="J11" i="2"/>
  <c r="J13" i="2"/>
  <c r="J7" i="2"/>
  <c r="J8" i="2"/>
  <c r="J6" i="2"/>
  <c r="H10" i="2" a="1"/>
  <c r="H10" i="2" s="1"/>
  <c r="H11" i="2" a="1"/>
  <c r="H11" i="2" s="1"/>
  <c r="H7" i="2" a="1"/>
  <c r="H7" i="2" s="1"/>
  <c r="H8" i="2" a="1"/>
  <c r="H8" i="2" s="1"/>
  <c r="H9" i="2" a="1"/>
  <c r="H9" i="2" s="1"/>
  <c r="H6" i="2" a="1"/>
  <c r="H6" i="2" s="1"/>
  <c r="C7" i="2"/>
  <c r="C8" i="2"/>
  <c r="C9" i="2"/>
  <c r="C10" i="2"/>
  <c r="C11" i="2"/>
  <c r="C13" i="2"/>
  <c r="D7" i="2"/>
  <c r="F7" i="2" s="1"/>
  <c r="D8" i="2"/>
  <c r="F8" i="2" s="1"/>
  <c r="D9" i="2"/>
  <c r="F9" i="2" s="1"/>
  <c r="D10" i="2"/>
  <c r="F10" i="2" s="1"/>
  <c r="D11" i="2"/>
  <c r="F11" i="2" s="1"/>
  <c r="D13" i="2"/>
  <c r="F13" i="2" s="1"/>
  <c r="D6" i="2"/>
  <c r="F6" i="2" s="1"/>
  <c r="C6" i="2"/>
  <c r="H20" i="2" l="1"/>
  <c r="G18" i="2"/>
  <c r="H17" i="2"/>
  <c r="G21" i="2"/>
  <c r="G17" i="2"/>
  <c r="H18" i="2"/>
  <c r="G20" i="2"/>
  <c r="G19" i="2"/>
  <c r="H19" i="2"/>
  <c r="H21" i="2"/>
</calcChain>
</file>

<file path=xl/sharedStrings.xml><?xml version="1.0" encoding="utf-8"?>
<sst xmlns="http://schemas.openxmlformats.org/spreadsheetml/2006/main" count="15" uniqueCount="13">
  <si>
    <t>time</t>
  </si>
  <si>
    <t>solved</t>
  </si>
  <si>
    <t>gap</t>
  </si>
  <si>
    <t>sv</t>
  </si>
  <si>
    <t>S</t>
  </si>
  <si>
    <t>t_avg</t>
  </si>
  <si>
    <t>with sv</t>
  </si>
  <si>
    <t>instances</t>
  </si>
  <si>
    <t>t_max</t>
  </si>
  <si>
    <t>t_min</t>
  </si>
  <si>
    <t>nodes</t>
  </si>
  <si>
    <t>not solved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</si>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</sst>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Alignme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Tabelle2!$B$6:$B$13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Tabelle2!$F$6:$F$13</c:f>
              <c:numCache>
                <c:formatCode>0.00</c:formatCode>
                <c:ptCount val="8"/>
                <c:pt idx="0">
                  <c:v>1.0806666666666667</c:v>
                </c:pt>
                <c:pt idx="1">
                  <c:v>2.5759999999999996</c:v>
                </c:pt>
                <c:pt idx="2">
                  <c:v>9.5680000000000032</c:v>
                </c:pt>
                <c:pt idx="3">
                  <c:v>36.678000000000004</c:v>
                </c:pt>
                <c:pt idx="4">
                  <c:v>707.09866666666665</c:v>
                </c:pt>
                <c:pt idx="5">
                  <c:v>1231.1820714285714</c:v>
                </c:pt>
                <c:pt idx="6">
                  <c:v>0</c:v>
                </c:pt>
                <c:pt idx="7">
                  <c:v>6093.41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28800"/>
        <c:axId val="173635072"/>
      </c:scatterChart>
      <c:valAx>
        <c:axId val="173628800"/>
        <c:scaling>
          <c:orientation val="minMax"/>
          <c:max val="12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73635072"/>
        <c:crosses val="autoZero"/>
        <c:crossBetween val="midCat"/>
        <c:majorUnit val="1"/>
      </c:valAx>
      <c:valAx>
        <c:axId val="173635072"/>
        <c:scaling>
          <c:logBase val="10"/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0.00" sourceLinked="1"/>
        <c:majorTickMark val="out"/>
        <c:minorTickMark val="none"/>
        <c:tickLblPos val="nextTo"/>
        <c:crossAx val="173628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428624</xdr:colOff>
      <xdr:row>1</xdr:row>
      <xdr:rowOff>104775</xdr:rowOff>
    </xdr:from>
    <xdr:to>
      <xdr:col>24</xdr:col>
      <xdr:colOff>190499</xdr:colOff>
      <xdr:row>19</xdr:row>
      <xdr:rowOff>180975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topLeftCell="A88" workbookViewId="0">
      <selection activeCell="G101" sqref="G101"/>
    </sheetView>
  </sheetViews>
  <sheetFormatPr baseColWidth="10" defaultColWidth="9.140625" defaultRowHeight="15" x14ac:dyDescent="0.25"/>
  <sheetData>
    <row r="1" spans="2:22" x14ac:dyDescent="0.25">
      <c r="C1" s="2"/>
      <c r="D1" s="2"/>
      <c r="E1" s="2"/>
      <c r="F1" s="2"/>
      <c r="G1" s="2"/>
      <c r="H1" s="2"/>
      <c r="I1" s="2"/>
      <c r="J1" s="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10</v>
      </c>
    </row>
    <row r="3" spans="2:22" x14ac:dyDescent="0.25">
      <c r="B3">
        <v>0</v>
      </c>
      <c r="C3">
        <v>0.18</v>
      </c>
      <c r="D3" t="b">
        <v>1</v>
      </c>
      <c r="E3" s="1">
        <v>0</v>
      </c>
      <c r="F3" t="b">
        <v>1</v>
      </c>
      <c r="G3">
        <v>5</v>
      </c>
      <c r="Q3" s="1"/>
      <c r="U3" s="1"/>
    </row>
    <row r="4" spans="2:22" x14ac:dyDescent="0.25">
      <c r="B4">
        <v>1</v>
      </c>
      <c r="C4">
        <v>0.3</v>
      </c>
      <c r="D4" t="b">
        <v>1</v>
      </c>
      <c r="E4" s="1">
        <v>0</v>
      </c>
      <c r="F4" t="b">
        <v>1</v>
      </c>
      <c r="G4">
        <v>5</v>
      </c>
      <c r="Q4" s="1"/>
      <c r="U4" s="1"/>
    </row>
    <row r="5" spans="2:22" x14ac:dyDescent="0.25">
      <c r="B5">
        <v>2</v>
      </c>
      <c r="C5">
        <v>0.78</v>
      </c>
      <c r="D5" t="b">
        <v>1</v>
      </c>
      <c r="E5" s="1">
        <v>0</v>
      </c>
      <c r="F5" t="b">
        <v>1</v>
      </c>
      <c r="G5">
        <v>5</v>
      </c>
      <c r="Q5" s="1"/>
      <c r="U5" s="1"/>
    </row>
    <row r="6" spans="2:22" x14ac:dyDescent="0.25">
      <c r="B6">
        <v>3</v>
      </c>
      <c r="C6">
        <v>0.27</v>
      </c>
      <c r="D6" t="b">
        <v>1</v>
      </c>
      <c r="E6" s="1">
        <v>0</v>
      </c>
      <c r="F6" t="b">
        <v>1</v>
      </c>
      <c r="G6">
        <v>5</v>
      </c>
      <c r="Q6" s="1"/>
      <c r="U6" s="1"/>
    </row>
    <row r="7" spans="2:22" x14ac:dyDescent="0.25">
      <c r="B7">
        <v>4</v>
      </c>
      <c r="C7">
        <v>2.37</v>
      </c>
      <c r="D7" t="b">
        <v>1</v>
      </c>
      <c r="E7" s="1">
        <v>0</v>
      </c>
      <c r="F7" t="b">
        <v>1</v>
      </c>
      <c r="G7">
        <v>5</v>
      </c>
      <c r="Q7" s="1"/>
      <c r="U7" s="1"/>
    </row>
    <row r="8" spans="2:22" x14ac:dyDescent="0.25">
      <c r="B8">
        <v>5</v>
      </c>
      <c r="C8">
        <v>0.41</v>
      </c>
      <c r="D8" t="b">
        <v>1</v>
      </c>
      <c r="E8" s="1">
        <v>0</v>
      </c>
      <c r="F8" t="b">
        <v>1</v>
      </c>
      <c r="G8">
        <v>5</v>
      </c>
      <c r="Q8" s="1"/>
      <c r="U8" s="1"/>
    </row>
    <row r="9" spans="2:22" x14ac:dyDescent="0.25">
      <c r="B9">
        <v>6</v>
      </c>
      <c r="C9">
        <v>0.62</v>
      </c>
      <c r="D9" t="b">
        <v>1</v>
      </c>
      <c r="E9" s="1">
        <v>0</v>
      </c>
      <c r="F9" t="b">
        <v>1</v>
      </c>
      <c r="G9">
        <v>5</v>
      </c>
      <c r="Q9" s="1"/>
      <c r="U9" s="1"/>
    </row>
    <row r="10" spans="2:22" x14ac:dyDescent="0.25">
      <c r="B10">
        <v>7</v>
      </c>
      <c r="C10">
        <v>0.3</v>
      </c>
      <c r="D10" t="b">
        <v>1</v>
      </c>
      <c r="E10" s="1">
        <v>0</v>
      </c>
      <c r="F10" t="b">
        <v>1</v>
      </c>
      <c r="G10">
        <v>5</v>
      </c>
      <c r="Q10" s="1"/>
      <c r="U10" s="1"/>
    </row>
    <row r="11" spans="2:22" x14ac:dyDescent="0.25">
      <c r="B11">
        <v>8</v>
      </c>
      <c r="C11">
        <v>1.37</v>
      </c>
      <c r="D11" t="b">
        <v>1</v>
      </c>
      <c r="E11" s="1">
        <v>0</v>
      </c>
      <c r="F11" t="b">
        <v>1</v>
      </c>
      <c r="G11">
        <v>5</v>
      </c>
      <c r="Q11" s="1"/>
      <c r="U11" s="1"/>
    </row>
    <row r="12" spans="2:22" x14ac:dyDescent="0.25">
      <c r="B12">
        <v>9</v>
      </c>
      <c r="C12">
        <v>1.99</v>
      </c>
      <c r="D12" t="b">
        <v>1</v>
      </c>
      <c r="E12" s="1">
        <v>0</v>
      </c>
      <c r="F12" t="b">
        <v>1</v>
      </c>
      <c r="G12">
        <v>5</v>
      </c>
      <c r="Q12" s="1"/>
      <c r="U12" s="1"/>
    </row>
    <row r="13" spans="2:22" x14ac:dyDescent="0.25">
      <c r="B13">
        <v>10</v>
      </c>
      <c r="C13">
        <v>0.91</v>
      </c>
      <c r="D13" t="b">
        <v>1</v>
      </c>
      <c r="E13" s="1">
        <v>0</v>
      </c>
      <c r="F13" t="b">
        <v>1</v>
      </c>
      <c r="G13">
        <v>5</v>
      </c>
      <c r="Q13" s="1"/>
      <c r="U13" s="1"/>
    </row>
    <row r="14" spans="2:22" x14ac:dyDescent="0.25">
      <c r="B14">
        <v>11</v>
      </c>
      <c r="C14">
        <v>2.85</v>
      </c>
      <c r="D14" t="b">
        <v>1</v>
      </c>
      <c r="E14" s="1">
        <v>0</v>
      </c>
      <c r="F14" t="b">
        <v>1</v>
      </c>
      <c r="G14">
        <v>5</v>
      </c>
      <c r="Q14" s="1"/>
      <c r="U14" s="1"/>
    </row>
    <row r="15" spans="2:22" x14ac:dyDescent="0.25">
      <c r="B15">
        <v>12</v>
      </c>
      <c r="C15">
        <v>2.35</v>
      </c>
      <c r="D15" t="b">
        <v>1</v>
      </c>
      <c r="E15" s="1">
        <v>0</v>
      </c>
      <c r="F15" t="b">
        <v>1</v>
      </c>
      <c r="G15">
        <v>5</v>
      </c>
      <c r="Q15" s="1"/>
      <c r="U15" s="1"/>
    </row>
    <row r="16" spans="2:22" x14ac:dyDescent="0.25">
      <c r="B16">
        <v>13</v>
      </c>
      <c r="C16">
        <v>1.26</v>
      </c>
      <c r="D16" t="b">
        <v>1</v>
      </c>
      <c r="E16" s="1">
        <v>0</v>
      </c>
      <c r="F16" t="b">
        <v>1</v>
      </c>
      <c r="G16">
        <v>5</v>
      </c>
      <c r="Q16" s="1"/>
      <c r="U16" s="1"/>
    </row>
    <row r="17" spans="2:21" x14ac:dyDescent="0.25">
      <c r="B17">
        <v>14</v>
      </c>
      <c r="C17">
        <v>0.25</v>
      </c>
      <c r="D17" t="b">
        <v>1</v>
      </c>
      <c r="E17" s="1">
        <v>0</v>
      </c>
      <c r="F17" t="b">
        <v>1</v>
      </c>
      <c r="G17">
        <v>5</v>
      </c>
      <c r="Q17" s="1"/>
      <c r="U17" s="1"/>
    </row>
    <row r="18" spans="2:21" x14ac:dyDescent="0.25">
      <c r="B18">
        <v>0</v>
      </c>
      <c r="C18">
        <v>16.63</v>
      </c>
      <c r="D18" t="b">
        <v>1</v>
      </c>
      <c r="E18" s="1">
        <v>0</v>
      </c>
      <c r="F18" t="b">
        <v>0</v>
      </c>
      <c r="G18">
        <v>8</v>
      </c>
    </row>
    <row r="19" spans="2:21" x14ac:dyDescent="0.25">
      <c r="B19">
        <v>1</v>
      </c>
      <c r="C19">
        <v>104.21</v>
      </c>
      <c r="D19" t="b">
        <v>1</v>
      </c>
      <c r="E19" s="1">
        <v>0</v>
      </c>
      <c r="F19" t="b">
        <v>1</v>
      </c>
      <c r="G19">
        <v>8</v>
      </c>
    </row>
    <row r="20" spans="2:21" x14ac:dyDescent="0.25">
      <c r="B20">
        <v>2</v>
      </c>
      <c r="C20">
        <v>20.27</v>
      </c>
      <c r="D20" t="b">
        <v>1</v>
      </c>
      <c r="E20" s="1">
        <v>0</v>
      </c>
      <c r="F20" t="b">
        <v>0</v>
      </c>
      <c r="G20">
        <v>8</v>
      </c>
    </row>
    <row r="21" spans="2:21" x14ac:dyDescent="0.25">
      <c r="B21">
        <v>3</v>
      </c>
      <c r="C21">
        <v>17.12</v>
      </c>
      <c r="D21" t="b">
        <v>1</v>
      </c>
      <c r="E21" s="1">
        <v>0</v>
      </c>
      <c r="F21" t="b">
        <v>0</v>
      </c>
      <c r="G21">
        <v>8</v>
      </c>
    </row>
    <row r="22" spans="2:21" x14ac:dyDescent="0.25">
      <c r="B22">
        <v>4</v>
      </c>
      <c r="C22">
        <v>6.76</v>
      </c>
      <c r="D22" t="b">
        <v>1</v>
      </c>
      <c r="E22" s="1">
        <v>0</v>
      </c>
      <c r="F22" t="b">
        <v>0</v>
      </c>
      <c r="G22">
        <v>8</v>
      </c>
    </row>
    <row r="23" spans="2:21" x14ac:dyDescent="0.25">
      <c r="B23">
        <v>5</v>
      </c>
      <c r="C23">
        <v>13.7</v>
      </c>
      <c r="D23" t="b">
        <v>1</v>
      </c>
      <c r="E23" s="1">
        <v>0</v>
      </c>
      <c r="F23" t="b">
        <v>1</v>
      </c>
      <c r="G23">
        <v>8</v>
      </c>
    </row>
    <row r="24" spans="2:21" x14ac:dyDescent="0.25">
      <c r="B24">
        <v>6</v>
      </c>
      <c r="C24">
        <v>7.8</v>
      </c>
      <c r="D24" t="b">
        <v>1</v>
      </c>
      <c r="E24" s="1">
        <v>0</v>
      </c>
      <c r="F24" t="b">
        <v>0</v>
      </c>
      <c r="G24">
        <v>8</v>
      </c>
    </row>
    <row r="25" spans="2:21" x14ac:dyDescent="0.25">
      <c r="B25">
        <v>7</v>
      </c>
      <c r="C25">
        <v>43.99</v>
      </c>
      <c r="D25" t="b">
        <v>1</v>
      </c>
      <c r="E25" s="1">
        <v>0</v>
      </c>
      <c r="F25" t="b">
        <v>1</v>
      </c>
      <c r="G25">
        <v>8</v>
      </c>
    </row>
    <row r="26" spans="2:21" x14ac:dyDescent="0.25">
      <c r="B26">
        <v>8</v>
      </c>
      <c r="C26">
        <v>10.210000000000001</v>
      </c>
      <c r="D26" t="b">
        <v>1</v>
      </c>
      <c r="E26" s="1">
        <v>0</v>
      </c>
      <c r="F26" t="b">
        <v>0</v>
      </c>
      <c r="G26">
        <v>8</v>
      </c>
    </row>
    <row r="27" spans="2:21" x14ac:dyDescent="0.25">
      <c r="B27">
        <v>9</v>
      </c>
      <c r="C27">
        <v>125.16</v>
      </c>
      <c r="D27" t="b">
        <v>1</v>
      </c>
      <c r="E27" s="1">
        <v>0</v>
      </c>
      <c r="F27" t="b">
        <v>1</v>
      </c>
      <c r="G27">
        <v>8</v>
      </c>
    </row>
    <row r="28" spans="2:21" x14ac:dyDescent="0.25">
      <c r="B28">
        <v>10</v>
      </c>
      <c r="C28">
        <v>18.43</v>
      </c>
      <c r="D28" t="b">
        <v>1</v>
      </c>
      <c r="E28" s="1">
        <v>0</v>
      </c>
      <c r="F28" t="b">
        <v>1</v>
      </c>
      <c r="G28">
        <v>8</v>
      </c>
    </row>
    <row r="29" spans="2:21" x14ac:dyDescent="0.25">
      <c r="B29">
        <v>11</v>
      </c>
      <c r="C29">
        <v>23.69</v>
      </c>
      <c r="D29" t="b">
        <v>1</v>
      </c>
      <c r="E29" s="1">
        <v>0</v>
      </c>
      <c r="F29" t="b">
        <v>1</v>
      </c>
      <c r="G29">
        <v>8</v>
      </c>
    </row>
    <row r="30" spans="2:21" x14ac:dyDescent="0.25">
      <c r="B30">
        <v>12</v>
      </c>
      <c r="C30">
        <v>33.47</v>
      </c>
      <c r="D30" t="b">
        <v>1</v>
      </c>
      <c r="E30" s="1">
        <v>0</v>
      </c>
      <c r="F30" t="b">
        <v>1</v>
      </c>
      <c r="G30">
        <v>8</v>
      </c>
    </row>
    <row r="31" spans="2:21" x14ac:dyDescent="0.25">
      <c r="B31">
        <v>13</v>
      </c>
      <c r="C31">
        <v>68.91</v>
      </c>
      <c r="D31" t="b">
        <v>1</v>
      </c>
      <c r="E31" s="1">
        <v>0</v>
      </c>
      <c r="F31" t="b">
        <v>1</v>
      </c>
      <c r="G31">
        <v>8</v>
      </c>
    </row>
    <row r="32" spans="2:21" x14ac:dyDescent="0.25">
      <c r="B32">
        <v>14</v>
      </c>
      <c r="C32">
        <v>39.82</v>
      </c>
      <c r="D32" t="b">
        <v>1</v>
      </c>
      <c r="E32" s="1">
        <v>0</v>
      </c>
      <c r="F32" t="b">
        <v>0</v>
      </c>
      <c r="G32">
        <v>8</v>
      </c>
    </row>
    <row r="33" spans="2:7" x14ac:dyDescent="0.25">
      <c r="B33">
        <v>0</v>
      </c>
      <c r="C33">
        <v>7745.29</v>
      </c>
      <c r="D33" t="b">
        <v>1</v>
      </c>
      <c r="E33" s="1">
        <v>0</v>
      </c>
      <c r="F33" t="b">
        <v>1</v>
      </c>
      <c r="G33">
        <v>10</v>
      </c>
    </row>
    <row r="34" spans="2:7" x14ac:dyDescent="0.25">
      <c r="B34">
        <v>1</v>
      </c>
      <c r="C34">
        <v>837.73</v>
      </c>
      <c r="D34" t="b">
        <v>1</v>
      </c>
      <c r="E34" s="1">
        <v>0</v>
      </c>
      <c r="F34" t="b">
        <v>1</v>
      </c>
      <c r="G34">
        <v>10</v>
      </c>
    </row>
    <row r="35" spans="2:7" x14ac:dyDescent="0.25">
      <c r="B35">
        <v>2</v>
      </c>
      <c r="C35">
        <v>112.999</v>
      </c>
      <c r="D35" t="b">
        <v>1</v>
      </c>
      <c r="E35" s="1">
        <v>0</v>
      </c>
      <c r="F35" t="b">
        <v>1</v>
      </c>
      <c r="G35">
        <v>10</v>
      </c>
    </row>
    <row r="36" spans="2:7" x14ac:dyDescent="0.25">
      <c r="B36">
        <v>3</v>
      </c>
      <c r="C36">
        <v>976.23</v>
      </c>
      <c r="D36" t="b">
        <v>1</v>
      </c>
      <c r="E36" s="1">
        <v>0</v>
      </c>
      <c r="F36" t="b">
        <v>0</v>
      </c>
      <c r="G36">
        <v>10</v>
      </c>
    </row>
    <row r="37" spans="2:7" x14ac:dyDescent="0.25">
      <c r="B37">
        <v>4</v>
      </c>
      <c r="C37">
        <v>237.03</v>
      </c>
      <c r="D37" t="b">
        <v>1</v>
      </c>
      <c r="E37" s="1">
        <v>8.5000000000000006E-5</v>
      </c>
      <c r="F37" t="b">
        <v>1</v>
      </c>
      <c r="G37">
        <v>10</v>
      </c>
    </row>
    <row r="38" spans="2:7" x14ac:dyDescent="0.25">
      <c r="B38">
        <v>5</v>
      </c>
      <c r="C38">
        <v>551.80999999999995</v>
      </c>
      <c r="D38" t="b">
        <v>1</v>
      </c>
      <c r="E38" s="1">
        <v>8.8999999999999995E-5</v>
      </c>
      <c r="F38" t="b">
        <v>1</v>
      </c>
      <c r="G38">
        <v>10</v>
      </c>
    </row>
    <row r="39" spans="2:7" x14ac:dyDescent="0.25">
      <c r="B39">
        <v>6</v>
      </c>
      <c r="C39">
        <v>19.96</v>
      </c>
      <c r="D39" t="b">
        <v>1</v>
      </c>
      <c r="E39" s="1">
        <v>0</v>
      </c>
      <c r="F39" t="b">
        <v>1</v>
      </c>
      <c r="G39">
        <v>10</v>
      </c>
    </row>
    <row r="40" spans="2:7" x14ac:dyDescent="0.25">
      <c r="B40">
        <v>7</v>
      </c>
      <c r="C40">
        <v>48.15</v>
      </c>
      <c r="D40" t="b">
        <v>1</v>
      </c>
      <c r="E40" s="1">
        <v>0</v>
      </c>
      <c r="F40" t="b">
        <v>1</v>
      </c>
      <c r="G40">
        <v>10</v>
      </c>
    </row>
    <row r="41" spans="2:7" x14ac:dyDescent="0.25">
      <c r="B41">
        <v>8</v>
      </c>
      <c r="C41">
        <v>446.74</v>
      </c>
      <c r="D41" t="b">
        <v>1</v>
      </c>
      <c r="E41" s="1">
        <v>0</v>
      </c>
      <c r="F41" t="b">
        <v>0</v>
      </c>
      <c r="G41">
        <v>10</v>
      </c>
    </row>
    <row r="42" spans="2:7" x14ac:dyDescent="0.25">
      <c r="B42">
        <v>9</v>
      </c>
      <c r="C42">
        <v>10.98</v>
      </c>
      <c r="D42" t="b">
        <v>1</v>
      </c>
      <c r="E42" s="1">
        <v>0</v>
      </c>
      <c r="F42" t="b">
        <v>0</v>
      </c>
      <c r="G42">
        <v>10</v>
      </c>
    </row>
    <row r="43" spans="2:7" x14ac:dyDescent="0.25">
      <c r="B43">
        <v>10</v>
      </c>
      <c r="C43">
        <v>222.15</v>
      </c>
      <c r="D43" t="b">
        <v>1</v>
      </c>
      <c r="E43" s="1">
        <v>0</v>
      </c>
      <c r="F43" t="b">
        <v>1</v>
      </c>
      <c r="G43">
        <v>10</v>
      </c>
    </row>
    <row r="44" spans="2:7" x14ac:dyDescent="0.25">
      <c r="B44">
        <v>11</v>
      </c>
      <c r="C44">
        <v>10800</v>
      </c>
      <c r="D44" t="b">
        <v>0</v>
      </c>
      <c r="E44" s="1">
        <v>0.45527899999999999</v>
      </c>
      <c r="G44">
        <v>10</v>
      </c>
    </row>
    <row r="45" spans="2:7" x14ac:dyDescent="0.25">
      <c r="B45">
        <v>12</v>
      </c>
      <c r="C45">
        <v>5217.0600000000004</v>
      </c>
      <c r="D45" t="b">
        <v>1</v>
      </c>
      <c r="E45" s="1">
        <v>0</v>
      </c>
      <c r="F45" t="b">
        <v>1</v>
      </c>
      <c r="G45">
        <v>10</v>
      </c>
    </row>
    <row r="46" spans="2:7" x14ac:dyDescent="0.25">
      <c r="B46">
        <v>13</v>
      </c>
      <c r="C46">
        <v>93.08</v>
      </c>
      <c r="D46" t="b">
        <v>1</v>
      </c>
      <c r="E46" s="1">
        <v>0</v>
      </c>
      <c r="F46" t="b">
        <v>0</v>
      </c>
      <c r="G46">
        <v>10</v>
      </c>
    </row>
    <row r="47" spans="2:7" x14ac:dyDescent="0.25">
      <c r="B47">
        <v>14</v>
      </c>
      <c r="C47">
        <v>717.34</v>
      </c>
      <c r="D47" t="b">
        <v>1</v>
      </c>
      <c r="E47" s="1">
        <v>0</v>
      </c>
      <c r="F47" t="b">
        <v>1</v>
      </c>
      <c r="G47">
        <v>10</v>
      </c>
    </row>
    <row r="48" spans="2:7" x14ac:dyDescent="0.25">
      <c r="B48">
        <v>0</v>
      </c>
      <c r="C48">
        <v>1.73</v>
      </c>
      <c r="D48" t="b">
        <v>1</v>
      </c>
      <c r="E48" s="1">
        <v>0</v>
      </c>
      <c r="F48" t="b">
        <v>1</v>
      </c>
      <c r="G48">
        <v>6</v>
      </c>
    </row>
    <row r="49" spans="2:7" x14ac:dyDescent="0.25">
      <c r="B49">
        <v>1</v>
      </c>
      <c r="C49">
        <v>5.1100000000000003</v>
      </c>
      <c r="D49" t="b">
        <v>1</v>
      </c>
      <c r="E49" s="1">
        <v>0</v>
      </c>
      <c r="F49" t="b">
        <v>1</v>
      </c>
      <c r="G49">
        <v>6</v>
      </c>
    </row>
    <row r="50" spans="2:7" x14ac:dyDescent="0.25">
      <c r="B50">
        <v>2</v>
      </c>
      <c r="C50">
        <v>1.6</v>
      </c>
      <c r="D50" t="b">
        <v>1</v>
      </c>
      <c r="E50" s="1">
        <v>0</v>
      </c>
      <c r="F50" t="b">
        <v>0</v>
      </c>
      <c r="G50">
        <v>6</v>
      </c>
    </row>
    <row r="51" spans="2:7" x14ac:dyDescent="0.25">
      <c r="B51">
        <v>3</v>
      </c>
      <c r="C51">
        <v>1.28</v>
      </c>
      <c r="D51" t="b">
        <v>1</v>
      </c>
      <c r="E51" s="1">
        <v>0</v>
      </c>
      <c r="F51" t="b">
        <v>0</v>
      </c>
      <c r="G51">
        <v>6</v>
      </c>
    </row>
    <row r="52" spans="2:7" x14ac:dyDescent="0.25">
      <c r="B52">
        <v>4</v>
      </c>
      <c r="C52">
        <v>0.44</v>
      </c>
      <c r="D52" t="b">
        <v>1</v>
      </c>
      <c r="E52" s="1">
        <v>0</v>
      </c>
      <c r="F52" t="b">
        <v>0</v>
      </c>
      <c r="G52">
        <v>6</v>
      </c>
    </row>
    <row r="53" spans="2:7" x14ac:dyDescent="0.25">
      <c r="B53">
        <v>5</v>
      </c>
      <c r="C53">
        <v>1.02</v>
      </c>
      <c r="D53" t="b">
        <v>1</v>
      </c>
      <c r="E53" s="1">
        <v>0</v>
      </c>
      <c r="F53" t="b">
        <v>1</v>
      </c>
      <c r="G53">
        <v>6</v>
      </c>
    </row>
    <row r="54" spans="2:7" x14ac:dyDescent="0.25">
      <c r="B54">
        <v>6</v>
      </c>
      <c r="C54">
        <v>9.7200000000000006</v>
      </c>
      <c r="D54" t="b">
        <v>1</v>
      </c>
      <c r="E54" s="1">
        <v>0</v>
      </c>
      <c r="F54" t="b">
        <v>0</v>
      </c>
      <c r="G54">
        <v>6</v>
      </c>
    </row>
    <row r="55" spans="2:7" x14ac:dyDescent="0.25">
      <c r="B55">
        <v>7</v>
      </c>
      <c r="C55">
        <v>1.31</v>
      </c>
      <c r="D55" t="b">
        <v>1</v>
      </c>
      <c r="E55" s="1">
        <v>0</v>
      </c>
      <c r="F55" t="b">
        <v>0</v>
      </c>
      <c r="G55">
        <v>6</v>
      </c>
    </row>
    <row r="56" spans="2:7" x14ac:dyDescent="0.25">
      <c r="B56">
        <v>8</v>
      </c>
      <c r="C56">
        <v>0.73</v>
      </c>
      <c r="D56" t="b">
        <v>1</v>
      </c>
      <c r="E56" s="1">
        <v>0</v>
      </c>
      <c r="F56" t="b">
        <v>0</v>
      </c>
      <c r="G56">
        <v>6</v>
      </c>
    </row>
    <row r="57" spans="2:7" x14ac:dyDescent="0.25">
      <c r="B57">
        <v>9</v>
      </c>
      <c r="C57">
        <v>3.66</v>
      </c>
      <c r="D57" t="b">
        <v>1</v>
      </c>
      <c r="E57" s="1">
        <v>0</v>
      </c>
      <c r="F57" t="b">
        <v>0</v>
      </c>
      <c r="G57">
        <v>6</v>
      </c>
    </row>
    <row r="58" spans="2:7" x14ac:dyDescent="0.25">
      <c r="B58">
        <v>10</v>
      </c>
      <c r="C58">
        <v>4.1900000000000004</v>
      </c>
      <c r="D58" t="b">
        <v>1</v>
      </c>
      <c r="E58" s="1">
        <v>0</v>
      </c>
      <c r="F58" t="b">
        <v>0</v>
      </c>
      <c r="G58">
        <v>6</v>
      </c>
    </row>
    <row r="59" spans="2:7" x14ac:dyDescent="0.25">
      <c r="B59">
        <v>11</v>
      </c>
      <c r="C59">
        <v>0.22</v>
      </c>
      <c r="D59" t="b">
        <v>1</v>
      </c>
      <c r="E59" s="1">
        <v>0</v>
      </c>
      <c r="F59" t="b">
        <v>0</v>
      </c>
      <c r="G59">
        <v>6</v>
      </c>
    </row>
    <row r="60" spans="2:7" x14ac:dyDescent="0.25">
      <c r="B60">
        <v>12</v>
      </c>
      <c r="C60">
        <v>2.4300000000000002</v>
      </c>
      <c r="D60" t="b">
        <v>1</v>
      </c>
      <c r="E60" s="1">
        <v>0</v>
      </c>
      <c r="F60" t="b">
        <v>0</v>
      </c>
      <c r="G60">
        <v>6</v>
      </c>
    </row>
    <row r="61" spans="2:7" x14ac:dyDescent="0.25">
      <c r="B61">
        <v>13</v>
      </c>
      <c r="C61">
        <v>4.54</v>
      </c>
      <c r="D61" t="b">
        <v>1</v>
      </c>
      <c r="E61" s="1">
        <v>0</v>
      </c>
      <c r="F61" t="b">
        <v>1</v>
      </c>
      <c r="G61">
        <v>6</v>
      </c>
    </row>
    <row r="62" spans="2:7" x14ac:dyDescent="0.25">
      <c r="B62">
        <v>14</v>
      </c>
      <c r="C62">
        <v>0.66</v>
      </c>
      <c r="D62" t="b">
        <v>1</v>
      </c>
      <c r="E62" s="1">
        <v>0</v>
      </c>
      <c r="F62" t="b">
        <v>1</v>
      </c>
      <c r="G62">
        <v>6</v>
      </c>
    </row>
    <row r="63" spans="2:7" x14ac:dyDescent="0.25">
      <c r="B63">
        <v>0</v>
      </c>
      <c r="C63">
        <v>6.84</v>
      </c>
      <c r="D63" t="b">
        <v>1</v>
      </c>
      <c r="E63" s="1">
        <v>0</v>
      </c>
      <c r="F63" t="b">
        <v>0</v>
      </c>
      <c r="G63">
        <v>7</v>
      </c>
    </row>
    <row r="64" spans="2:7" x14ac:dyDescent="0.25">
      <c r="B64">
        <v>1</v>
      </c>
      <c r="C64">
        <v>5.64</v>
      </c>
      <c r="D64" t="b">
        <v>1</v>
      </c>
      <c r="E64" s="1">
        <v>0</v>
      </c>
      <c r="F64" t="b">
        <v>0</v>
      </c>
      <c r="G64">
        <v>7</v>
      </c>
    </row>
    <row r="65" spans="2:7" x14ac:dyDescent="0.25">
      <c r="B65">
        <v>2</v>
      </c>
      <c r="C65">
        <v>2.89</v>
      </c>
      <c r="D65" t="b">
        <v>1</v>
      </c>
      <c r="E65" s="1">
        <v>0</v>
      </c>
      <c r="F65" t="b">
        <v>1</v>
      </c>
      <c r="G65">
        <v>7</v>
      </c>
    </row>
    <row r="66" spans="2:7" x14ac:dyDescent="0.25">
      <c r="B66">
        <v>3</v>
      </c>
      <c r="C66">
        <v>3.3</v>
      </c>
      <c r="D66" t="b">
        <v>1</v>
      </c>
      <c r="E66" s="1">
        <v>0</v>
      </c>
      <c r="F66" t="b">
        <v>0</v>
      </c>
      <c r="G66">
        <v>7</v>
      </c>
    </row>
    <row r="67" spans="2:7" x14ac:dyDescent="0.25">
      <c r="B67">
        <v>4</v>
      </c>
      <c r="C67">
        <v>4.05</v>
      </c>
      <c r="D67" t="b">
        <v>1</v>
      </c>
      <c r="E67" s="1">
        <v>0</v>
      </c>
      <c r="F67" t="b">
        <v>1</v>
      </c>
      <c r="G67">
        <v>7</v>
      </c>
    </row>
    <row r="68" spans="2:7" x14ac:dyDescent="0.25">
      <c r="B68">
        <v>5</v>
      </c>
      <c r="C68">
        <v>32.74</v>
      </c>
      <c r="D68" t="b">
        <v>1</v>
      </c>
      <c r="E68" s="1">
        <v>0</v>
      </c>
      <c r="F68" t="b">
        <v>1</v>
      </c>
      <c r="G68">
        <v>7</v>
      </c>
    </row>
    <row r="69" spans="2:7" x14ac:dyDescent="0.25">
      <c r="B69">
        <v>6</v>
      </c>
      <c r="C69">
        <v>5.7</v>
      </c>
      <c r="D69" t="b">
        <v>1</v>
      </c>
      <c r="E69" s="1">
        <v>0</v>
      </c>
      <c r="F69" t="b">
        <v>0</v>
      </c>
      <c r="G69">
        <v>7</v>
      </c>
    </row>
    <row r="70" spans="2:7" x14ac:dyDescent="0.25">
      <c r="B70">
        <v>7</v>
      </c>
      <c r="C70">
        <v>42.1</v>
      </c>
      <c r="D70" t="b">
        <v>1</v>
      </c>
      <c r="E70" s="1">
        <v>0</v>
      </c>
      <c r="F70" t="b">
        <v>1</v>
      </c>
      <c r="G70">
        <v>7</v>
      </c>
    </row>
    <row r="71" spans="2:7" x14ac:dyDescent="0.25">
      <c r="B71">
        <v>8</v>
      </c>
      <c r="C71">
        <v>14.52</v>
      </c>
      <c r="D71" t="b">
        <v>1</v>
      </c>
      <c r="E71" s="1">
        <v>0</v>
      </c>
      <c r="F71" t="b">
        <v>0</v>
      </c>
      <c r="G71">
        <v>7</v>
      </c>
    </row>
    <row r="72" spans="2:7" x14ac:dyDescent="0.25">
      <c r="B72">
        <v>9</v>
      </c>
      <c r="C72">
        <v>0.62</v>
      </c>
      <c r="D72" t="b">
        <v>1</v>
      </c>
      <c r="E72" s="1">
        <v>0</v>
      </c>
      <c r="F72" t="b">
        <v>0</v>
      </c>
      <c r="G72">
        <v>7</v>
      </c>
    </row>
    <row r="73" spans="2:7" x14ac:dyDescent="0.25">
      <c r="B73">
        <v>10</v>
      </c>
      <c r="C73">
        <v>3.4</v>
      </c>
      <c r="D73" t="b">
        <v>1</v>
      </c>
      <c r="E73" s="1">
        <v>0</v>
      </c>
      <c r="F73" t="b">
        <v>1</v>
      </c>
      <c r="G73">
        <v>7</v>
      </c>
    </row>
    <row r="74" spans="2:7" x14ac:dyDescent="0.25">
      <c r="B74">
        <v>11</v>
      </c>
      <c r="C74">
        <v>2.1800000000000002</v>
      </c>
      <c r="D74" t="b">
        <v>1</v>
      </c>
      <c r="E74" s="1">
        <v>0</v>
      </c>
      <c r="F74" t="b">
        <v>1</v>
      </c>
      <c r="G74">
        <v>7</v>
      </c>
    </row>
    <row r="75" spans="2:7" x14ac:dyDescent="0.25">
      <c r="B75">
        <v>12</v>
      </c>
      <c r="C75">
        <v>0.23</v>
      </c>
      <c r="D75" t="b">
        <v>1</v>
      </c>
      <c r="E75" s="1">
        <v>0</v>
      </c>
      <c r="F75" t="b">
        <v>0</v>
      </c>
      <c r="G75">
        <v>7</v>
      </c>
    </row>
    <row r="76" spans="2:7" x14ac:dyDescent="0.25">
      <c r="B76">
        <v>13</v>
      </c>
      <c r="C76">
        <v>7.94</v>
      </c>
      <c r="D76" t="b">
        <v>1</v>
      </c>
      <c r="E76" s="1">
        <v>0</v>
      </c>
      <c r="F76" t="b">
        <v>1</v>
      </c>
      <c r="G76">
        <v>7</v>
      </c>
    </row>
    <row r="77" spans="2:7" x14ac:dyDescent="0.25">
      <c r="B77">
        <v>14</v>
      </c>
      <c r="C77">
        <v>11.37</v>
      </c>
      <c r="D77" t="b">
        <v>1</v>
      </c>
      <c r="E77" s="1">
        <v>0</v>
      </c>
      <c r="F77" t="b">
        <v>1</v>
      </c>
      <c r="G77">
        <v>7</v>
      </c>
    </row>
    <row r="78" spans="2:7" x14ac:dyDescent="0.25">
      <c r="B78">
        <v>0</v>
      </c>
      <c r="C78">
        <v>7450.15</v>
      </c>
      <c r="D78" t="b">
        <v>1</v>
      </c>
      <c r="E78" s="1">
        <v>0</v>
      </c>
      <c r="F78" t="b">
        <v>1</v>
      </c>
      <c r="G78">
        <v>9</v>
      </c>
    </row>
    <row r="79" spans="2:7" x14ac:dyDescent="0.25">
      <c r="B79">
        <v>1</v>
      </c>
      <c r="C79">
        <v>4.9400000000000004</v>
      </c>
      <c r="D79" t="b">
        <v>1</v>
      </c>
      <c r="E79" s="1">
        <v>0</v>
      </c>
      <c r="F79" t="b">
        <v>0</v>
      </c>
      <c r="G79">
        <v>9</v>
      </c>
    </row>
    <row r="80" spans="2:7" x14ac:dyDescent="0.25">
      <c r="B80">
        <v>2</v>
      </c>
      <c r="C80">
        <v>181.17</v>
      </c>
      <c r="D80" t="b">
        <v>1</v>
      </c>
      <c r="E80" s="1">
        <v>0</v>
      </c>
      <c r="F80" t="b">
        <v>1</v>
      </c>
      <c r="G80">
        <v>9</v>
      </c>
    </row>
    <row r="81" spans="2:7" x14ac:dyDescent="0.25">
      <c r="B81">
        <v>3</v>
      </c>
      <c r="C81">
        <v>44.85</v>
      </c>
      <c r="D81" t="b">
        <v>1</v>
      </c>
      <c r="E81" s="1">
        <v>0</v>
      </c>
      <c r="F81" t="b">
        <v>1</v>
      </c>
      <c r="G81">
        <v>9</v>
      </c>
    </row>
    <row r="82" spans="2:7" x14ac:dyDescent="0.25">
      <c r="B82">
        <v>4</v>
      </c>
      <c r="C82">
        <v>110.58</v>
      </c>
      <c r="D82" t="b">
        <v>1</v>
      </c>
      <c r="E82" s="1">
        <v>0</v>
      </c>
      <c r="F82" t="b">
        <v>0</v>
      </c>
      <c r="G82">
        <v>9</v>
      </c>
    </row>
    <row r="83" spans="2:7" x14ac:dyDescent="0.25">
      <c r="B83">
        <v>5</v>
      </c>
      <c r="C83">
        <v>205.74</v>
      </c>
      <c r="D83" t="b">
        <v>1</v>
      </c>
      <c r="E83" s="1">
        <v>0</v>
      </c>
      <c r="F83" t="b">
        <v>1</v>
      </c>
      <c r="G83">
        <v>9</v>
      </c>
    </row>
    <row r="84" spans="2:7" x14ac:dyDescent="0.25">
      <c r="B84">
        <v>6</v>
      </c>
      <c r="C84">
        <v>47.18</v>
      </c>
      <c r="D84" t="b">
        <v>1</v>
      </c>
      <c r="E84" s="1">
        <v>0</v>
      </c>
      <c r="F84" t="b">
        <v>0</v>
      </c>
      <c r="G84">
        <v>9</v>
      </c>
    </row>
    <row r="85" spans="2:7" x14ac:dyDescent="0.25">
      <c r="B85">
        <v>7</v>
      </c>
      <c r="C85">
        <v>1241.31</v>
      </c>
      <c r="D85" t="b">
        <v>1</v>
      </c>
      <c r="E85" s="1">
        <v>0</v>
      </c>
      <c r="F85" t="b">
        <v>1</v>
      </c>
      <c r="G85">
        <v>9</v>
      </c>
    </row>
    <row r="86" spans="2:7" x14ac:dyDescent="0.25">
      <c r="B86">
        <v>8</v>
      </c>
      <c r="C86">
        <v>302.86</v>
      </c>
      <c r="D86" t="b">
        <v>1</v>
      </c>
      <c r="E86" s="1">
        <v>0</v>
      </c>
      <c r="F86" t="b">
        <v>1</v>
      </c>
      <c r="G86">
        <v>9</v>
      </c>
    </row>
    <row r="87" spans="2:7" x14ac:dyDescent="0.25">
      <c r="B87">
        <v>9</v>
      </c>
      <c r="C87">
        <v>87.23</v>
      </c>
      <c r="D87" t="b">
        <v>1</v>
      </c>
      <c r="E87" s="1">
        <v>0</v>
      </c>
      <c r="F87" t="b">
        <v>1</v>
      </c>
      <c r="G87">
        <v>9</v>
      </c>
    </row>
    <row r="88" spans="2:7" x14ac:dyDescent="0.25">
      <c r="B88">
        <v>10</v>
      </c>
      <c r="C88">
        <v>58.07</v>
      </c>
      <c r="D88" t="b">
        <v>1</v>
      </c>
      <c r="E88" s="1">
        <v>0</v>
      </c>
      <c r="F88" t="b">
        <v>0</v>
      </c>
      <c r="G88">
        <v>9</v>
      </c>
    </row>
    <row r="89" spans="2:7" x14ac:dyDescent="0.25">
      <c r="B89">
        <v>11</v>
      </c>
      <c r="C89">
        <v>291.55</v>
      </c>
      <c r="D89" t="b">
        <v>1</v>
      </c>
      <c r="E89" s="1">
        <v>0</v>
      </c>
      <c r="F89" t="b">
        <v>0</v>
      </c>
      <c r="G89">
        <v>9</v>
      </c>
    </row>
    <row r="90" spans="2:7" x14ac:dyDescent="0.25">
      <c r="B90">
        <v>12</v>
      </c>
      <c r="C90">
        <v>8.2200000000000006</v>
      </c>
      <c r="D90" t="b">
        <v>1</v>
      </c>
      <c r="E90" s="1">
        <v>0</v>
      </c>
      <c r="F90" t="b">
        <v>0</v>
      </c>
      <c r="G90">
        <v>9</v>
      </c>
    </row>
    <row r="91" spans="2:7" x14ac:dyDescent="0.25">
      <c r="B91">
        <v>13</v>
      </c>
      <c r="C91">
        <v>534.62</v>
      </c>
      <c r="D91" t="b">
        <v>1</v>
      </c>
      <c r="E91" s="1">
        <v>0</v>
      </c>
      <c r="F91" t="b">
        <v>1</v>
      </c>
      <c r="G91">
        <v>9</v>
      </c>
    </row>
    <row r="92" spans="2:7" x14ac:dyDescent="0.25">
      <c r="B92">
        <v>14</v>
      </c>
      <c r="C92">
        <v>38.01</v>
      </c>
      <c r="D92" t="b">
        <v>1</v>
      </c>
      <c r="E92" s="1">
        <v>0</v>
      </c>
      <c r="F92" t="b">
        <v>1</v>
      </c>
      <c r="G92">
        <v>9</v>
      </c>
    </row>
    <row r="93" spans="2:7" x14ac:dyDescent="0.25">
      <c r="B93">
        <v>0</v>
      </c>
      <c r="C93">
        <v>10800</v>
      </c>
      <c r="D93" t="b">
        <v>0</v>
      </c>
      <c r="E93" s="1">
        <v>0.42503200000000002</v>
      </c>
      <c r="G93">
        <v>12</v>
      </c>
    </row>
    <row r="94" spans="2:7" x14ac:dyDescent="0.25">
      <c r="B94">
        <v>1</v>
      </c>
      <c r="C94">
        <v>10800</v>
      </c>
      <c r="D94" t="b">
        <v>0</v>
      </c>
      <c r="E94" s="1">
        <v>0.54952400000000001</v>
      </c>
      <c r="G94">
        <v>12</v>
      </c>
    </row>
    <row r="95" spans="2:7" x14ac:dyDescent="0.25">
      <c r="B95">
        <v>2</v>
      </c>
      <c r="C95">
        <v>10800</v>
      </c>
      <c r="D95" t="b">
        <v>0</v>
      </c>
      <c r="E95" s="1">
        <v>0.36841400000000002</v>
      </c>
      <c r="G95">
        <v>12</v>
      </c>
    </row>
    <row r="96" spans="2:7" x14ac:dyDescent="0.25">
      <c r="B96">
        <v>3</v>
      </c>
      <c r="C96">
        <v>10800</v>
      </c>
      <c r="D96" t="b">
        <v>0</v>
      </c>
      <c r="E96" s="1">
        <v>0.36529499999999998</v>
      </c>
      <c r="G96">
        <v>12</v>
      </c>
    </row>
    <row r="97" spans="2:7" x14ac:dyDescent="0.25">
      <c r="B97">
        <v>4</v>
      </c>
      <c r="C97">
        <v>10800</v>
      </c>
      <c r="D97" t="b">
        <v>0</v>
      </c>
      <c r="E97" s="1">
        <v>0.35800700000000002</v>
      </c>
      <c r="G97">
        <v>12</v>
      </c>
    </row>
    <row r="98" spans="2:7" x14ac:dyDescent="0.25">
      <c r="B98">
        <v>5</v>
      </c>
      <c r="C98">
        <v>10800</v>
      </c>
      <c r="D98" t="b">
        <v>0</v>
      </c>
      <c r="E98" s="1">
        <v>0.44934600000000002</v>
      </c>
      <c r="G98">
        <v>12</v>
      </c>
    </row>
    <row r="99" spans="2:7" x14ac:dyDescent="0.25">
      <c r="B99">
        <v>6</v>
      </c>
      <c r="C99">
        <v>10800</v>
      </c>
      <c r="D99" t="b">
        <v>0</v>
      </c>
      <c r="E99" s="1">
        <v>0.66484600000000005</v>
      </c>
      <c r="G99">
        <v>12</v>
      </c>
    </row>
    <row r="100" spans="2:7" x14ac:dyDescent="0.25">
      <c r="B100">
        <v>7</v>
      </c>
      <c r="C100">
        <v>10800</v>
      </c>
      <c r="D100" t="b">
        <v>0</v>
      </c>
      <c r="E100" s="1">
        <v>0.74815500000000001</v>
      </c>
      <c r="G100">
        <v>12</v>
      </c>
    </row>
    <row r="101" spans="2:7" x14ac:dyDescent="0.25">
      <c r="B101">
        <v>8</v>
      </c>
      <c r="C101">
        <v>10800</v>
      </c>
      <c r="D101" t="b">
        <v>0</v>
      </c>
      <c r="E101" s="1">
        <v>0.35991479999999998</v>
      </c>
      <c r="G101">
        <v>12</v>
      </c>
    </row>
    <row r="102" spans="2:7" x14ac:dyDescent="0.25">
      <c r="B102">
        <v>9</v>
      </c>
      <c r="C102">
        <v>8640.9</v>
      </c>
      <c r="D102" t="b">
        <v>1</v>
      </c>
      <c r="E102" s="1">
        <v>0</v>
      </c>
      <c r="F102" t="b">
        <v>1</v>
      </c>
      <c r="G102">
        <v>12</v>
      </c>
    </row>
    <row r="103" spans="2:7" x14ac:dyDescent="0.25">
      <c r="B103">
        <v>10</v>
      </c>
      <c r="C103">
        <v>3545.92</v>
      </c>
      <c r="D103" t="b">
        <v>1</v>
      </c>
      <c r="E103" s="1">
        <v>0</v>
      </c>
      <c r="F103" t="b">
        <v>1</v>
      </c>
      <c r="G103">
        <v>12</v>
      </c>
    </row>
    <row r="104" spans="2:7" x14ac:dyDescent="0.25">
      <c r="B104">
        <v>11</v>
      </c>
      <c r="C104">
        <v>10800</v>
      </c>
      <c r="D104" t="b">
        <v>0</v>
      </c>
      <c r="E104" s="1">
        <v>0.75455099999999997</v>
      </c>
      <c r="G104">
        <v>12</v>
      </c>
    </row>
    <row r="105" spans="2:7" x14ac:dyDescent="0.25">
      <c r="B105">
        <v>12</v>
      </c>
      <c r="C105">
        <v>10800</v>
      </c>
      <c r="D105" t="b">
        <v>0</v>
      </c>
      <c r="E105" s="1">
        <v>0.45001999999999998</v>
      </c>
      <c r="G105">
        <v>12</v>
      </c>
    </row>
    <row r="106" spans="2:7" x14ac:dyDescent="0.25">
      <c r="B106">
        <v>13</v>
      </c>
      <c r="C106">
        <v>10800</v>
      </c>
      <c r="D106" t="b">
        <v>0</v>
      </c>
      <c r="E106" s="1">
        <v>0.53537999999999997</v>
      </c>
      <c r="G106">
        <v>12</v>
      </c>
    </row>
    <row r="107" spans="2:7" x14ac:dyDescent="0.25">
      <c r="B107">
        <v>14</v>
      </c>
      <c r="C107">
        <v>10800</v>
      </c>
      <c r="D107" t="b">
        <v>0</v>
      </c>
      <c r="E107" s="1">
        <v>0.56323599999999996</v>
      </c>
      <c r="G107">
        <v>12</v>
      </c>
    </row>
  </sheetData>
  <mergeCells count="3">
    <mergeCell ref="K1:N1"/>
    <mergeCell ref="O1:R1"/>
    <mergeCell ref="S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3"/>
  <sheetViews>
    <sheetView tabSelected="1" workbookViewId="0">
      <selection activeCell="L22" sqref="L22"/>
    </sheetView>
  </sheetViews>
  <sheetFormatPr baseColWidth="10" defaultColWidth="9.140625" defaultRowHeight="15" x14ac:dyDescent="0.25"/>
  <cols>
    <col min="2" max="2" width="4.85546875" bestFit="1" customWidth="1"/>
    <col min="3" max="3" width="9.28515625" bestFit="1" customWidth="1"/>
    <col min="4" max="4" width="6.85546875" bestFit="1" customWidth="1"/>
    <col min="5" max="5" width="10.28515625" bestFit="1" customWidth="1"/>
    <col min="6" max="7" width="8.5703125" bestFit="1" customWidth="1"/>
    <col min="8" max="9" width="7.7109375" bestFit="1" customWidth="1"/>
    <col min="10" max="10" width="7.28515625" bestFit="1" customWidth="1"/>
  </cols>
  <sheetData>
    <row r="4" spans="2:10" x14ac:dyDescent="0.25">
      <c r="B4" t="s">
        <v>12</v>
      </c>
    </row>
    <row r="5" spans="2:10" x14ac:dyDescent="0.25">
      <c r="B5" t="s">
        <v>4</v>
      </c>
      <c r="C5" t="s">
        <v>7</v>
      </c>
      <c r="D5" t="s">
        <v>1</v>
      </c>
      <c r="E5" t="s">
        <v>11</v>
      </c>
      <c r="F5" t="s">
        <v>5</v>
      </c>
      <c r="G5" t="s">
        <v>8</v>
      </c>
      <c r="H5" t="s">
        <v>9</v>
      </c>
      <c r="I5" t="s">
        <v>2</v>
      </c>
      <c r="J5" t="s">
        <v>6</v>
      </c>
    </row>
    <row r="6" spans="2:10" x14ac:dyDescent="0.25">
      <c r="B6">
        <v>5</v>
      </c>
      <c r="C6">
        <f>COUNTIF(Tabelle1!G:G,Tabelle2!B6)</f>
        <v>15</v>
      </c>
      <c r="D6">
        <f>COUNTIFS(Tabelle1!D:D,TRUE,Tabelle1!G:G,Tabelle2!B6)</f>
        <v>15</v>
      </c>
      <c r="E6">
        <f>COUNTIFS(Tabelle1!G:G,Tabelle2!B6,Tabelle1!D:D,FALSE)</f>
        <v>0</v>
      </c>
      <c r="F6" s="4">
        <f>SUMIFS(Tabelle1!C:C,Tabelle1!G:G,Tabelle2!B6,Tabelle1!D:D,TRUE)/D6</f>
        <v>1.0806666666666667</v>
      </c>
      <c r="G6" s="4">
        <f t="array" ref="G6">MAX(IF(Tabelle1!G$1:G$500=B6,IF(Tabelle1!D$1:D$500,Tabelle1!C$1:C$500,0),0))</f>
        <v>2.85</v>
      </c>
      <c r="H6" s="4">
        <f t="array" ref="H6">MIN(IF(Tabelle1!G$1:G$500=B6,Tabelle1!C$1:C$500))</f>
        <v>0.18</v>
      </c>
      <c r="I6" s="1" t="e">
        <f>SUMIFS(Tabelle1!E:E,Tabelle1!G:G,Tabelle2!B6,Tabelle1!D:D,FALSE)/E6</f>
        <v>#DIV/0!</v>
      </c>
      <c r="J6">
        <f>COUNTIFS(Tabelle1!G:G,Tabelle2!B6,Tabelle1!F:F,TRUE)</f>
        <v>15</v>
      </c>
    </row>
    <row r="7" spans="2:10" x14ac:dyDescent="0.25">
      <c r="B7">
        <v>6</v>
      </c>
      <c r="C7">
        <f>COUNTIF(Tabelle1!G:G,Tabelle2!B7)</f>
        <v>15</v>
      </c>
      <c r="D7">
        <f>COUNTIFS(Tabelle1!D:D,TRUE,Tabelle1!G:G,Tabelle2!B7)</f>
        <v>15</v>
      </c>
      <c r="E7">
        <f>COUNTIFS(Tabelle1!G:G,Tabelle2!B7,Tabelle1!D:D,FALSE)</f>
        <v>0</v>
      </c>
      <c r="F7" s="4">
        <f>SUMIFS(Tabelle1!C:C,Tabelle1!G:G,Tabelle2!B7,Tabelle1!D:D,TRUE)/D7</f>
        <v>2.5759999999999996</v>
      </c>
      <c r="G7" s="4">
        <f t="array" ref="G7">MAX(IF(Tabelle1!G$1:G$500=B7,IF(Tabelle1!D$1:D$500,Tabelle1!C$1:C$500,0),0))</f>
        <v>9.7200000000000006</v>
      </c>
      <c r="H7" s="4">
        <f t="array" ref="H7">MIN(IF(Tabelle1!G$1:G$500=B7,Tabelle1!C$1:C$500))</f>
        <v>0.22</v>
      </c>
      <c r="I7" s="1" t="e">
        <f>SUMIFS(Tabelle1!E:E,Tabelle1!G:G,Tabelle2!B7,Tabelle1!D:D,FALSE)/E7</f>
        <v>#DIV/0!</v>
      </c>
      <c r="J7">
        <f>COUNTIFS(Tabelle1!G:G,Tabelle2!B7,Tabelle1!F:F,TRUE)</f>
        <v>5</v>
      </c>
    </row>
    <row r="8" spans="2:10" x14ac:dyDescent="0.25">
      <c r="B8">
        <v>7</v>
      </c>
      <c r="C8">
        <f>COUNTIF(Tabelle1!G:G,Tabelle2!B8)</f>
        <v>15</v>
      </c>
      <c r="D8">
        <f>COUNTIFS(Tabelle1!D:D,TRUE,Tabelle1!G:G,Tabelle2!B8)</f>
        <v>15</v>
      </c>
      <c r="E8">
        <f>COUNTIFS(Tabelle1!G:G,Tabelle2!B8,Tabelle1!D:D,FALSE)</f>
        <v>0</v>
      </c>
      <c r="F8" s="4">
        <f>SUMIFS(Tabelle1!C:C,Tabelle1!G:G,Tabelle2!B8,Tabelle1!D:D,TRUE)/D8</f>
        <v>9.5680000000000032</v>
      </c>
      <c r="G8" s="4">
        <f t="array" ref="G8">MAX(IF(Tabelle1!G$1:G$500=B8,IF(Tabelle1!D$1:D$500,Tabelle1!C$1:C$500,0),0))</f>
        <v>42.1</v>
      </c>
      <c r="H8" s="4">
        <f t="array" ref="H8">MIN(IF(Tabelle1!G$1:G$500=B8,Tabelle1!C$1:C$500))</f>
        <v>0.23</v>
      </c>
      <c r="I8" s="1" t="e">
        <f>SUMIFS(Tabelle1!E:E,Tabelle1!G:G,Tabelle2!B8,Tabelle1!D:D,FALSE)/E8</f>
        <v>#DIV/0!</v>
      </c>
      <c r="J8">
        <f>COUNTIFS(Tabelle1!G:G,Tabelle2!B8,Tabelle1!F:F,TRUE)</f>
        <v>8</v>
      </c>
    </row>
    <row r="9" spans="2:10" x14ac:dyDescent="0.25">
      <c r="B9">
        <v>8</v>
      </c>
      <c r="C9">
        <f>COUNTIF(Tabelle1!G:G,Tabelle2!B9)</f>
        <v>15</v>
      </c>
      <c r="D9">
        <f>COUNTIFS(Tabelle1!D:D,TRUE,Tabelle1!G:G,Tabelle2!B9)</f>
        <v>15</v>
      </c>
      <c r="E9">
        <f>COUNTIFS(Tabelle1!G:G,Tabelle2!B9,Tabelle1!D:D,FALSE)</f>
        <v>0</v>
      </c>
      <c r="F9" s="4">
        <f>SUMIFS(Tabelle1!C:C,Tabelle1!G:G,Tabelle2!B9,Tabelle1!D:D,TRUE)/D9</f>
        <v>36.678000000000004</v>
      </c>
      <c r="G9" s="4">
        <f t="array" ref="G9">MAX(IF(Tabelle1!G$1:G$500=B9,IF(Tabelle1!D$1:D$500,Tabelle1!C$1:C$500,0),0))</f>
        <v>125.16</v>
      </c>
      <c r="H9" s="4">
        <f t="array" ref="H9">MIN(IF(Tabelle1!G$1:G$500=B9,Tabelle1!C$1:C$500))</f>
        <v>6.76</v>
      </c>
      <c r="I9" s="1" t="e">
        <f>SUMIFS(Tabelle1!E:E,Tabelle1!G:G,Tabelle2!B9,Tabelle1!D:D,FALSE)/E9</f>
        <v>#DIV/0!</v>
      </c>
      <c r="J9">
        <f>COUNTIFS(Tabelle1!G:G,Tabelle2!B9,Tabelle1!F:F,TRUE)</f>
        <v>8</v>
      </c>
    </row>
    <row r="10" spans="2:10" x14ac:dyDescent="0.25">
      <c r="B10">
        <v>9</v>
      </c>
      <c r="C10">
        <f>COUNTIF(Tabelle1!G:G,Tabelle2!B10)</f>
        <v>15</v>
      </c>
      <c r="D10">
        <f>COUNTIFS(Tabelle1!D:D,TRUE,Tabelle1!G:G,Tabelle2!B10)</f>
        <v>15</v>
      </c>
      <c r="E10">
        <f>COUNTIFS(Tabelle1!G:G,Tabelle2!B10,Tabelle1!D:D,FALSE)</f>
        <v>0</v>
      </c>
      <c r="F10" s="4">
        <f>SUMIFS(Tabelle1!C:C,Tabelle1!G:G,Tabelle2!B10,Tabelle1!D:D,TRUE)/D10</f>
        <v>707.09866666666665</v>
      </c>
      <c r="G10" s="4">
        <f t="array" ref="G10">MAX(IF(Tabelle1!G$1:G$500=B10,IF(Tabelle1!D$1:D$500,Tabelle1!C$1:C$500,0),0))</f>
        <v>7450.15</v>
      </c>
      <c r="H10" s="4">
        <f t="array" ref="H10">MIN(IF(Tabelle1!G$1:G$500=B10,Tabelle1!C$1:C$500))</f>
        <v>4.9400000000000004</v>
      </c>
      <c r="I10" s="1" t="e">
        <f>SUMIFS(Tabelle1!E:E,Tabelle1!G:G,Tabelle2!B10,Tabelle1!D:D,FALSE)/E10</f>
        <v>#DIV/0!</v>
      </c>
      <c r="J10">
        <f>COUNTIFS(Tabelle1!G:G,Tabelle2!B10,Tabelle1!F:F,TRUE)</f>
        <v>9</v>
      </c>
    </row>
    <row r="11" spans="2:10" x14ac:dyDescent="0.25">
      <c r="B11">
        <v>10</v>
      </c>
      <c r="C11">
        <f>COUNTIF(Tabelle1!G:G,Tabelle2!B11)</f>
        <v>15</v>
      </c>
      <c r="D11">
        <f>COUNTIFS(Tabelle1!D:D,TRUE,Tabelle1!G:G,Tabelle2!B11)</f>
        <v>14</v>
      </c>
      <c r="E11">
        <f>COUNTIFS(Tabelle1!G:G,Tabelle2!B11,Tabelle1!D:D,FALSE)</f>
        <v>1</v>
      </c>
      <c r="F11" s="4">
        <f>SUMIFS(Tabelle1!C:C,Tabelle1!G:G,Tabelle2!B11,Tabelle1!D:D,TRUE)/D11</f>
        <v>1231.1820714285714</v>
      </c>
      <c r="G11" s="4">
        <f t="array" ref="G11">MAX(IF(Tabelle1!G$1:G$500=B11,IF(Tabelle1!D$1:D$500,Tabelle1!C$1:C$500,0),0))</f>
        <v>7745.29</v>
      </c>
      <c r="H11" s="4">
        <f t="array" ref="H11">MIN(IF(Tabelle1!G$1:G$500=B11,Tabelle1!C$1:C$500))</f>
        <v>10.98</v>
      </c>
      <c r="I11" s="1">
        <f>SUMIFS(Tabelle1!E:E,Tabelle1!G:G,Tabelle2!B11,Tabelle1!D:D,FALSE)/E11</f>
        <v>0.45527899999999999</v>
      </c>
      <c r="J11">
        <f>COUNTIFS(Tabelle1!G:G,Tabelle2!B11,Tabelle1!F:F,TRUE)</f>
        <v>10</v>
      </c>
    </row>
    <row r="12" spans="2:10" x14ac:dyDescent="0.25">
      <c r="B12">
        <v>11</v>
      </c>
      <c r="C12">
        <f>COUNTIF(Tabelle1!G:G,Tabelle2!B12)</f>
        <v>0</v>
      </c>
      <c r="D12">
        <f>COUNTIFS(Tabelle1!D:D,TRUE,Tabelle1!G:G,Tabelle2!B12)</f>
        <v>0</v>
      </c>
      <c r="E12">
        <f>COUNTIFS(Tabelle1!G:G,Tabelle2!B12,Tabelle1!D:D,FALSE)</f>
        <v>0</v>
      </c>
      <c r="F12" s="4" t="e">
        <f>SUMIFS(Tabelle1!C:C,Tabelle1!G:G,Tabelle2!B12,Tabelle1!D:D,TRUE)/D12</f>
        <v>#DIV/0!</v>
      </c>
      <c r="G12" s="4">
        <f t="array" ref="G12">MAX(IF(Tabelle1!G$1:G$500=B12,IF(Tabelle1!D$1:D$500,Tabelle1!C$1:C$500,0),0))</f>
        <v>0</v>
      </c>
      <c r="H12" s="4">
        <f t="array" ref="H12">MIN(IF(Tabelle1!G$1:G$500=B12,Tabelle1!C$1:C$500))</f>
        <v>0</v>
      </c>
      <c r="I12" s="1" t="e">
        <f>SUMIFS(Tabelle1!E:E,Tabelle1!G:G,Tabelle2!B12,Tabelle1!D:D,FALSE)/E12</f>
        <v>#DIV/0!</v>
      </c>
      <c r="J12">
        <f>COUNTIFS(Tabelle1!G:G,Tabelle2!B12,Tabelle1!F:F,TRUE)</f>
        <v>0</v>
      </c>
    </row>
    <row r="13" spans="2:10" x14ac:dyDescent="0.25">
      <c r="B13">
        <v>12</v>
      </c>
      <c r="C13">
        <f>COUNTIF(Tabelle1!G:G,Tabelle2!B13)</f>
        <v>15</v>
      </c>
      <c r="D13">
        <f>COUNTIFS(Tabelle1!D:D,TRUE,Tabelle1!G:G,Tabelle2!B13)</f>
        <v>2</v>
      </c>
      <c r="E13">
        <f>COUNTIFS(Tabelle1!G:G,Tabelle2!B13,Tabelle1!D:D,FALSE)</f>
        <v>13</v>
      </c>
      <c r="F13" s="4">
        <f>SUMIFS(Tabelle1!C:C,Tabelle1!G:G,Tabelle2!B13,Tabelle1!D:D,TRUE)/D13</f>
        <v>6093.41</v>
      </c>
      <c r="G13" s="4">
        <f t="array" ref="G13">MAX(IF(Tabelle1!G$1:G$500=B13,IF(Tabelle1!D$1:D$500,Tabelle1!C$1:C$500,0),0))</f>
        <v>8640.9</v>
      </c>
      <c r="H13" s="4">
        <f t="array" ref="H13">MIN(IF(Tabelle1!G$1:G$500=B13,Tabelle1!C$1:C$500))</f>
        <v>3545.92</v>
      </c>
      <c r="I13" s="1">
        <f>SUMIFS(Tabelle1!E:E,Tabelle1!G:G,Tabelle2!B13,Tabelle1!D:D,FALSE)/E13</f>
        <v>0.50705544615384612</v>
      </c>
      <c r="J13">
        <f>COUNTIFS(Tabelle1!G:G,Tabelle2!B13,Tabelle1!F:F,TRUE)</f>
        <v>2</v>
      </c>
    </row>
    <row r="14" spans="2:10" x14ac:dyDescent="0.25">
      <c r="F14" s="4"/>
      <c r="G14" s="4"/>
      <c r="H14" s="4"/>
      <c r="I14" s="1"/>
    </row>
    <row r="15" spans="2:10" x14ac:dyDescent="0.25">
      <c r="G15" s="4"/>
      <c r="H15" s="4"/>
    </row>
    <row r="17" spans="6:8" x14ac:dyDescent="0.25">
      <c r="F17" s="4">
        <f>F7/F6</f>
        <v>2.3837137569401601</v>
      </c>
      <c r="G17" s="4">
        <f t="shared" ref="G17:H17" si="0">G7/G6</f>
        <v>3.4105263157894736</v>
      </c>
      <c r="H17" s="4">
        <f t="shared" si="0"/>
        <v>1.2222222222222223</v>
      </c>
    </row>
    <row r="18" spans="6:8" x14ac:dyDescent="0.25">
      <c r="F18" s="4">
        <f>F8/F7</f>
        <v>3.7142857142857162</v>
      </c>
      <c r="G18" s="4">
        <f t="shared" ref="F18:H18" si="1">G8/G7</f>
        <v>4.3312757201646086</v>
      </c>
      <c r="H18" s="4">
        <f t="shared" si="1"/>
        <v>1.0454545454545454</v>
      </c>
    </row>
    <row r="19" spans="6:8" x14ac:dyDescent="0.25">
      <c r="F19" s="4">
        <f>F9/F8</f>
        <v>3.833403010033444</v>
      </c>
      <c r="G19" s="4">
        <f t="shared" ref="F19:H19" si="2">G9/G8</f>
        <v>2.9729216152019</v>
      </c>
      <c r="H19" s="4">
        <f t="shared" si="2"/>
        <v>29.391304347826086</v>
      </c>
    </row>
    <row r="20" spans="6:8" x14ac:dyDescent="0.25">
      <c r="F20" s="4">
        <f>F10/F9</f>
        <v>19.278550266281329</v>
      </c>
      <c r="G20" s="4">
        <f t="shared" ref="F20:H20" si="3">G10/G9</f>
        <v>59.525007989773087</v>
      </c>
      <c r="H20" s="4">
        <f t="shared" si="3"/>
        <v>0.73076923076923084</v>
      </c>
    </row>
    <row r="21" spans="6:8" x14ac:dyDescent="0.25">
      <c r="F21" s="4">
        <f>F11/F10</f>
        <v>1.7411743642969741</v>
      </c>
      <c r="G21" s="4">
        <f t="shared" ref="F21:H21" si="4">G11/G10</f>
        <v>1.0396153097588641</v>
      </c>
      <c r="H21" s="4">
        <f t="shared" si="4"/>
        <v>2.2226720647773277</v>
      </c>
    </row>
    <row r="22" spans="6:8" x14ac:dyDescent="0.25">
      <c r="F22" s="4" t="e">
        <f>F12/F11</f>
        <v>#DIV/0!</v>
      </c>
      <c r="G22" s="4">
        <f t="shared" ref="F22:H22" si="5">G12/G11</f>
        <v>0</v>
      </c>
      <c r="H22" s="4">
        <f t="shared" si="5"/>
        <v>0</v>
      </c>
    </row>
    <row r="23" spans="6:8" x14ac:dyDescent="0.25">
      <c r="F23" s="4" t="e">
        <f t="shared" ref="F23:H23" si="6">F13/F12</f>
        <v>#DIV/0!</v>
      </c>
      <c r="G23" s="4" t="e">
        <f t="shared" si="6"/>
        <v>#DIV/0!</v>
      </c>
      <c r="H23" s="4" t="e">
        <f t="shared" si="6"/>
        <v>#DIV/0!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2015-06-15T13:49:07Z</dcterms:modified>
</cp:coreProperties>
</file>