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4" i="2" l="1"/>
  <c r="G15" i="2"/>
  <c r="G16" i="2"/>
  <c r="G13" i="2"/>
  <c r="F14" i="2"/>
  <c r="F15" i="2"/>
  <c r="F16" i="2"/>
  <c r="F13" i="2"/>
  <c r="E15" i="2"/>
  <c r="E14" i="2"/>
  <c r="E16" i="2"/>
  <c r="E13" i="2"/>
  <c r="H10" i="2"/>
  <c r="H9" i="2"/>
  <c r="H8" i="2"/>
  <c r="H7" i="2"/>
  <c r="H6" i="2"/>
  <c r="K10" i="2"/>
  <c r="K9" i="2"/>
  <c r="K8" i="2"/>
  <c r="K7" i="2"/>
  <c r="K6" i="2"/>
  <c r="J10" i="2"/>
  <c r="I10" i="2"/>
  <c r="J9" i="2"/>
  <c r="I9" i="2"/>
  <c r="J8" i="2"/>
  <c r="I8" i="2"/>
  <c r="J7" i="2"/>
  <c r="I7" i="2"/>
  <c r="J6" i="2"/>
  <c r="I6" i="2"/>
  <c r="G10" i="2"/>
  <c r="F10" i="2"/>
  <c r="G9" i="2"/>
  <c r="F9" i="2"/>
  <c r="G8" i="2"/>
  <c r="F8" i="2"/>
  <c r="G7" i="2"/>
  <c r="F7" i="2"/>
  <c r="G6" i="2"/>
  <c r="F6" i="2"/>
  <c r="E10" i="2"/>
  <c r="E9" i="2"/>
  <c r="E8" i="2"/>
  <c r="E7" i="2"/>
  <c r="E6" i="2"/>
  <c r="D10" i="2"/>
  <c r="D9" i="2"/>
  <c r="D8" i="2"/>
  <c r="D7" i="2"/>
  <c r="D6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<sst xmlns="http://schemas.openxmlformats.org/spreadsheetml/2006/main" count="31" uniqueCount="13">
  <si>
    <t>time</t>
  </si>
  <si>
    <t>solved</t>
  </si>
  <si>
    <t>gap</t>
  </si>
  <si>
    <t>sv</t>
  </si>
  <si>
    <t>S</t>
  </si>
  <si>
    <t>Fuel</t>
  </si>
  <si>
    <t>t_avg</t>
  </si>
  <si>
    <t>with sv</t>
  </si>
  <si>
    <t>instances</t>
  </si>
  <si>
    <t>t_max</t>
  </si>
  <si>
    <t>t_min</t>
  </si>
  <si>
    <t>gap_max</t>
  </si>
  <si>
    <t>gap_min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</si>
</sst>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Tabelle2!$B$6:$B$10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Tabelle2!$E$6:$E$10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29.712</c:v>
                </c:pt>
                <c:pt idx="2">
                  <c:v>129.92466666666667</c:v>
                </c:pt>
                <c:pt idx="3">
                  <c:v>1231.8300000000002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808"/>
        <c:axId val="75209728"/>
      </c:scatterChart>
      <c:valAx>
        <c:axId val="75223808"/>
        <c:scaling>
          <c:orientation val="minMax"/>
          <c:max val="12"/>
          <c:min val="5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209728"/>
        <c:crosses val="autoZero"/>
        <c:crossBetween val="midCat"/>
      </c:valAx>
      <c:valAx>
        <c:axId val="752097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22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428624</xdr:colOff>
      <xdr:row>1</xdr:row>
      <xdr:rowOff>104775</xdr:rowOff>
    </xdr:from>
    <xdr:to>
      <xdr:col>25</xdr:col>
      <xdr:colOff>190499</xdr:colOff>
      <xdr:row>15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"/>
  <sheetViews>
    <sheetView workbookViewId="0">
      <selection activeCell="L17" sqref="L17"/>
    </sheetView>
  </sheetViews>
  <sheetFormatPr baseColWidth="10" defaultColWidth="9.140625" defaultRowHeight="15" x14ac:dyDescent="0.25"/>
  <sheetData>
    <row r="1" spans="2:22" x14ac:dyDescent="0.25">
      <c r="C1" s="1">
        <v>5</v>
      </c>
      <c r="D1" s="1"/>
      <c r="E1" s="1"/>
      <c r="F1" s="1"/>
      <c r="G1" s="1">
        <v>8</v>
      </c>
      <c r="H1" s="1"/>
      <c r="I1" s="1"/>
      <c r="J1" s="1"/>
      <c r="K1" s="1">
        <v>10</v>
      </c>
      <c r="L1" s="1"/>
      <c r="M1" s="1"/>
      <c r="N1" s="1"/>
      <c r="O1" s="1">
        <v>12</v>
      </c>
      <c r="P1" s="1"/>
      <c r="Q1" s="1"/>
      <c r="R1" s="1"/>
      <c r="S1" s="1">
        <v>14</v>
      </c>
      <c r="T1" s="1"/>
      <c r="U1" s="1"/>
      <c r="V1" s="1"/>
    </row>
    <row r="2" spans="2:22" x14ac:dyDescent="0.25"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  <c r="K2" t="s">
        <v>0</v>
      </c>
      <c r="L2" t="s">
        <v>1</v>
      </c>
      <c r="M2" t="s">
        <v>2</v>
      </c>
      <c r="N2" t="s">
        <v>3</v>
      </c>
      <c r="O2" t="s">
        <v>0</v>
      </c>
      <c r="P2" t="s">
        <v>1</v>
      </c>
      <c r="Q2" t="s">
        <v>2</v>
      </c>
      <c r="R2" t="s">
        <v>3</v>
      </c>
      <c r="S2" t="s">
        <v>0</v>
      </c>
      <c r="T2" t="s">
        <v>1</v>
      </c>
      <c r="U2" t="s">
        <v>2</v>
      </c>
      <c r="V2" t="s">
        <v>3</v>
      </c>
    </row>
    <row r="3" spans="2:22" x14ac:dyDescent="0.25">
      <c r="B3">
        <v>0</v>
      </c>
      <c r="C3">
        <v>0.28000000000000003</v>
      </c>
      <c r="D3" t="b">
        <v>1</v>
      </c>
      <c r="E3" s="2">
        <v>0</v>
      </c>
      <c r="F3" t="b">
        <v>1</v>
      </c>
      <c r="G3">
        <v>127.98</v>
      </c>
      <c r="H3" t="b">
        <v>1</v>
      </c>
      <c r="I3" s="2">
        <v>0</v>
      </c>
      <c r="J3" t="b">
        <v>1</v>
      </c>
      <c r="K3">
        <v>115.94</v>
      </c>
      <c r="L3" t="b">
        <v>1</v>
      </c>
      <c r="M3" s="2">
        <v>0</v>
      </c>
      <c r="N3" t="b">
        <v>1</v>
      </c>
      <c r="O3">
        <v>114.63</v>
      </c>
      <c r="P3" t="b">
        <v>1</v>
      </c>
      <c r="Q3" s="2">
        <v>0</v>
      </c>
      <c r="R3" t="b">
        <v>1</v>
      </c>
      <c r="U3" s="2"/>
    </row>
    <row r="4" spans="2:22" x14ac:dyDescent="0.25">
      <c r="B4">
        <v>1</v>
      </c>
      <c r="C4">
        <v>2.02</v>
      </c>
      <c r="D4" t="b">
        <v>1</v>
      </c>
      <c r="E4" s="2">
        <v>0</v>
      </c>
      <c r="F4" t="b">
        <v>1</v>
      </c>
      <c r="G4">
        <v>31.58</v>
      </c>
      <c r="H4" t="b">
        <v>1</v>
      </c>
      <c r="I4" s="2">
        <v>0</v>
      </c>
      <c r="J4" t="b">
        <v>1</v>
      </c>
      <c r="K4">
        <v>31.03</v>
      </c>
      <c r="L4" t="b">
        <v>1</v>
      </c>
      <c r="M4" s="2">
        <v>0</v>
      </c>
      <c r="N4" t="b">
        <v>1</v>
      </c>
      <c r="O4">
        <v>274.14</v>
      </c>
      <c r="P4" t="b">
        <v>1</v>
      </c>
      <c r="Q4" s="2">
        <v>0</v>
      </c>
      <c r="R4" t="b">
        <v>1</v>
      </c>
      <c r="U4" s="2"/>
    </row>
    <row r="5" spans="2:22" x14ac:dyDescent="0.25">
      <c r="B5">
        <v>2</v>
      </c>
      <c r="C5">
        <v>0.24</v>
      </c>
      <c r="D5" t="b">
        <v>1</v>
      </c>
      <c r="E5" s="2">
        <v>0</v>
      </c>
      <c r="F5" t="b">
        <v>1</v>
      </c>
      <c r="G5">
        <v>4.47</v>
      </c>
      <c r="H5" t="b">
        <v>1</v>
      </c>
      <c r="I5" s="2">
        <v>0</v>
      </c>
      <c r="J5" t="b">
        <v>1</v>
      </c>
      <c r="K5">
        <v>8.07</v>
      </c>
      <c r="L5" t="b">
        <v>1</v>
      </c>
      <c r="M5" s="2">
        <v>0</v>
      </c>
      <c r="N5" t="b">
        <v>1</v>
      </c>
      <c r="O5">
        <v>2352.19</v>
      </c>
      <c r="P5" t="b">
        <v>1</v>
      </c>
      <c r="Q5" s="2">
        <v>8.7000000000000001E-5</v>
      </c>
      <c r="R5" t="b">
        <v>1</v>
      </c>
      <c r="U5" s="2"/>
    </row>
    <row r="6" spans="2:22" x14ac:dyDescent="0.25">
      <c r="B6">
        <v>3</v>
      </c>
      <c r="C6">
        <v>0.75</v>
      </c>
      <c r="D6" t="b">
        <v>1</v>
      </c>
      <c r="E6" s="2">
        <v>0</v>
      </c>
      <c r="F6" t="b">
        <v>1</v>
      </c>
      <c r="G6">
        <v>0.73</v>
      </c>
      <c r="H6" t="b">
        <v>1</v>
      </c>
      <c r="I6" s="2">
        <v>0</v>
      </c>
      <c r="J6" t="b">
        <v>1</v>
      </c>
      <c r="K6">
        <v>430.2</v>
      </c>
      <c r="L6" t="b">
        <v>1</v>
      </c>
      <c r="M6" s="2">
        <v>0</v>
      </c>
      <c r="N6" t="b">
        <v>1</v>
      </c>
      <c r="O6">
        <v>1015.15</v>
      </c>
      <c r="P6" t="b">
        <v>1</v>
      </c>
      <c r="Q6" s="2">
        <v>0</v>
      </c>
      <c r="R6" t="b">
        <v>1</v>
      </c>
      <c r="U6" s="2"/>
    </row>
    <row r="7" spans="2:22" x14ac:dyDescent="0.25">
      <c r="B7">
        <v>4</v>
      </c>
      <c r="C7">
        <v>0.4</v>
      </c>
      <c r="D7" t="b">
        <v>1</v>
      </c>
      <c r="E7" s="2">
        <v>0</v>
      </c>
      <c r="F7" t="b">
        <v>1</v>
      </c>
      <c r="G7">
        <v>8.11</v>
      </c>
      <c r="H7" t="b">
        <v>1</v>
      </c>
      <c r="I7" s="2">
        <v>0</v>
      </c>
      <c r="J7" t="b">
        <v>1</v>
      </c>
      <c r="K7">
        <v>118.73</v>
      </c>
      <c r="L7" t="b">
        <v>1</v>
      </c>
      <c r="M7" s="2">
        <v>0</v>
      </c>
      <c r="N7" t="b">
        <v>1</v>
      </c>
      <c r="O7">
        <v>2221.7800000000002</v>
      </c>
      <c r="P7" t="b">
        <v>1</v>
      </c>
      <c r="Q7" s="2">
        <v>9.7E-5</v>
      </c>
      <c r="R7" t="b">
        <v>1</v>
      </c>
      <c r="U7" s="2"/>
    </row>
    <row r="8" spans="2:22" x14ac:dyDescent="0.25">
      <c r="B8">
        <v>5</v>
      </c>
      <c r="C8">
        <v>0.25</v>
      </c>
      <c r="D8" t="b">
        <v>1</v>
      </c>
      <c r="E8" s="2">
        <v>0</v>
      </c>
      <c r="F8" t="b">
        <v>0</v>
      </c>
      <c r="G8">
        <v>2.2000000000000002</v>
      </c>
      <c r="H8" t="b">
        <v>1</v>
      </c>
      <c r="I8" s="2">
        <v>0</v>
      </c>
      <c r="J8" t="b">
        <v>1</v>
      </c>
      <c r="K8">
        <v>134.06</v>
      </c>
      <c r="L8" t="b">
        <v>1</v>
      </c>
      <c r="M8" s="2">
        <v>0</v>
      </c>
      <c r="N8" t="b">
        <v>1</v>
      </c>
      <c r="O8">
        <v>1522.54</v>
      </c>
      <c r="P8" t="b">
        <v>1</v>
      </c>
      <c r="Q8" s="2">
        <v>0</v>
      </c>
      <c r="R8" t="b">
        <v>1</v>
      </c>
      <c r="U8" s="2"/>
    </row>
    <row r="9" spans="2:22" x14ac:dyDescent="0.25">
      <c r="B9">
        <v>6</v>
      </c>
      <c r="C9">
        <v>0.17</v>
      </c>
      <c r="D9" t="b">
        <v>1</v>
      </c>
      <c r="E9" s="2">
        <v>0</v>
      </c>
      <c r="F9" t="b">
        <v>1</v>
      </c>
      <c r="G9">
        <v>2.52</v>
      </c>
      <c r="H9" t="b">
        <v>1</v>
      </c>
      <c r="I9" s="2">
        <v>0</v>
      </c>
      <c r="J9" t="b">
        <v>1</v>
      </c>
      <c r="K9">
        <v>66.83</v>
      </c>
      <c r="L9" t="b">
        <v>1</v>
      </c>
      <c r="M9" s="2">
        <v>0</v>
      </c>
      <c r="N9" t="b">
        <v>1</v>
      </c>
      <c r="O9">
        <v>689.16</v>
      </c>
      <c r="P9" t="b">
        <v>1</v>
      </c>
      <c r="Q9" s="2">
        <v>0</v>
      </c>
      <c r="R9" t="b">
        <v>1</v>
      </c>
      <c r="U9" s="2"/>
    </row>
    <row r="10" spans="2:22" x14ac:dyDescent="0.25">
      <c r="B10">
        <v>7</v>
      </c>
      <c r="C10">
        <v>0.17</v>
      </c>
      <c r="D10" t="b">
        <v>1</v>
      </c>
      <c r="E10" s="2">
        <v>0</v>
      </c>
      <c r="F10" t="b">
        <v>1</v>
      </c>
      <c r="G10">
        <v>3.15</v>
      </c>
      <c r="H10" t="b">
        <v>1</v>
      </c>
      <c r="I10" s="2">
        <v>0</v>
      </c>
      <c r="J10" t="b">
        <v>0</v>
      </c>
      <c r="K10">
        <v>27.19</v>
      </c>
      <c r="L10" t="b">
        <v>1</v>
      </c>
      <c r="M10" s="2">
        <v>0</v>
      </c>
      <c r="N10" t="b">
        <v>1</v>
      </c>
      <c r="O10">
        <v>2310.5</v>
      </c>
      <c r="P10" t="b">
        <v>1</v>
      </c>
      <c r="Q10" s="2">
        <v>0</v>
      </c>
      <c r="R10" t="b">
        <v>1</v>
      </c>
      <c r="U10" s="2"/>
    </row>
    <row r="11" spans="2:22" x14ac:dyDescent="0.25">
      <c r="B11">
        <v>8</v>
      </c>
      <c r="C11">
        <v>0.73</v>
      </c>
      <c r="D11" t="b">
        <v>1</v>
      </c>
      <c r="E11" s="2">
        <v>0</v>
      </c>
      <c r="F11" t="b">
        <v>1</v>
      </c>
      <c r="G11">
        <v>1.18</v>
      </c>
      <c r="H11" t="b">
        <v>1</v>
      </c>
      <c r="I11" s="2">
        <v>0</v>
      </c>
      <c r="J11" t="b">
        <v>1</v>
      </c>
      <c r="K11">
        <v>18.82</v>
      </c>
      <c r="L11" t="b">
        <v>1</v>
      </c>
      <c r="M11" s="2">
        <v>0</v>
      </c>
      <c r="N11" t="b">
        <v>1</v>
      </c>
      <c r="Q11" s="2"/>
      <c r="U11" s="2"/>
    </row>
    <row r="12" spans="2:22" x14ac:dyDescent="0.25">
      <c r="B12">
        <v>9</v>
      </c>
      <c r="C12">
        <v>0.18</v>
      </c>
      <c r="D12" t="b">
        <v>1</v>
      </c>
      <c r="E12" s="2">
        <v>0</v>
      </c>
      <c r="F12" t="b">
        <v>0</v>
      </c>
      <c r="G12">
        <v>4.47</v>
      </c>
      <c r="H12" t="b">
        <v>1</v>
      </c>
      <c r="I12" s="2">
        <v>0</v>
      </c>
      <c r="J12" t="b">
        <v>1</v>
      </c>
      <c r="K12">
        <v>16.170000000000002</v>
      </c>
      <c r="L12" t="b">
        <v>1</v>
      </c>
      <c r="M12" s="2">
        <v>0</v>
      </c>
      <c r="N12" t="b">
        <v>1</v>
      </c>
      <c r="O12">
        <v>980.44</v>
      </c>
      <c r="P12" t="b">
        <v>1</v>
      </c>
      <c r="Q12" s="2">
        <v>2.8E-5</v>
      </c>
      <c r="R12" t="b">
        <v>1</v>
      </c>
      <c r="U12" s="2"/>
    </row>
    <row r="13" spans="2:22" x14ac:dyDescent="0.25">
      <c r="B13">
        <v>10</v>
      </c>
      <c r="C13">
        <v>0.27</v>
      </c>
      <c r="D13" t="b">
        <v>1</v>
      </c>
      <c r="E13" s="2">
        <v>0</v>
      </c>
      <c r="F13" t="b">
        <v>0</v>
      </c>
      <c r="G13">
        <v>2</v>
      </c>
      <c r="H13" t="b">
        <v>1</v>
      </c>
      <c r="I13" s="2">
        <v>0</v>
      </c>
      <c r="J13" t="b">
        <v>1</v>
      </c>
      <c r="K13">
        <v>284.60000000000002</v>
      </c>
      <c r="L13" t="b">
        <v>1</v>
      </c>
      <c r="M13" s="2">
        <v>0</v>
      </c>
      <c r="N13" t="b">
        <v>1</v>
      </c>
      <c r="O13">
        <v>324.83999999999997</v>
      </c>
      <c r="P13" t="b">
        <v>1</v>
      </c>
      <c r="Q13" s="2">
        <v>0</v>
      </c>
      <c r="R13" t="b">
        <v>1</v>
      </c>
      <c r="U13" s="2"/>
    </row>
    <row r="14" spans="2:22" x14ac:dyDescent="0.25">
      <c r="B14">
        <v>11</v>
      </c>
      <c r="C14">
        <v>0.23</v>
      </c>
      <c r="D14" t="b">
        <v>1</v>
      </c>
      <c r="E14" s="2">
        <v>0</v>
      </c>
      <c r="F14" t="b">
        <v>1</v>
      </c>
      <c r="G14">
        <v>6.51</v>
      </c>
      <c r="H14" t="b">
        <v>1</v>
      </c>
      <c r="I14" s="2">
        <v>0</v>
      </c>
      <c r="J14" t="b">
        <v>1</v>
      </c>
      <c r="K14">
        <v>19.760000000000002</v>
      </c>
      <c r="L14" t="b">
        <v>1</v>
      </c>
      <c r="M14" s="2">
        <v>0</v>
      </c>
      <c r="N14" t="b">
        <v>1</v>
      </c>
      <c r="O14">
        <v>419.87</v>
      </c>
      <c r="P14" t="b">
        <v>1</v>
      </c>
      <c r="Q14" s="2">
        <v>0</v>
      </c>
      <c r="R14" t="b">
        <v>1</v>
      </c>
      <c r="U14" s="2"/>
    </row>
    <row r="15" spans="2:22" x14ac:dyDescent="0.25">
      <c r="B15">
        <v>12</v>
      </c>
      <c r="C15">
        <v>0.1</v>
      </c>
      <c r="D15" t="b">
        <v>1</v>
      </c>
      <c r="E15" s="2">
        <v>0</v>
      </c>
      <c r="F15" t="b">
        <v>1</v>
      </c>
      <c r="G15">
        <v>235.05</v>
      </c>
      <c r="H15" t="b">
        <v>1</v>
      </c>
      <c r="I15" s="2">
        <v>0</v>
      </c>
      <c r="J15" t="b">
        <v>1</v>
      </c>
      <c r="K15">
        <v>137.25</v>
      </c>
      <c r="L15" t="b">
        <v>1</v>
      </c>
      <c r="M15" s="2">
        <v>0</v>
      </c>
      <c r="N15" t="b">
        <v>1</v>
      </c>
      <c r="O15">
        <v>954.36</v>
      </c>
      <c r="P15" t="b">
        <v>1</v>
      </c>
      <c r="Q15" s="2">
        <v>0</v>
      </c>
      <c r="R15" t="b">
        <v>1</v>
      </c>
      <c r="U15" s="2"/>
    </row>
    <row r="16" spans="2:22" x14ac:dyDescent="0.25">
      <c r="B16">
        <v>13</v>
      </c>
      <c r="C16">
        <v>0.28999999999999998</v>
      </c>
      <c r="D16" t="b">
        <v>1</v>
      </c>
      <c r="E16" s="2">
        <v>0</v>
      </c>
      <c r="F16" t="b">
        <v>0</v>
      </c>
      <c r="G16">
        <v>7.7</v>
      </c>
      <c r="H16" t="b">
        <v>1</v>
      </c>
      <c r="I16" s="2">
        <v>0</v>
      </c>
      <c r="J16" t="b">
        <v>1</v>
      </c>
      <c r="K16">
        <v>422.65</v>
      </c>
      <c r="L16" t="b">
        <v>1</v>
      </c>
      <c r="M16" s="2">
        <v>0</v>
      </c>
      <c r="N16" t="b">
        <v>1</v>
      </c>
      <c r="O16">
        <v>1031.97</v>
      </c>
      <c r="P16" t="b">
        <v>1</v>
      </c>
      <c r="Q16" s="2">
        <v>0</v>
      </c>
      <c r="R16" t="b">
        <v>1</v>
      </c>
      <c r="U16" s="2"/>
    </row>
    <row r="17" spans="2:21" x14ac:dyDescent="0.25">
      <c r="B17">
        <v>14</v>
      </c>
      <c r="C17">
        <v>0.19</v>
      </c>
      <c r="D17" t="b">
        <v>1</v>
      </c>
      <c r="E17" s="2">
        <v>0</v>
      </c>
      <c r="F17" t="b">
        <v>1</v>
      </c>
      <c r="G17">
        <v>8.0299999999999994</v>
      </c>
      <c r="H17" t="b">
        <v>1</v>
      </c>
      <c r="I17" s="2">
        <v>0</v>
      </c>
      <c r="J17" t="b">
        <v>1</v>
      </c>
      <c r="K17">
        <v>117.57</v>
      </c>
      <c r="L17" t="b">
        <v>1</v>
      </c>
      <c r="M17" s="2">
        <v>0</v>
      </c>
      <c r="N17" t="b">
        <v>1</v>
      </c>
      <c r="O17">
        <v>3034.05</v>
      </c>
      <c r="P17" t="b">
        <v>1</v>
      </c>
      <c r="Q17" s="2">
        <v>9.6000000000000002E-5</v>
      </c>
      <c r="R17" t="b">
        <v>1</v>
      </c>
      <c r="U17" s="2"/>
    </row>
  </sheetData>
  <mergeCells count="5"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tabSelected="1" workbookViewId="0">
      <selection activeCell="I18" sqref="I18"/>
    </sheetView>
  </sheetViews>
  <sheetFormatPr baseColWidth="10" defaultColWidth="9.140625" defaultRowHeight="15" x14ac:dyDescent="0.25"/>
  <sheetData>
    <row r="4" spans="2:11" x14ac:dyDescent="0.25">
      <c r="B4" t="s">
        <v>5</v>
      </c>
    </row>
    <row r="5" spans="2:11" x14ac:dyDescent="0.25">
      <c r="B5" t="s">
        <v>4</v>
      </c>
      <c r="C5" t="s">
        <v>8</v>
      </c>
      <c r="D5" t="s">
        <v>1</v>
      </c>
      <c r="E5" t="s">
        <v>6</v>
      </c>
      <c r="F5" t="s">
        <v>9</v>
      </c>
      <c r="G5" t="s">
        <v>10</v>
      </c>
      <c r="H5" t="s">
        <v>2</v>
      </c>
      <c r="I5" t="s">
        <v>11</v>
      </c>
      <c r="J5" t="s">
        <v>12</v>
      </c>
      <c r="K5" t="s">
        <v>7</v>
      </c>
    </row>
    <row r="6" spans="2:11" x14ac:dyDescent="0.25">
      <c r="B6">
        <v>5</v>
      </c>
      <c r="C6">
        <f>COUNT(Tabelle1!C3:C17)</f>
        <v>15</v>
      </c>
      <c r="D6">
        <f>COUNTIF(Tabelle1!D3:D17,TRUE)</f>
        <v>15</v>
      </c>
      <c r="E6">
        <f>AVERAGE(Tabelle1!C3:C17)</f>
        <v>0.41799999999999998</v>
      </c>
      <c r="F6">
        <f>MAX(Tabelle1!C3:C17)</f>
        <v>2.02</v>
      </c>
      <c r="G6">
        <f>MIN(Tabelle1!C3:C17)</f>
        <v>0.1</v>
      </c>
      <c r="H6" s="3" t="e">
        <f>AVERAGEIF(Tabelle1!E3:E17,"&gt;0")</f>
        <v>#DIV/0!</v>
      </c>
      <c r="I6" s="3">
        <f>MAX(Tabelle1!E3:E17)</f>
        <v>0</v>
      </c>
      <c r="J6" s="3">
        <f>MIN(Tabelle1!E3:E17)</f>
        <v>0</v>
      </c>
      <c r="K6">
        <f>COUNTIF(Tabelle1!F3:F17,TRUE)</f>
        <v>11</v>
      </c>
    </row>
    <row r="7" spans="2:11" x14ac:dyDescent="0.25">
      <c r="B7">
        <v>8</v>
      </c>
      <c r="C7">
        <f>COUNT(Tabelle1!G3:G17)</f>
        <v>15</v>
      </c>
      <c r="D7">
        <f>COUNTIF(Tabelle1!H3:H17,TRUE)</f>
        <v>15</v>
      </c>
      <c r="E7">
        <f>AVERAGE(Tabelle1!G3:G17)</f>
        <v>29.712</v>
      </c>
      <c r="F7">
        <f>MAX(Tabelle1!G3:G17)</f>
        <v>235.05</v>
      </c>
      <c r="G7">
        <f>MIN(Tabelle1!G3:G17)</f>
        <v>0.73</v>
      </c>
      <c r="H7" s="3" t="e">
        <f>AVERAGEIF(Tabelle1!I3:I17,"&gt;0")</f>
        <v>#DIV/0!</v>
      </c>
      <c r="I7" s="3">
        <f>MAX(Tabelle1!I3:I17)</f>
        <v>0</v>
      </c>
      <c r="J7" s="3">
        <f>MIN(Tabelle1!I3:I17)</f>
        <v>0</v>
      </c>
      <c r="K7">
        <f>COUNTIF(Tabelle1!J3:J17,TRUE)</f>
        <v>14</v>
      </c>
    </row>
    <row r="8" spans="2:11" x14ac:dyDescent="0.25">
      <c r="B8">
        <v>10</v>
      </c>
      <c r="C8">
        <f>COUNT(Tabelle1!K3:K17)</f>
        <v>15</v>
      </c>
      <c r="D8">
        <f>COUNTIF(Tabelle1!L3:L17,TRUE)</f>
        <v>15</v>
      </c>
      <c r="E8">
        <f>AVERAGE(Tabelle1!K3:K17)</f>
        <v>129.92466666666667</v>
      </c>
      <c r="F8">
        <f>MAX(Tabelle1!K3:K17)</f>
        <v>430.2</v>
      </c>
      <c r="G8">
        <f>MIN(Tabelle1!K3:K17)</f>
        <v>8.07</v>
      </c>
      <c r="H8" s="3" t="e">
        <f>AVERAGEIF(Tabelle1!M3:M17,"&gt;0")</f>
        <v>#DIV/0!</v>
      </c>
      <c r="I8" s="3">
        <f>MAX(Tabelle1!M3:M17)</f>
        <v>0</v>
      </c>
      <c r="J8" s="3">
        <f>MIN(Tabelle1!M3:M17)</f>
        <v>0</v>
      </c>
      <c r="K8">
        <f>COUNTIF(Tabelle1!N3:N17,TRUE)</f>
        <v>15</v>
      </c>
    </row>
    <row r="9" spans="2:11" x14ac:dyDescent="0.25">
      <c r="B9">
        <v>12</v>
      </c>
      <c r="C9">
        <f>COUNT(Tabelle1!O3:O17)</f>
        <v>14</v>
      </c>
      <c r="D9">
        <f>COUNTIF(Tabelle1!P3:P17,TRUE)</f>
        <v>14</v>
      </c>
      <c r="E9">
        <f>AVERAGE(Tabelle1!O3:O17)</f>
        <v>1231.8300000000002</v>
      </c>
      <c r="F9">
        <f>MAX(Tabelle1!O3:O17)</f>
        <v>3034.05</v>
      </c>
      <c r="G9">
        <f>MIN(Tabelle1!O3:O17)</f>
        <v>114.63</v>
      </c>
      <c r="H9" s="3">
        <f>AVERAGEIF(Tabelle1!Q3:Q17,"&gt;0")</f>
        <v>7.7000000000000001E-5</v>
      </c>
      <c r="I9" s="3">
        <f>MAX(Tabelle1!Q3:Q17)</f>
        <v>9.7E-5</v>
      </c>
      <c r="J9" s="3">
        <f>MIN(Tabelle1!Q3:Q17)</f>
        <v>0</v>
      </c>
      <c r="K9">
        <f>COUNTIF(Tabelle1!R3:R17,TRUE)</f>
        <v>14</v>
      </c>
    </row>
    <row r="10" spans="2:11" x14ac:dyDescent="0.25">
      <c r="B10">
        <v>14</v>
      </c>
      <c r="C10">
        <f>COUNT(Tabelle1!S3:S17)</f>
        <v>0</v>
      </c>
      <c r="D10">
        <f>COUNTIF(Tabelle1!T3:T17,TRUE)</f>
        <v>0</v>
      </c>
      <c r="E10" t="e">
        <f>AVERAGE(Tabelle1!S3:S17)</f>
        <v>#DIV/0!</v>
      </c>
      <c r="F10">
        <f>MAX(Tabelle1!S3:S17)</f>
        <v>0</v>
      </c>
      <c r="G10">
        <f>MIN(Tabelle1!S3:S17)</f>
        <v>0</v>
      </c>
      <c r="H10" s="3" t="e">
        <f>AVERAGEIF(Tabelle1!U3:U17,"&gt;0")</f>
        <v>#DIV/0!</v>
      </c>
      <c r="I10" s="3">
        <f>MAX(Tabelle1!U3:U17)</f>
        <v>0</v>
      </c>
      <c r="J10" s="3">
        <f>MIN(Tabelle1!U3:U17)</f>
        <v>0</v>
      </c>
      <c r="K10">
        <f>COUNTIF(Tabelle1!V3:V17, TRUE)</f>
        <v>0</v>
      </c>
    </row>
    <row r="13" spans="2:11" x14ac:dyDescent="0.25">
      <c r="E13">
        <f>E7/E6</f>
        <v>71.081339712918663</v>
      </c>
      <c r="F13">
        <f>F7/F6</f>
        <v>116.36138613861387</v>
      </c>
      <c r="G13">
        <f>G7/G6</f>
        <v>7.3</v>
      </c>
    </row>
    <row r="14" spans="2:11" x14ac:dyDescent="0.25">
      <c r="E14">
        <f t="shared" ref="E14:G16" si="0">E8/E7</f>
        <v>4.3728011129061208</v>
      </c>
      <c r="F14">
        <f t="shared" si="0"/>
        <v>1.8302488832163368</v>
      </c>
      <c r="G14">
        <f t="shared" si="0"/>
        <v>11.054794520547945</v>
      </c>
    </row>
    <row r="15" spans="2:11" x14ac:dyDescent="0.25">
      <c r="E15">
        <f>E9/E8</f>
        <v>9.4811095660562295</v>
      </c>
      <c r="F15">
        <f t="shared" ref="F15:G16" si="1">F9/F8</f>
        <v>7.0526499302649936</v>
      </c>
      <c r="G15">
        <f t="shared" si="1"/>
        <v>14.204460966542749</v>
      </c>
    </row>
    <row r="16" spans="2:11" x14ac:dyDescent="0.25">
      <c r="E16" t="e">
        <f t="shared" si="0"/>
        <v>#DIV/0!</v>
      </c>
      <c r="F16">
        <f t="shared" si="1"/>
        <v>0</v>
      </c>
      <c r="G16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2015-06-13T22:18:26Z</dcterms:modified>
</cp:coreProperties>
</file>