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2323fc13552b3495/Desktop/Ecommerce-sales-analysis/"/>
    </mc:Choice>
  </mc:AlternateContent>
  <xr:revisionPtr revIDLastSave="22" documentId="13_ncr:1_{402D6BA1-C775-43CF-B900-21747533CCC3}" xr6:coauthVersionLast="47" xr6:coauthVersionMax="47" xr10:uidLastSave="{5A39968A-0CE9-43C7-A567-D133FB0F9E1D}"/>
  <bookViews>
    <workbookView xWindow="-108" yWindow="-108" windowWidth="23256" windowHeight="12456" firstSheet="1" activeTab="7"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layout" sheetId="2" r:id="rId8"/>
    <sheet name="Sheet8" sheetId="10" r:id="rId9"/>
    <sheet name="Data" sheetId="1" r:id="rId10"/>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I8" i="9" l="1"/>
  <c r="J8" i="9"/>
  <c r="K8" i="9"/>
  <c r="L8" i="9"/>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8" i="9"/>
  <c r="N17" i="8"/>
  <c r="K17" i="8"/>
  <c r="H17" i="8"/>
  <c r="B17" i="8"/>
  <c r="E5" i="6"/>
  <c r="E17" i="6"/>
  <c r="E29" i="6"/>
  <c r="E41" i="6"/>
  <c r="E7" i="6"/>
  <c r="E31" i="6"/>
  <c r="E43" i="6"/>
  <c r="E8" i="6"/>
  <c r="E20" i="6"/>
  <c r="E32" i="6"/>
  <c r="E44" i="6"/>
  <c r="E21" i="6"/>
  <c r="E10" i="6"/>
  <c r="E22" i="6"/>
  <c r="E34" i="6"/>
  <c r="E46" i="6"/>
  <c r="E11" i="6"/>
  <c r="E23" i="6"/>
  <c r="E35" i="6"/>
  <c r="E47" i="6"/>
  <c r="E12" i="6"/>
  <c r="E25" i="6"/>
  <c r="E26" i="6"/>
  <c r="E27" i="6"/>
  <c r="E16" i="6"/>
  <c r="E40" i="6"/>
  <c r="E52" i="6"/>
  <c r="E6" i="6"/>
  <c r="E18" i="6"/>
  <c r="E30" i="6"/>
  <c r="E42" i="6"/>
  <c r="E19" i="6"/>
  <c r="E9" i="6"/>
  <c r="E33" i="6"/>
  <c r="E45" i="6"/>
  <c r="E24" i="6"/>
  <c r="E36" i="6"/>
  <c r="E48" i="6"/>
  <c r="E13" i="6"/>
  <c r="E37" i="6"/>
  <c r="E49" i="6"/>
  <c r="E14" i="6"/>
  <c r="E38" i="6"/>
  <c r="E50" i="6"/>
  <c r="E15" i="6"/>
  <c r="E39" i="6"/>
  <c r="E51" i="6"/>
  <c r="E28" i="6"/>
  <c r="E4" i="6"/>
  <c r="E7" i="4"/>
  <c r="E5" i="4"/>
  <c r="E6" i="4"/>
  <c r="E4" i="4"/>
  <c r="E17" i="8"/>
</calcChain>
</file>

<file path=xl/sharedStrings.xml><?xml version="1.0" encoding="utf-8"?>
<sst xmlns="http://schemas.openxmlformats.org/spreadsheetml/2006/main" count="130133" uniqueCount="10958">
  <si>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</si>
  <si>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</si>
  <si>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</si>
  <si>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</si>
  <si>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</si>
  <si>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</si>
  <si>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</si>
  <si>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</si>
  <si>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</si>
  <si>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</si>
  <si>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</si>
  <si>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</si>
  <si>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</si>
  <si>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</si>
  <si>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</si>
  <si>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</si>
  <si>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</si>
  <si>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</si>
  <si>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</si>
  <si>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</si>
  <si>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</si>
  <si>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</si>
  <si>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</si>
  <si>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</si>
  <si>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</si>
  <si>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</si>
  <si>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</si>
  <si>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</si>
  <si>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</si>
  <si>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</si>
  <si>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</si>
  <si>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</si>
  <si>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</si>
  <si>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</si>
  <si>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</si>
  <si>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</si>
  <si>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</si>
  <si>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</si>
  <si>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</si>
  <si>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</si>
  <si>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</si>
  <si>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</si>
  <si>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</si>
  <si>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</si>
  <si>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</si>
  <si>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</si>
  <si>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</si>
  <si>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</si>
  <si>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</si>
  <si>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</si>
  <si>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</si>
  <si>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</si>
  <si>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</si>
  <si>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</si>
  <si>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</si>
  <si>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</si>
  <si>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</si>
  <si>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</si>
  <si>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</si>
  <si>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</si>
  <si>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</si>
  <si>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</si>
  <si>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</si>
  <si>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</si>
  <si>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</si>
  <si>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</si>
  <si>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</si>
  <si>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</si>
  <si>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</si>
  <si>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</si>
  <si>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</si>
  <si>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</si>
  <si>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</si>
  <si>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</si>
  <si>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</si>
  <si>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</si>
  <si>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</si>
  <si>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</si>
  <si>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</si>
  <si>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</si>
  <si>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</si>
  <si>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</si>
  <si>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</si>
  <si>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</si>
  <si>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</si>
  <si>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</si>
  <si>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</si>
  <si>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</si>
  <si>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</si>
  <si>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</si>
  <si>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</si>
  <si>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</si>
  <si>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</si>
  <si>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</si>
  <si>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</si>
  <si>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</si>
  <si>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</si>
  <si>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</si>
  <si>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</si>
  <si>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</si>
  <si>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</si>
  <si>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</si>
  <si>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</si>
  <si>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</si>
  <si>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</si>
  <si>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</si>
  <si>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</si>
  <si>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</si>
  <si>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</si>
  <si>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</si>
  <si>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</si>
  <si>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</si>
  <si>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</si>
  <si>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</si>
  <si>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</si>
  <si>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</si>
  <si>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</si>
  <si>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</si>
  <si>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</si>
  <si>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</si>
  <si>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</si>
  <si>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</si>
  <si>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</si>
  <si>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</si>
  <si>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</si>
  <si>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</si>
  <si>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</si>
  <si>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</si>
  <si>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</si>
  <si>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</si>
  <si>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</si>
  <si>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</si>
  <si>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</si>
  <si>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</si>
  <si>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</si>
  <si>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</si>
  <si>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</si>
  <si>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</si>
  <si>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</si>
  <si>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</si>
  <si>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</si>
  <si>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</si>
  <si>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</si>
  <si>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</si>
  <si>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</si>
  <si>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</si>
  <si>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</si>
  <si>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</si>
  <si>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</si>
  <si>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</si>
  <si>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</si>
  <si>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</si>
  <si>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</si>
  <si>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</si>
  <si>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</si>
  <si>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</si>
  <si>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</si>
  <si>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</si>
  <si>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</si>
  <si>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</si>
  <si>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</si>
  <si>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</si>
  <si>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</si>
  <si>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</si>
  <si>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</si>
  <si>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</si>
  <si>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</si>
  <si>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</si>
  <si>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</si>
  <si>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</si>
  <si>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</si>
  <si>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</si>
  <si>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</si>
  <si>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</si>
  <si>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</si>
  <si>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</si>
  <si>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</si>
  <si>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</si>
  <si>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</si>
  <si>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</si>
  <si>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</si>
  <si>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</si>
  <si>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</si>
  <si>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</si>
  <si>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</si>
  <si>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</si>
  <si>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</si>
  <si>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</si>
  <si>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</si>
  <si>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</si>
  <si>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</si>
  <si>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</si>
  <si>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</si>
  <si>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</si>
  <si>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</si>
  <si>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</si>
  <si>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</si>
  <si>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</si>
  <si>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</si>
  <si>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</si>
  <si>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</si>
  <si>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</si>
  <si>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</si>
  <si>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</si>
  <si>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</si>
  <si>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</si>
  <si>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</si>
  <si>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</si>
  <si>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</si>
  <si>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</si>
  <si>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</si>
  <si>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</si>
  <si>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</si>
  <si>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</si>
  <si>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</si>
  <si>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</si>
  <si>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</si>
  <si>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</si>
  <si>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</si>
  <si>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</si>
  <si>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</si>
  <si>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</si>
  <si>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</si>
  <si>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</si>
  <si>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</si>
  <si>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</si>
  <si>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</si>
  <si>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</si>
  <si>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</si>
  <si>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</si>
  <si>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</si>
  <si>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</si>
  <si>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</si>
  <si>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</si>
  <si>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</si>
  <si>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</si>
  <si>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</si>
  <si>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</si>
  <si>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</si>
  <si>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</si>
  <si>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</si>
  <si>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</si>
  <si>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</si>
  <si>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</si>
  <si>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</si>
  <si>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</si>
  <si>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</si>
  <si>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</si>
  <si>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</si>
  <si>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</si>
  <si>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</si>
  <si>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</si>
  <si>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</si>
  <si>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</si>
  <si>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</si>
  <si>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</si>
  <si>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</si>
  <si>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</si>
  <si>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</si>
  <si>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</si>
  <si>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</si>
  <si>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</si>
  <si>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</si>
  <si>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</si>
  <si>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</si>
  <si>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</si>
  <si>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</si>
  <si>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</si>
  <si>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</si>
  <si>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</si>
  <si>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</si>
  <si>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</si>
  <si>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</si>
  <si>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</si>
  <si>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</si>
  <si>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</si>
  <si>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</si>
  <si>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</si>
  <si>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</si>
  <si>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</si>
  <si>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</si>
  <si>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</si>
  <si>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</si>
  <si>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</si>
  <si>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</si>
  <si>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</si>
  <si>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</si>
  <si>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</si>
  <si>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</si>
  <si>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</si>
  <si>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</si>
  <si>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</si>
  <si>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</si>
  <si>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</si>
  <si>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</si>
  <si>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</si>
  <si>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</si>
  <si>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</si>
  <si>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</si>
  <si>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</si>
  <si>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</si>
  <si>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</si>
  <si>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</si>
  <si>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</si>
  <si>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</si>
  <si>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</si>
  <si>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</si>
  <si>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</si>
  <si>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</si>
  <si>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</si>
  <si>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</si>
  <si>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</si>
  <si>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</si>
  <si>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</si>
  <si>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</si>
  <si>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</si>
  <si>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</si>
  <si>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</si>
  <si>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</si>
  <si>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</si>
  <si>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</si>
  <si>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</si>
  <si>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</si>
  <si>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</si>
  <si>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</si>
  <si>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</si>
  <si>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</si>
  <si>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</si>
  <si>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</si>
  <si>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</si>
  <si>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</si>
  <si>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</si>
  <si>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</si>
  <si>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</si>
  <si>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</si>
  <si>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</si>
  <si>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</si>
  <si>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</si>
  <si>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</si>
  <si>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</si>
  <si>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</si>
  <si>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</si>
  <si>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</si>
  <si>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</si>
  <si>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</si>
  <si>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</si>
  <si>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</si>
  <si>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</si>
  <si>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</si>
  <si>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</si>
  <si>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</si>
  <si>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</si>
  <si>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</si>
  <si>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</si>
  <si>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</si>
  <si>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</si>
  <si>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</si>
  <si>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</si>
  <si>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</si>
  <si>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</si>
  <si>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</si>
  <si>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</si>
  <si>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</si>
  <si>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</si>
  <si>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</si>
  <si>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</si>
  <si>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</si>
  <si>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</si>
  <si>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</si>
  <si>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</si>
  <si>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</si>
  <si>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</si>
  <si>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</si>
  <si>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</si>
  <si>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</si>
  <si>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</si>
  <si>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</si>
  <si>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</si>
  <si>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</si>
  <si>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</si>
  <si>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</si>
  <si>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</si>
  <si>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</si>
  <si>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</si>
  <si>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</si>
  <si>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</si>
  <si>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</si>
  <si>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</si>
  <si>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</si>
  <si>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</si>
  <si>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</si>
  <si>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</si>
  <si>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</si>
  <si>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</si>
  <si>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</si>
  <si>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</si>
  <si>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</si>
  <si>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</si>
  <si>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</si>
  <si>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</si>
  <si>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</si>
  <si>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</si>
  <si>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</si>
  <si>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</si>
  <si>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</si>
  <si>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</si>
  <si>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</si>
  <si>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</si>
  <si>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</si>
  <si>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</si>
  <si>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</si>
  <si>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</si>
  <si>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</si>
  <si>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</si>
  <si>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</si>
  <si>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</si>
  <si>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</si>
  <si>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</si>
  <si>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</si>
  <si>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</si>
  <si>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</si>
  <si>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</si>
  <si>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</si>
  <si>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</si>
  <si>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</si>
  <si>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</si>
  <si>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</si>
  <si>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</si>
  <si>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</si>
  <si>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</si>
  <si>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</si>
  <si>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</si>
  <si>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</si>
  <si>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</si>
  <si>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</si>
  <si>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</si>
  <si>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</si>
  <si>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</si>
  <si>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</si>
  <si>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</si>
  <si>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</si>
  <si>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</si>
  <si>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</si>
  <si>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</si>
  <si>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</si>
  <si>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</si>
  <si>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</si>
  <si>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</si>
  <si>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</si>
  <si>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</si>
  <si>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</si>
  <si>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</si>
  <si>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</si>
  <si>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</si>
  <si>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</si>
  <si>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</si>
  <si>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</si>
  <si>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</si>
  <si>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</si>
  <si>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</si>
  <si>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</si>
  <si>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</si>
  <si>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</si>
  <si>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</si>
  <si>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</si>
  <si>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</si>
  <si>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</si>
  <si>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</si>
  <si>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</si>
  <si>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</si>
  <si>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</si>
  <si>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</si>
  <si>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</si>
  <si>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</si>
  <si>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</si>
  <si>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</si>
  <si>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</si>
  <si>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</si>
  <si>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</si>
  <si>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</si>
  <si>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</si>
  <si>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</si>
  <si>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</si>
  <si>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</si>
  <si>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</si>
  <si>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</si>
  <si>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</si>
  <si>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</si>
  <si>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</si>
  <si>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</si>
  <si>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</si>
  <si>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</si>
  <si>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</si>
  <si>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</si>
  <si>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</si>
  <si>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</si>
  <si>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</si>
  <si>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</si>
  <si>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</si>
  <si>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</si>
  <si>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</si>
  <si>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</si>
  <si>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</si>
  <si>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</si>
  <si>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</si>
  <si>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</si>
  <si>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</si>
  <si>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</si>
  <si>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</si>
  <si>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</si>
  <si>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</si>
  <si>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</si>
  <si>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</si>
  <si>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</si>
  <si>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</si>
  <si>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</si>
  <si>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</si>
  <si>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</si>
  <si>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</si>
  <si>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</si>
  <si>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</si>
  <si>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</si>
  <si>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</si>
  <si>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</si>
  <si>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</si>
  <si>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</si>
  <si>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</si>
  <si>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</si>
  <si>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</si>
  <si>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</si>
  <si>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</si>
  <si>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</si>
  <si>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</si>
  <si>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</si>
  <si>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</si>
  <si>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</si>
  <si>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</si>
  <si>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</si>
  <si>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</si>
  <si>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</si>
  <si>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</si>
  <si>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</si>
  <si>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</si>
  <si>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</si>
  <si>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</si>
  <si>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</si>
  <si>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</si>
  <si>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</si>
  <si>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</si>
  <si>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</si>
  <si>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</si>
  <si>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</si>
  <si>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</si>
  <si>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</si>
  <si>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</si>
  <si>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</si>
  <si>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</si>
  <si>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</si>
  <si>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</si>
  <si>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</si>
  <si>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</si>
  <si>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</si>
  <si>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</si>
  <si>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</si>
  <si>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</si>
  <si>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</si>
  <si>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</si>
  <si>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</si>
  <si>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</si>
  <si>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</si>
  <si>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</si>
  <si>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</si>
  <si>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</si>
  <si>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</si>
  <si>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</si>
  <si>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</si>
  <si>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</si>
  <si>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</si>
  <si>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</si>
  <si>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</si>
  <si>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</si>
  <si>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</si>
  <si>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</si>
  <si>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</si>
  <si>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</si>
  <si>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</si>
  <si>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</si>
  <si>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</si>
  <si>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</si>
  <si>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</si>
  <si>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</si>
  <si>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</si>
  <si>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</si>
  <si>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</si>
  <si>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</si>
  <si>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</si>
  <si>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</si>
  <si>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</si>
  <si>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</si>
  <si>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</si>
  <si>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</si>
  <si>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</si>
  <si>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</si>
  <si>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</si>
  <si>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</si>
  <si>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</si>
  <si>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</si>
  <si>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</si>
  <si>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</si>
  <si>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</si>
  <si>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</si>
  <si>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</si>
  <si>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</si>
  <si>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</si>
  <si>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</si>
  <si>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</si>
  <si>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</si>
  <si>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</si>
  <si>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</si>
  <si>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</si>
  <si>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</si>
  <si>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</si>
  <si>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</si>
  <si>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</si>
  <si>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</si>
  <si>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</si>
  <si>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</si>
  <si>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</si>
  <si>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</si>
  <si>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</si>
  <si>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</si>
  <si>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</si>
  <si>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</si>
  <si>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</si>
  <si>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</si>
  <si>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</si>
  <si>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</si>
  <si>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</si>
  <si>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</si>
  <si>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</si>
  <si>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</si>
  <si>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</si>
  <si>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</si>
  <si>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</si>
  <si>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</si>
  <si>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</si>
  <si>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</si>
  <si>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</si>
  <si>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</si>
  <si>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</si>
  <si>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</si>
  <si>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</si>
  <si>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</si>
  <si>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</si>
  <si>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</si>
  <si>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</si>
  <si>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</si>
  <si>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</si>
  <si>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</si>
  <si>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</si>
  <si>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</si>
  <si>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</si>
  <si>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</si>
  <si>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</si>
  <si>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</si>
  <si>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</si>
  <si>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</si>
  <si>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</si>
  <si>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</si>
  <si>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</si>
  <si>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</si>
  <si>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</si>
  <si>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</si>
  <si>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</si>
  <si>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</si>
  <si>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</si>
  <si>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</si>
  <si>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</si>
  <si>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</si>
  <si>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</si>
  <si>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</si>
  <si>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</si>
  <si>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</si>
  <si>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</si>
  <si>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</si>
  <si>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</si>
  <si>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</si>
  <si>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</si>
  <si>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</si>
  <si>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</si>
  <si>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</si>
  <si>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</si>
  <si>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</si>
  <si>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</si>
  <si>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</si>
  <si>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</si>
  <si>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</si>
  <si>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</si>
  <si>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</si>
  <si>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</si>
  <si>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</si>
  <si>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</si>
  <si>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</si>
  <si>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</si>
  <si>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</si>
  <si>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</si>
  <si>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</si>
  <si>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</si>
  <si>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</si>
  <si>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</si>
  <si>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</si>
  <si>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</si>
  <si>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</si>
  <si>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</si>
  <si>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</si>
  <si>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</si>
  <si>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</si>
  <si>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</si>
  <si>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</si>
  <si>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</si>
  <si>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</si>
  <si>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</si>
  <si>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</si>
  <si>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</si>
  <si>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</si>
  <si>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</si>
  <si>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</si>
  <si>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</si>
  <si>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</si>
  <si>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</si>
  <si>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</si>
  <si>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</si>
  <si>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</si>
  <si>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</si>
  <si>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</si>
  <si>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</si>
  <si>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</si>
  <si>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</si>
  <si>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</si>
  <si>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</si>
  <si>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</si>
  <si>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</si>
  <si>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</si>
  <si>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</si>
  <si>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</si>
  <si>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</si>
  <si>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</si>
  <si>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</si>
  <si>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</si>
  <si>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</si>
  <si>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</si>
  <si>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</si>
  <si>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</si>
  <si>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</si>
  <si>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</si>
  <si>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</si>
  <si>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</si>
  <si>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</si>
  <si>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</si>
  <si>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</si>
  <si>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</si>
  <si>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</si>
  <si>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</si>
  <si>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</si>
  <si>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</si>
  <si>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</si>
  <si>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</si>
  <si>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</si>
  <si>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</si>
  <si>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</si>
  <si>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</si>
  <si>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</si>
  <si>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</si>
  <si>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</si>
  <si>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</si>
  <si>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</si>
  <si>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</si>
  <si>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</si>
  <si>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</si>
  <si>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</si>
  <si>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</si>
  <si>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</si>
  <si>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</si>
  <si>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</si>
  <si>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</si>
  <si>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</si>
  <si>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</si>
  <si>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</si>
  <si>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</si>
  <si>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</si>
  <si>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</si>
  <si>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</si>
  <si>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</si>
  <si>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</si>
  <si>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</si>
  <si>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</si>
  <si>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</si>
  <si>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</si>
  <si>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</si>
  <si>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</si>
  <si>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</si>
  <si>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</si>
  <si>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</si>
  <si>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</si>
  <si>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</si>
  <si>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</si>
  <si>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</si>
  <si>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</si>
  <si>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</si>
  <si>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</si>
  <si>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</si>
  <si>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</si>
  <si>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</si>
  <si>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</si>
  <si>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</si>
  <si>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</si>
  <si>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</si>
  <si>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</si>
  <si>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</si>
  <si>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</si>
  <si>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</si>
  <si>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</si>
  <si>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</si>
  <si>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</si>
  <si>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</si>
  <si>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</si>
  <si>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</si>
  <si>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</si>
  <si>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</si>
  <si>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</si>
  <si>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</si>
  <si>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</si>
  <si>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</si>
  <si>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</si>
  <si>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</si>
  <si>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</si>
  <si>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</si>
  <si>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</si>
  <si>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</si>
  <si>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</si>
  <si>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</si>
  <si>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</si>
  <si>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</si>
  <si>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</si>
  <si>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</si>
  <si>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</si>
  <si>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</si>
  <si>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</si>
  <si>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</si>
  <si>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</si>
  <si>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</si>
  <si>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</si>
  <si>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</si>
  <si>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</si>
  <si>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</si>
  <si>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</si>
  <si>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</si>
  <si>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</si>
  <si>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</si>
  <si>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</si>
  <si>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</si>
  <si>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</si>
  <si>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</si>
  <si>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</si>
  <si>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</si>
  <si>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</si>
  <si>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</si>
  <si>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</si>
  <si>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</si>
  <si>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</si>
  <si>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</si>
  <si>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</si>
  <si>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</si>
  <si>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</si>
  <si>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</si>
  <si>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</si>
  <si>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</si>
  <si>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</si>
  <si>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</si>
  <si>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</si>
  <si>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</si>
  <si>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</si>
  <si>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</si>
  <si>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</si>
  <si>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</si>
  <si>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</si>
  <si>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</si>
  <si>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</si>
  <si>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</si>
  <si>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</si>
  <si>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</si>
  <si>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</si>
  <si>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</si>
  <si>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</si>
  <si>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</si>
  <si>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</si>
  <si>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</si>
  <si>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</si>
  <si>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</si>
  <si>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</si>
  <si>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</si>
  <si>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</si>
  <si>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</si>
  <si>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</si>
  <si>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</si>
  <si>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</si>
  <si>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</si>
  <si>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</si>
  <si>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</si>
  <si>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</si>
  <si>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</si>
  <si>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</si>
  <si>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</si>
  <si>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</si>
  <si>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</si>
  <si>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</si>
  <si>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</si>
  <si>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</si>
  <si>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</si>
  <si>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</si>
  <si>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</si>
  <si>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</si>
  <si>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</si>
  <si>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</si>
  <si>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</si>
  <si>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</si>
  <si>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</si>
  <si>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</si>
  <si>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</si>
  <si>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</si>
  <si>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</si>
  <si>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</si>
  <si>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</si>
  <si>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</si>
  <si>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</si>
  <si>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</si>
  <si>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</si>
  <si>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</si>
  <si>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</si>
  <si>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</si>
  <si>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</si>
  <si>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</si>
  <si>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</si>
  <si>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</si>
  <si>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</si>
  <si>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</si>
  <si>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</si>
  <si>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</si>
  <si>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</si>
  <si>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</si>
  <si>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</si>
  <si>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</si>
  <si>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</si>
  <si>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</si>
  <si>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</si>
  <si>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</si>
  <si>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</si>
  <si>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</si>
  <si>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</si>
  <si>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</si>
  <si>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</si>
  <si>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</si>
  <si>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</si>
  <si>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</si>
  <si>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</si>
  <si>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</si>
  <si>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</si>
  <si>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</si>
  <si>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</si>
  <si>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</si>
  <si>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</si>
  <si>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</si>
  <si>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</si>
  <si>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</si>
  <si>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</si>
  <si>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</si>
  <si>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</si>
  <si>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</si>
  <si>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</si>
  <si>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</si>
  <si>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</si>
  <si>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</si>
  <si>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</si>
  <si>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</si>
  <si>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</si>
  <si>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</si>
  <si>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</si>
  <si>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</si>
  <si>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</si>
  <si>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</si>
  <si>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</si>
  <si>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</si>
  <si>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</si>
  <si>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</si>
  <si>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</si>
  <si>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</si>
  <si>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</si>
  <si>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</si>
  <si>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</si>
  <si>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</si>
  <si>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</si>
  <si>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</si>
  <si>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</si>
  <si>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</si>
  <si>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</si>
  <si>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</si>
  <si>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</si>
  <si>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</si>
  <si>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</si>
  <si>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</si>
  <si>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</si>
  <si>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</si>
  <si>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</si>
  <si>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</si>
  <si>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</si>
  <si>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</si>
  <si>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</si>
  <si>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</si>
  <si>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</si>
  <si>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</si>
  <si>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</si>
  <si>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</si>
  <si>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</si>
  <si>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</si>
  <si>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</si>
  <si>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</si>
  <si>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</si>
  <si>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</si>
  <si>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</si>
  <si>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</si>
  <si>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</si>
  <si>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</si>
  <si>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</si>
  <si>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</si>
  <si>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</si>
  <si>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</si>
  <si>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</si>
  <si>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</si>
  <si>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</si>
  <si>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</si>
  <si>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</si>
  <si>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</si>
  <si>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</si>
  <si>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</si>
  <si>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</si>
  <si>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</si>
  <si>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</si>
  <si>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</si>
  <si>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</si>
  <si>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</si>
  <si>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</si>
  <si>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</si>
  <si>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</si>
  <si>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</si>
  <si>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</si>
  <si>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</si>
  <si>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</si>
  <si>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</si>
  <si>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</si>
  <si>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</si>
  <si>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</si>
  <si>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</si>
  <si>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</si>
  <si>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</si>
  <si>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</si>
  <si>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</si>
  <si>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</si>
  <si>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</si>
  <si>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</si>
  <si>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</si>
  <si>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</si>
  <si>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</si>
  <si>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</si>
  <si>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</si>
  <si>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</si>
  <si>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</si>
  <si>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</si>
  <si>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</si>
  <si>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</si>
  <si>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</si>
  <si>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</si>
  <si>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</si>
  <si>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</si>
  <si>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</si>
  <si>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</si>
  <si>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</si>
  <si>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</si>
  <si>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</si>
  <si>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</si>
  <si>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</si>
  <si>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</si>
  <si>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</si>
  <si>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</si>
  <si>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</si>
  <si>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</si>
  <si>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</si>
  <si>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</si>
  <si>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</si>
  <si>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</si>
  <si>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</si>
  <si>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</si>
  <si>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</si>
  <si>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</si>
  <si>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</si>
  <si>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</si>
  <si>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</si>
  <si>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</si>
  <si>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</si>
  <si>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</si>
  <si>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</si>
  <si>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</si>
  <si>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</si>
  <si>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</si>
  <si>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</si>
  <si>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</si>
  <si>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</si>
  <si>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</si>
  <si>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</si>
  <si>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</si>
  <si>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</si>
  <si>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</si>
  <si>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</si>
  <si>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</si>
  <si>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</si>
  <si>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</si>
  <si>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</si>
  <si>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</si>
  <si>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</si>
  <si>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</si>
  <si>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</si>
  <si>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</si>
  <si>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</si>
  <si>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</si>
  <si>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</si>
  <si>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</si>
  <si>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</si>
  <si>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</si>
  <si>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</si>
  <si>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</si>
  <si>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</si>
  <si>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</si>
  <si>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</si>
  <si>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</si>
  <si>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</si>
  <si>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</si>
  <si>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</si>
  <si>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</si>
  <si>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</si>
  <si>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</si>
  <si>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</si>
  <si>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</si>
  <si>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</si>
  <si>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</si>
  <si>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</si>
  <si>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</si>
  <si>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</si>
  <si>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</si>
  <si>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</si>
  <si>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</si>
  <si>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</si>
  <si>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</si>
  <si>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</si>
  <si>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</si>
  <si>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</si>
  <si>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</si>
  <si>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</si>
  <si>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</si>
  <si>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</si>
  <si>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</si>
  <si>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</si>
  <si>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</si>
  <si>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</si>
  <si>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</si>
  <si>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</si>
  <si>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</si>
  <si>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</si>
  <si>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</si>
  <si>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</si>
  <si>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</si>
  <si>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</si>
  <si>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</si>
  <si>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</si>
  <si>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</si>
  <si>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</si>
  <si>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</si>
  <si>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</si>
  <si>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</si>
  <si>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</si>
  <si>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</si>
  <si>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</si>
  <si>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</si>
  <si>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</si>
  <si>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</si>
  <si>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</si>
  <si>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</si>
  <si>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</si>
  <si>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</si>
  <si>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</si>
  <si>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</si>
  <si>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</si>
  <si>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</si>
  <si>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</si>
  <si>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</si>
  <si>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</si>
  <si>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</si>
  <si>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</si>
  <si>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</si>
  <si>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</si>
  <si>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</si>
  <si>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</si>
  <si>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</si>
  <si>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</si>
  <si>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</si>
  <si>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</si>
  <si>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</si>
  <si>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</si>
  <si>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</si>
  <si>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</si>
  <si>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</si>
  <si>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</si>
  <si>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</si>
  <si>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</si>
  <si>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</si>
  <si>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</si>
  <si>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</si>
  <si>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</si>
  <si>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</si>
  <si>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</si>
  <si>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</si>
  <si>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</si>
  <si>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</si>
  <si>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</si>
  <si>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</si>
  <si>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</si>
  <si>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</si>
  <si>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</si>
  <si>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</si>
  <si>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</si>
  <si>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</si>
  <si>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</si>
  <si>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</si>
  <si>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</si>
  <si>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</si>
  <si>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</si>
  <si>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</si>
  <si>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</si>
  <si>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</si>
  <si>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</si>
  <si>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</si>
  <si>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</si>
  <si>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</si>
  <si>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</si>
  <si>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</si>
  <si>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</si>
  <si>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</si>
  <si>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</si>
  <si>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</si>
  <si>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</si>
  <si>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</si>
  <si>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</si>
  <si>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</si>
  <si>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</si>
  <si>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</si>
  <si>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</si>
  <si>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</si>
  <si>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</si>
  <si>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</si>
  <si>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</si>
  <si>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</si>
  <si>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</si>
  <si>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</si>
  <si>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</si>
  <si>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</si>
  <si>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</si>
  <si>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</si>
  <si>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</si>
  <si>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</si>
  <si>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</si>
  <si>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</si>
  <si>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</si>
  <si>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</si>
  <si>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</si>
  <si>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</si>
  <si>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</si>
  <si>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</si>
  <si>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</si>
  <si>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</si>
  <si>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</si>
  <si>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</si>
  <si>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</si>
  <si>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</si>
  <si>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</si>
  <si>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</si>
  <si>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</si>
  <si>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</si>
  <si>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</si>
  <si>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</si>
  <si>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</si>
  <si>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</si>
  <si>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</si>
  <si>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</si>
  <si>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</si>
  <si>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</si>
  <si>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</si>
  <si>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</si>
  <si>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</si>
  <si>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</si>
  <si>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</si>
  <si>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</si>
  <si>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</si>
  <si>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</si>
  <si>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</si>
  <si>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</si>
  <si>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</si>
  <si>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</si>
  <si>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</si>
  <si>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</si>
  <si>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</si>
  <si>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</si>
  <si>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</si>
  <si>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</si>
  <si>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</si>
  <si>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</si>
  <si>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</si>
  <si>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</si>
  <si>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</si>
  <si>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</si>
  <si>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</si>
  <si>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</si>
  <si>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</si>
  <si>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</si>
  <si>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</si>
  <si>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</si>
  <si>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</si>
  <si>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</si>
  <si>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</si>
  <si>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</si>
  <si>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</si>
  <si>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</si>
  <si>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</si>
  <si>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</si>
  <si>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</si>
  <si>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</si>
  <si>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</si>
  <si>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</si>
  <si>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</si>
  <si>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</si>
  <si>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</si>
  <si>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</si>
  <si>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</si>
  <si>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</si>
  <si>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</si>
  <si>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</si>
  <si>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</si>
  <si>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</si>
  <si>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</si>
  <si>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</si>
  <si>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</si>
  <si>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</si>
  <si>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</si>
  <si>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</si>
  <si>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</si>
  <si>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</si>
  <si>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</si>
  <si>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</si>
  <si>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</si>
  <si>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</si>
  <si>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</si>
  <si>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</si>
  <si>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</si>
  <si>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</si>
  <si>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</si>
  <si>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</si>
  <si>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</si>
  <si>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</si>
  <si>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</si>
  <si>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</si>
  <si>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</si>
  <si>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</si>
  <si>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</si>
  <si>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</si>
  <si>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</si>
  <si>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</si>
  <si>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</si>
  <si>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</si>
  <si>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</si>
  <si>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</si>
  <si>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</si>
  <si>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</si>
  <si>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</si>
  <si>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</si>
  <si>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</si>
  <si>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</si>
  <si>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</si>
  <si>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</si>
  <si>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</si>
  <si>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</si>
  <si>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</si>
  <si>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</si>
  <si>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</si>
  <si>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</si>
  <si>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</si>
  <si>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</si>
  <si>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</si>
  <si>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</si>
  <si>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</si>
  <si>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</si>
  <si>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</si>
  <si>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</si>
  <si>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</si>
  <si>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</si>
  <si>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</si>
  <si>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</si>
  <si>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</si>
  <si>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</si>
  <si>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</si>
  <si>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</si>
  <si>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</si>
  <si>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</si>
  <si>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</si>
  <si>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</si>
  <si>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</si>
  <si>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</si>
  <si>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</si>
  <si>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</si>
  <si>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</si>
  <si>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</si>
  <si>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</si>
  <si>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</si>
  <si>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</si>
  <si>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</si>
  <si>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</si>
  <si>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</si>
  <si>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</si>
  <si>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</si>
  <si>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</si>
  <si>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</si>
  <si>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</si>
  <si>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</si>
  <si>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</si>
  <si>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</si>
  <si>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</si>
  <si>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</si>
  <si>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</si>
  <si>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</si>
  <si>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</si>
  <si>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</si>
  <si>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</si>
  <si>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</si>
  <si>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</si>
  <si>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</si>
  <si>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</si>
  <si>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</si>
  <si>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</si>
  <si>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</si>
  <si>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</si>
  <si>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</si>
  <si>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</si>
  <si>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</si>
  <si>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</si>
  <si>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</si>
  <si>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</si>
  <si>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</si>
  <si>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</si>
  <si>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</si>
  <si>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</si>
  <si>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</si>
  <si>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</si>
  <si>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</si>
  <si>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</si>
  <si>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</si>
  <si>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</si>
  <si>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</si>
  <si>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</si>
  <si>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</si>
  <si>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</si>
  <si>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</si>
  <si>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</si>
  <si>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</si>
  <si>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</si>
  <si>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</si>
  <si>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</si>
  <si>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</si>
  <si>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</si>
  <si>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</si>
  <si>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</si>
  <si>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</si>
  <si>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</si>
  <si>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</si>
  <si>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</si>
  <si>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</si>
  <si>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</si>
  <si>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</si>
  <si>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</si>
  <si>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</si>
  <si>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</si>
  <si>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</si>
  <si>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</si>
  <si>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</si>
  <si>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</si>
  <si>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</si>
  <si>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</si>
  <si>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</si>
  <si>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</si>
  <si>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</si>
  <si>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</si>
  <si>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</si>
  <si>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</si>
  <si>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</si>
  <si>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</si>
  <si>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</si>
  <si>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</si>
  <si>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</si>
  <si>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</si>
  <si>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</si>
  <si>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</si>
  <si>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</si>
  <si>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</si>
  <si>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</si>
  <si>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</si>
  <si>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</si>
  <si>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</si>
  <si>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</si>
  <si>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</si>
  <si>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</si>
  <si>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</si>
  <si>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</si>
  <si>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</si>
  <si>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</si>
  <si>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</si>
  <si>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</si>
  <si>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</si>
  <si>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</si>
  <si>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</si>
  <si>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</si>
  <si>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</si>
  <si>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</si>
  <si>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</si>
  <si>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</si>
  <si>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</si>
  <si>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</si>
  <si>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</si>
  <si>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</si>
  <si>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</si>
  <si>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</si>
  <si>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</si>
  <si>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</si>
  <si>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</si>
  <si>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</si>
  <si>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</si>
  <si>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</si>
  <si>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</si>
  <si>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</si>
  <si>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</si>
  <si>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</si>
  <si>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</si>
  <si>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</si>
  <si>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</si>
  <si>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</si>
  <si>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</si>
  <si>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</si>
  <si>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</si>
  <si>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</si>
  <si>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</si>
  <si>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</si>
  <si>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</si>
  <si>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</si>
  <si>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</si>
  <si>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</si>
  <si>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</si>
  <si>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</si>
  <si>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</si>
  <si>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</si>
  <si>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</si>
  <si>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</si>
  <si>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</si>
  <si>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</si>
  <si>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</si>
  <si>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</si>
  <si>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</si>
  <si>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</si>
  <si>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</si>
  <si>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</si>
  <si>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</si>
  <si>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</si>
  <si>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</si>
  <si>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</si>
  <si>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</si>
  <si>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</si>
  <si>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</si>
  <si>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</si>
  <si>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</si>
  <si>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</si>
  <si>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</si>
  <si>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</si>
  <si>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</si>
  <si>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</si>
  <si>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</si>
  <si>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</si>
  <si>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</si>
  <si>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</si>
  <si>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</si>
  <si>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</si>
  <si>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</si>
  <si>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</si>
  <si>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</si>
  <si>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</si>
  <si>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</si>
  <si>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</si>
  <si>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</si>
  <si>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</si>
  <si>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</si>
  <si>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</si>
  <si>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</si>
  <si>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</si>
  <si>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</si>
  <si>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</si>
  <si>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</si>
  <si>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</si>
  <si>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</si>
  <si>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</si>
  <si>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</si>
  <si>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</si>
  <si>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</si>
  <si>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</si>
  <si>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</si>
  <si>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</si>
  <si>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</si>
  <si>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</si>
  <si>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</si>
  <si>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</si>
  <si>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</si>
  <si>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</si>
  <si>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</si>
  <si>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</si>
  <si>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</si>
  <si>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</si>
  <si>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</si>
  <si>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</si>
  <si>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</si>
  <si>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</si>
  <si>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</si>
  <si>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</si>
  <si>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</si>
  <si>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</si>
  <si>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</si>
  <si>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</si>
  <si>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</si>
  <si>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</si>
  <si>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</si>
  <si>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</si>
  <si>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</si>
  <si>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</si>
  <si>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</si>
  <si>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</si>
  <si>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</si>
  <si>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</si>
  <si>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</si>
  <si>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</si>
  <si>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</si>
  <si>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</si>
  <si>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</si>
  <si>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</si>
  <si>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</si>
  <si>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</si>
  <si>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</si>
  <si>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</si>
  <si>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</si>
  <si>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</si>
  <si>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</si>
  <si>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</si>
  <si>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</si>
  <si>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</si>
  <si>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</si>
  <si>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</si>
  <si>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</si>
  <si>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</si>
  <si>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</si>
  <si>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</si>
  <si>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</si>
  <si>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</si>
  <si>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</si>
  <si>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</si>
  <si>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</si>
  <si>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</si>
  <si>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</si>
  <si>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</si>
  <si>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</si>
  <si>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</si>
  <si>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</si>
  <si>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</si>
  <si>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</si>
  <si>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</si>
  <si>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</si>
  <si>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</si>
  <si>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</si>
  <si>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</si>
  <si>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</si>
  <si>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</si>
  <si>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</si>
  <si>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</si>
  <si>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</si>
  <si>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</si>
  <si>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</si>
  <si>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</si>
  <si>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</si>
  <si>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</si>
  <si>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</si>
  <si>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</si>
  <si>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</si>
  <si>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</si>
  <si>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</si>
  <si>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</si>
  <si>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</si>
  <si>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</si>
  <si>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</si>
  <si>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</si>
  <si>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</si>
  <si>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</si>
  <si>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</si>
  <si>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</si>
  <si>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</si>
  <si>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</si>
  <si>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</si>
  <si>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</si>
  <si>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</si>
  <si>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</si>
  <si>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</si>
  <si>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</si>
  <si>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</si>
  <si>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</si>
  <si>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</si>
  <si>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</si>
  <si>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</si>
  <si>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</si>
  <si>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</si>
  <si>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</si>
  <si>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</si>
  <si>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</si>
  <si>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</si>
  <si>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</si>
  <si>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</si>
  <si>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</si>
  <si>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</si>
  <si>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</si>
  <si>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</si>
  <si>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</si>
  <si>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</si>
  <si>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</si>
  <si>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</si>
  <si>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</si>
  <si>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</si>
  <si>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</si>
  <si>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</si>
  <si>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</si>
  <si>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</si>
  <si>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</si>
  <si>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</si>
  <si>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</si>
  <si>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</si>
  <si>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</si>
  <si>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</si>
  <si>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</si>
  <si>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</si>
  <si>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</si>
  <si>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</si>
  <si>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</si>
  <si>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</si>
  <si>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</si>
  <si>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</si>
  <si>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</si>
  <si>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</si>
  <si>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</si>
  <si>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</si>
  <si>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</si>
  <si>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</si>
  <si>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</si>
  <si>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</si>
  <si>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</si>
  <si>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</si>
  <si>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</si>
  <si>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</si>
  <si>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</si>
  <si>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</si>
  <si>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</si>
  <si>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</si>
  <si>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</si>
  <si>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</si>
  <si>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</si>
  <si>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</si>
  <si>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</si>
  <si>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</si>
  <si>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</si>
  <si>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</si>
  <si>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</si>
  <si>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</si>
  <si>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</si>
  <si>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</si>
  <si>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</si>
  <si>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</si>
  <si>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</si>
  <si>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</si>
  <si>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</si>
  <si>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</si>
  <si>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</si>
  <si>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</si>
  <si>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</si>
  <si>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</si>
  <si>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</si>
  <si>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</si>
  <si>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</si>
  <si>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</si>
  <si>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</si>
  <si>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</si>
  <si>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</si>
  <si>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</si>
  <si>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</si>
  <si>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</si>
  <si>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</si>
  <si>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</si>
  <si>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</si>
  <si>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</si>
  <si>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</si>
  <si>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</si>
  <si>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</si>
  <si>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</si>
  <si>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</si>
  <si>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</si>
  <si>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</si>
  <si>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</si>
  <si>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</si>
  <si>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</si>
  <si>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</si>
  <si>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</si>
  <si>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</si>
  <si>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</si>
  <si>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</si>
  <si>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</si>
  <si>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</si>
  <si>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</si>
  <si>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</si>
  <si>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</si>
  <si>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</si>
  <si>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</si>
  <si>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</si>
  <si>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</si>
  <si>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</si>
  <si>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</si>
  <si>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</si>
  <si>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</si>
  <si>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</si>
  <si>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</si>
  <si>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</si>
  <si>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</si>
  <si>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</si>
  <si>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</si>
  <si>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</si>
  <si>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</si>
  <si>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</si>
  <si>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</si>
  <si>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</si>
  <si>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</si>
  <si>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</si>
  <si>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</si>
  <si>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</si>
  <si>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</si>
  <si>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</si>
  <si>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</si>
  <si>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</si>
  <si>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</si>
  <si>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</si>
  <si>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</si>
  <si>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</si>
  <si>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</si>
  <si>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</si>
  <si>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</si>
  <si>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</si>
  <si>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</si>
  <si>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</si>
  <si>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</si>
  <si>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</si>
  <si>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</si>
  <si>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</si>
  <si>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</si>
  <si>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</si>
  <si>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</si>
  <si>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</si>
  <si>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</si>
  <si>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</si>
  <si>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</si>
  <si>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</si>
  <si>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</si>
  <si>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</si>
  <si>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</si>
  <si>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</si>
  <si>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</si>
  <si>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</si>
  <si>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</si>
  <si>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</si>
  <si>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</si>
  <si>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</si>
  <si>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</si>
  <si>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</si>
  <si>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</si>
  <si>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</si>
  <si>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</si>
  <si>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</si>
  <si>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</si>
  <si>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</si>
  <si>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</si>
  <si>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</si>
  <si>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</si>
  <si>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</si>
  <si>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</si>
  <si>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</si>
  <si>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</si>
  <si>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</si>
  <si>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</si>
  <si>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</si>
  <si>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</si>
  <si>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</si>
  <si>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</si>
  <si>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</si>
  <si>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</si>
  <si>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</si>
  <si>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</si>
  <si>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</si>
  <si>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</si>
  <si>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</si>
  <si>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</si>
  <si>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</si>
  <si>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</si>
  <si>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</si>
  <si>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</si>
  <si>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</si>
  <si>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</si>
  <si>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</si>
  <si>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</si>
  <si>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</si>
  <si>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</si>
  <si>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</si>
  <si>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</si>
  <si>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</si>
  <si>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</si>
  <si>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</si>
  <si>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</si>
  <si>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</si>
  <si>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</si>
  <si>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</si>
  <si>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</si>
  <si>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</si>
  <si>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</si>
  <si>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</si>
  <si>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</si>
  <si>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</si>
  <si>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</si>
  <si>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</si>
  <si>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</si>
  <si>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</si>
  <si>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</si>
  <si>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</si>
  <si>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</si>
  <si>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</si>
  <si>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</si>
  <si>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</si>
  <si>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</si>
  <si>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</si>
  <si>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</si>
  <si>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</si>
  <si>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</si>
  <si>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</si>
  <si>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</si>
  <si>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</si>
  <si>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</si>
  <si>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</si>
  <si>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</si>
  <si>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</si>
  <si>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</si>
  <si>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</si>
  <si>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</si>
  <si>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</si>
  <si>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</si>
  <si>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</si>
  <si>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</si>
  <si>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</si>
  <si>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</si>
  <si>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</si>
  <si>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</si>
  <si>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</si>
  <si>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</si>
  <si>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</si>
  <si>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</si>
  <si>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</si>
  <si>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</si>
  <si>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</si>
  <si>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</si>
  <si>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</si>
  <si>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</si>
  <si>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</si>
  <si>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</si>
  <si>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</si>
  <si>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</si>
  <si>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</si>
  <si>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</si>
  <si>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</si>
  <si>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</si>
  <si>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</si>
  <si>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</si>
  <si>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</si>
  <si>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</si>
  <si>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</si>
  <si>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</si>
  <si>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</si>
  <si>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</si>
  <si>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</si>
  <si>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</si>
  <si>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</si>
  <si>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</si>
  <si>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</si>
  <si>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</si>
  <si>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</si>
  <si>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</si>
  <si>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</si>
  <si>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</si>
  <si>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</si>
  <si>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</si>
  <si>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</si>
  <si>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</si>
  <si>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</si>
  <si>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</si>
  <si>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</si>
  <si>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</si>
  <si>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</si>
  <si>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</si>
  <si>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</si>
  <si>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</si>
  <si>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</si>
  <si>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</si>
  <si>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</si>
  <si>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</si>
  <si>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</si>
  <si>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</si>
  <si>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</si>
  <si>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</si>
  <si>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</si>
  <si>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</si>
  <si>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</si>
  <si>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</si>
  <si>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</si>
  <si>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</si>
  <si>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</si>
  <si>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</si>
  <si>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</si>
  <si>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</si>
  <si>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</si>
  <si>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</si>
  <si>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</si>
  <si>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</si>
  <si>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</si>
  <si>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</si>
  <si>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</si>
  <si>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</si>
  <si>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</si>
  <si>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</si>
  <si>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</si>
  <si>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</si>
  <si>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</si>
  <si>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</si>
  <si>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</si>
  <si>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</si>
  <si>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</si>
  <si>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</si>
  <si>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</si>
  <si>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</si>
  <si>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</si>
  <si>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</si>
  <si>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</si>
  <si>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</si>
  <si>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</si>
  <si>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</si>
  <si>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</si>
  <si>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</si>
  <si>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</si>
  <si>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</si>
  <si>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</si>
  <si>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</si>
  <si>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</si>
  <si>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</si>
  <si>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</si>
  <si>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</si>
  <si>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</si>
  <si>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</si>
  <si>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</si>
  <si>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</si>
  <si>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</si>
  <si>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</si>
  <si>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</si>
  <si>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</si>
  <si>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</si>
  <si>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</si>
  <si>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</si>
  <si>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</si>
  <si>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</si>
  <si>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</si>
  <si>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</si>
  <si>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</si>
  <si>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</si>
  <si>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</si>
  <si>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</si>
  <si>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</si>
  <si>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</si>
  <si>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</si>
  <si>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</si>
  <si>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</si>
  <si>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</si>
  <si>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</si>
  <si>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</si>
  <si>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</si>
  <si>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</si>
  <si>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</si>
  <si>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</si>
  <si>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</si>
  <si>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</si>
  <si>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</si>
  <si>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</si>
  <si>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</si>
  <si>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</si>
  <si>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</si>
  <si>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</si>
  <si>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</si>
  <si>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</si>
  <si>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</si>
  <si>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</si>
  <si>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</si>
  <si>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</si>
  <si>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</si>
  <si>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</si>
  <si>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</si>
  <si>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</si>
  <si>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</si>
  <si>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</si>
  <si>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</si>
  <si>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</si>
  <si>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</si>
  <si>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</si>
  <si>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</si>
  <si>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</si>
  <si>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</si>
  <si>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</si>
  <si>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</si>
  <si>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</si>
  <si>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</si>
  <si>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</si>
  <si>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</si>
  <si>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</si>
  <si>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</si>
  <si>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</si>
  <si>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</si>
  <si>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</si>
  <si>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</si>
  <si>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</si>
  <si>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</si>
  <si>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</si>
  <si>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</si>
  <si>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</si>
  <si>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</si>
  <si>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</si>
  <si>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</si>
  <si>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</si>
  <si>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</si>
  <si>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</si>
  <si>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</si>
  <si>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</si>
  <si>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</si>
  <si>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</si>
  <si>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</si>
  <si>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</si>
  <si>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</si>
  <si>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</si>
  <si>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</si>
  <si>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</si>
  <si>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</si>
  <si>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</si>
  <si>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</si>
  <si>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</si>
  <si>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</si>
  <si>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</si>
  <si>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</si>
  <si>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</si>
  <si>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</si>
  <si>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</si>
  <si>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</si>
  <si>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</si>
  <si>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</si>
  <si>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</si>
  <si>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</si>
  <si>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</si>
  <si>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</si>
  <si>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</si>
  <si>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</si>
  <si>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</si>
  <si>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</si>
  <si>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</si>
  <si>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</si>
  <si>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</si>
  <si>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</si>
  <si>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</si>
  <si>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</si>
  <si>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</si>
  <si>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</si>
  <si>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</si>
  <si>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</si>
  <si>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</si>
  <si>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</si>
  <si>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</si>
  <si>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</si>
  <si>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</si>
  <si>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</si>
  <si>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</si>
  <si>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</si>
  <si>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</si>
  <si>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</si>
  <si>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</si>
  <si>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</si>
  <si>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</si>
  <si>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</si>
  <si>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</si>
  <si>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</si>
  <si>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</si>
  <si>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</si>
  <si>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</si>
  <si>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</si>
  <si>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</si>
  <si>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</si>
  <si>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</si>
  <si>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</si>
  <si>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</si>
  <si>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</si>
  <si>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</si>
  <si>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</si>
  <si>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</si>
  <si>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</si>
  <si>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</si>
  <si>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</si>
  <si>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</si>
  <si>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</si>
  <si>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</si>
  <si>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</si>
  <si>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</si>
  <si>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</si>
  <si>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</si>
  <si>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</si>
  <si>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</si>
  <si>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</si>
  <si>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</si>
  <si>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</si>
  <si>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</si>
  <si>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</si>
  <si>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</si>
  <si>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</si>
  <si>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</si>
  <si>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</si>
  <si>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</si>
  <si>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</si>
  <si>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</si>
  <si>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</si>
  <si>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</si>
  <si>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</si>
  <si>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</si>
  <si>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</si>
  <si>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</si>
  <si>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</si>
  <si>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</si>
  <si>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</si>
  <si>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</si>
  <si>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</si>
  <si>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</si>
  <si>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</si>
  <si>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</si>
  <si>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</si>
  <si>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</si>
  <si>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</si>
  <si>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</si>
  <si>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</si>
  <si>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</si>
  <si>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</si>
  <si>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</si>
  <si>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</si>
  <si>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</si>
  <si>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</si>
  <si>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</si>
  <si>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</si>
  <si>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</si>
  <si>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</si>
  <si>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</si>
  <si>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</si>
  <si>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</si>
  <si>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</si>
  <si>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</si>
  <si>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</si>
  <si>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</si>
  <si>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</si>
  <si>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</si>
  <si>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</si>
  <si>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</si>
  <si>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</si>
  <si>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</si>
  <si>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</si>
  <si>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</si>
  <si>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</si>
  <si>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</si>
  <si>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</si>
  <si>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</si>
  <si>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</si>
  <si>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</si>
  <si>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</si>
  <si>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</si>
  <si>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</si>
  <si>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</si>
  <si>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</si>
  <si>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</si>
  <si>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</si>
  <si>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</si>
  <si>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</si>
  <si>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</si>
  <si>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</si>
  <si>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</si>
  <si>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</si>
  <si>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</si>
  <si>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</si>
  <si>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</si>
  <si>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</si>
  <si>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</si>
  <si>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</si>
  <si>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</si>
  <si>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</si>
  <si>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</si>
  <si>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</si>
  <si>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</si>
  <si>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</si>
  <si>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</si>
  <si>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</si>
  <si>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</si>
  <si>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</si>
  <si>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</si>
  <si>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</si>
  <si>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</si>
  <si>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</si>
  <si>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</si>
  <si>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</si>
  <si>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</si>
  <si>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</si>
  <si>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</si>
  <si>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</si>
  <si>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</si>
  <si>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</si>
  <si>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</si>
  <si>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</si>
  <si>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</si>
  <si>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</si>
  <si>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</si>
  <si>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</si>
  <si>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</si>
  <si>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</si>
  <si>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</si>
  <si>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</si>
  <si>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</si>
  <si>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</si>
  <si>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</si>
  <si>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</si>
  <si>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</si>
  <si>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</si>
  <si>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</si>
  <si>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</si>
  <si>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</si>
  <si>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</si>
  <si>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</si>
  <si>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</si>
  <si>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</si>
  <si>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</si>
  <si>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</si>
  <si>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</si>
  <si>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</si>
  <si>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</si>
  <si>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</si>
  <si>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</si>
  <si>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</si>
  <si>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</si>
  <si>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</si>
  <si>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</si>
  <si>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</si>
  <si>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</si>
  <si>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</si>
  <si>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</si>
  <si>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</si>
  <si>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</si>
  <si>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</si>
  <si>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</si>
  <si>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</si>
  <si>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</si>
  <si>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</si>
  <si>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</si>
  <si>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</si>
  <si>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</si>
  <si>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</si>
  <si>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</si>
  <si>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</si>
  <si>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</si>
  <si>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</si>
  <si>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</si>
  <si>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</si>
  <si>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</si>
  <si>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</si>
  <si>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</si>
  <si>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</si>
  <si>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</si>
  <si>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</si>
  <si>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</si>
  <si>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</si>
  <si>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</si>
  <si>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</si>
  <si>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</si>
  <si>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</si>
  <si>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</si>
  <si>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</si>
  <si>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</si>
  <si>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</si>
  <si>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</si>
  <si>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</si>
  <si>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</si>
  <si>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</si>
  <si>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</si>
  <si>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</si>
  <si>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</si>
  <si>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</si>
  <si>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</si>
  <si>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</si>
  <si>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</si>
  <si>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</si>
  <si>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</si>
  <si>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</si>
  <si>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</si>
  <si>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</si>
  <si>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</si>
  <si>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</si>
  <si>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</si>
  <si>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</si>
  <si>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</si>
  <si>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</si>
  <si>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</si>
  <si>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</si>
  <si>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</si>
  <si>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</si>
  <si>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</si>
  <si>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</si>
  <si>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</si>
  <si>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</si>
  <si>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</si>
  <si>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</si>
  <si>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</si>
  <si>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</si>
  <si>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</si>
  <si>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</si>
  <si>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</si>
  <si>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</si>
  <si>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</si>
  <si>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</si>
  <si>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</si>
  <si>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</si>
  <si>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</si>
  <si>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</si>
  <si>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</si>
  <si>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</si>
  <si>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</si>
  <si>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</si>
  <si>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</si>
  <si>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</si>
  <si>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</si>
  <si>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</si>
  <si>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</si>
  <si>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</si>
  <si>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</si>
  <si>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</si>
  <si>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</si>
  <si>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</si>
  <si>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</si>
  <si>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</si>
  <si>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</si>
  <si>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</si>
  <si>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</si>
  <si>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</si>
  <si>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</si>
  <si>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</si>
  <si>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</si>
  <si>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</si>
  <si>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</si>
  <si>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</si>
  <si>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</si>
  <si>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</si>
  <si>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</si>
  <si>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</si>
  <si>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</si>
  <si>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</si>
  <si>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</si>
  <si>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</si>
  <si>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</si>
  <si>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</si>
  <si>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</si>
  <si>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</si>
  <si>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</si>
  <si>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</si>
  <si>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</si>
  <si>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</si>
  <si>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</si>
  <si>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</si>
  <si>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</si>
  <si>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</si>
  <si>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</si>
  <si>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</si>
  <si>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</si>
  <si>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</si>
  <si>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</si>
  <si>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</si>
  <si>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</si>
  <si>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</si>
  <si>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</si>
  <si>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</si>
  <si>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</si>
  <si>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</si>
  <si>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</si>
  <si>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</si>
  <si>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</si>
  <si>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</si>
  <si>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</si>
  <si>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</si>
  <si>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</si>
  <si>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</si>
  <si>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</si>
  <si>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</si>
  <si>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</si>
  <si>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</si>
  <si>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</si>
  <si>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</si>
  <si>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</si>
  <si>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</si>
  <si>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</si>
  <si>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</si>
  <si>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</si>
  <si>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</si>
  <si>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</si>
  <si>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</si>
  <si>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</si>
  <si>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</si>
  <si>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</si>
  <si>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</si>
  <si>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</si>
  <si>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</si>
  <si>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</si>
  <si>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</si>
  <si>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</si>
  <si>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</si>
  <si>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</si>
  <si>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</si>
  <si>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</si>
  <si>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</si>
  <si>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</si>
  <si>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</si>
  <si>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</si>
  <si>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</si>
  <si>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</si>
  <si>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</si>
  <si>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</si>
  <si>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</si>
  <si>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</si>
  <si>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</si>
  <si>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</si>
  <si>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</si>
  <si>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</si>
  <si>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</si>
  <si>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</si>
  <si>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</si>
  <si>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</si>
  <si>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</si>
  <si>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</si>
  <si>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</si>
  <si>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</si>
  <si>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</si>
  <si>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</si>
  <si>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</si>
  <si>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</si>
  <si>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</si>
  <si>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</si>
  <si>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</si>
  <si>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</si>
  <si>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</si>
  <si>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</si>
  <si>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</si>
  <si>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</si>
  <si>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</si>
  <si>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</si>
  <si>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</si>
  <si>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</si>
  <si>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</si>
  <si>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</si>
  <si>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</si>
  <si>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</si>
  <si>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</si>
  <si>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</si>
  <si>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</si>
  <si>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</si>
  <si>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</si>
  <si>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</si>
  <si>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</si>
  <si>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</si>
  <si>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</si>
  <si>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</si>
  <si>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</si>
  <si>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</si>
  <si>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</si>
  <si>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</si>
  <si>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</si>
  <si>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</si>
  <si>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</si>
  <si>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</si>
  <si>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</si>
  <si>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</si>
  <si>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</si>
  <si>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</si>
  <si>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</si>
  <si>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</si>
  <si>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</si>
  <si>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</si>
  <si>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</si>
  <si>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</si>
  <si>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</si>
  <si>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</si>
  <si>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</si>
  <si>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</si>
  <si>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</si>
  <si>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</si>
  <si>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</si>
  <si>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</si>
  <si>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</si>
  <si>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</si>
  <si>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</si>
  <si>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</si>
  <si>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</si>
  <si>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</si>
  <si>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</si>
  <si>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</si>
  <si>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</si>
  <si>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</si>
  <si>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</si>
  <si>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</si>
  <si>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</si>
  <si>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</si>
  <si>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</si>
  <si>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</si>
  <si>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</si>
  <si>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</si>
  <si>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</si>
  <si>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</si>
  <si>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</si>
  <si>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</si>
  <si>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</si>
  <si>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</si>
  <si>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</si>
  <si>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</si>
  <si>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</si>
  <si>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</si>
  <si>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</si>
  <si>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</si>
  <si>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</si>
  <si>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</si>
  <si>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</si>
  <si>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</si>
  <si>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</si>
  <si>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</si>
  <si>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</si>
  <si>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</si>
  <si>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</si>
  <si>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</si>
  <si>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</si>
  <si>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</si>
  <si>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</si>
  <si>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</si>
  <si>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</si>
  <si>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</si>
  <si>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</si>
  <si>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</si>
  <si>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</si>
  <si>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</si>
  <si>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</si>
  <si>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</si>
  <si>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</si>
  <si>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</si>
  <si>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</si>
  <si>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</si>
  <si>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</si>
  <si>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</si>
  <si>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</si>
  <si>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</si>
  <si>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</si>
  <si>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</si>
  <si>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</si>
  <si>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</si>
  <si>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</si>
  <si>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</si>
  <si>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</si>
  <si>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</si>
  <si>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</si>
  <si>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</si>
  <si>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</si>
  <si>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</si>
  <si>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</si>
  <si>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</si>
  <si>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</si>
  <si>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</si>
  <si>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</si>
  <si>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</si>
  <si>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</si>
  <si>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</si>
  <si>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</si>
  <si>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</si>
  <si>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</si>
  <si>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</si>
  <si>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</si>
  <si>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</si>
  <si>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</si>
  <si>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</si>
  <si>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</si>
  <si>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</si>
  <si>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</si>
  <si>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</si>
  <si>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</si>
  <si>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</si>
  <si>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</si>
  <si>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</si>
  <si>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</si>
  <si>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</si>
  <si>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</si>
  <si>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</si>
  <si>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</si>
  <si>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</si>
  <si>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</si>
  <si>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</si>
  <si>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</si>
  <si>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</si>
  <si>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</si>
  <si>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</si>
  <si>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</si>
  <si>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</si>
  <si>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</si>
  <si>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</si>
  <si>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</si>
  <si>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</si>
  <si>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</si>
  <si>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</si>
  <si>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</si>
  <si>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</si>
  <si>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</si>
  <si>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</si>
  <si>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</si>
  <si>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</si>
  <si>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</si>
  <si>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</si>
  <si>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</si>
  <si>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</si>
  <si>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</si>
  <si>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</si>
  <si>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</si>
  <si>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</si>
  <si>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</si>
  <si>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</si>
  <si>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</si>
  <si>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</si>
  <si>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</si>
  <si>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</si>
  <si>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</si>
  <si>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</si>
  <si>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</si>
  <si>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</si>
  <si>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</si>
  <si>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</si>
  <si>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</si>
  <si>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</si>
  <si>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</si>
  <si>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</si>
  <si>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</si>
  <si>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</si>
  <si>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</si>
  <si>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</si>
  <si>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</si>
  <si>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</si>
  <si>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</si>
  <si>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</si>
  <si>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</si>
  <si>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</si>
  <si>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</si>
  <si>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</si>
  <si>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</si>
  <si>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</si>
  <si>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</si>
  <si>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</si>
  <si>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</si>
  <si>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</si>
  <si>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</si>
  <si>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</si>
  <si>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</si>
  <si>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</si>
  <si>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</si>
  <si>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</si>
  <si>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</si>
  <si>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</si>
  <si>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</si>
  <si>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</si>
  <si>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</si>
  <si>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</si>
  <si>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</si>
  <si>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</si>
  <si>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</si>
  <si>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</si>
  <si>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</si>
  <si>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</si>
  <si>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</si>
  <si>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</si>
  <si>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</si>
  <si>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</si>
  <si>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</si>
  <si>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</si>
  <si>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</si>
  <si>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</si>
  <si>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</si>
  <si>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</si>
  <si>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</si>
  <si>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</si>
  <si>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</si>
  <si>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</si>
  <si>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</si>
  <si>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</si>
  <si>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</si>
  <si>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</si>
  <si>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</si>
  <si>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</si>
  <si>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</si>
  <si>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</si>
  <si>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</si>
  <si>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</si>
  <si>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</si>
  <si>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</si>
  <si>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</si>
  <si>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</si>
  <si>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</si>
  <si>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</si>
  <si>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</si>
  <si>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</si>
  <si>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</si>
  <si>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</si>
  <si>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</si>
  <si>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</si>
  <si>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</si>
  <si>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</si>
  <si>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</si>
  <si>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</si>
  <si>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</si>
  <si>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</si>
  <si>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</si>
  <si>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</si>
  <si>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</si>
  <si>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</si>
  <si>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</si>
  <si>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</si>
  <si>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</si>
  <si>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</si>
  <si>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</si>
  <si>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</si>
  <si>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</si>
  <si>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</si>
  <si>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</si>
  <si>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</si>
  <si>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</si>
  <si>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</si>
  <si>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</si>
  <si>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</si>
  <si>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</si>
  <si>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</si>
  <si>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</si>
  <si>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</si>
  <si>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</si>
  <si>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</si>
  <si>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</si>
  <si>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</si>
  <si>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</si>
  <si>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</si>
  <si>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</si>
  <si>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</si>
  <si>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</si>
  <si>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</si>
  <si>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</si>
  <si>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</si>
  <si>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</si>
  <si>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</si>
  <si>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</si>
  <si>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</si>
  <si>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</si>
  <si>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</si>
  <si>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</si>
  <si>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</si>
  <si>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</si>
  <si>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</si>
  <si>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</si>
  <si>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</si>
  <si>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</si>
  <si>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</si>
  <si>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</si>
  <si>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</si>
  <si>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</si>
  <si>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</si>
  <si>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</si>
  <si>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</si>
  <si>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</si>
  <si>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</si>
  <si>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</si>
  <si>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</si>
  <si>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</si>
  <si>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</si>
  <si>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</si>
  <si>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</si>
  <si>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</si>
  <si>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</si>
  <si>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</si>
  <si>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</si>
  <si>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</si>
  <si>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</si>
  <si>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</si>
  <si>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</si>
  <si>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</si>
  <si>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</si>
  <si>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</si>
  <si>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</si>
  <si>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</si>
  <si>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</si>
  <si>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</si>
  <si>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</si>
  <si>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</si>
  <si>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</si>
  <si>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</si>
  <si>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</si>
  <si>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</si>
  <si>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</si>
  <si>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</si>
  <si>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</si>
  <si>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</si>
  <si>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</si>
  <si>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</si>
  <si>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</si>
  <si>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</si>
  <si>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</si>
  <si>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</si>
  <si>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</si>
  <si>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</si>
  <si>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</si>
  <si>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</si>
  <si>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</si>
  <si>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</si>
  <si>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</si>
  <si>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</si>
  <si>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</si>
  <si>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</si>
  <si>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</si>
  <si>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</si>
  <si>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</si>
  <si>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</si>
  <si>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</si>
  <si>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</si>
  <si>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</si>
  <si>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</si>
  <si>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</si>
  <si>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</si>
  <si>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</si>
  <si>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</si>
  <si>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</si>
  <si>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</si>
  <si>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</si>
  <si>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</si>
  <si>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</si>
  <si>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</si>
  <si>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</si>
  <si>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</si>
  <si>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</si>
  <si>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</si>
  <si>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</si>
  <si>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</si>
  <si>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</si>
  <si>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</si>
  <si>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</si>
  <si>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</si>
  <si>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</si>
  <si>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</si>
  <si>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</si>
  <si>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</si>
  <si>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</si>
  <si>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</si>
  <si>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</si>
  <si>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</si>
  <si>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</si>
  <si>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</si>
  <si>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</si>
  <si>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</si>
  <si>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</si>
  <si>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</si>
  <si>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</si>
  <si>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</si>
  <si>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</si>
  <si>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</si>
  <si>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</si>
  <si>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</si>
  <si>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</si>
  <si>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</si>
  <si>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</si>
  <si>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</si>
  <si>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</si>
  <si>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</si>
  <si>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</si>
  <si>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</si>
  <si>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</si>
  <si>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</si>
  <si>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</si>
  <si>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</si>
  <si>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</si>
  <si>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</si>
  <si>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</si>
  <si>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</si>
  <si>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</si>
  <si>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</si>
  <si>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</si>
  <si>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</si>
  <si>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</si>
  <si>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</si>
  <si>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</si>
  <si>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</si>
  <si>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</si>
  <si>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</si>
  <si>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</si>
  <si>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</si>
  <si>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</si>
  <si>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</si>
  <si>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</si>
  <si>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</si>
  <si>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</si>
  <si>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</si>
  <si>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</si>
  <si>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</si>
  <si>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</si>
  <si>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</si>
  <si>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</si>
  <si>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</si>
  <si>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</si>
  <si>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</si>
  <si>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</si>
  <si>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</si>
  <si>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</si>
  <si>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</si>
  <si>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</si>
  <si>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</si>
  <si>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</si>
  <si>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</si>
  <si>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</si>
  <si>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</si>
  <si>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</si>
  <si>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</si>
  <si>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</si>
  <si>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</si>
  <si>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</si>
  <si>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</si>
  <si>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</si>
  <si>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</si>
  <si>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</si>
  <si>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</si>
  <si>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</si>
  <si>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</si>
  <si>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</si>
  <si>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</si>
  <si>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</si>
  <si>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</si>
  <si>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</si>
  <si>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</si>
  <si>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</si>
  <si>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</si>
  <si>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</si>
  <si>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</si>
  <si>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</si>
  <si>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</si>
  <si>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</si>
  <si>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</si>
  <si>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</si>
  <si>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</si>
  <si>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</si>
  <si>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</si>
  <si>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</si>
  <si>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</si>
  <si>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</si>
  <si>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</si>
  <si>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</si>
  <si>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</si>
  <si>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</si>
  <si>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</si>
  <si>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</si>
  <si>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</si>
  <si>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</si>
  <si>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</si>
  <si>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</si>
  <si>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</si>
  <si>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</si>
  <si>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</si>
  <si>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</si>
  <si>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</si>
  <si>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</si>
  <si>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</si>
  <si>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</si>
  <si>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</si>
  <si>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</si>
  <si>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</si>
  <si>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</si>
  <si>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</si>
  <si>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</si>
  <si>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</si>
  <si>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</si>
  <si>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</si>
  <si>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</si>
  <si>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</si>
  <si>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</si>
  <si>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</si>
  <si>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</si>
  <si>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</si>
  <si>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</si>
  <si>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</si>
  <si>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</si>
  <si>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</si>
  <si>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</si>
  <si>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</si>
  <si>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</si>
  <si>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</si>
  <si>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</si>
  <si>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</si>
  <si>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</si>
  <si>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</si>
  <si>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</si>
  <si>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</si>
  <si>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</si>
  <si>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</si>
  <si>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</si>
  <si>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</si>
  <si>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</si>
  <si>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</si>
  <si>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</si>
  <si>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</si>
  <si>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</si>
  <si>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</si>
  <si>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</si>
  <si>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</si>
  <si>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</si>
  <si>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</si>
  <si>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</si>
  <si>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</si>
  <si>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</si>
  <si>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</si>
  <si>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</si>
  <si>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</si>
  <si>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</si>
  <si>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</si>
  <si>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</si>
  <si>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</si>
  <si>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</si>
  <si>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</si>
  <si>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</si>
  <si>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</si>
  <si>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</si>
  <si>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</si>
  <si>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</si>
  <si>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</si>
  <si>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</si>
  <si>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</si>
  <si>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</si>
  <si>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</si>
  <si>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</si>
  <si>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</si>
  <si>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</si>
  <si>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</si>
  <si>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</si>
  <si>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</si>
  <si>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</si>
  <si>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</si>
  <si>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</si>
  <si>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</si>
  <si>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</si>
  <si>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</si>
  <si>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</si>
  <si>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</si>
  <si>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</si>
  <si>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</si>
  <si>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</si>
  <si>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</si>
  <si>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</si>
  <si>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</si>
  <si>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</si>
  <si>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</si>
  <si>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</si>
  <si>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</si>
  <si>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</si>
  <si>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</si>
  <si>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</si>
  <si>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</si>
  <si>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</si>
  <si>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</si>
  <si>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</si>
  <si>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</si>
  <si>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</si>
  <si>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</si>
  <si>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</si>
  <si>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</si>
  <si>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</si>
  <si>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</si>
  <si>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</si>
  <si>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</si>
  <si>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</si>
  <si>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</si>
  <si>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</si>
  <si>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</si>
  <si>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</si>
  <si>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</si>
  <si>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</si>
  <si>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</si>
  <si>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</si>
  <si>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</si>
  <si>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</si>
  <si>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</si>
  <si>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</si>
  <si>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</si>
  <si>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</si>
  <si>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</si>
  <si>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</si>
  <si>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</si>
  <si>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</si>
  <si>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</si>
  <si>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</si>
  <si>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</si>
  <si>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</si>
  <si>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</si>
  <si>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</si>
  <si>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</si>
  <si>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</si>
  <si>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</si>
  <si>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</si>
  <si>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</si>
  <si>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</si>
  <si>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</si>
  <si>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</si>
  <si>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</si>
  <si>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</si>
  <si>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</si>
  <si>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</si>
  <si>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</si>
  <si>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</si>
  <si>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</si>
  <si>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</si>
  <si>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</si>
  <si>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</si>
  <si>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</si>
  <si>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</si>
  <si>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</si>
  <si>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</si>
  <si>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</si>
  <si>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</si>
  <si>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</si>
  <si>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</si>
  <si>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</si>
  <si>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</si>
  <si>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</si>
  <si>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</si>
  <si>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</si>
  <si>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</si>
  <si>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</si>
  <si>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</si>
  <si>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</si>
  <si>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</si>
  <si>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</si>
  <si>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</si>
  <si>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</si>
  <si>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</si>
  <si>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</si>
  <si>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</si>
  <si>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</si>
  <si>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</si>
  <si>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</si>
  <si>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</si>
  <si>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</si>
  <si>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</si>
  <si>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</si>
  <si>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</si>
  <si>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</si>
  <si>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</si>
  <si>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</si>
  <si>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</si>
  <si>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</si>
  <si>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</si>
  <si>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</si>
  <si>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</si>
  <si>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</si>
  <si>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</si>
  <si>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</si>
  <si>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</si>
  <si>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</si>
  <si>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</si>
  <si>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</si>
  <si>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</si>
  <si>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</si>
  <si>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</si>
  <si>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</si>
  <si>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</si>
  <si>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</si>
  <si>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</si>
  <si>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</si>
  <si>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</si>
  <si>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</si>
  <si>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</si>
  <si>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</si>
  <si>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</si>
  <si>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</si>
  <si>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</si>
  <si>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</si>
  <si>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</si>
  <si>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</si>
  <si>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</si>
  <si>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</si>
  <si>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</si>
  <si>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</si>
  <si>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</si>
  <si>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</si>
  <si>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</si>
  <si>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</si>
  <si>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</si>
  <si>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</si>
  <si>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</si>
  <si>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</si>
  <si>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</si>
  <si>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</si>
  <si>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</si>
  <si>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</si>
  <si>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</si>
  <si>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</si>
  <si>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</si>
  <si>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</si>
  <si>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</si>
  <si>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</si>
  <si>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</si>
  <si>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</si>
  <si>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</si>
  <si>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</si>
  <si>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</si>
  <si>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</si>
  <si>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</si>
  <si>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</si>
  <si>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</si>
  <si>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</si>
  <si>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</si>
  <si>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</si>
  <si>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</si>
  <si>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</si>
  <si>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</si>
  <si>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</si>
  <si>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</si>
  <si>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</si>
  <si>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</si>
  <si>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</si>
  <si>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</si>
  <si>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</si>
  <si>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</si>
  <si>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</si>
  <si>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</si>
  <si>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</si>
  <si>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</si>
  <si>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</si>
  <si>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</si>
  <si>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</si>
  <si>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</si>
  <si>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</si>
  <si>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</si>
  <si>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</si>
  <si>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</si>
  <si>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</si>
  <si>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</si>
  <si>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</si>
  <si>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</si>
  <si>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</si>
  <si>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</si>
  <si>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</si>
  <si>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</si>
  <si>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</si>
  <si>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</si>
  <si>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</si>
  <si>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</si>
  <si>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</si>
  <si>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</si>
  <si>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</si>
  <si>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</si>
  <si>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</si>
  <si>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</si>
  <si>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</si>
  <si>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</si>
  <si>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</si>
  <si>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</si>
  <si>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</si>
  <si>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</si>
  <si>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</si>
  <si>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</si>
  <si>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</si>
  <si>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</si>
  <si>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</si>
  <si>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</si>
  <si>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</si>
  <si>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</si>
  <si>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</si>
  <si>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</si>
  <si>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</si>
  <si>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</si>
  <si>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</si>
  <si>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</si>
  <si>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</si>
  <si>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</si>
  <si>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</si>
  <si>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</si>
  <si>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</si>
  <si>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</si>
  <si>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</si>
  <si>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</si>
  <si>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</si>
  <si>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</si>
  <si>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</si>
  <si>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</si>
  <si>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</si>
  <si>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</si>
  <si>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</si>
  <si>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</si>
  <si>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</si>
  <si>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</si>
  <si>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</si>
  <si>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</si>
  <si>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</si>
  <si>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</si>
  <si>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</si>
  <si>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</si>
  <si>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</si>
  <si>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</si>
  <si>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</si>
  <si>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</si>
  <si>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</si>
  <si>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</si>
  <si>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</si>
  <si>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</si>
  <si>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</si>
  <si>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</si>
  <si>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</si>
  <si>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</si>
  <si>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</si>
  <si>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</si>
  <si>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</si>
  <si>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</si>
  <si>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</si>
  <si>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</si>
  <si>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</si>
  <si>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</si>
  <si>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</si>
  <si>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</si>
  <si>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</si>
  <si>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</si>
  <si>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</si>
  <si>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</si>
  <si>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</si>
  <si>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</si>
  <si>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</si>
  <si>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</si>
  <si>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</si>
  <si>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</si>
  <si>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</si>
  <si>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</si>
  <si>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</si>
  <si>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</si>
  <si>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</si>
  <si>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</si>
  <si>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</si>
  <si>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</si>
  <si>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</si>
  <si>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</si>
  <si>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</si>
  <si>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</si>
  <si>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</si>
  <si>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</si>
  <si>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</si>
  <si>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</si>
  <si>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</si>
  <si>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</si>
  <si>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</si>
  <si>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</si>
  <si>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</si>
  <si>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</si>
  <si>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</si>
  <si>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</si>
  <si>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</si>
  <si>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</si>
  <si>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</si>
  <si>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</si>
  <si>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</si>
  <si>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</si>
  <si>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</si>
  <si>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</si>
  <si>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</si>
  <si>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</si>
  <si>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</si>
  <si>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</si>
  <si>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</si>
  <si>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</si>
  <si>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</si>
  <si>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</si>
  <si>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</si>
  <si>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</si>
  <si>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</si>
  <si>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</si>
  <si>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</si>
  <si>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</si>
  <si>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</si>
  <si>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</si>
  <si>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</si>
  <si>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</si>
  <si>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</si>
  <si>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</si>
  <si>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</si>
  <si>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</si>
  <si>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</si>
  <si>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</si>
  <si>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</si>
  <si>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</si>
  <si>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</si>
  <si>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</si>
  <si>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</si>
  <si>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</si>
  <si>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</si>
  <si>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</si>
  <si>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</si>
  <si>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</si>
  <si>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</si>
  <si>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</si>
  <si>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</si>
  <si>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</si>
  <si>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</si>
  <si>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</si>
  <si>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</si>
  <si>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</si>
  <si>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</si>
  <si>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</si>
  <si>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</si>
  <si>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</si>
  <si>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</si>
  <si>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</si>
  <si>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</si>
  <si>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</si>
  <si>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</si>
  <si>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</si>
  <si>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</si>
  <si>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</si>
  <si>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</si>
  <si>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</si>
  <si>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</si>
  <si>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</si>
  <si>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</si>
  <si>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</si>
  <si>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</si>
  <si>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</si>
  <si>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</si>
  <si>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</si>
  <si>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</si>
  <si>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</si>
  <si>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</si>
  <si>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</si>
  <si>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</si>
  <si>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</si>
  <si>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</si>
  <si>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</si>
  <si>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</si>
  <si>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</si>
  <si>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</si>
  <si>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</si>
  <si>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</si>
  <si>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</si>
  <si>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</si>
  <si>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</si>
  <si>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</si>
  <si>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</si>
  <si>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</si>
  <si>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</si>
  <si>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</si>
  <si>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</si>
  <si>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</si>
  <si>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</si>
  <si>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</si>
  <si>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</si>
  <si>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</si>
  <si>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</si>
  <si>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</si>
  <si>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</si>
  <si>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</si>
  <si>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</si>
  <si>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</si>
  <si>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</si>
  <si>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</si>
  <si>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</si>
  <si>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</si>
  <si>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</si>
  <si>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</si>
  <si>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</si>
  <si>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</si>
  <si>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</si>
  <si>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</si>
  <si>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</si>
  <si>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</si>
  <si>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</si>
  <si>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</si>
  <si>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</si>
  <si>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</si>
  <si>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</si>
  <si>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</si>
  <si>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</si>
  <si>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</si>
  <si>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</si>
  <si>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</si>
  <si>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</si>
  <si>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</si>
  <si>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</si>
  <si>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</si>
  <si>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</si>
  <si>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</si>
  <si>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</si>
  <si>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</si>
  <si>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</si>
  <si>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</si>
  <si>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</si>
  <si>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</si>
  <si>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</si>
  <si>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</si>
  <si>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</si>
  <si>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</si>
  <si>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</si>
  <si>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</si>
  <si>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</si>
  <si>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</si>
  <si>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</si>
  <si>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</si>
  <si>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</si>
  <si>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</si>
  <si>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</si>
  <si>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</si>
  <si>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</si>
  <si>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</si>
  <si>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</si>
  <si>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</si>
  <si>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</si>
  <si>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</si>
  <si>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</si>
  <si>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</si>
  <si>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</si>
  <si>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</si>
  <si>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</si>
  <si>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</si>
  <si>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</si>
  <si>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</si>
  <si>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</si>
  <si>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</si>
  <si>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</si>
  <si>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</si>
  <si>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</si>
  <si>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</si>
  <si>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</si>
  <si>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</si>
  <si>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</si>
  <si>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</si>
  <si>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</si>
  <si>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</si>
  <si>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</si>
  <si>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</si>
  <si>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</si>
  <si>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</si>
  <si>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</si>
  <si>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</si>
  <si>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</si>
  <si>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</si>
  <si>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</si>
  <si>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</si>
  <si>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</si>
  <si>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</si>
  <si>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</si>
  <si>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</si>
  <si>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</si>
  <si>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</si>
  <si>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</si>
  <si>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</si>
  <si>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</si>
  <si>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</si>
  <si>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</si>
  <si>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</si>
  <si>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</si>
  <si>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</si>
  <si>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</si>
  <si>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</si>
  <si>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</si>
  <si>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</si>
  <si>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</si>
  <si>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</si>
  <si>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</si>
  <si>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</si>
  <si>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</si>
  <si>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</si>
  <si>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</si>
  <si>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</si>
  <si>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</si>
  <si>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</si>
  <si>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</si>
  <si>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</si>
  <si>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</si>
  <si>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</si>
  <si>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</si>
  <si>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</si>
  <si>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</si>
  <si>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</si>
  <si>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</si>
  <si>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</si>
  <si>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</si>
  <si>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</si>
  <si>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</si>
  <si>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</si>
  <si>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</si>
  <si>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</si>
  <si>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</si>
  <si>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</si>
  <si>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</si>
  <si>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</si>
  <si>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</si>
  <si>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</si>
  <si>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</si>
  <si>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</si>
  <si>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</si>
  <si>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</si>
  <si>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</si>
  <si>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</si>
  <si>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</si>
  <si>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</si>
  <si>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</si>
  <si>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</si>
  <si>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</si>
  <si>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</si>
  <si>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</si>
  <si>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</si>
  <si>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</si>
  <si>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</si>
  <si>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</si>
  <si>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</si>
  <si>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</si>
  <si>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</si>
  <si>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</si>
  <si>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</si>
  <si>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</si>
  <si>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</si>
  <si>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</si>
  <si>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</si>
  <si>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</si>
  <si>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</si>
  <si>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</si>
  <si>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</si>
  <si>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</si>
  <si>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</si>
  <si>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</si>
  <si>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</si>
  <si>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</si>
  <si>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</si>
  <si>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</si>
  <si>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</si>
  <si>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</si>
  <si>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</si>
  <si>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</si>
  <si>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</si>
  <si>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</si>
  <si>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</si>
  <si>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</si>
  <si>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</si>
  <si>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</si>
  <si>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</si>
  <si>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</si>
  <si>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</si>
  <si>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</si>
  <si>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</si>
  <si>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</si>
  <si>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</si>
  <si>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</si>
  <si>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</si>
  <si>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</si>
  <si>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</si>
  <si>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</si>
  <si>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</si>
  <si>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</si>
  <si>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</si>
  <si>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</si>
  <si>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</si>
  <si>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</si>
  <si>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</si>
  <si>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</si>
  <si>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</si>
  <si>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</si>
  <si>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</si>
  <si>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</si>
  <si>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</si>
  <si>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</si>
  <si>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</si>
  <si>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</si>
  <si>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</si>
  <si>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</si>
  <si>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</si>
  <si>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</si>
  <si>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</si>
  <si>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</si>
  <si>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</si>
  <si>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</si>
  <si>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</si>
  <si>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</si>
  <si>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</si>
  <si>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</si>
  <si>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</si>
  <si>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</si>
  <si>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</si>
  <si>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</si>
  <si>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</si>
  <si>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</si>
  <si>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</si>
  <si>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</si>
  <si>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</si>
  <si>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</si>
  <si>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</si>
  <si>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</si>
  <si>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</si>
  <si>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</si>
  <si>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</si>
  <si>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</si>
  <si>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</si>
  <si>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</si>
  <si>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</si>
  <si>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</si>
  <si>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</si>
  <si>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</si>
  <si>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</si>
  <si>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</si>
  <si>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</si>
  <si>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</si>
  <si>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</si>
  <si>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</si>
  <si>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</si>
  <si>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</si>
  <si>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</si>
  <si>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</si>
  <si>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</si>
  <si>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</si>
  <si>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</si>
  <si>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</si>
  <si>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</si>
  <si>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</si>
  <si>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</si>
  <si>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</si>
  <si>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</si>
  <si>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</si>
  <si>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</si>
  <si>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</si>
  <si>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</si>
  <si>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</si>
  <si>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</si>
  <si>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</si>
  <si>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</si>
  <si>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</si>
  <si>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</si>
  <si>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</si>
  <si>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</si>
  <si>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</si>
  <si>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</si>
  <si>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</si>
  <si>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</si>
  <si>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</si>
  <si>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</si>
  <si>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</si>
  <si>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</si>
  <si>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</si>
  <si>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</si>
  <si>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</si>
  <si>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</si>
  <si>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</si>
  <si>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</si>
  <si>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</si>
  <si>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</si>
  <si>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</si>
  <si>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</si>
  <si>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</si>
  <si>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</si>
  <si>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</si>
  <si>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</si>
  <si>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</si>
  <si>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</si>
  <si>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</si>
  <si>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</si>
  <si>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</si>
  <si>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</si>
  <si>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</si>
  <si>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</si>
  <si>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</si>
  <si>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</si>
  <si>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</si>
  <si>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</si>
  <si>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</si>
  <si>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</si>
  <si>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</si>
  <si>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</si>
  <si>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</si>
  <si>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</si>
  <si>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</si>
  <si>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</si>
  <si>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</si>
  <si>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</si>
  <si>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</si>
  <si>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</si>
  <si>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</si>
  <si>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</si>
  <si>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</si>
  <si>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</si>
  <si>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</si>
  <si>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</si>
  <si>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</si>
  <si>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</si>
  <si>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</si>
  <si>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</si>
  <si>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</si>
  <si>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</si>
  <si>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</si>
  <si>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</si>
  <si>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</si>
  <si>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</si>
  <si>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</si>
  <si>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</si>
  <si>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</si>
  <si>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</si>
  <si>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</si>
  <si>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</si>
  <si>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</si>
  <si>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</si>
  <si>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</si>
  <si>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</si>
  <si>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</si>
  <si>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</si>
  <si>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</si>
  <si>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</si>
  <si>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</si>
  <si>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</si>
  <si>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</si>
  <si>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</si>
  <si>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</si>
  <si>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</si>
  <si>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</si>
  <si>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</si>
  <si>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</si>
  <si>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</si>
  <si>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</si>
  <si>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</si>
  <si>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</si>
  <si>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</si>
  <si>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</si>
  <si>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</si>
  <si>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</si>
  <si>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</si>
  <si>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</si>
  <si>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</si>
  <si>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</si>
  <si>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</si>
  <si>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</si>
  <si>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</si>
  <si>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</si>
  <si>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</si>
  <si>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</si>
  <si>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</si>
  <si>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</si>
  <si>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</si>
  <si>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</si>
  <si>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</si>
  <si>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</si>
  <si>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</si>
  <si>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</si>
  <si>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</si>
  <si>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</si>
  <si>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</si>
  <si>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</si>
  <si>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</si>
  <si>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</si>
  <si>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</si>
  <si>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</si>
  <si>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</si>
  <si>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</si>
  <si>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</si>
  <si>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</si>
  <si>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</si>
  <si>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</si>
  <si>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</si>
  <si>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</si>
  <si>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</si>
  <si>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</si>
  <si>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</si>
  <si>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</si>
  <si>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</si>
  <si>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</si>
  <si>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</si>
  <si>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</si>
  <si>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</si>
  <si>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</si>
  <si>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</si>
  <si>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</si>
  <si>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</si>
  <si>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</si>
  <si>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</si>
  <si>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</si>
  <si>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</si>
  <si>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</si>
  <si>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</si>
  <si>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</si>
  <si>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</si>
  <si>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</si>
  <si>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</si>
  <si>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</si>
  <si>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</si>
  <si>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</si>
  <si>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</si>
  <si>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</si>
  <si>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</si>
  <si>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</si>
  <si>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</si>
  <si>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</si>
  <si>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</si>
  <si>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</si>
  <si>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</si>
  <si>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</si>
  <si>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</si>
  <si>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</si>
  <si>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</si>
  <si>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</si>
  <si>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</si>
  <si>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</si>
  <si>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</si>
  <si>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</si>
  <si>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</si>
  <si>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</si>
  <si>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</si>
  <si>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</si>
  <si>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</si>
  <si>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</si>
  <si>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</si>
  <si>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</si>
  <si>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</si>
  <si>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</si>
  <si>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</si>
  <si>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</si>
  <si>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</si>
  <si>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</si>
  <si>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</si>
  <si>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</si>
  <si>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</si>
  <si>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</si>
  <si>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</si>
  <si>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</si>
  <si>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</si>
  <si>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</si>
  <si>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</si>
  <si>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</si>
  <si>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</si>
  <si>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</si>
  <si>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</si>
  <si>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</si>
  <si>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</si>
  <si>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</si>
  <si>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</si>
  <si>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</si>
  <si>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</si>
  <si>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</si>
  <si>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</si>
  <si>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</si>
  <si>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</si>
  <si>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</si>
  <si>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</si>
  <si>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</si>
  <si>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</si>
  <si>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</si>
  <si>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</si>
  <si>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</si>
  <si>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</si>
  <si>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</si>
  <si>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</si>
  <si>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</si>
  <si>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</si>
  <si>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</si>
  <si>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</si>
  <si>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</si>
  <si>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</si>
  <si>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</si>
  <si>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</si>
  <si>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</si>
  <si>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</si>
  <si>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</si>
  <si>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</si>
  <si>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</si>
  <si>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</si>
  <si>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</si>
  <si>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</si>
  <si>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</si>
  <si>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</si>
  <si>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</si>
  <si>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</si>
  <si>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</si>
  <si>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</si>
  <si>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</si>
  <si>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</si>
  <si>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</si>
  <si>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</si>
  <si>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</si>
  <si>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</si>
  <si>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</si>
  <si>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</si>
  <si>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</si>
  <si>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</si>
  <si>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</si>
  <si>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</si>
  <si>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</si>
  <si>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</si>
  <si>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</si>
  <si>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</si>
  <si>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</si>
  <si>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</si>
  <si>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</si>
  <si>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</si>
  <si>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</si>
  <si>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</si>
  <si>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</si>
  <si>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</si>
  <si>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</si>
  <si>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</si>
  <si>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</si>
  <si>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</si>
  <si>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</si>
  <si>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</si>
  <si>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</si>
  <si>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</si>
  <si>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</si>
  <si>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</si>
  <si>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</si>
  <si>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</si>
  <si>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</si>
  <si>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</si>
  <si>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</si>
  <si>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</si>
  <si>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</si>
  <si>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</si>
  <si>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</si>
  <si>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</si>
  <si>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</si>
  <si>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</si>
  <si>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</si>
  <si>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</si>
  <si>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</si>
  <si>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</si>
  <si>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</si>
  <si>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</si>
  <si>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</si>
  <si>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</si>
  <si>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</si>
  <si>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</si>
  <si>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</si>
  <si>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</si>
  <si>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</si>
  <si>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</si>
  <si>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</si>
  <si>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</si>
  <si>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</si>
  <si>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</si>
  <si>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</si>
  <si>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</si>
  <si>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</si>
  <si>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</si>
  <si>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</si>
  <si>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</si>
  <si>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</si>
  <si>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</si>
  <si>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</si>
  <si>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</si>
  <si>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</si>
  <si>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</si>
  <si>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</si>
  <si>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</si>
  <si>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</si>
  <si>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</si>
  <si>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</si>
  <si>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</si>
  <si>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</si>
  <si>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</si>
  <si>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</si>
  <si>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</si>
  <si>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</si>
  <si>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</si>
  <si>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</si>
  <si>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</si>
  <si>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</si>
  <si>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</si>
  <si>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</si>
  <si>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</si>
  <si>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</si>
  <si>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</si>
  <si>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</si>
  <si>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</si>
  <si>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</si>
  <si>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</si>
  <si>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</si>
  <si>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</si>
  <si>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</si>
  <si>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</si>
  <si>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</si>
  <si>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</si>
  <si>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</si>
  <si>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</si>
  <si>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</si>
  <si>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</si>
  <si>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</si>
  <si>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</si>
  <si>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</si>
  <si>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</si>
  <si>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</si>
  <si>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</si>
  <si>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</si>
  <si>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</si>
  <si>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</si>
  <si>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</si>
  <si>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</si>
  <si>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</si>
  <si>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</si>
  <si>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</si>
  <si>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</si>
  <si>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</si>
  <si>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</si>
  <si>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</si>
  <si>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</si>
  <si>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</si>
  <si>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</si>
  <si>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</si>
  <si>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</si>
  <si>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</si>
  <si>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</si>
  <si>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</si>
  <si>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</si>
  <si>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</si>
  <si>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</si>
  <si>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</si>
  <si>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</si>
  <si>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</si>
  <si>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</si>
  <si>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</si>
  <si>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</si>
  <si>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</si>
  <si>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</si>
  <si>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</si>
  <si>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</si>
  <si>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</si>
  <si>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</si>
  <si>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</si>
  <si>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</si>
  <si>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</si>
  <si>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</si>
  <si>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</si>
  <si>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</si>
  <si>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</si>
  <si>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</si>
  <si>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</si>
  <si>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</si>
  <si>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</si>
  <si>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</si>
  <si>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</si>
  <si>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</si>
  <si>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</si>
  <si>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</si>
  <si>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</si>
  <si>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</si>
  <si>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</si>
  <si>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</si>
  <si>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</si>
  <si>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</si>
  <si>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</si>
  <si>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</si>
  <si>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</si>
  <si>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</si>
  <si>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</si>
  <si>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</si>
  <si>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</si>
  <si>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</si>
  <si>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</si>
  <si>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</si>
  <si>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</si>
  <si>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</si>
  <si>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</si>
  <si>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</si>
  <si>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</si>
  <si>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</si>
  <si>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</si>
  <si>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</si>
  <si>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</si>
  <si>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</si>
  <si>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</si>
  <si>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</si>
  <si>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</si>
  <si>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</si>
  <si>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</si>
  <si>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</si>
  <si>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</si>
  <si>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</si>
  <si>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</si>
  <si>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</si>
  <si>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</si>
  <si>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</si>
  <si>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</si>
  <si>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</si>
  <si>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</si>
  <si>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</si>
  <si>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</si>
  <si>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</si>
  <si>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</si>
  <si>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</si>
  <si>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</si>
  <si>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</si>
  <si>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</si>
  <si>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</si>
  <si>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</si>
  <si>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</si>
  <si>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</si>
  <si>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</si>
  <si>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</si>
  <si>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</si>
  <si>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</si>
  <si>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</si>
  <si>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</si>
  <si>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</si>
  <si>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</si>
  <si>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</si>
  <si>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</si>
  <si>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</si>
  <si>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</si>
  <si>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</si>
  <si>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</si>
  <si>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</si>
  <si>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</si>
  <si>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</si>
  <si>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</si>
  <si>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</si>
  <si>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</si>
  <si>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</si>
  <si>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</si>
  <si>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</si>
  <si>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</si>
  <si>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</si>
  <si>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</si>
  <si>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</si>
  <si>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</si>
  <si>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</si>
  <si>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</si>
  <si>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</si>
  <si>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</si>
  <si>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</si>
  <si>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</si>
  <si>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</si>
  <si>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</si>
  <si>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</si>
  <si>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</si>
  <si>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</si>
  <si>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</si>
  <si>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</si>
  <si>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</si>
  <si>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</si>
  <si>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</si>
  <si>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</si>
  <si>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</si>
  <si>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</si>
  <si>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</si>
  <si>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</si>
  <si>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</si>
  <si>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</si>
  <si>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</si>
  <si>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</si>
  <si>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</si>
  <si>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</si>
  <si>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</si>
  <si>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</si>
  <si>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</si>
  <si>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</si>
  <si>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</si>
  <si>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</si>
  <si>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</si>
  <si>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</si>
  <si>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</si>
  <si>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</si>
  <si>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</si>
  <si>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</si>
  <si>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</si>
  <si>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</si>
  <si>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</si>
  <si>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</si>
  <si>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</si>
  <si>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</si>
  <si>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</si>
  <si>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</si>
  <si>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</si>
  <si>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</si>
  <si>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</si>
  <si>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</si>
  <si>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</si>
  <si>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</si>
  <si>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</si>
  <si>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</si>
  <si>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</si>
  <si>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</si>
  <si>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</si>
  <si>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</si>
  <si>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</si>
  <si>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</si>
  <si>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</si>
  <si>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</si>
  <si>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</si>
  <si>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</si>
  <si>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</si>
  <si>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</si>
  <si>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</si>
  <si>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</si>
  <si>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</si>
  <si>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</si>
  <si>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</si>
  <si>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</si>
  <si>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</si>
  <si>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</si>
  <si>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</si>
  <si>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</si>
  <si>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</si>
  <si>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</si>
  <si>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</si>
  <si>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</si>
  <si>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</si>
  <si>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</si>
  <si>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</si>
  <si>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</si>
  <si>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</si>
  <si>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</si>
  <si>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</si>
  <si>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</si>
  <si>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</si>
  <si>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</si>
  <si>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</si>
  <si>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</si>
  <si>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</si>
  <si>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</si>
  <si>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</si>
  <si>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</si>
  <si>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</si>
  <si>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</si>
  <si>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</si>
  <si>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</si>
  <si>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</si>
  <si>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</si>
  <si>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</si>
  <si>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</si>
  <si>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</si>
  <si>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</si>
  <si>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</si>
  <si>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</si>
  <si>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</si>
  <si>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</si>
  <si>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</si>
  <si>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</si>
  <si>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</si>
  <si>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</si>
  <si>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</si>
  <si>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</si>
  <si>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</si>
  <si>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</si>
  <si>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</si>
  <si>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</si>
  <si>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</si>
  <si>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</si>
  <si>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</si>
  <si>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</si>
  <si>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</si>
  <si>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</si>
  <si>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</si>
  <si>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</si>
  <si>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</si>
  <si>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</si>
  <si>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</si>
  <si>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</si>
  <si>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</si>
  <si>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</si>
  <si>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</si>
  <si>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</si>
  <si>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</si>
  <si>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</si>
  <si>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</si>
  <si>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</si>
  <si>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</si>
  <si>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</si>
  <si>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</si>
  <si>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</si>
  <si>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</si>
  <si>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</si>
  <si>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</si>
  <si>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</si>
  <si>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</si>
  <si>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</si>
  <si>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</si>
  <si>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</si>
  <si>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</si>
  <si>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</si>
  <si>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</si>
  <si>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</si>
  <si>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</si>
  <si>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</si>
  <si>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</si>
  <si>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</si>
  <si>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</si>
  <si>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</si>
  <si>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</si>
  <si>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</si>
  <si>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</si>
  <si>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</si>
  <si>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</si>
  <si>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</si>
  <si>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</si>
  <si>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</si>
  <si>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</si>
  <si>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</si>
  <si>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</si>
  <si>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</si>
  <si>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</si>
  <si>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</si>
  <si>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</si>
  <si>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</si>
  <si>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</si>
  <si>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</si>
  <si>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</si>
  <si>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</si>
  <si>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</si>
  <si>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</si>
  <si>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</si>
  <si>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</si>
  <si>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</si>
  <si>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</si>
  <si>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</si>
  <si>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</si>
  <si>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</si>
  <si>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</si>
  <si>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</si>
  <si>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</si>
  <si>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</si>
  <si>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</si>
  <si>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</si>
  <si>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</si>
  <si>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</si>
  <si>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</si>
  <si>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</si>
  <si>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</si>
  <si>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</si>
  <si>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</si>
  <si>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</si>
  <si>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</si>
  <si>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</si>
  <si>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</si>
  <si>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</si>
  <si>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</si>
  <si>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</si>
  <si>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</si>
  <si>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</si>
  <si>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</si>
  <si>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</si>
  <si>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</si>
  <si>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</si>
  <si>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</si>
  <si>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</si>
  <si>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</si>
  <si>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</si>
  <si>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</si>
  <si>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</si>
  <si>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</si>
  <si>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</si>
  <si>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</si>
  <si>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</si>
  <si>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</si>
  <si>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</si>
  <si>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</si>
  <si>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</si>
  <si>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</si>
  <si>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</si>
  <si>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</si>
  <si>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</si>
  <si>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</si>
  <si>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</si>
  <si>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</si>
  <si>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</si>
  <si>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</si>
  <si>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</si>
  <si>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</si>
  <si>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</si>
  <si>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</si>
  <si>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</si>
  <si>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</si>
  <si>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</si>
  <si>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</si>
  <si>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</si>
  <si>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</si>
  <si>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</si>
  <si>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</si>
  <si>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</si>
  <si>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</si>
  <si>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</si>
  <si>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</si>
  <si>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</si>
  <si>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</si>
  <si>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</si>
  <si>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</si>
  <si>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</si>
  <si>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</si>
  <si>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</si>
  <si>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</si>
  <si>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</si>
  <si>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</si>
  <si>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</si>
  <si>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</si>
  <si>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</si>
  <si>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</si>
  <si>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</si>
  <si>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</si>
  <si>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</si>
  <si>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</si>
  <si>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</si>
  <si>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</si>
  <si>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</si>
  <si>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</si>
  <si>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</si>
  <si>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</si>
  <si>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</si>
  <si>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</si>
  <si>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</si>
  <si>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</si>
  <si>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</si>
  <si>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</si>
  <si>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</si>
  <si>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</si>
  <si>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</si>
  <si>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</si>
  <si>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</si>
  <si>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</si>
  <si>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</si>
  <si>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</si>
  <si>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</si>
  <si>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</si>
  <si>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</si>
  <si>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</si>
  <si>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</si>
  <si>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</si>
  <si>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</si>
  <si>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</si>
  <si>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</si>
  <si>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</si>
  <si>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</si>
  <si>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</si>
  <si>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</si>
  <si>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</si>
  <si>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</si>
  <si>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</si>
  <si>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</si>
  <si>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</si>
  <si>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</si>
  <si>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</si>
  <si>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</si>
  <si>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</si>
  <si>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</si>
  <si>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</si>
  <si>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</si>
  <si>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</si>
  <si>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</si>
  <si>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</si>
  <si>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</si>
  <si>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</si>
  <si>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</si>
  <si>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</si>
  <si>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</si>
  <si>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</si>
  <si>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</si>
  <si>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</si>
  <si>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</si>
  <si>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</si>
  <si>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</si>
  <si>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</si>
  <si>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</si>
  <si>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</si>
  <si>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</si>
  <si>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</si>
  <si>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</si>
  <si>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</si>
  <si>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</si>
  <si>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</si>
  <si>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</si>
  <si>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</si>
  <si>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</si>
  <si>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</si>
  <si>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</si>
  <si>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</si>
  <si>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</si>
  <si>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</si>
  <si>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</si>
  <si>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</si>
  <si>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</si>
  <si>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</si>
  <si>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</si>
  <si>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</si>
  <si>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</si>
  <si>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</si>
  <si>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</si>
  <si>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</si>
  <si>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</si>
  <si>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</si>
  <si>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</si>
  <si>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</si>
  <si>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</si>
  <si>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</si>
  <si>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</si>
  <si>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</si>
  <si>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</si>
  <si>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</si>
  <si>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</si>
  <si>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</si>
  <si>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</si>
  <si>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</si>
  <si>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</si>
  <si>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</si>
  <si>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</si>
  <si>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</si>
  <si>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</si>
  <si>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</si>
  <si>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</si>
  <si>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</si>
  <si>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</si>
  <si>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</si>
  <si>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</si>
  <si>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</si>
  <si>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</si>
  <si>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</si>
  <si>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</si>
  <si>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</si>
  <si>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</si>
  <si>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</si>
  <si>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</si>
  <si>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</si>
  <si>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</si>
  <si>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</si>
  <si>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</si>
  <si>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</si>
  <si>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</si>
  <si>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</si>
  <si>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</si>
  <si>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</si>
  <si>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</si>
  <si>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</si>
  <si>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</si>
  <si>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</si>
  <si>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</si>
  <si>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</si>
  <si>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</si>
  <si>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</si>
  <si>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</si>
  <si>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</si>
  <si>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</si>
  <si>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</si>
  <si>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</si>
  <si>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</si>
  <si>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</si>
  <si>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</si>
  <si>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</si>
  <si>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</si>
  <si>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</si>
  <si>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</si>
  <si>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</si>
  <si>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</si>
  <si>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</si>
  <si>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</si>
  <si>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</si>
  <si>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</si>
  <si>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</si>
  <si>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</si>
  <si>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</si>
  <si>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</si>
  <si>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</si>
  <si>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</si>
  <si>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</si>
  <si>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</si>
  <si>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</si>
  <si>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</si>
  <si>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</si>
  <si>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</si>
  <si>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</si>
  <si>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</si>
  <si>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</si>
  <si>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</si>
  <si>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</si>
  <si>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</si>
  <si>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</si>
  <si>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</si>
  <si>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</si>
  <si>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</si>
  <si>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</si>
  <si>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</si>
  <si>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</si>
  <si>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</si>
  <si>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</si>
  <si>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</si>
  <si>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</si>
  <si>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</si>
  <si>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</si>
  <si>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</si>
  <si>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</si>
  <si>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</si>
  <si>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</si>
  <si>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</si>
  <si>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</si>
  <si>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</si>
  <si>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</si>
  <si>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</si>
  <si>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</si>
  <si>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</si>
  <si>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</si>
  <si>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</si>
  <si>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</si>
  <si>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</si>
  <si>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</si>
  <si>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</si>
  <si>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</si>
  <si>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</si>
  <si>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</si>
  <si>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</si>
  <si>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</si>
  <si>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</si>
  <si>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</si>
  <si>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</si>
  <si>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</si>
  <si>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</si>
  <si>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</si>
  <si>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</si>
  <si>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</si>
  <si>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</si>
  <si>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</si>
  <si>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</si>
  <si>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</si>
  <si>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</si>
  <si>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</si>
  <si>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</si>
  <si>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</si>
  <si>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</si>
  <si>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</si>
  <si>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</si>
  <si>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</si>
  <si>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</si>
  <si>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</si>
  <si>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</si>
  <si>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</si>
  <si>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</si>
  <si>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</si>
  <si>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</si>
  <si>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</si>
  <si>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</si>
  <si>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</si>
  <si>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</si>
  <si>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</si>
  <si>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</si>
  <si>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</si>
  <si>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</si>
  <si>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</si>
  <si>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</si>
  <si>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</si>
  <si>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</si>
  <si>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</si>
  <si>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</si>
  <si>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</si>
  <si>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</si>
  <si>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</si>
  <si>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</si>
  <si>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</si>
  <si>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</si>
  <si>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</si>
  <si>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</si>
  <si>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</si>
  <si>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</si>
  <si>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</si>
  <si>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</si>
  <si>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</si>
  <si>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</si>
  <si>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</si>
  <si>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</si>
  <si>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</si>
  <si>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</si>
  <si>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</si>
  <si>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</si>
  <si>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</si>
  <si>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</si>
  <si>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</si>
  <si>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</si>
  <si>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</si>
  <si>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</si>
  <si>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</si>
  <si>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</si>
  <si>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</si>
  <si>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</si>
  <si>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</si>
  <si>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</si>
  <si>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</si>
  <si>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</si>
  <si>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</si>
  <si>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</si>
  <si>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</si>
  <si>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</si>
  <si>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</si>
  <si>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</si>
  <si>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</si>
  <si>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</si>
  <si>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</si>
  <si>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</si>
  <si>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</si>
  <si>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</si>
  <si>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</si>
  <si>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</si>
  <si>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</si>
  <si>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</si>
  <si>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</si>
  <si>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</si>
  <si>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</si>
  <si>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</si>
  <si>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</si>
  <si>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</si>
  <si>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</si>
  <si>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</si>
  <si>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</si>
  <si>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</si>
  <si>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</si>
  <si>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</si>
  <si>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</si>
  <si>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</si>
  <si>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</si>
  <si>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</si>
  <si>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</si>
  <si>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</si>
  <si>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</si>
  <si>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</si>
  <si>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</si>
  <si>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</si>
  <si>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</si>
  <si>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</si>
  <si>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</si>
  <si>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</si>
  <si>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</si>
  <si>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</si>
  <si>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</si>
  <si>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</si>
  <si>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</si>
  <si>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</si>
  <si>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</si>
  <si>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</si>
  <si>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</si>
  <si>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</si>
  <si>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</si>
  <si>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</si>
  <si>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</si>
  <si>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</si>
  <si>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</si>
  <si>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</si>
  <si>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</si>
  <si>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</si>
  <si>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</si>
  <si>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</si>
  <si>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</si>
  <si>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</si>
  <si>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</si>
  <si>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</si>
  <si>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</si>
  <si>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</si>
  <si>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</si>
  <si>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</si>
  <si>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</si>
  <si>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</si>
  <si>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</si>
  <si>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</si>
  <si>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</si>
  <si>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</si>
  <si>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</si>
  <si>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</si>
  <si>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</si>
  <si>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</si>
  <si>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</si>
  <si>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</si>
  <si>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</si>
  <si>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</si>
  <si>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</si>
  <si>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</si>
  <si>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</si>
  <si>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</si>
  <si>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</si>
  <si>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</si>
  <si>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</si>
  <si>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</si>
  <si>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</si>
  <si>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</si>
  <si>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</si>
  <si>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</si>
  <si>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</si>
  <si>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</si>
  <si>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</si>
  <si>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</si>
  <si>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</si>
  <si>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</si>
  <si>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</si>
  <si>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</si>
  <si>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</si>
  <si>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</si>
  <si>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</si>
  <si>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</si>
  <si>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</si>
  <si>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</si>
  <si>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</si>
  <si>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</si>
  <si>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</si>
  <si>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</si>
  <si>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</si>
  <si>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</si>
  <si>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</si>
  <si>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</si>
  <si>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</si>
  <si>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</si>
  <si>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</si>
  <si>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</si>
  <si>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</si>
  <si>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</si>
  <si>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</si>
  <si>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</si>
  <si>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</si>
  <si>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</si>
  <si>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</si>
  <si>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</si>
  <si>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</si>
  <si>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</si>
  <si>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</si>
  <si>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</si>
  <si>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</si>
  <si>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</si>
  <si>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</si>
  <si>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</si>
  <si>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</si>
  <si>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</si>
  <si>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</si>
  <si>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</si>
  <si>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</si>
  <si>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</si>
  <si>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</si>
  <si>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</si>
  <si>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</si>
  <si>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</si>
  <si>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</si>
  <si>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</si>
  <si>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</si>
  <si>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</si>
  <si>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</si>
  <si>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</si>
  <si>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</si>
  <si>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</si>
  <si>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</si>
  <si>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</si>
  <si>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</si>
  <si>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</si>
  <si>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</si>
  <si>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</si>
  <si>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</si>
  <si>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</si>
  <si>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</si>
  <si>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</si>
  <si>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</si>
  <si>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</si>
  <si>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</si>
  <si>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</si>
  <si>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</si>
  <si>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</si>
  <si>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</si>
  <si>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</si>
  <si>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</si>
  <si>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</si>
  <si>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</si>
  <si>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</si>
  <si>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</si>
  <si>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</si>
  <si>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</si>
  <si>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</si>
  <si>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</si>
  <si>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</si>
  <si>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</si>
  <si>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</si>
  <si>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</si>
  <si>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</si>
  <si>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</si>
  <si>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</si>
  <si>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</si>
  <si>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</si>
  <si>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</si>
  <si>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</si>
  <si>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</si>
  <si>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</si>
  <si>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</si>
  <si>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</si>
  <si>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</si>
  <si>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</si>
  <si>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</si>
  <si>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</si>
  <si>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</si>
  <si>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</si>
  <si>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</si>
  <si>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</si>
  <si>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</si>
  <si>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</si>
  <si>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</si>
  <si>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</si>
  <si>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</si>
  <si>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</si>
  <si>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</si>
  <si>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</si>
  <si>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</si>
  <si>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</si>
  <si>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</si>
  <si>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</si>
  <si>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</si>
  <si>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</si>
  <si>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</si>
  <si>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</si>
  <si>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</si>
  <si>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</si>
  <si>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</si>
  <si>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</si>
  <si>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</si>
  <si>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</si>
  <si>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</si>
  <si>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</si>
  <si>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</si>
  <si>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</si>
  <si>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</si>
  <si>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</si>
  <si>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</si>
  <si>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</si>
  <si>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</si>
  <si>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</si>
  <si>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</si>
  <si>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</si>
  <si>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</si>
  <si>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</si>
  <si>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</si>
  <si>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</si>
  <si>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</si>
  <si>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</si>
  <si>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</si>
  <si>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</si>
  <si>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</si>
  <si>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</si>
  <si>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</si>
  <si>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</si>
  <si>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</si>
  <si>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</si>
  <si>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</si>
  <si>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</si>
  <si>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</si>
  <si>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</si>
  <si>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</si>
  <si>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</si>
  <si>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</si>
  <si>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</si>
  <si>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</si>
  <si>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</si>
  <si>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</si>
  <si>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</si>
  <si>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</si>
  <si>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</si>
  <si>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</si>
  <si>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</si>
  <si>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</si>
  <si>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</si>
  <si>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</si>
  <si>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</si>
  <si>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</si>
  <si>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</si>
  <si>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</si>
  <si>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</si>
  <si>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</si>
  <si>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</si>
  <si>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</si>
  <si>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</si>
  <si>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</si>
  <si>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</si>
  <si>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</si>
  <si>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</si>
  <si>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</si>
  <si>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</si>
  <si>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</si>
  <si>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</si>
  <si>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</si>
  <si>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</si>
  <si>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</si>
  <si>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</si>
  <si>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</si>
  <si>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</si>
  <si>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</si>
  <si>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</si>
  <si>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</si>
  <si>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</si>
  <si>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</si>
  <si>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</si>
  <si>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</si>
  <si>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</si>
  <si>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</si>
  <si>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</si>
  <si>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</si>
  <si>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</si>
  <si>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</si>
  <si>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</si>
  <si>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</si>
  <si>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</si>
  <si>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</si>
  <si>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</si>
  <si>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</si>
  <si>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</si>
  <si>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</si>
  <si>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</si>
  <si>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</si>
  <si>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</si>
  <si>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</si>
  <si>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</si>
  <si>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</si>
  <si>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</si>
  <si>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</si>
  <si>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</si>
  <si>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</si>
  <si>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</si>
  <si>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</si>
  <si>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</si>
  <si>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</si>
  <si>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</si>
  <si>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</si>
  <si>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</si>
  <si>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</si>
  <si>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</si>
  <si>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</si>
  <si>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</si>
  <si>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</si>
  <si>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</si>
  <si>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</si>
  <si>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</si>
  <si>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</si>
  <si>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</si>
  <si>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</si>
  <si>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</si>
  <si>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</si>
  <si>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</si>
  <si>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</si>
  <si>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</si>
  <si>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</si>
  <si>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</si>
  <si>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</si>
  <si>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</si>
  <si>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</si>
  <si>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</si>
  <si>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</si>
  <si>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</si>
  <si>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</si>
  <si>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</si>
  <si>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</si>
  <si>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</si>
  <si>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</si>
  <si>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</si>
  <si>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</si>
  <si>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</si>
  <si>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</si>
  <si>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</si>
  <si>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</si>
  <si>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</si>
  <si>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</si>
  <si>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</si>
  <si>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</si>
  <si>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</si>
  <si>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</si>
  <si>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</si>
  <si>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</si>
  <si>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</si>
  <si>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</si>
  <si>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</si>
  <si>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</si>
  <si>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</si>
  <si>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</si>
  <si>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</si>
  <si>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</si>
  <si>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</si>
  <si>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</si>
  <si>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</si>
  <si>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</si>
  <si>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</si>
  <si>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</si>
  <si>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</si>
  <si>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</si>
  <si>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</si>
  <si>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</si>
  <si>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</si>
  <si>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</si>
  <si>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</si>
  <si>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</si>
  <si>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</si>
  <si>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</si>
  <si>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</si>
  <si>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</si>
  <si>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</si>
  <si>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</si>
  <si>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</si>
  <si>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</si>
  <si>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</si>
  <si>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</si>
  <si>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</si>
  <si>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</si>
  <si>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</si>
  <si>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</si>
  <si>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</si>
  <si>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</si>
  <si>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</si>
  <si>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</si>
  <si>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</si>
  <si>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</si>
  <si>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</si>
  <si>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</si>
  <si>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</si>
  <si>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</si>
  <si>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</si>
  <si>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</si>
  <si>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</si>
  <si>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</si>
  <si>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</si>
  <si>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</si>
  <si>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</si>
  <si>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</si>
  <si>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</si>
  <si>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</si>
  <si>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</si>
  <si>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</si>
  <si>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</si>
  <si>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</si>
  <si>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</si>
  <si>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</si>
  <si>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</si>
  <si>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</si>
  <si>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</si>
  <si>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</si>
  <si>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</si>
  <si>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</si>
  <si>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</si>
  <si>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</si>
  <si>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</si>
  <si>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</si>
  <si>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</si>
  <si>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</si>
  <si>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</si>
  <si>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</si>
  <si>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</si>
  <si>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</si>
  <si>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</si>
  <si>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</si>
  <si>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</si>
  <si>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</si>
  <si>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</si>
  <si>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</si>
  <si>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</si>
  <si>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</si>
  <si>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</si>
  <si>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</si>
  <si>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</si>
  <si>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</si>
  <si>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</si>
  <si>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</si>
  <si>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</si>
  <si>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</si>
  <si>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</si>
  <si>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</si>
  <si>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</si>
  <si>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</si>
  <si>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</si>
  <si>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</si>
  <si>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</si>
  <si>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</si>
  <si>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</si>
  <si>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</si>
  <si>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</si>
  <si>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</si>
  <si>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</si>
  <si>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</si>
  <si>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</si>
  <si>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</si>
  <si>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</si>
  <si>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</si>
  <si>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</si>
  <si>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</si>
  <si>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</si>
  <si>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</si>
  <si>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</si>
  <si>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</si>
  <si>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</si>
  <si>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</si>
  <si>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</si>
  <si>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</si>
  <si>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</si>
  <si>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</si>
  <si>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</si>
  <si>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</si>
  <si>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</si>
  <si>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</si>
  <si>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</si>
  <si>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</si>
  <si>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</si>
  <si>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</si>
  <si>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</si>
  <si>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</si>
  <si>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</si>
  <si>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</si>
  <si>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</si>
  <si>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</si>
  <si>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</si>
  <si>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</si>
  <si>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</si>
  <si>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</si>
  <si>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</si>
  <si>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</si>
  <si>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</si>
  <si>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</si>
  <si>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</si>
  <si>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</si>
  <si>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</si>
  <si>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</si>
  <si>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</si>
  <si>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</si>
  <si>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</si>
  <si>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</si>
  <si>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</si>
  <si>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</si>
  <si>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</si>
  <si>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</si>
  <si>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</si>
  <si>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</si>
  <si>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</si>
  <si>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</si>
  <si>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</si>
  <si>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</si>
  <si>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</si>
  <si>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</si>
  <si>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</si>
  <si>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</si>
  <si>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</si>
  <si>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</si>
  <si>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</si>
  <si>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</si>
  <si>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</si>
  <si>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</si>
  <si>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</si>
  <si>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</si>
  <si>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</si>
  <si>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</si>
  <si>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</si>
  <si>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</si>
  <si>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</si>
  <si>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</si>
  <si>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</si>
  <si>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</si>
  <si>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</si>
  <si>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</si>
  <si>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</si>
  <si>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</si>
  <si>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</si>
  <si>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</si>
  <si>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</si>
  <si>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</si>
  <si>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</si>
  <si>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</si>
  <si>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</si>
  <si>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</si>
  <si>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</si>
  <si>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</si>
  <si>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</si>
  <si>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</si>
  <si>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</si>
  <si>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</si>
  <si>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</si>
  <si>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</si>
  <si>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</si>
  <si>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</si>
  <si>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</si>
  <si>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</si>
  <si>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</si>
  <si>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</si>
  <si>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</si>
  <si>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</si>
  <si>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</si>
  <si>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</si>
  <si>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</si>
  <si>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</si>
  <si>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</si>
  <si>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</si>
  <si>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</si>
  <si>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</si>
  <si>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</si>
  <si>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</si>
  <si>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</si>
  <si>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</si>
  <si>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</si>
  <si>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</si>
  <si>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</si>
  <si>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</si>
  <si>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</si>
  <si>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</si>
  <si>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</si>
  <si>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</si>
  <si>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</si>
  <si>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</si>
  <si>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</si>
  <si>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</si>
  <si>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</si>
  <si>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</si>
  <si>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</si>
  <si>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</si>
  <si>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</si>
  <si>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</si>
  <si>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</si>
  <si>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</si>
  <si>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</si>
  <si>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</si>
  <si>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</si>
  <si>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</si>
  <si>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</si>
  <si>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</si>
  <si>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</si>
  <si>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</si>
  <si>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</si>
  <si>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</si>
  <si>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</si>
  <si>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</si>
  <si>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</si>
  <si>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</si>
  <si>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</si>
  <si>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</si>
  <si>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</si>
  <si>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</si>
  <si>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</si>
  <si>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</si>
  <si>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</si>
  <si>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</si>
  <si>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</si>
  <si>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</si>
  <si>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</si>
  <si>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</si>
  <si>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</si>
  <si>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</si>
  <si>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</si>
  <si>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</si>
  <si>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</si>
  <si>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</si>
  <si>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</si>
  <si>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</si>
  <si>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</si>
  <si>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</si>
  <si>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</si>
  <si>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</si>
  <si>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</si>
  <si>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</si>
  <si>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</si>
  <si>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</si>
  <si>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</si>
  <si>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</si>
  <si>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</si>
  <si>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</si>
  <si>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</si>
  <si>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</si>
  <si>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</si>
  <si>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</si>
  <si>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</si>
  <si>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</si>
  <si>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</si>
  <si>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</si>
  <si>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</si>
  <si>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</si>
  <si>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</si>
  <si>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</si>
  <si>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</si>
  <si>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</si>
  <si>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</si>
  <si>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</si>
  <si>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</si>
  <si>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</si>
  <si>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</si>
  <si>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</si>
  <si>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</si>
  <si>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</si>
  <si>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</si>
  <si>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</si>
  <si>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</si>
  <si>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</si>
  <si>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</si>
  <si>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</si>
  <si>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</si>
  <si>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</si>
  <si>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</si>
  <si>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</si>
  <si>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</si>
  <si>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</si>
  <si>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</si>
  <si>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</si>
  <si>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</si>
  <si>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</si>
  <si>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</si>
  <si>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</si>
  <si>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</si>
  <si>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</si>
  <si>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</si>
  <si>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</si>
  <si>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</si>
  <si>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</si>
  <si>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</si>
  <si>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</si>
  <si>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</si>
  <si>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</si>
  <si>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</si>
  <si>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</si>
  <si>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</si>
  <si>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</si>
  <si>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</si>
  <si>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</si>
  <si>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</si>
  <si>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</si>
  <si>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</si>
  <si>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</si>
  <si>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</si>
  <si>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</si>
  <si>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</si>
  <si>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</si>
  <si>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</si>
  <si>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</si>
  <si>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</si>
  <si>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</si>
  <si>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</si>
  <si>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</si>
  <si>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</si>
  <si>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</si>
  <si>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</si>
  <si>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</si>
  <si>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</si>
  <si>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</si>
  <si>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</si>
  <si>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</si>
  <si>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</si>
  <si>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</si>
  <si>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</si>
  <si>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</si>
  <si>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</si>
  <si>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</si>
  <si>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</si>
  <si>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</si>
  <si>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</si>
  <si>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</si>
  <si>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</si>
  <si>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</si>
  <si>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</si>
  <si>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</si>
  <si>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</si>
  <si>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</si>
  <si>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</si>
  <si>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</si>
  <si>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</si>
  <si>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</si>
  <si>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</si>
  <si>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</si>
  <si>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</si>
  <si>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</si>
  <si>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</si>
  <si>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</si>
  <si>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</si>
  <si>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</si>
  <si>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</si>
  <si>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</si>
  <si>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</si>
  <si>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</si>
  <si>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</si>
  <si>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</si>
  <si>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</si>
  <si>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</si>
  <si>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</si>
  <si>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</si>
  <si>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</si>
  <si>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</si>
  <si>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</si>
  <si>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</si>
  <si>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</si>
  <si>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</si>
  <si>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</si>
  <si>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</si>
  <si>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</si>
  <si>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</si>
  <si>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</si>
  <si>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</si>
  <si>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</si>
  <si>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</si>
  <si>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</si>
  <si>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</si>
  <si>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</si>
  <si>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</si>
  <si>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</si>
  <si>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</si>
  <si>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</si>
  <si>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</si>
  <si>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</si>
  <si>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</si>
  <si>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</si>
  <si>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</si>
  <si>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</si>
  <si>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</si>
  <si>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</si>
  <si>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</si>
  <si>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</si>
  <si>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</si>
  <si>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</si>
  <si>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</si>
  <si>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</si>
  <si>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</si>
  <si>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</si>
  <si>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</si>
  <si>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</si>
  <si>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</si>
  <si>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</si>
  <si>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</si>
  <si>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</si>
  <si>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</si>
  <si>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</si>
  <si>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</si>
  <si>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</si>
  <si>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</si>
  <si>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</si>
  <si>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</si>
  <si>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</si>
  <si>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</si>
  <si>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</si>
  <si>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</si>
  <si>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</si>
  <si>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</si>
  <si>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</si>
  <si>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</si>
  <si>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</si>
  <si>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</si>
  <si>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</si>
  <si>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</si>
  <si>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</si>
  <si>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</si>
  <si>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</si>
  <si>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</si>
  <si>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</si>
  <si>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</si>
  <si>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</si>
  <si>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</si>
  <si>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</si>
  <si>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</si>
  <si>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</si>
  <si>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</si>
  <si>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</si>
  <si>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</si>
  <si>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</si>
  <si>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</si>
  <si>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</si>
  <si>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</si>
  <si>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</si>
  <si>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</si>
  <si>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</si>
  <si>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</si>
  <si>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</si>
  <si>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</si>
  <si>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</si>
  <si>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</si>
  <si>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</si>
  <si>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</si>
  <si>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</si>
  <si>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</si>
  <si>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</si>
  <si>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</si>
  <si>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</si>
  <si>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</si>
  <si>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</si>
  <si>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</si>
  <si>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</si>
  <si>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</si>
  <si>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</si>
  <si>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</si>
  <si>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</si>
  <si>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</si>
  <si>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</si>
  <si>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</si>
  <si>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</si>
  <si>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</si>
  <si>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</si>
  <si>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</si>
  <si>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</si>
  <si>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</si>
  <si>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</si>
  <si>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</si>
  <si>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</si>
  <si>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</si>
  <si>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</si>
  <si>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</si>
  <si>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</si>
  <si>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</si>
  <si>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</si>
  <si>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</si>
  <si>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</si>
  <si>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</si>
  <si>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</si>
  <si>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</si>
  <si>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</si>
  <si>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</si>
  <si>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</si>
  <si>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</si>
  <si>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</si>
  <si>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</si>
  <si>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</si>
  <si>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</si>
  <si>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</si>
  <si>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</si>
  <si>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</si>
  <si>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</si>
  <si>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</si>
  <si>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</si>
  <si>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</si>
  <si>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</si>
  <si>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</si>
  <si>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</si>
  <si>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</si>
  <si>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</si>
  <si>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</si>
  <si>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</si>
  <si>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</si>
  <si>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</si>
  <si>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</si>
  <si>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</si>
  <si>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</si>
  <si>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</si>
  <si>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</si>
  <si>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</si>
  <si>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</si>
  <si>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</si>
  <si>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</si>
  <si>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</si>
  <si>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</si>
  <si>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</si>
  <si>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</si>
  <si>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</si>
  <si>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</si>
  <si>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</si>
  <si>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</si>
  <si>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</si>
  <si>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</si>
  <si>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</si>
  <si>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</si>
  <si>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</si>
  <si>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</si>
  <si>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</si>
  <si>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</si>
  <si>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</si>
  <si>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</si>
  <si>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</si>
  <si>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</si>
  <si>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</si>
  <si>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</si>
  <si>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</si>
  <si>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</si>
  <si>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</si>
  <si>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</si>
  <si>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</si>
  <si>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</si>
  <si>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</si>
  <si>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</si>
  <si>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</si>
  <si>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</si>
  <si>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</si>
  <si>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</si>
  <si>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</si>
  <si>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</si>
  <si>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</si>
  <si>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</si>
  <si>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</si>
  <si>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</si>
  <si>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</si>
  <si>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</si>
  <si>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</si>
  <si>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</si>
  <si>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</si>
  <si>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</si>
  <si>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</si>
  <si>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</si>
  <si>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</si>
  <si>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</si>
  <si>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</si>
  <si>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</si>
  <si>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</si>
  <si>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</si>
  <si>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</si>
  <si>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</si>
  <si>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</si>
  <si>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</si>
  <si>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</si>
  <si>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</si>
  <si>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</si>
  <si>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</si>
  <si>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</si>
  <si>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</si>
  <si>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</si>
  <si>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</si>
  <si>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</si>
  <si>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</si>
  <si>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</si>
  <si>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</si>
  <si>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</si>
  <si>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</si>
  <si>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</si>
  <si>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</si>
  <si>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</si>
  <si>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</si>
  <si>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</si>
  <si>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</si>
  <si>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</si>
  <si>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</si>
  <si>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</si>
  <si>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</si>
  <si>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</si>
  <si>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</si>
  <si>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</si>
  <si>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</si>
  <si>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</si>
  <si>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</si>
  <si>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</si>
  <si>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</si>
  <si>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</si>
  <si>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</si>
  <si>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</si>
  <si>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</si>
  <si>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</si>
  <si>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</si>
  <si>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</si>
  <si>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</si>
  <si>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</si>
  <si>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</si>
  <si>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</si>
  <si>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</si>
  <si>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</si>
  <si>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</si>
  <si>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</si>
  <si>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</si>
  <si>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</si>
  <si>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</si>
  <si>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</si>
  <si>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</si>
  <si>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</si>
  <si>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</si>
  <si>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</si>
  <si>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</si>
  <si>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</si>
  <si>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</si>
  <si>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</si>
  <si>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</si>
  <si>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</si>
  <si>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</si>
  <si>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</si>
  <si>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</si>
  <si>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</si>
  <si>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</si>
  <si>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</si>
  <si>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</si>
  <si>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</si>
  <si>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</si>
  <si>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</si>
  <si>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</si>
  <si>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</si>
  <si>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</si>
  <si>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</si>
  <si>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</si>
  <si>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</si>
  <si>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</si>
  <si>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</si>
  <si>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</si>
  <si>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</si>
  <si>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</si>
  <si>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</si>
  <si>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</si>
  <si>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</si>
  <si>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</si>
  <si>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</si>
  <si>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</si>
  <si>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</si>
  <si>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</si>
  <si>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</si>
  <si>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</si>
  <si>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</si>
  <si>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</si>
  <si>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</si>
  <si>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</si>
  <si>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</si>
  <si>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</si>
  <si>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</si>
  <si>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</si>
  <si>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</si>
  <si>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</si>
  <si>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</si>
  <si>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</si>
  <si>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</si>
  <si>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</si>
  <si>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</si>
  <si>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</si>
  <si>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</si>
  <si>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</si>
  <si>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</si>
  <si>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</si>
  <si>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</si>
  <si>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</si>
  <si>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</si>
  <si>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</si>
  <si>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</si>
  <si>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</si>
  <si>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</si>
  <si>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</si>
  <si>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</si>
  <si>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</si>
  <si>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</si>
  <si>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</si>
  <si>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</si>
  <si>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</si>
  <si>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</si>
  <si>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</si>
  <si>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</si>
  <si>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</si>
  <si>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</si>
  <si>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</si>
  <si>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</si>
  <si>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</si>
  <si>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</si>
  <si>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</si>
  <si>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</si>
  <si>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</si>
  <si>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</si>
  <si>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</si>
  <si>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</si>
  <si>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</si>
  <si>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</si>
  <si>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</si>
  <si>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</si>
  <si>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</si>
  <si>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</si>
  <si>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</si>
  <si>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</si>
  <si>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</si>
  <si>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</si>
  <si>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</si>
  <si>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</si>
  <si>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</si>
  <si>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</si>
  <si>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</si>
  <si>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</si>
  <si>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</si>
  <si>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</si>
  <si>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</si>
  <si>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</si>
  <si>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</si>
  <si>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</si>
  <si>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</si>
  <si>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</si>
  <si>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</si>
  <si>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</si>
  <si>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</si>
  <si>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</si>
  <si>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</si>
  <si>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</si>
  <si>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</si>
  <si>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</si>
  <si>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</si>
  <si>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</si>
  <si>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</si>
  <si>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</si>
  <si>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</si>
  <si>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</si>
  <si>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</si>
  <si>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</si>
  <si>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</si>
  <si>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</si>
  <si>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</si>
  <si>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</si>
  <si>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</si>
  <si>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</si>
  <si>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</si>
  <si>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</si>
  <si>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</si>
  <si>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</si>
  <si>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</si>
  <si>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</si>
  <si>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</si>
  <si>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</si>
  <si>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</si>
  <si>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</si>
  <si>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</si>
  <si>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</si>
  <si>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</si>
  <si>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</si>
  <si>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</si>
  <si>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</si>
  <si>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</si>
  <si>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</si>
  <si>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</si>
  <si>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</si>
  <si>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</si>
  <si>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</si>
  <si>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</si>
  <si>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</si>
  <si>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</si>
  <si>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</si>
  <si>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</si>
  <si>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</si>
  <si>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</si>
  <si>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</si>
  <si>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</si>
  <si>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</si>
  <si>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</si>
  <si>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</si>
  <si>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</si>
  <si>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</si>
  <si>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</si>
  <si>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</si>
  <si>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</si>
  <si>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</si>
  <si>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</si>
  <si>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</si>
  <si>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</si>
  <si>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</si>
  <si>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</si>
  <si>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</si>
  <si>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</si>
  <si>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</si>
  <si>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</si>
  <si>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</si>
  <si>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</si>
  <si>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</si>
  <si>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</si>
  <si>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</si>
  <si>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</si>
  <si>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</si>
  <si>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</si>
  <si>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</si>
  <si>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</si>
  <si>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</si>
  <si>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</si>
  <si>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</si>
  <si>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</si>
  <si>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</si>
  <si>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</si>
  <si>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</si>
  <si>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</si>
  <si>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</si>
  <si>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</si>
  <si>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</si>
  <si>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</si>
  <si>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</si>
  <si>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</si>
  <si>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</si>
  <si>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</si>
  <si>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</si>
  <si>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</si>
  <si>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</si>
  <si>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</si>
  <si>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</si>
  <si>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</si>
  <si>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</si>
  <si>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</si>
  <si>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</si>
  <si>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</si>
  <si>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</si>
  <si>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</si>
  <si>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</si>
  <si>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</si>
  <si>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</si>
  <si>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</si>
  <si>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</si>
  <si>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</si>
  <si>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</si>
  <si>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</si>
  <si>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</si>
  <si>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</si>
  <si>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</si>
  <si>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</si>
  <si>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</si>
  <si>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</si>
  <si>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</si>
  <si>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</si>
  <si>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</si>
  <si>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</si>
  <si>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</si>
  <si>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</si>
  <si>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</si>
  <si>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</si>
  <si>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</si>
  <si>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</si>
  <si>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</si>
  <si>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</si>
  <si>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</si>
  <si>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</si>
  <si>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</si>
  <si>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</si>
  <si>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</si>
  <si>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</si>
  <si>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</si>
  <si>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</si>
  <si>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</si>
  <si>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</si>
  <si>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</si>
  <si>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</si>
  <si>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</si>
  <si>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</si>
  <si>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</si>
  <si>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</si>
  <si>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</si>
  <si>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</si>
  <si>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</si>
  <si>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</si>
  <si>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</si>
  <si>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</si>
  <si>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</si>
  <si>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</si>
  <si>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</si>
  <si>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</si>
  <si>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</si>
  <si>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</si>
  <si>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</si>
  <si>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</si>
  <si>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</si>
  <si>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</si>
  <si>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</si>
  <si>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</si>
  <si>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</si>
  <si>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</si>
  <si>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</si>
  <si>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</si>
  <si>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</si>
  <si>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</si>
  <si>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</si>
  <si>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</si>
  <si>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</si>
  <si>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</si>
  <si>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</si>
  <si>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</si>
  <si>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</si>
  <si>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</si>
  <si>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</si>
  <si>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</si>
  <si>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</si>
  <si>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</si>
  <si>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</si>
  <si>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</si>
  <si>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</si>
  <si>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</si>
  <si>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</si>
  <si>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</si>
  <si>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</si>
  <si>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</si>
  <si>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</si>
  <si>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</si>
  <si>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</si>
  <si>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</si>
  <si>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</si>
  <si>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</si>
  <si>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</si>
  <si>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</si>
  <si>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</si>
  <si>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</si>
  <si>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</si>
  <si>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</si>
  <si>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</si>
  <si>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</si>
  <si>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</si>
  <si>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</si>
  <si>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</si>
  <si>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</si>
  <si>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</si>
  <si>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</si>
  <si>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</si>
  <si>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</si>
  <si>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</si>
  <si>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</si>
  <si>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</si>
  <si>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</si>
  <si>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</si>
  <si>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</si>
  <si>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</si>
  <si>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</si>
  <si>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</si>
  <si>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</si>
  <si>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</si>
  <si>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</si>
  <si>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</si>
  <si>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</si>
  <si>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</si>
  <si>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</si>
  <si>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</si>
  <si>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</si>
  <si>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</si>
  <si>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</si>
  <si>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</si>
  <si>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</si>
  <si>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</si>
  <si>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</si>
  <si>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</si>
  <si>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</si>
  <si>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</si>
  <si>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</si>
  <si>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</si>
  <si>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</si>
  <si>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</si>
  <si>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</si>
  <si>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</si>
  <si>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</si>
  <si>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</si>
  <si>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</si>
  <si>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</si>
  <si>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</si>
  <si>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</si>
  <si>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</si>
  <si>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</si>
  <si>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</si>
  <si>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</si>
  <si>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</si>
  <si>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</si>
  <si>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</si>
  <si>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</si>
  <si>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</si>
  <si>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</si>
  <si>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</si>
  <si>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</si>
  <si>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</si>
  <si>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</si>
  <si>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</si>
  <si>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</si>
  <si>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</si>
  <si>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</si>
  <si>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</si>
  <si>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</si>
  <si>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</si>
  <si>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</si>
  <si>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</si>
  <si>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</si>
  <si>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</si>
  <si>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</si>
  <si>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</si>
  <si>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</si>
  <si>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</si>
  <si>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</si>
  <si>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</si>
  <si>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</si>
  <si>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</si>
  <si>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</si>
  <si>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</si>
  <si>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</si>
  <si>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</si>
  <si>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</si>
  <si>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</si>
  <si>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</si>
  <si>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</si>
  <si>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</si>
  <si>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</si>
  <si>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</si>
  <si>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</si>
  <si>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</si>
  <si>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</si>
  <si>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</si>
  <si>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</si>
  <si>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</si>
  <si>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</si>
  <si>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</si>
  <si>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</si>
  <si>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</si>
  <si>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</si>
  <si>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</si>
  <si>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</si>
  <si>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</si>
  <si>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</si>
  <si>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</si>
  <si>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</si>
  <si>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</si>
  <si>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</si>
  <si>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</si>
  <si>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</si>
  <si>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</si>
  <si>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</si>
  <si>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</si>
  <si>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</si>
  <si>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</si>
  <si>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</si>
  <si>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</si>
  <si>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</si>
  <si>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</si>
  <si>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</si>
  <si>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</si>
  <si>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</si>
  <si>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</si>
  <si>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</si>
  <si>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</si>
  <si>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</si>
  <si>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</si>
  <si>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</si>
  <si>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</si>
  <si>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</si>
  <si>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</si>
  <si>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</si>
  <si>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</si>
  <si>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</si>
  <si>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</si>
  <si>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</si>
  <si>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</si>
  <si>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</si>
  <si>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</si>
  <si>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</si>
  <si>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</si>
  <si>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</si>
  <si>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</si>
  <si>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</si>
  <si>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</si>
  <si>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</si>
  <si>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</si>
  <si>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</si>
  <si>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</si>
  <si>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</si>
  <si>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</si>
  <si>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</si>
  <si>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</si>
  <si>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</si>
  <si>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</si>
  <si>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</si>
  <si>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</si>
  <si>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</si>
  <si>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</si>
  <si>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</si>
  <si>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</si>
  <si>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</si>
  <si>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</si>
  <si>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</si>
  <si>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</si>
  <si>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</si>
  <si>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</si>
  <si>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</si>
  <si>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</si>
  <si>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</si>
  <si>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</si>
  <si>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</si>
  <si>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</si>
  <si>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</si>
  <si>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</si>
  <si>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</si>
  <si>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</si>
  <si>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</si>
  <si>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</si>
  <si>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</si>
  <si>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</si>
  <si>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</si>
  <si>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</si>
  <si>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</si>
  <si>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</si>
  <si>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</si>
  <si>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</si>
  <si>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</si>
  <si>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</si>
  <si>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</si>
  <si>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</si>
  <si>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</si>
  <si>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</si>
  <si>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</si>
  <si>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</si>
  <si>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</si>
  <si>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</si>
  <si>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</si>
  <si>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</si>
  <si>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</si>
  <si>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</si>
  <si>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</si>
  <si>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</si>
  <si>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</si>
  <si>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</si>
  <si>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</si>
  <si>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</si>
  <si>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</si>
  <si>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</si>
  <si>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</si>
  <si>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</si>
  <si>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</si>
  <si>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</si>
  <si>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</si>
  <si>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</si>
  <si>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</si>
  <si>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</si>
  <si>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</si>
  <si>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</si>
  <si>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</si>
  <si>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</si>
  <si>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</si>
  <si>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</si>
  <si>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</si>
  <si>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</si>
  <si>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</si>
  <si>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</si>
  <si>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</si>
  <si>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</si>
  <si>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</si>
  <si>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</si>
  <si>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</si>
  <si>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</si>
  <si>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</si>
  <si>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</si>
  <si>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</si>
  <si>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</si>
  <si>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</si>
  <si>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</si>
  <si>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</si>
  <si>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</si>
  <si>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</si>
  <si>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</si>
  <si>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</si>
  <si>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</si>
  <si>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</si>
  <si>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</si>
  <si>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</si>
  <si>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</si>
  <si>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</si>
  <si>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</si>
  <si>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</si>
  <si>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</si>
  <si>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</si>
  <si>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</si>
  <si>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</si>
  <si>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</si>
  <si>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</si>
  <si>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</si>
  <si>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</si>
  <si>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</si>
  <si>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</si>
  <si>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</si>
  <si>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</si>
  <si>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</si>
  <si>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</si>
  <si>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</si>
  <si>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</si>
  <si>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</si>
  <si>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</si>
  <si>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</si>
  <si>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</si>
  <si>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</si>
  <si>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</si>
  <si>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</si>
  <si>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</si>
  <si>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</si>
  <si>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</si>
  <si>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</si>
  <si>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</si>
  <si>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</si>
  <si>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</si>
  <si>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</si>
  <si>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</si>
  <si>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</si>
  <si>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</si>
  <si>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</si>
  <si>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</si>
  <si>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</si>
  <si>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</si>
  <si>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</si>
  <si>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</si>
  <si>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</si>
  <si>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</si>
  <si>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</si>
  <si>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</si>
  <si>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</si>
  <si>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</si>
  <si>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</si>
  <si>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</si>
  <si>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</si>
  <si>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</si>
  <si>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</si>
  <si>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</si>
  <si>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</si>
  <si>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</si>
  <si>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</si>
  <si>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</si>
  <si>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</si>
  <si>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</si>
  <si>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</si>
  <si>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</si>
  <si>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</si>
  <si>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</si>
  <si>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</si>
  <si>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</si>
  <si>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</si>
  <si>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</si>
  <si>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</si>
  <si>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</si>
  <si>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</si>
  <si>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</si>
  <si>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</si>
  <si>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</si>
  <si>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</si>
  <si>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</si>
  <si>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</si>
  <si>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</si>
  <si>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</si>
  <si>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</si>
  <si>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</si>
  <si>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</si>
  <si>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</si>
  <si>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</si>
  <si>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</si>
  <si>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</si>
  <si>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</si>
  <si>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</si>
  <si>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</si>
  <si>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</si>
  <si>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</si>
  <si>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</si>
  <si>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</si>
  <si>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</si>
  <si>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</si>
  <si>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</si>
  <si>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</si>
  <si>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</si>
  <si>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</si>
  <si>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</si>
  <si>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</si>
  <si>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</si>
  <si>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</si>
  <si>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</si>
  <si>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</si>
  <si>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</si>
  <si>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</si>
  <si>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</si>
  <si>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</si>
  <si>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</si>
  <si>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</si>
  <si>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</si>
  <si>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</si>
  <si>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</si>
  <si>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</si>
  <si>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</si>
  <si>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</si>
  <si>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</si>
  <si>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</si>
  <si>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</si>
  <si>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</si>
  <si>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</si>
  <si>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</si>
  <si>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</si>
  <si>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</si>
  <si>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</si>
  <si>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</si>
  <si>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</si>
  <si>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</si>
  <si>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</si>
  <si>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</si>
  <si>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</si>
  <si>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</si>
  <si>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</si>
  <si>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</si>
  <si>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</si>
  <si>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</si>
  <si>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</si>
  <si>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</si>
  <si>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</si>
  <si>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</si>
  <si>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</si>
  <si>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</si>
  <si>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</si>
  <si>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</si>
  <si>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</si>
  <si>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</si>
  <si>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</si>
  <si>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</si>
  <si>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</si>
  <si>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</si>
  <si>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</si>
  <si>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</si>
  <si>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</si>
  <si>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</si>
  <si>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</si>
  <si>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</si>
  <si>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</si>
  <si>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</si>
  <si>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</si>
  <si>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</si>
  <si>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</si>
  <si>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</si>
  <si>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</si>
  <si>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</si>
  <si>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</si>
  <si>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</si>
  <si>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</si>
  <si>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</si>
  <si>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</si>
  <si>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</si>
  <si>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</si>
  <si>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</si>
  <si>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</si>
  <si>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</si>
  <si>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</si>
  <si>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</si>
  <si>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</si>
  <si>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</si>
  <si>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</si>
  <si>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</si>
  <si>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</si>
  <si>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</si>
  <si>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</si>
  <si>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</si>
  <si>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</si>
  <si>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</si>
  <si>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</si>
  <si>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</si>
  <si>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</si>
  <si>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</si>
  <si>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</si>
  <si>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</si>
  <si>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</si>
  <si>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</si>
  <si>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</si>
  <si>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</si>
  <si>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</si>
  <si>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</si>
  <si>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</si>
  <si>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</si>
  <si>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</si>
  <si>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</si>
  <si>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</si>
  <si>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</si>
  <si>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</si>
  <si>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</si>
  <si>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</si>
  <si>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</si>
  <si>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</si>
  <si>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</si>
  <si>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</si>
  <si>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</si>
  <si>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</si>
  <si>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</si>
  <si>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</si>
  <si>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</si>
  <si>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</si>
  <si>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</si>
  <si>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</si>
  <si>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</si>
  <si>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</si>
  <si>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</si>
  <si>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</si>
  <si>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</si>
  <si>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</si>
  <si>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</si>
  <si>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</si>
  <si>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</si>
  <si>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</si>
  <si>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</si>
  <si>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</si>
  <si>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</si>
  <si>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</si>
  <si>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</si>
  <si>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</si>
  <si>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</si>
  <si>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</si>
  <si>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</si>
  <si>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</si>
  <si>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</si>
  <si>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</si>
  <si>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</si>
  <si>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</si>
  <si>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</si>
  <si>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</si>
  <si>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</si>
  <si>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</si>
  <si>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</si>
  <si>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</si>
  <si>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</si>
  <si>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</si>
  <si>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</si>
  <si>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</si>
  <si>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</si>
  <si>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</si>
  <si>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</si>
  <si>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</si>
  <si>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</si>
  <si>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</si>
  <si>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</si>
  <si>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</si>
  <si>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</si>
  <si>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</si>
  <si>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</si>
  <si>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</si>
  <si>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</si>
  <si>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</si>
  <si>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</si>
  <si>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</si>
  <si>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</si>
  <si>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</si>
  <si>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</si>
  <si>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</si>
  <si>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</si>
  <si>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</si>
  <si>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</si>
  <si>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</si>
  <si>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</si>
  <si>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</si>
  <si>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</si>
  <si>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</si>
  <si>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</si>
  <si>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</si>
  <si>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</si>
  <si>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</si>
  <si>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</si>
  <si>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</si>
  <si>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</si>
  <si>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</si>
  <si>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</si>
  <si>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</si>
  <si>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</si>
  <si>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</si>
  <si>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</si>
  <si>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</si>
  <si>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</si>
  <si>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</si>
  <si>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</si>
  <si>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</si>
  <si>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</si>
  <si>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</si>
  <si>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</si>
  <si>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</si>
  <si>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</si>
  <si>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</si>
  <si>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</si>
  <si>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</si>
  <si>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</si>
  <si>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</si>
  <si>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</si>
  <si>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</si>
  <si>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</si>
  <si>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</si>
  <si>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</si>
  <si>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</si>
  <si>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</si>
  <si>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</si>
  <si>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</si>
  <si>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</si>
  <si>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</si>
  <si>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</si>
  <si>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</si>
  <si>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</si>
  <si>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</si>
  <si>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</si>
  <si>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</si>
  <si>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</si>
  <si>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</si>
  <si>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</si>
  <si>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</si>
  <si>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</si>
  <si>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</si>
  <si>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</si>
  <si>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</si>
  <si>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</si>
  <si>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</si>
  <si>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</si>
  <si>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</si>
  <si>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</si>
  <si>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</si>
  <si>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</si>
  <si>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</si>
  <si>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</si>
  <si>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</si>
  <si>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</si>
  <si>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</si>
  <si>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</si>
  <si>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</si>
  <si>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</si>
  <si>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</si>
  <si>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</si>
  <si>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</si>
  <si>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</si>
  <si>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</si>
  <si>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</si>
  <si>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</si>
  <si>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</si>
  <si>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</si>
  <si>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</si>
  <si>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</si>
  <si>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</si>
  <si>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</si>
  <si>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</si>
  <si>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</si>
  <si>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</si>
  <si>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</si>
  <si>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</si>
  <si>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</si>
  <si>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</si>
  <si>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</si>
  <si>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</si>
  <si>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</si>
  <si>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</si>
  <si>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</si>
  <si>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</si>
  <si>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</si>
  <si>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</si>
  <si>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</si>
  <si>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</si>
  <si>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</si>
  <si>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</si>
  <si>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</si>
  <si>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</si>
  <si>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</si>
  <si>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</si>
  <si>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</si>
  <si>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</si>
  <si>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</si>
  <si>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</si>
  <si>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</si>
  <si>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</si>
  <si>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</si>
  <si>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</si>
  <si>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</si>
  <si>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</si>
  <si>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</si>
  <si>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</si>
  <si>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</si>
  <si>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</si>
  <si>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</si>
  <si>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</si>
  <si>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</si>
  <si>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</si>
  <si>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</si>
  <si>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</si>
  <si>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</si>
  <si>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</si>
  <si>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</si>
  <si>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</si>
  <si>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</si>
  <si>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</si>
  <si>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</si>
  <si>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</si>
  <si>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</si>
  <si>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</si>
  <si>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</si>
  <si>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</si>
  <si>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</si>
  <si>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</si>
  <si>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</si>
  <si>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</si>
  <si>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</si>
  <si>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</si>
  <si>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</si>
  <si>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</si>
  <si>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</si>
  <si>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</si>
  <si>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</si>
  <si>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</si>
  <si>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</si>
  <si>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</si>
  <si>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</si>
  <si>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</si>
  <si>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</si>
  <si>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</si>
  <si>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</si>
  <si>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</si>
  <si>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</si>
  <si>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</si>
  <si>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</si>
  <si>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</si>
  <si>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</si>
  <si>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</si>
  <si>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</si>
  <si>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</si>
  <si>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</si>
  <si>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</si>
  <si>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</si>
  <si>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</si>
  <si>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</si>
  <si>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</si>
  <si>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</si>
  <si>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</si>
  <si>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</si>
  <si>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</si>
  <si>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</si>
  <si>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</si>
  <si>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</si>
  <si>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</si>
  <si>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</si>
  <si>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</si>
  <si>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</si>
  <si>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</si>
  <si>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</si>
  <si>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</si>
  <si>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</si>
  <si>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</si>
  <si>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</si>
  <si>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</si>
  <si>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</si>
  <si>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</si>
  <si>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</si>
  <si>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</si>
  <si>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</si>
  <si>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</si>
  <si>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</si>
  <si>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</si>
  <si>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</si>
  <si>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</si>
  <si>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</si>
  <si>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</si>
  <si>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</si>
  <si>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</si>
  <si>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</si>
  <si>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</si>
  <si>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</si>
  <si>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</si>
  <si>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</si>
  <si>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</si>
  <si>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</si>
  <si>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</si>
  <si>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</si>
  <si>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</si>
  <si>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</si>
  <si>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</si>
  <si>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</si>
  <si>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</si>
  <si>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</si>
  <si>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</si>
  <si>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</si>
  <si>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</si>
  <si>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</si>
  <si>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</si>
  <si>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</si>
  <si>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</si>
  <si>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</si>
  <si>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</si>
  <si>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</si>
  <si>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</si>
  <si>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</si>
  <si>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</si>
  <si>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</si>
  <si>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</si>
  <si>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</si>
  <si>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</si>
  <si>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</si>
  <si>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</si>
  <si>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</si>
  <si>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</si>
  <si>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</si>
  <si>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</si>
  <si>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</si>
  <si>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</si>
  <si>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</si>
  <si>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</si>
  <si>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</si>
  <si>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</si>
  <si>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</si>
  <si>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</si>
  <si>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</si>
  <si>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</si>
  <si>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</si>
  <si>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</si>
  <si>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</si>
  <si>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</si>
  <si>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</si>
  <si>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</si>
  <si>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</si>
  <si>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</si>
  <si>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</si>
  <si>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</si>
  <si>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</si>
  <si>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</si>
  <si>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</si>
  <si>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</si>
  <si>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</si>
  <si>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</si>
  <si>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</si>
  <si>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</si>
  <si>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</si>
  <si>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</si>
  <si>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</si>
  <si>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</si>
  <si>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</si>
  <si>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</si>
  <si>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</si>
  <si>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</si>
  <si>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</si>
  <si>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</si>
  <si>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</si>
  <si>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</si>
  <si>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</si>
  <si>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</si>
  <si>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</si>
  <si>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</si>
  <si>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</si>
  <si>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</si>
  <si>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</si>
  <si>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</si>
  <si>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</si>
  <si>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</si>
  <si>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</si>
  <si>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</si>
  <si>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</si>
  <si>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</si>
  <si>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</si>
  <si>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</si>
  <si>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</si>
  <si>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</si>
  <si>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</si>
  <si>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</si>
  <si>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</si>
  <si>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</si>
  <si>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</si>
  <si>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</si>
  <si>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</si>
  <si>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</si>
  <si>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</si>
  <si>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</si>
  <si>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</si>
  <si>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</si>
  <si>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</si>
  <si>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</si>
  <si>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</si>
  <si>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</si>
  <si>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</si>
  <si>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</si>
  <si>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</si>
  <si>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</si>
  <si>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</si>
  <si>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</si>
  <si>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</si>
  <si>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</si>
  <si>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</si>
  <si>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</si>
  <si>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</si>
  <si>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</si>
  <si>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</si>
  <si>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</si>
  <si>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</si>
  <si>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</si>
  <si>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</si>
  <si>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</si>
  <si>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</si>
  <si>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</si>
  <si>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</si>
  <si>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</si>
  <si>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</si>
  <si>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</si>
  <si>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</si>
  <si>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</si>
  <si>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</si>
  <si>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</si>
  <si>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</si>
  <si>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</si>
  <si>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</si>
  <si>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</si>
  <si>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</si>
  <si>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</si>
  <si>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</si>
  <si>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</si>
  <si>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</si>
  <si>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</si>
  <si>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</si>
  <si>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</si>
  <si>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</si>
  <si>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</si>
  <si>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</si>
  <si>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</si>
  <si>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</si>
  <si>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</si>
  <si>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</si>
  <si>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</si>
  <si>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</si>
  <si>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</si>
  <si>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</si>
  <si>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</si>
  <si>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</si>
  <si>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</si>
  <si>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</si>
  <si>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</si>
  <si>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</si>
  <si>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</si>
  <si>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</si>
  <si>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</si>
  <si>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</si>
  <si>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</si>
  <si>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</si>
  <si>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</si>
  <si>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</si>
  <si>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</si>
  <si>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</si>
  <si>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</si>
  <si>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</si>
  <si>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</si>
  <si>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</si>
  <si>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</si>
  <si>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</si>
  <si>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</si>
  <si>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</si>
  <si>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</si>
  <si>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</si>
  <si>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</si>
  <si>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</si>
  <si>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</si>
  <si>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</si>
  <si>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</si>
  <si>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</si>
  <si>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</si>
  <si>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</si>
  <si>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</si>
  <si>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</si>
  <si>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</si>
  <si>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</si>
  <si>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</si>
  <si>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</si>
  <si>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</si>
  <si>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</si>
  <si>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</si>
  <si>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</si>
  <si>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</si>
  <si>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</si>
  <si>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</si>
  <si>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</si>
  <si>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</si>
  <si>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</si>
  <si>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</si>
  <si>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</si>
  <si>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</si>
  <si>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</si>
  <si>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</si>
  <si>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</si>
  <si>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</si>
  <si>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</si>
  <si>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</si>
  <si>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</si>
  <si>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</si>
  <si>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</si>
  <si>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</si>
  <si>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</si>
  <si>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</si>
  <si>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</si>
  <si>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</si>
  <si>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</si>
  <si>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</si>
  <si>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</si>
  <si>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</si>
  <si>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</si>
  <si>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</si>
  <si>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</si>
  <si>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</si>
  <si>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</si>
  <si>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</si>
  <si>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</si>
  <si>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</si>
  <si>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</si>
  <si>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</si>
  <si>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</si>
  <si>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</si>
  <si>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</si>
  <si>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</si>
  <si>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</si>
  <si>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</si>
  <si>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</si>
  <si>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</si>
  <si>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</si>
  <si>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</si>
  <si>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</si>
  <si>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</si>
  <si>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</si>
  <si>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</si>
  <si>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</si>
  <si>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</si>
  <si>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</si>
  <si>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</si>
  <si>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</si>
  <si>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</si>
  <si>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</si>
  <si>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</si>
  <si>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</si>
  <si>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</si>
  <si>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</si>
  <si>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</si>
  <si>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</si>
  <si>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</si>
  <si>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</si>
  <si>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</si>
  <si>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</si>
  <si>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</si>
  <si>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</si>
  <si>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</si>
  <si>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</si>
  <si>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</si>
  <si>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</si>
  <si>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</si>
  <si>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</si>
  <si>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</si>
  <si>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</si>
  <si>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</si>
  <si>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</si>
  <si>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</si>
  <si>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</si>
  <si>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</si>
  <si>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</si>
  <si>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</si>
  <si>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</si>
  <si>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</si>
  <si>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</si>
  <si>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</si>
  <si>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</si>
  <si>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</si>
  <si>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</si>
  <si>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</si>
  <si>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</si>
  <si>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</si>
  <si>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</si>
  <si>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</si>
  <si>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</si>
  <si>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</si>
  <si>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</si>
  <si>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</si>
  <si>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</si>
  <si>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</si>
  <si>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</si>
  <si>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</si>
  <si>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</si>
  <si>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</si>
  <si>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</si>
  <si>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</si>
  <si>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</si>
  <si>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</si>
  <si>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</si>
  <si>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</si>
  <si>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</si>
  <si>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</si>
  <si>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</si>
  <si>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</si>
  <si>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</si>
  <si>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</si>
  <si>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</si>
  <si>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</si>
  <si>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</si>
  <si>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</si>
  <si>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</si>
  <si>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</si>
  <si>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</si>
  <si>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</si>
  <si>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</si>
  <si>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</si>
  <si>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</si>
  <si>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</si>
  <si>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</si>
  <si>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</si>
  <si>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</si>
  <si>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</si>
  <si>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</si>
  <si>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</si>
  <si>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</si>
  <si>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</si>
  <si>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</si>
  <si>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</si>
  <si>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</si>
  <si>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</si>
  <si>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</si>
  <si>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</si>
  <si>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</si>
  <si>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</si>
  <si>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</si>
  <si>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</si>
  <si>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</si>
  <si>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</si>
  <si>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</si>
  <si>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</si>
  <si>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</si>
  <si>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</si>
  <si>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</si>
  <si>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</si>
  <si>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</si>
  <si>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</si>
  <si>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</si>
  <si>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</si>
  <si>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</si>
  <si>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</si>
  <si>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</si>
  <si>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</si>
  <si>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</si>
  <si>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</si>
  <si>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</si>
  <si>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</si>
  <si>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</si>
  <si>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</si>
  <si>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</si>
  <si>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</si>
  <si>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</si>
  <si>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</si>
  <si>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</si>
  <si>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</si>
  <si>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</si>
  <si>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</si>
  <si>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</si>
  <si>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</si>
  <si>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</si>
  <si>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</si>
  <si>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</si>
  <si>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</si>
  <si>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</si>
  <si>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</si>
  <si>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</si>
  <si>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</si>
  <si>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</si>
  <si>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</si>
  <si>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</si>
  <si>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</si>
  <si>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</si>
  <si>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</si>
  <si>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</si>
  <si>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</si>
  <si>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</si>
  <si>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</si>
  <si>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</si>
  <si>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</si>
  <si>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</si>
  <si>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</si>
  <si>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</si>
  <si>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</si>
  <si>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</si>
  <si>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</si>
  <si>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</si>
  <si>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</si>
  <si>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</si>
  <si>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</si>
  <si>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</si>
  <si>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</si>
  <si>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</si>
  <si>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</si>
  <si>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</si>
  <si>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</si>
  <si>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</si>
  <si>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</si>
  <si>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</si>
  <si>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</si>
  <si>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</si>
  <si>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</si>
  <si>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</si>
  <si>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</si>
  <si>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</si>
  <si>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</si>
  <si>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</si>
  <si>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</si>
  <si>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</si>
  <si>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</si>
  <si>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</si>
  <si>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</si>
  <si>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</si>
  <si>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</si>
  <si>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</si>
  <si>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</si>
  <si>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</si>
  <si>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</si>
  <si>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</si>
  <si>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</si>
  <si>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</si>
  <si>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</si>
  <si>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</si>
  <si>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</si>
  <si>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</si>
  <si>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</si>
  <si>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</si>
  <si>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</si>
  <si>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</si>
  <si>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</si>
  <si>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</si>
  <si>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</si>
  <si>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</si>
  <si>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</si>
  <si>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</si>
  <si>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</si>
  <si>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</si>
  <si>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</si>
  <si>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</si>
  <si>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</si>
  <si>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</si>
  <si>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</si>
  <si>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</si>
  <si>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</si>
  <si>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</si>
  <si>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</si>
  <si>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</si>
  <si>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</si>
  <si>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</si>
  <si>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</si>
  <si>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</si>
  <si>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</si>
  <si>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</si>
  <si>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</si>
  <si>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</si>
  <si>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</si>
  <si>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</si>
  <si>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</si>
  <si>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</si>
  <si>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</si>
  <si>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</si>
  <si>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</si>
  <si>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</si>
  <si>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</si>
  <si>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</si>
  <si>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</si>
  <si>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</si>
  <si>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</si>
  <si>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</si>
  <si>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</si>
  <si>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</si>
  <si>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</si>
  <si>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</si>
  <si>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</si>
  <si>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</si>
  <si>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</si>
  <si>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</si>
  <si>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</si>
  <si>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</si>
  <si>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</si>
  <si>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</si>
  <si>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</si>
  <si>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</si>
  <si>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</si>
  <si>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</si>
  <si>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</si>
  <si>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</si>
  <si>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</si>
  <si>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</si>
  <si>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</si>
  <si>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</si>
  <si>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</si>
  <si>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</si>
  <si>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</si>
  <si>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</si>
  <si>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</si>
  <si>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</si>
  <si>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</si>
  <si>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</si>
  <si>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</si>
  <si>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</si>
  <si>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</si>
  <si>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</si>
  <si>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</si>
  <si>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</si>
  <si>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</si>
  <si>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</si>
  <si>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</si>
  <si>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</si>
  <si>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</si>
  <si>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</si>
  <si>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</si>
  <si>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</si>
  <si>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</si>
  <si>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</si>
  <si>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</si>
  <si>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</si>
  <si>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</si>
  <si>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</si>
  <si>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</si>
  <si>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</si>
  <si>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</si>
  <si>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</si>
  <si>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</si>
  <si>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</si>
  <si>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</si>
  <si>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</si>
  <si>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</si>
  <si>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</si>
  <si>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</si>
  <si>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</si>
  <si>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</si>
  <si>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</si>
  <si>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</si>
  <si>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</si>
  <si>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</si>
  <si>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</si>
  <si>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</si>
  <si>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</si>
  <si>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</si>
  <si>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</si>
  <si>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</si>
  <si>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</si>
  <si>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</si>
  <si>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</si>
  <si>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</si>
  <si>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</si>
  <si>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</si>
  <si>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</si>
  <si>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</si>
  <si>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</si>
  <si>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</si>
  <si>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</si>
  <si>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</si>
  <si>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</si>
  <si>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</si>
  <si>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</si>
  <si>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</si>
  <si>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</si>
  <si>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</si>
  <si>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</si>
  <si>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</si>
  <si>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</si>
  <si>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</si>
  <si>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</si>
  <si>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</si>
  <si>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</si>
  <si>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</si>
  <si>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</si>
  <si>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</si>
  <si>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</si>
  <si>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</si>
  <si>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</si>
  <si>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</si>
  <si>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</si>
  <si>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</si>
  <si>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</si>
  <si>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</si>
  <si>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</si>
  <si>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</si>
  <si>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</si>
  <si>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</si>
  <si>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</si>
  <si>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</si>
  <si>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</si>
  <si>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</si>
  <si>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</si>
  <si>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</si>
  <si>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</si>
  <si>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</si>
  <si>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</si>
  <si>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</si>
  <si>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</si>
  <si>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</si>
  <si>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</si>
  <si>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</si>
  <si>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</si>
  <si>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</si>
  <si>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</si>
  <si>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</si>
  <si>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</si>
  <si>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</si>
  <si>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</si>
  <si>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</si>
  <si>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</si>
  <si>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</si>
  <si>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</si>
  <si>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</si>
  <si>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</si>
  <si>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</si>
  <si>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</si>
  <si>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</si>
  <si>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</si>
  <si>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</si>
  <si>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</si>
  <si>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</si>
  <si>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</si>
  <si>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</si>
  <si>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</si>
  <si>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</si>
  <si>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</si>
  <si>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</si>
  <si>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</si>
  <si>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</si>
  <si>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</si>
  <si>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</si>
  <si>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</si>
  <si>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</si>
  <si>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</si>
  <si>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</si>
  <si>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</si>
  <si>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</si>
  <si>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</si>
  <si>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</si>
  <si>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</si>
  <si>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</si>
  <si>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</si>
  <si>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</si>
  <si>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</si>
  <si>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</si>
  <si>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</si>
  <si>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</si>
  <si>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</si>
  <si>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</si>
  <si>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</si>
  <si>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</si>
  <si>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</si>
  <si>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</si>
  <si>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</si>
  <si>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</si>
  <si>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</si>
  <si>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</si>
  <si>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</si>
  <si>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</si>
  <si>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</si>
  <si>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</si>
  <si>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</si>
  <si>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</si>
  <si>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</si>
  <si>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</si>
  <si>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</si>
  <si>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</si>
  <si>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</si>
  <si>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</si>
  <si>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</si>
  <si>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</si>
  <si>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</si>
  <si>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</si>
  <si>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</si>
  <si>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</si>
  <si>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</si>
  <si>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</si>
  <si>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</si>
  <si>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</si>
  <si>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</si>
  <si>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</si>
  <si>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</si>
  <si>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</si>
  <si>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</si>
  <si>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</si>
  <si>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</si>
  <si>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</si>
  <si>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</si>
  <si>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</si>
  <si>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</si>
  <si>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</si>
  <si>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</si>
  <si>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</si>
  <si>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</si>
  <si>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</si>
  <si>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</si>
  <si>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</si>
  <si>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</si>
  <si>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</si>
  <si>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</si>
  <si>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</si>
  <si>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</si>
  <si>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</si>
  <si>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</si>
  <si>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</si>
  <si>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</si>
  <si>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</si>
  <si>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</si>
  <si>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</si>
  <si>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</si>
  <si>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</si>
  <si>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</si>
  <si>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</si>
  <si>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</si>
  <si>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</si>
  <si>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</si>
  <si>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</si>
  <si>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</si>
  <si>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</si>
  <si>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</si>
  <si>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</si>
  <si>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</si>
  <si>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</si>
  <si>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</si>
  <si>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</si>
  <si>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</si>
  <si>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</si>
  <si>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</si>
  <si>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</si>
  <si>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</si>
  <si>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</si>
  <si>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</si>
  <si>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</si>
  <si>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</si>
  <si>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</si>
  <si>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</si>
  <si>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</si>
  <si>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</si>
  <si>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</si>
  <si>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</si>
  <si>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</si>
  <si>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</si>
  <si>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</si>
  <si>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</si>
  <si>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</si>
  <si>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</si>
  <si>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</si>
  <si>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</si>
  <si>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</si>
  <si>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</si>
  <si>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</si>
  <si>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</si>
  <si>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</si>
  <si>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</si>
  <si>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</si>
  <si>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</si>
  <si>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</si>
  <si>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</si>
  <si>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</si>
  <si>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</si>
  <si>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</si>
  <si>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</si>
  <si>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</si>
  <si>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</si>
  <si>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</si>
  <si>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</si>
  <si>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</si>
  <si>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</si>
  <si>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</si>
  <si>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</si>
  <si>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</si>
  <si>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</si>
  <si>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</si>
  <si>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</si>
  <si>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</si>
  <si>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</si>
  <si>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</si>
  <si>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</si>
  <si>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</si>
  <si>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</si>
  <si>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</si>
  <si>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</si>
  <si>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</si>
  <si>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</si>
  <si>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</si>
  <si>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</si>
  <si>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</si>
  <si>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</si>
  <si>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</si>
  <si>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</si>
  <si>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</si>
  <si>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</si>
  <si>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</si>
  <si>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</si>
  <si>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</si>
  <si>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</si>
  <si>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</si>
  <si>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</si>
  <si>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</si>
  <si>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</si>
  <si>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</si>
  <si>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</si>
  <si>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</si>
  <si>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</si>
  <si>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</si>
  <si>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</si>
  <si>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</si>
  <si>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</si>
  <si>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</si>
  <si>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</si>
  <si>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</si>
  <si>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</si>
  <si>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</si>
  <si>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</si>
  <si>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</si>
  <si>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</si>
  <si>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</si>
  <si>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</si>
  <si>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</si>
  <si>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</si>
  <si>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</si>
  <si>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</si>
  <si>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</si>
  <si>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</si>
  <si>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</si>
  <si>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</si>
  <si>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</si>
  <si>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</si>
  <si>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</si>
  <si>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</si>
  <si>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</si>
  <si>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</si>
  <si>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</si>
  <si>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</si>
  <si>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</si>
  <si>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</si>
  <si>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</si>
  <si>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</si>
  <si>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</si>
  <si>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</si>
  <si>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</si>
  <si>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</si>
  <si>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</si>
  <si>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</si>
  <si>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</si>
  <si>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</si>
  <si>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</si>
  <si>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</si>
  <si>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</si>
  <si>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</si>
  <si>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</si>
  <si>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</si>
  <si>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</si>
  <si>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</si>
  <si>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</si>
  <si>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</si>
  <si>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</si>
  <si>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</si>
  <si>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</si>
  <si>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</si>
  <si>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</si>
  <si>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</si>
  <si>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</si>
  <si>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</si>
  <si>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</si>
  <si>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</si>
  <si>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</si>
  <si>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</si>
  <si>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</si>
  <si>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</si>
  <si>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</si>
  <si>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</si>
  <si>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</si>
  <si>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</si>
  <si>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</si>
  <si>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</si>
  <si>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</si>
  <si>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</si>
  <si>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</si>
  <si>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</si>
  <si>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</si>
  <si>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</si>
  <si>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</si>
  <si>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</si>
  <si>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</si>
  <si>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</si>
  <si>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</si>
  <si>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</si>
  <si>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</si>
  <si>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</si>
  <si>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</si>
  <si>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</si>
  <si>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</si>
  <si>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</si>
  <si>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</si>
  <si>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</si>
  <si>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</si>
  <si>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</si>
  <si>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</si>
  <si>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</si>
  <si>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</si>
  <si>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</si>
  <si>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</si>
  <si>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</si>
  <si>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</si>
  <si>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</si>
  <si>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</si>
  <si>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</si>
  <si>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</si>
  <si>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</si>
  <si>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</si>
  <si>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</si>
  <si>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</si>
  <si>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</si>
  <si>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</si>
  <si>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</si>
  <si>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</si>
  <si>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</si>
  <si>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</si>
  <si>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</si>
  <si>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</si>
  <si>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</si>
  <si>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</si>
  <si>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</si>
  <si>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</si>
  <si>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</si>
  <si>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</si>
  <si>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</si>
  <si>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</si>
  <si>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</si>
  <si>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</si>
  <si>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</si>
  <si>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</si>
  <si>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</si>
  <si>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</si>
  <si>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</si>
  <si>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</si>
  <si>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</si>
  <si>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</si>
  <si>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</si>
  <si>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</si>
  <si>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</si>
  <si>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</si>
  <si>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</si>
  <si>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</si>
  <si>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</si>
  <si>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</si>
  <si>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</si>
  <si>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</si>
  <si>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</si>
  <si>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</si>
  <si>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</si>
  <si>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</si>
  <si>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</si>
  <si>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</si>
  <si>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</si>
  <si>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</si>
  <si>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</si>
  <si>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</si>
  <si>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</si>
  <si>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</si>
  <si>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</si>
  <si>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</si>
  <si>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</si>
  <si>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</si>
  <si>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</si>
  <si>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</si>
  <si>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</si>
  <si>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</si>
  <si>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</si>
  <si>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</si>
  <si>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</si>
  <si>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</si>
  <si>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</si>
  <si>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</si>
  <si>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</si>
  <si>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</si>
  <si>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</si>
  <si>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</si>
  <si>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</si>
  <si>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</si>
  <si>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</si>
  <si>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</si>
  <si>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</si>
  <si>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</si>
  <si>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</si>
  <si>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</si>
  <si>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</si>
  <si>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</si>
  <si>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</si>
  <si>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</si>
  <si>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</si>
  <si>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</si>
  <si>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</si>
  <si>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</si>
  <si>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</si>
  <si>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</si>
  <si>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</si>
  <si>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</si>
  <si>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</si>
  <si>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</si>
  <si>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</si>
  <si>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</si>
  <si>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</si>
  <si>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</si>
  <si>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</si>
  <si>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</si>
  <si>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</si>
  <si>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</si>
  <si>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</si>
  <si>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</si>
  <si>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</si>
  <si>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</si>
  <si>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</si>
  <si>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</si>
  <si>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</si>
  <si>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</si>
  <si>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</si>
  <si>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</si>
  <si>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</si>
  <si>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</si>
  <si>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</si>
  <si>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</si>
  <si>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</si>
  <si>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</si>
  <si>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</si>
  <si>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</si>
  <si>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</si>
  <si>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</si>
  <si>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</si>
  <si>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</si>
  <si>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</si>
  <si>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</si>
  <si>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</si>
  <si>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</si>
  <si>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</si>
  <si>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</si>
  <si>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</si>
  <si>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</si>
  <si>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</si>
  <si>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</si>
  <si>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</si>
  <si>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</si>
  <si>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</si>
  <si>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</si>
  <si>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</si>
  <si>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</si>
  <si>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</si>
  <si>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</si>
  <si>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</si>
  <si>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</si>
  <si>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</si>
  <si>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</si>
  <si>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</si>
  <si>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</si>
  <si>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</si>
  <si>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</si>
  <si>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</si>
  <si>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</si>
  <si>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</si>
  <si>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</si>
  <si>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</si>
  <si>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</si>
  <si>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</si>
  <si>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</si>
  <si>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</si>
  <si>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</si>
  <si>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</si>
  <si>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</si>
  <si>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</si>
  <si>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</si>
  <si>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</si>
  <si>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</si>
  <si>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</si>
  <si>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</si>
  <si>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</si>
  <si>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</si>
  <si>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</si>
  <si>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</si>
  <si>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</si>
  <si>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</si>
  <si>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</si>
  <si>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</si>
  <si>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</si>
  <si>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</si>
  <si>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</si>
  <si>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</si>
  <si>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</si>
  <si>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</si>
  <si>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</si>
  <si>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</si>
  <si>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</si>
  <si>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</si>
  <si>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</si>
  <si>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</si>
  <si>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</si>
  <si>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</si>
  <si>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</si>
  <si>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</si>
  <si>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</si>
  <si>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</si>
  <si>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</si>
  <si>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</si>
  <si>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</si>
  <si>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</si>
  <si>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</si>
  <si>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</si>
  <si>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</si>
  <si>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</si>
  <si>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</si>
  <si>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</si>
  <si>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</si>
  <si>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</si>
  <si>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</si>
  <si>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</si>
  <si>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</si>
  <si>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</si>
  <si>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</si>
  <si>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</si>
  <si>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</si>
  <si>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</si>
  <si>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</si>
  <si>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</si>
  <si>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</si>
  <si>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</si>
  <si>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</si>
  <si>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</si>
  <si>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</si>
  <si>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</si>
  <si>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</si>
  <si>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</si>
  <si>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</si>
  <si>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</si>
  <si>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</si>
  <si>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</si>
  <si>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</si>
  <si>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</si>
  <si>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</si>
  <si>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</si>
  <si>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</si>
  <si>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</si>
  <si>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</si>
  <si>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</si>
  <si>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</si>
  <si>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</si>
  <si>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</si>
  <si>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</si>
  <si>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</si>
  <si>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</si>
  <si>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</si>
  <si>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</si>
  <si>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</si>
  <si>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</si>
  <si>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</si>
  <si>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</si>
  <si>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</si>
  <si>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</si>
  <si>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</si>
  <si>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</si>
  <si>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</si>
  <si>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</si>
  <si>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</si>
  <si>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</si>
  <si>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</si>
  <si>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</si>
  <si>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</si>
  <si>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</si>
  <si>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</si>
  <si>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</si>
  <si>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</si>
  <si>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</si>
  <si>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</si>
  <si>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</si>
  <si>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</si>
  <si>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</si>
  <si>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</si>
  <si>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</si>
  <si>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</si>
  <si>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</si>
  <si>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</si>
  <si>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</si>
  <si>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</si>
  <si>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</si>
  <si>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</si>
  <si>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</si>
  <si>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</si>
  <si>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</si>
  <si>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</si>
  <si>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</si>
  <si>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</si>
  <si>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</si>
  <si>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</si>
  <si>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</si>
  <si>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</si>
  <si>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</si>
  <si>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</si>
  <si>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</si>
  <si>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</si>
  <si>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</si>
  <si>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</si>
  <si>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</si>
  <si>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</si>
  <si>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</si>
  <si>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</si>
  <si>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</si>
  <si>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</si>
  <si>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</si>
  <si>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</si>
  <si>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</si>
  <si>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</si>
  <si>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</si>
  <si>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</si>
  <si>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</si>
  <si>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</si>
  <si>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</si>
  <si>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</si>
  <si>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</si>
  <si>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</si>
  <si>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</si>
  <si>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</si>
  <si>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</si>
  <si>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</si>
  <si>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</si>
  <si>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</si>
  <si>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</si>
  <si>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</si>
  <si>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</si>
  <si>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</si>
  <si>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</si>
  <si>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</si>
  <si>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</si>
  <si>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</si>
  <si>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</si>
  <si>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</si>
  <si>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</si>
  <si>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</si>
  <si>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</si>
  <si>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</si>
  <si>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</si>
  <si>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</si>
  <si>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</si>
  <si>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</si>
  <si>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</si>
  <si>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</si>
  <si>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</si>
  <si>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</si>
  <si>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</si>
  <si>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</si>
  <si>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</si>
  <si>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</si>
  <si>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</si>
  <si>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</si>
  <si>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</si>
  <si>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</si>
  <si>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</si>
  <si>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</si>
  <si>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</si>
  <si>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</si>
  <si>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</si>
  <si>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</si>
  <si>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</si>
  <si>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</si>
  <si>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</si>
  <si>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</si>
  <si>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</si>
  <si>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</si>
  <si>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</si>
  <si>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</si>
  <si>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</si>
  <si>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</si>
  <si>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</si>
  <si>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</si>
  <si>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</si>
  <si>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</si>
  <si>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</si>
  <si>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</si>
  <si>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</si>
  <si>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</si>
  <si>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</si>
  <si>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</si>
  <si>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</si>
  <si>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</si>
  <si>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</si>
  <si>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</si>
  <si>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</si>
  <si>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</si>
  <si>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</si>
  <si>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</si>
  <si>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</si>
  <si>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</si>
  <si>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</si>
  <si>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</si>
  <si>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</si>
  <si>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</si>
  <si>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</si>
  <si>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</si>
  <si>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</si>
  <si>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</si>
  <si>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</si>
  <si>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</si>
  <si>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</si>
  <si>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</si>
  <si>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</si>
  <si>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</si>
  <si>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</si>
  <si>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</si>
  <si>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</si>
  <si>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</si>
  <si>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</si>
  <si>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</si>
  <si>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</si>
  <si>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</si>
  <si>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</si>
  <si>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</si>
  <si>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</si>
  <si>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</si>
  <si>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</si>
  <si>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</si>
  <si>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</si>
  <si>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</si>
  <si>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</si>
  <si>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</si>
  <si>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</si>
  <si>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</si>
  <si>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</si>
  <si>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</si>
  <si>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</si>
  <si>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</si>
  <si>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</si>
  <si>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</si>
  <si>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</si>
  <si>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</si>
  <si>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</si>
  <si>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</si>
  <si>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</si>
  <si>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</si>
  <si>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</si>
  <si>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</si>
  <si>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</si>
  <si>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</si>
  <si>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</si>
  <si>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</si>
  <si>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</si>
  <si>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</si>
  <si>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</si>
  <si>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</si>
  <si>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</si>
  <si>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</si>
  <si>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</si>
  <si>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</si>
  <si>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</si>
  <si>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</si>
  <si>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</si>
  <si>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</si>
  <si>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</si>
  <si>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</si>
  <si>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</si>
  <si>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</si>
  <si>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</si>
  <si>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</si>
  <si>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</si>
  <si>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</si>
  <si>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</si>
  <si>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</si>
  <si>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</si>
  <si>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</si>
  <si>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</si>
  <si>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</si>
  <si>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</si>
  <si>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</si>
  <si>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</si>
  <si>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</si>
  <si>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</si>
  <si>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</si>
  <si>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</si>
  <si>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</si>
  <si>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</si>
  <si>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</si>
  <si>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</si>
  <si>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</si>
  <si>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</si>
  <si>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</si>
  <si>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</si>
  <si>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</si>
  <si>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</si>
  <si>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</si>
  <si>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</si>
  <si>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</si>
  <si>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</si>
  <si>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</si>
  <si>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</si>
  <si>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</si>
  <si>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</si>
  <si>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</si>
  <si>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</si>
  <si>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</si>
  <si>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</si>
  <si>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</si>
  <si>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</si>
  <si>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</si>
  <si>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</si>
  <si>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</si>
  <si>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</si>
  <si>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</si>
  <si>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</si>
  <si>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</si>
  <si>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</si>
  <si>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</si>
  <si>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</si>
  <si>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</si>
  <si>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</si>
  <si>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</si>
  <si>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</si>
  <si>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</si>
  <si>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</si>
  <si>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</si>
  <si>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</si>
  <si>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</si>
  <si>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</si>
  <si>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</si>
  <si>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</si>
  <si>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</si>
  <si>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</si>
  <si>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</si>
  <si>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</si>
  <si>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</si>
  <si>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</si>
  <si>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</si>
  <si>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</si>
  <si>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</si>
  <si>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</si>
  <si>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</si>
  <si>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</si>
  <si>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</si>
  <si>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</si>
  <si>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</si>
  <si>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</si>
  <si>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</si>
  <si>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</si>
  <si>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</si>
  <si>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</si>
  <si>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</si>
  <si>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</si>
  <si>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</si>
  <si>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</si>
  <si>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</si>
  <si>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</si>
  <si>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</si>
  <si>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</si>
  <si>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</si>
  <si>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</si>
  <si>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</si>
  <si>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</si>
  <si>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</si>
  <si>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</si>
  <si>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</si>
  <si>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</si>
  <si>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</si>
  <si>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</si>
  <si>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</si>
  <si>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</si>
  <si>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</si>
  <si>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</si>
  <si>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</si>
  <si>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</si>
  <si>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</si>
  <si>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</si>
  <si>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</si>
  <si>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</si>
  <si>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</si>
  <si>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</si>
  <si>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</si>
  <si>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</si>
  <si>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</si>
  <si>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</si>
  <si>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</si>
  <si>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</si>
  <si>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</si>
  <si>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</si>
  <si>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</si>
  <si>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</si>
  <si>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</si>
  <si>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</si>
  <si>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</si>
  <si>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</si>
  <si>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</si>
  <si>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</si>
  <si>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</si>
  <si>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</si>
  <si>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</si>
  <si>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</si>
  <si>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</si>
  <si>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</si>
  <si>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</si>
  <si>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</si>
  <si>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</si>
  <si>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</si>
  <si>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</si>
  <si>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</si>
  <si>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</si>
  <si>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</si>
  <si>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</si>
  <si>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</si>
  <si>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</si>
  <si>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</si>
  <si>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</si>
  <si>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</si>
  <si>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</si>
  <si>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</si>
  <si>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</si>
  <si>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</si>
  <si>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</si>
  <si>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</si>
  <si>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</si>
  <si>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</si>
  <si>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</si>
  <si>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</si>
  <si>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</si>
  <si>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</si>
  <si>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</si>
  <si>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</si>
  <si>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</si>
  <si>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</si>
  <si>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</si>
  <si>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</si>
  <si>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</si>
  <si>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</si>
  <si>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</si>
  <si>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</si>
  <si>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</si>
  <si>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</si>
  <si>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</si>
  <si>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</si>
  <si>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</si>
  <si>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</si>
  <si>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</si>
  <si>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</si>
  <si>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</si>
  <si>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</si>
  <si>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</si>
  <si>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</si>
  <si>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</si>
  <si>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</si>
  <si>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</si>
  <si>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</si>
  <si>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</si>
  <si>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</si>
  <si>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</si>
  <si>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</si>
  <si>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</si>
  <si>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</si>
  <si>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</si>
  <si>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</si>
  <si>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</si>
  <si>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</si>
  <si>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</si>
  <si>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</si>
  <si>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</si>
  <si>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</si>
  <si>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</si>
  <si>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</si>
  <si>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</si>
  <si>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</si>
  <si>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</si>
  <si>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</si>
  <si>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</si>
  <si>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</si>
  <si>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</si>
  <si>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</si>
  <si>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</si>
  <si>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</si>
  <si>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</si>
  <si>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</si>
  <si>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</si>
  <si>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</si>
  <si>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</si>
  <si>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</si>
  <si>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</si>
  <si>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</si>
  <si>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</si>
  <si>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</si>
  <si>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</si>
  <si>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</si>
  <si>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</si>
  <si>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</si>
  <si>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</si>
  <si>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</si>
  <si>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</si>
  <si>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</si>
  <si>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</si>
  <si>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</si>
  <si>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</si>
  <si>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</si>
  <si>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</si>
  <si>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</si>
  <si>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</si>
  <si>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</si>
  <si>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</si>
  <si>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</si>
  <si>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</si>
  <si>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</si>
  <si>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</si>
  <si>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</si>
  <si>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</si>
  <si>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</si>
  <si>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</si>
  <si>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</si>
  <si>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</si>
  <si>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</si>
  <si>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</si>
  <si>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</si>
  <si>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</si>
  <si>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</si>
  <si>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</si>
  <si>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</si>
  <si>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</si>
  <si>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</si>
  <si>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</si>
  <si>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</si>
  <si>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</si>
  <si>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</si>
  <si>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</si>
  <si>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</si>
  <si>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</si>
  <si>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</si>
  <si>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</si>
  <si>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</si>
  <si>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</si>
  <si>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</si>
  <si>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</si>
  <si>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</si>
  <si>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</si>
  <si>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</si>
  <si>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</si>
  <si>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</si>
  <si>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</si>
  <si>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</si>
  <si>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</si>
  <si>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</si>
  <si>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</si>
  <si>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</si>
  <si>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</si>
  <si>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</si>
  <si>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</si>
  <si>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</si>
  <si>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</si>
  <si>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</si>
  <si>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</si>
  <si>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</si>
  <si>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</si>
  <si>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</si>
  <si>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</si>
  <si>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</si>
  <si>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</si>
  <si>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</si>
  <si>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</si>
  <si>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</si>
  <si>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</si>
  <si>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</si>
  <si>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</si>
  <si>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</si>
  <si>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</si>
  <si>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</si>
  <si>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</si>
  <si>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</si>
  <si>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</si>
  <si>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</si>
  <si>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</si>
  <si>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</si>
  <si>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</si>
  <si>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</si>
  <si>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</si>
  <si>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</si>
  <si>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</si>
  <si>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</si>
  <si>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</si>
  <si>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</si>
  <si>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</si>
  <si>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</si>
  <si>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</si>
  <si>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</si>
  <si>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</si>
  <si>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</si>
  <si>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</si>
  <si>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</si>
  <si>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</si>
  <si>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</si>
  <si>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</si>
  <si>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</si>
  <si>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</si>
  <si>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</si>
  <si>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</si>
  <si>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</si>
  <si>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</si>
  <si>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</si>
  <si>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</si>
  <si>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</si>
  <si>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</si>
  <si>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</si>
  <si>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</si>
  <si>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</si>
  <si>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</si>
  <si>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</si>
  <si>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</si>
  <si>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</si>
  <si>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</si>
  <si>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</si>
  <si>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</si>
  <si>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</si>
  <si>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</si>
  <si>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</si>
  <si>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</si>
  <si>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</si>
  <si>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</si>
  <si>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</si>
  <si>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</si>
  <si>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</si>
  <si>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</si>
  <si>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</si>
  <si>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</si>
  <si>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</si>
  <si>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</si>
  <si>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</si>
  <si>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</si>
  <si>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</si>
  <si>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</si>
  <si>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</si>
  <si>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</si>
  <si>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</si>
  <si>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</si>
  <si>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</si>
  <si>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</si>
  <si>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</si>
  <si>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</si>
  <si>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</si>
  <si>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</si>
  <si>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</si>
  <si>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</si>
  <si>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</si>
  <si>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</si>
  <si>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</si>
  <si>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</si>
  <si>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</si>
  <si>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</si>
  <si>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</si>
  <si>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</si>
  <si>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</si>
  <si>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</si>
  <si>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</si>
  <si>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</si>
  <si>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</si>
  <si>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</si>
  <si>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</si>
  <si>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</si>
  <si>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</si>
  <si>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</si>
  <si>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</si>
  <si>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</si>
  <si>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</si>
  <si>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</si>
  <si>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</si>
  <si>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</si>
  <si>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</si>
  <si>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</si>
  <si>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</si>
  <si>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</si>
  <si>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</si>
  <si>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</si>
  <si>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</si>
  <si>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</si>
  <si>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</si>
  <si>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</si>
  <si>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</si>
  <si>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</si>
  <si>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</si>
  <si>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</si>
  <si>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</si>
  <si>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</si>
  <si>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</si>
  <si>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</si>
  <si>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</si>
  <si>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</si>
  <si>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</si>
  <si>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</si>
  <si>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</si>
  <si>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</si>
  <si>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</si>
  <si>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</si>
  <si>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</si>
  <si>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</si>
  <si>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</si>
  <si>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</si>
  <si>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</si>
  <si>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</si>
  <si>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</si>
  <si>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</si>
  <si>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</si>
  <si>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</si>
  <si>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</si>
  <si>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</si>
  <si>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</si>
  <si>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</si>
  <si>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</si>
  <si>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</si>
  <si>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</si>
  <si>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</si>
  <si>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</si>
  <si>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</si>
  <si>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</si>
  <si>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</si>
  <si>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</si>
  <si>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</si>
  <si>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</si>
  <si>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</si>
  <si>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</si>
  <si>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</si>
  <si>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</si>
  <si>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</si>
  <si>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</si>
  <si>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</si>
  <si>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</si>
  <si>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</si>
  <si>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</si>
  <si>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</si>
  <si>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</si>
  <si>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</si>
  <si>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</si>
  <si>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</si>
  <si>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</si>
  <si>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</si>
  <si>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</si>
  <si>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</si>
  <si>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</si>
  <si>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</si>
  <si>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</si>
  <si>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</si>
  <si>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</si>
  <si>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</si>
  <si>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</si>
  <si>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</si>
  <si>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</si>
  <si>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</si>
  <si>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</si>
  <si>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</si>
  <si>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</si>
  <si>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</si>
  <si>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</si>
  <si>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</si>
  <si>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</si>
  <si>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</si>
  <si>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</si>
  <si>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</si>
  <si>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</si>
  <si>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</si>
  <si>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</si>
  <si>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</si>
  <si>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</si>
  <si>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</si>
  <si>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</si>
  <si>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</si>
  <si>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</si>
  <si>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</si>
  <si>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</si>
  <si>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</si>
  <si>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</si>
  <si>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</si>
  <si>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</si>
  <si>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</si>
  <si>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</si>
  <si>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</si>
  <si>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</si>
  <si>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</si>
  <si>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</si>
  <si>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</si>
  <si>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</si>
  <si>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</si>
  <si>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</si>
  <si>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</si>
  <si>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</si>
  <si>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</si>
  <si>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</si>
  <si>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</si>
  <si>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</si>
  <si>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</si>
  <si>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</si>
  <si>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</si>
  <si>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</si>
  <si>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</si>
  <si>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</si>
  <si>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</si>
  <si>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</si>
  <si>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</si>
  <si>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</si>
  <si>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</si>
  <si>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</si>
  <si>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</si>
  <si>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</si>
  <si>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</si>
  <si>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</si>
  <si>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</si>
  <si>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</si>
  <si>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</si>
  <si>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</si>
  <si>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</si>
  <si>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</si>
  <si>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</si>
  <si>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</si>
  <si>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</si>
  <si>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</si>
  <si>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</si>
  <si>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</si>
  <si>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</si>
  <si>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</si>
  <si>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</si>
  <si>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</si>
  <si>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</si>
  <si>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</si>
  <si>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</si>
  <si>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</si>
  <si>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</si>
  <si>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</si>
  <si>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</si>
  <si>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</si>
  <si>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</si>
  <si>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</si>
  <si>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</si>
  <si>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</si>
  <si>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</si>
  <si>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</si>
  <si>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</si>
  <si>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</si>
  <si>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</si>
  <si>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</si>
  <si>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</si>
  <si>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</si>
  <si>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</si>
  <si>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</si>
  <si>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</si>
  <si>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</si>
  <si>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</si>
  <si>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</si>
  <si>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</si>
  <si>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</si>
  <si>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</si>
  <si>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</si>
  <si>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</si>
  <si>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</si>
  <si>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</si>
  <si>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</si>
  <si>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</si>
  <si>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</si>
  <si>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</si>
  <si>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</si>
  <si>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</si>
  <si>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</si>
  <si>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</si>
  <si>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</si>
  <si>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</si>
  <si>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</si>
  <si>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</si>
  <si>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</si>
  <si>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</si>
  <si>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</si>
  <si>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</si>
  <si>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</si>
  <si>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</si>
  <si>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</si>
  <si>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</si>
  <si>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</si>
  <si>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</si>
  <si>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</si>
  <si>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</si>
  <si>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</si>
  <si>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</si>
  <si>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</si>
  <si>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</si>
  <si>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</si>
  <si>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</si>
  <si>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</si>
  <si>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</si>
  <si>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</si>
  <si>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</si>
  <si>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</si>
  <si>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</si>
  <si>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</si>
  <si>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</si>
  <si>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</si>
  <si>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</si>
  <si>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</si>
  <si>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</si>
  <si>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</si>
  <si>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</si>
  <si>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</si>
  <si>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</si>
  <si>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</si>
  <si>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</si>
  <si>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</si>
  <si>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</si>
  <si>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</si>
  <si>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</si>
  <si>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</si>
  <si>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</si>
  <si>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</si>
  <si>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</si>
  <si>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</si>
  <si>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</si>
  <si>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</si>
  <si>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</si>
  <si>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</si>
  <si>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</si>
  <si>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</si>
  <si>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</si>
  <si>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</si>
  <si>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</si>
  <si>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</si>
  <si>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</si>
  <si>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</si>
  <si>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</si>
  <si>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</si>
  <si>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</si>
  <si>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</si>
  <si>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</si>
  <si>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</si>
  <si>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</si>
  <si>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</si>
  <si>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</si>
  <si>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</si>
  <si>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</si>
  <si>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</si>
  <si>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</si>
  <si>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</si>
  <si>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</si>
  <si>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</si>
  <si>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</si>
  <si>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</si>
  <si>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</si>
  <si>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</si>
  <si>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</si>
  <si>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</si>
  <si>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</si>
  <si>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</si>
  <si>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</si>
  <si>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</si>
  <si>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</si>
  <si>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</si>
  <si>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</si>
  <si>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</si>
  <si>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</si>
  <si>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</si>
  <si>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</si>
  <si>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</si>
  <si>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</si>
  <si>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</si>
  <si>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</si>
  <si>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</si>
  <si>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</si>
  <si>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</si>
  <si>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</si>
  <si>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</si>
  <si>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</si>
  <si>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</si>
  <si>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</si>
  <si>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</si>
  <si>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</si>
  <si>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</si>
  <si>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</si>
  <si>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</si>
  <si>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</si>
  <si>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</si>
  <si>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</si>
  <si>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</si>
  <si>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</si>
  <si>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</si>
  <si>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</si>
  <si>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</si>
  <si>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</si>
  <si>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</si>
  <si>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</si>
  <si>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</si>
  <si>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</si>
  <si>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</si>
  <si>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</si>
  <si>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</si>
  <si>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</si>
  <si>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</si>
  <si>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</si>
  <si>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</si>
  <si>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</si>
  <si>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</si>
  <si>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</si>
  <si>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</si>
  <si>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</si>
  <si>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</si>
  <si>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</si>
  <si>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</si>
  <si>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</si>
  <si>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</si>
  <si>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</si>
  <si>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</si>
  <si>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</si>
  <si>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</si>
  <si>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</si>
  <si>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</si>
  <si>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</si>
  <si>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</si>
  <si>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</si>
  <si>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</si>
  <si>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</si>
  <si>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</si>
  <si>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</si>
  <si>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</si>
  <si>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</si>
  <si>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</si>
  <si>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</si>
  <si>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</si>
  <si>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</si>
  <si>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</si>
  <si>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</si>
  <si>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</si>
  <si>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</si>
  <si>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</si>
  <si>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</si>
  <si>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</si>
  <si>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</si>
  <si>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</si>
  <si>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</si>
  <si>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</si>
  <si>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</si>
  <si>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</si>
  <si>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</si>
  <si>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</si>
  <si>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</si>
  <si>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</si>
  <si>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</si>
  <si>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</si>
  <si>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</si>
  <si>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</si>
  <si>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</si>
  <si>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</si>
  <si>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</si>
  <si>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</si>
  <si>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</si>
  <si>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</si>
  <si>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</si>
  <si>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</si>
  <si>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</si>
  <si>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</si>
  <si>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</si>
  <si>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</si>
  <si>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</si>
  <si>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</si>
  <si>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</si>
  <si>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</si>
  <si>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</si>
  <si>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</si>
  <si>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</si>
  <si>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</si>
  <si>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</si>
  <si>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</si>
  <si>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</si>
  <si>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</si>
  <si>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</si>
  <si>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</si>
  <si>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</si>
  <si>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</si>
  <si>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</si>
  <si>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</si>
  <si>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</si>
  <si>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</si>
  <si>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</si>
  <si>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</si>
  <si>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</si>
  <si>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</si>
  <si>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</si>
  <si>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</si>
  <si>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</si>
  <si>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</si>
  <si>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</si>
  <si>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</si>
  <si>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</si>
  <si>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</si>
  <si>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</si>
  <si>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</si>
  <si>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</si>
  <si>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</si>
  <si>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</si>
  <si>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</si>
  <si>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</si>
  <si>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</si>
  <si>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</si>
  <si>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</si>
  <si>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</si>
  <si>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</si>
  <si>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</si>
  <si>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</si>
  <si>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</si>
  <si>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</si>
  <si>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</si>
  <si>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</si>
  <si>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</si>
  <si>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</si>
  <si>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</si>
  <si>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</si>
  <si>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</si>
  <si>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</si>
  <si>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</si>
  <si>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</si>
  <si>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</si>
  <si>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</si>
  <si>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</si>
  <si>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</si>
  <si>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</si>
  <si>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</si>
  <si>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</si>
  <si>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</si>
  <si>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</si>
  <si>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</si>
  <si>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</si>
  <si>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</si>
  <si>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</si>
  <si>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</si>
  <si>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</si>
  <si>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</si>
  <si>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</si>
  <si>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</si>
  <si>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</si>
  <si>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</si>
  <si>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</si>
  <si>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</si>
  <si>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</si>
  <si>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</si>
  <si>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</si>
  <si>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</si>
  <si>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</si>
  <si>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</si>
  <si>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</si>
  <si>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</si>
  <si>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</si>
  <si>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</si>
  <si>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</si>
  <si>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</si>
  <si>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</si>
  <si>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</si>
  <si>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</si>
  <si>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</si>
  <si>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</si>
  <si>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</si>
  <si>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</si>
  <si>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</si>
  <si>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</si>
  <si>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</si>
  <si>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</si>
  <si>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</si>
  <si>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</si>
  <si>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</si>
  <si>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</si>
  <si>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</si>
  <si>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</si>
  <si>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</si>
  <si>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</si>
  <si>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</si>
  <si>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</si>
  <si>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</si>
  <si>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</si>
  <si>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</si>
  <si>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</si>
  <si>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</si>
  <si>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</si>
  <si>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</si>
  <si>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</si>
  <si>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</si>
  <si>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</si>
  <si>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</si>
  <si>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</si>
  <si>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</si>
  <si>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</si>
  <si>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</si>
  <si>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</si>
  <si>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</si>
  <si>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</si>
  <si>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</si>
  <si>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</si>
  <si>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</si>
  <si>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</si>
  <si>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</si>
  <si>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</si>
  <si>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</si>
  <si>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</si>
  <si>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</si>
  <si>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</si>
  <si>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</si>
  <si>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</si>
  <si>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</si>
  <si>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</si>
  <si>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</si>
  <si>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</si>
  <si>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</si>
  <si>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</si>
  <si>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</si>
  <si>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</si>
  <si>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</si>
  <si>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</si>
  <si>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</si>
  <si>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</si>
  <si>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</si>
  <si>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</si>
  <si>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</si>
  <si>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</si>
  <si>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</si>
  <si>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</si>
  <si>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</si>
  <si>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</si>
  <si>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</si>
  <si>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</si>
  <si>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</si>
  <si>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</si>
  <si>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</si>
  <si>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</si>
  <si>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</si>
  <si>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</si>
  <si>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</si>
  <si>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</si>
  <si>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</si>
  <si>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</si>
  <si>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</si>
  <si>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</si>
  <si>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</si>
  <si>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</si>
  <si>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</si>
  <si>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</si>
  <si>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</si>
  <si>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</si>
  <si>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</si>
  <si>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</si>
  <si>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</si>
  <si>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</si>
  <si>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</si>
  <si>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</si>
  <si>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</si>
  <si>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</si>
  <si>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</si>
  <si>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</si>
  <si>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</si>
  <si>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</si>
  <si>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</si>
  <si>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</si>
  <si>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</si>
  <si>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</si>
  <si>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</si>
  <si>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</si>
  <si>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</si>
  <si>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</si>
  <si>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</si>
  <si>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</si>
  <si>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</si>
  <si>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</si>
  <si>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</si>
  <si>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</si>
  <si>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</si>
  <si>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</si>
  <si>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</si>
  <si>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</si>
  <si>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</si>
  <si>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</si>
  <si>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</si>
  <si>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</si>
  <si>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</si>
  <si>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</si>
  <si>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</si>
  <si>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</si>
  <si>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</si>
  <si>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</si>
  <si>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</si>
  <si>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</si>
  <si>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</si>
  <si>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</si>
  <si>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</si>
  <si>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</si>
  <si>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</si>
  <si>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</si>
  <si>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</si>
  <si>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</si>
  <si>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</si>
  <si>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</si>
  <si>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</si>
  <si>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</si>
  <si>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</si>
  <si>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</si>
  <si>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</si>
  <si>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</si>
  <si>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</si>
  <si>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</si>
  <si>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</si>
  <si>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</si>
  <si>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</si>
  <si>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</si>
  <si>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</si>
  <si>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</si>
  <si>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</si>
  <si>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</si>
  <si>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</si>
  <si>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</si>
  <si>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</si>
  <si>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</si>
  <si>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</si>
  <si>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</si>
  <si>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</si>
  <si>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</si>
  <si>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</si>
  <si>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</si>
  <si>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</si>
  <si>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</si>
  <si>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</si>
  <si>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</si>
  <si>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</si>
  <si>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</si>
  <si>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</si>
  <si>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</si>
  <si>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</si>
  <si>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</si>
  <si>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</si>
  <si>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</si>
  <si>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</si>
  <si>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</si>
  <si>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</si>
  <si>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</si>
  <si>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</si>
  <si>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</si>
  <si>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</si>
  <si>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</si>
  <si>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</si>
  <si>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</si>
  <si>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</si>
  <si>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</si>
  <si>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</si>
  <si>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</si>
  <si>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</si>
  <si>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</si>
  <si>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</si>
  <si>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</si>
  <si>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</si>
  <si>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</si>
  <si>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</si>
  <si>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</si>
  <si>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</si>
  <si>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</si>
  <si>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</si>
  <si>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</si>
  <si>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</si>
  <si>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</si>
  <si>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</si>
  <si>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</si>
  <si>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</si>
  <si>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</si>
  <si>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</si>
  <si>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</si>
  <si>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</si>
  <si>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</si>
  <si>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</si>
  <si>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</si>
  <si>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</si>
  <si>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</si>
  <si>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</si>
  <si>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</si>
  <si>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</si>
  <si>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</si>
  <si>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</si>
  <si>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</si>
  <si>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</si>
  <si>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</si>
  <si>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</si>
  <si>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</si>
  <si>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</si>
  <si>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</si>
  <si>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</si>
  <si>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</si>
  <si>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</si>
  <si>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</si>
  <si>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</si>
  <si>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</si>
  <si>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</si>
  <si>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</si>
  <si>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</si>
  <si>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</si>
  <si>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</si>
  <si>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</si>
  <si>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</si>
  <si>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</si>
  <si>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</si>
  <si>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</si>
  <si>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</si>
  <si>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</si>
  <si>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</si>
  <si>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</si>
  <si>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</si>
  <si>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</si>
  <si>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</si>
  <si>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</si>
  <si>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</si>
  <si>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</si>
  <si>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</si>
  <si>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</si>
  <si>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</si>
  <si>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</si>
  <si>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</si>
  <si>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</si>
  <si>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</si>
  <si>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</si>
  <si>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</si>
  <si>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</si>
  <si>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</si>
  <si>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</si>
  <si>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</si>
  <si>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</si>
  <si>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</si>
  <si>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</si>
  <si>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</si>
  <si>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</si>
  <si>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</si>
  <si>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</si>
  <si>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</si>
  <si>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</si>
  <si>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</si>
  <si>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</si>
  <si>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</si>
  <si>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</si>
  <si>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</si>
  <si>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</si>
  <si>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</si>
  <si>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</si>
  <si>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</si>
  <si>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</si>
  <si>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</si>
  <si>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</si>
  <si>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</si>
  <si>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</si>
  <si>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</si>
  <si>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</si>
  <si>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</si>
  <si>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</si>
  <si>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</si>
  <si>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</si>
  <si>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</si>
  <si>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</si>
  <si>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</si>
  <si>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</si>
  <si>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</si>
  <si>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</si>
  <si>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</si>
  <si>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</si>
  <si>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</si>
  <si>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</si>
  <si>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</si>
  <si>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</si>
  <si>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</si>
  <si>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</si>
  <si>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</si>
  <si>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</si>
  <si>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</si>
  <si>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</si>
  <si>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</si>
  <si>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</si>
  <si>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</si>
  <si>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</si>
  <si>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</si>
  <si>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</si>
  <si>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</si>
  <si>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</si>
  <si>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</si>
  <si>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</si>
  <si>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</si>
  <si>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</si>
  <si>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</si>
  <si>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</si>
  <si>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</si>
  <si>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</si>
  <si>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</si>
  <si>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</si>
  <si>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</si>
  <si>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</si>
  <si>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</si>
  <si>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</si>
  <si>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</si>
  <si>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</si>
  <si>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</si>
  <si>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</si>
  <si>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</si>
  <si>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</si>
  <si>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</si>
  <si>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</si>
  <si>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</si>
  <si>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</si>
  <si>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</si>
  <si>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</si>
  <si>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</si>
  <si>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</si>
  <si>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</si>
  <si>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</si>
  <si>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</si>
  <si>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</si>
  <si>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</si>
  <si>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</si>
  <si>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</si>
  <si>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</si>
  <si>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</si>
  <si>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</si>
  <si>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</si>
  <si>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</si>
  <si>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</si>
  <si>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</si>
  <si>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</si>
  <si>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</si>
  <si>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</si>
  <si>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</si>
  <si>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</si>
  <si>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</si>
  <si>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</si>
  <si>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</si>
  <si>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</si>
  <si>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</si>
  <si>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</si>
  <si>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</si>
  <si>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</si>
  <si>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</si>
  <si>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</si>
  <si>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</si>
  <si>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</si>
  <si>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</si>
  <si>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</si>
  <si>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</si>
  <si>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</si>
  <si>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</si>
  <si>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</si>
  <si>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</si>
  <si>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</si>
  <si>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</si>
  <si>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</si>
  <si>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</si>
  <si>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</si>
  <si>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</si>
  <si>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</si>
  <si>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</si>
  <si>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</si>
  <si>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</si>
  <si>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</si>
  <si>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</si>
  <si>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</si>
  <si>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</si>
  <si>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</si>
  <si>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</si>
  <si>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</si>
  <si>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</si>
  <si>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</si>
  <si>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</si>
  <si>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</si>
  <si>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</si>
  <si>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</si>
  <si>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</si>
  <si>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</si>
  <si>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</si>
  <si>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</si>
  <si>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</si>
  <si>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</si>
  <si>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</si>
  <si>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</si>
  <si>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</si>
  <si>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</si>
  <si>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</si>
  <si>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</si>
  <si>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</si>
  <si>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</si>
  <si>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</si>
  <si>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</si>
  <si>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</si>
  <si>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</si>
  <si>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</si>
  <si>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</si>
  <si>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</si>
  <si>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</si>
  <si>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</si>
  <si>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</si>
  <si>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</si>
  <si>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</si>
  <si>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</si>
  <si>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</si>
  <si>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</si>
  <si>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</si>
  <si>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</si>
  <si>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</si>
  <si>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</si>
  <si>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</si>
  <si>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</si>
  <si>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</si>
  <si>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</si>
  <si>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</si>
  <si>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</si>
  <si>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</si>
  <si>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</si>
  <si>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</si>
  <si>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</si>
  <si>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</si>
  <si>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</si>
  <si>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</si>
  <si>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</si>
  <si>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</si>
  <si>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</si>
  <si>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</si>
  <si>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</si>
  <si>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</si>
  <si>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</si>
  <si>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</si>
  <si>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</si>
  <si>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</si>
  <si>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</si>
  <si>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</si>
  <si>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</si>
  <si>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</si>
  <si>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</si>
  <si>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</si>
  <si>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</si>
  <si>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</si>
  <si>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</si>
  <si>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</si>
  <si>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</si>
  <si>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</si>
  <si>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</si>
  <si>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</si>
  <si>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</si>
  <si>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</si>
  <si>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</si>
  <si>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</si>
  <si>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</si>
  <si>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</si>
  <si>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</si>
  <si>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</si>
  <si>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</si>
  <si>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</si>
  <si>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</si>
  <si>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</si>
  <si>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</si>
  <si>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</si>
  <si>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</si>
  <si>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</si>
  <si>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</si>
  <si>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</si>
  <si>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</si>
  <si>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</si>
  <si>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</si>
  <si>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</si>
  <si>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</si>
  <si>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</si>
  <si>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</si>
  <si>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</si>
  <si>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</si>
  <si>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</si>
  <si>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</si>
  <si>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</si>
  <si>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</si>
  <si>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</si>
  <si>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</si>
  <si>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</si>
  <si>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</si>
  <si>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</si>
  <si>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</si>
  <si>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</si>
  <si>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</si>
  <si>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</si>
  <si>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</si>
  <si>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</si>
  <si>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</si>
  <si>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</si>
  <si>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</si>
  <si>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</si>
  <si>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</si>
  <si>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</si>
  <si>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</si>
  <si>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</si>
  <si>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</si>
  <si>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</si>
  <si>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</si>
  <si>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</si>
  <si>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</si>
  <si>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</si>
  <si>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</si>
  <si>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</si>
  <si>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</si>
  <si>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</si>
  <si>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</si>
  <si>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</si>
  <si>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</si>
  <si>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</si>
  <si>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</si>
  <si>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</si>
  <si>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</si>
  <si>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</si>
  <si>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</si>
  <si>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</si>
  <si>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</si>
  <si>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</si>
  <si>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</si>
  <si>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</si>
  <si>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</si>
  <si>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</si>
  <si>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</si>
  <si>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</si>
  <si>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</si>
  <si>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</si>
  <si>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</si>
  <si>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</si>
  <si>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</si>
  <si>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</si>
  <si>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</si>
  <si>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</si>
  <si>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</si>
  <si>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</si>
  <si>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</si>
  <si>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</si>
  <si>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</si>
  <si>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</si>
  <si>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</si>
  <si>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</si>
  <si>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</si>
  <si>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</si>
  <si>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</si>
  <si>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</si>
  <si>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</si>
  <si>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</si>
  <si>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</si>
  <si>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</si>
  <si>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</si>
  <si>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</si>
  <si>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</si>
  <si>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</si>
  <si>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</si>
  <si>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</si>
  <si>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</si>
  <si>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</si>
  <si>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</si>
  <si>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</si>
  <si>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</si>
  <si>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</si>
  <si>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</si>
  <si>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</si>
  <si>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</si>
  <si>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</si>
  <si>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</si>
  <si>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</si>
  <si>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</si>
  <si>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</si>
  <si>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</si>
  <si>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</si>
  <si>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</si>
  <si>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</si>
  <si>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</si>
  <si>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</si>
  <si>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</si>
  <si>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</si>
  <si>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</si>
  <si>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</si>
  <si>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</si>
  <si>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</si>
  <si>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</si>
  <si>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</si>
  <si>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</si>
  <si>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</si>
  <si>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</si>
  <si>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</si>
  <si>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</si>
  <si>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</si>
  <si>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</si>
  <si>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</si>
  <si>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</si>
  <si>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</si>
  <si>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</si>
  <si>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</si>
  <si>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</si>
  <si>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</si>
  <si>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</si>
  <si>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</si>
  <si>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</si>
  <si>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</si>
  <si>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</si>
  <si>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</si>
  <si>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</si>
  <si>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</si>
  <si>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</si>
  <si>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</si>
  <si>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</si>
  <si>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</si>
  <si>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</si>
  <si>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</si>
  <si>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</si>
  <si>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</si>
  <si>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</si>
  <si>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</si>
  <si>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</si>
  <si>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</si>
  <si>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</si>
  <si>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</si>
  <si>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</si>
  <si>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</si>
  <si>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</si>
  <si>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</si>
  <si>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</si>
  <si>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</si>
  <si>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</si>
  <si>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</si>
  <si>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</si>
  <si>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</si>
  <si>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</si>
  <si>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</si>
  <si>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</si>
  <si>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</si>
  <si>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</si>
  <si>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</si>
  <si>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</si>
  <si>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</si>
  <si>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</si>
  <si>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</si>
  <si>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</si>
  <si>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</si>
  <si>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</si>
  <si>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</si>
  <si>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</si>
  <si>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</si>
  <si>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</si>
  <si>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</si>
  <si>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</si>
  <si>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</si>
  <si>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</si>
  <si>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</si>
  <si>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</si>
  <si>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</si>
  <si>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</si>
  <si>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</si>
  <si>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</si>
  <si>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</si>
  <si>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</si>
  <si>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</si>
  <si>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</si>
  <si>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</si>
  <si>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</si>
  <si>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</si>
  <si>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</si>
  <si>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</si>
  <si>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</si>
  <si>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</si>
  <si>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</si>
  <si>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</si>
  <si>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</si>
  <si>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</si>
  <si>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</si>
  <si>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</si>
  <si>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</si>
  <si>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</si>
  <si>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</si>
  <si>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</si>
  <si>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</si>
  <si>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</si>
  <si>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</si>
  <si>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</si>
  <si>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</si>
  <si>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</si>
  <si>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</si>
  <si>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</si>
  <si>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</si>
  <si>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</si>
  <si>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</si>
  <si>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</si>
  <si>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</si>
  <si>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</si>
  <si>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</si>
  <si>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</si>
  <si>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</si>
  <si>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</si>
  <si>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</si>
  <si>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</si>
  <si>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</si>
  <si>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</si>
  <si>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</si>
  <si>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</si>
  <si>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</si>
  <si>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</si>
  <si>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</si>
  <si>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</si>
  <si>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</si>
  <si>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</si>
  <si>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</si>
  <si>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</si>
  <si>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</si>
  <si>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</si>
  <si>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</si>
  <si>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</si>
  <si>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</si>
  <si>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</si>
  <si>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</si>
  <si>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</si>
  <si>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</si>
  <si>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</si>
  <si>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</si>
  <si>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</si>
  <si>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</si>
  <si>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</si>
  <si>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</si>
  <si>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</si>
  <si>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</si>
  <si>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</si>
  <si>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</si>
  <si>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</si>
  <si>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</si>
  <si>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</si>
  <si>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</si>
  <si>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</si>
  <si>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</si>
  <si>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</si>
  <si>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</si>
  <si>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</si>
  <si>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</si>
  <si>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</si>
  <si>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</si>
  <si>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</si>
  <si>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</si>
  <si>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</si>
  <si>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</si>
  <si>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</si>
  <si>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</si>
  <si>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</si>
  <si>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</si>
  <si>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</si>
  <si>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</si>
  <si>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</si>
  <si>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</si>
  <si>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</si>
  <si>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</si>
  <si>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</si>
  <si>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</si>
  <si>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</si>
  <si>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</si>
  <si>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</si>
  <si>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</si>
  <si>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</si>
  <si>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</si>
  <si>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</si>
  <si>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</si>
  <si>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</si>
  <si>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</si>
  <si>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</si>
  <si>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</si>
  <si>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</si>
  <si>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</si>
  <si>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</si>
  <si>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</si>
  <si>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</si>
  <si>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</si>
  <si>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</si>
  <si>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</si>
  <si>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</si>
  <si>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</si>
  <si>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</si>
  <si>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</si>
  <si>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</si>
  <si>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</si>
  <si>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</si>
  <si>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</si>
  <si>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</si>
  <si>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</si>
  <si>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</si>
  <si>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</si>
  <si>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</si>
  <si>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</si>
  <si>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</si>
  <si>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</si>
  <si>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</si>
  <si>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</si>
  <si>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</si>
  <si>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</si>
  <si>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</si>
  <si>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</si>
  <si>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</si>
  <si>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</si>
  <si>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</si>
  <si>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</si>
  <si>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</si>
  <si>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</si>
  <si>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</si>
  <si>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</si>
  <si>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</si>
  <si>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</si>
  <si>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</si>
  <si>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</si>
  <si>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</si>
  <si>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</si>
  <si>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</si>
  <si>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</si>
  <si>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</si>
  <si>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</si>
  <si>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</si>
  <si>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</si>
  <si>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</si>
  <si>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</si>
  <si>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</si>
  <si>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</si>
  <si>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</si>
  <si>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</si>
  <si>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</si>
  <si>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</si>
  <si>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</si>
  <si>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</si>
  <si>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</si>
  <si>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</si>
  <si>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</si>
  <si>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</si>
  <si>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</si>
  <si>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</si>
  <si>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</si>
  <si>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</si>
  <si>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</si>
  <si>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</si>
  <si>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</si>
  <si>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</si>
  <si>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</si>
  <si>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</si>
  <si>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</si>
  <si>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</si>
  <si>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</si>
  <si>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</si>
  <si>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</si>
  <si>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</si>
  <si>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</si>
  <si>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</si>
  <si>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</si>
  <si>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</si>
  <si>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</si>
  <si>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</si>
  <si>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</si>
  <si>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</si>
  <si>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</si>
  <si>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</si>
  <si>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</si>
  <si>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</si>
  <si>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</si>
  <si>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</si>
  <si>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</si>
  <si>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</si>
  <si>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</si>
  <si>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</si>
  <si>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</si>
  <si>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</si>
  <si>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</si>
  <si>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</si>
  <si>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</si>
  <si>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</si>
  <si>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</si>
  <si>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</si>
  <si>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</si>
  <si>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</si>
  <si>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</si>
  <si>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</si>
  <si>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</si>
  <si>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</si>
  <si>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</si>
  <si>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</si>
  <si>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</si>
  <si>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</si>
  <si>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</si>
  <si>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</si>
  <si>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</si>
  <si>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</si>
  <si>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</si>
  <si>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</si>
  <si>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</si>
  <si>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</si>
  <si>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</si>
  <si>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</si>
  <si>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</si>
  <si>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</si>
  <si>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</si>
  <si>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</si>
  <si>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</si>
  <si>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</si>
  <si>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</si>
  <si>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</si>
  <si>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</si>
  <si>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</si>
  <si>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</si>
  <si>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</si>
  <si>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</si>
  <si>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</si>
  <si>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</si>
  <si>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</si>
  <si>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</si>
  <si>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</si>
  <si>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</si>
  <si>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</si>
  <si>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</si>
  <si>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</si>
  <si>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</si>
  <si>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</si>
  <si>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</si>
  <si>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</si>
  <si>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</si>
  <si>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</si>
  <si>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</si>
  <si>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</si>
  <si>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</si>
  <si>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</si>
  <si>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</si>
  <si>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</si>
  <si>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</si>
  <si>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</si>
  <si>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</si>
  <si>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</si>
  <si>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</si>
  <si>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</si>
  <si>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</si>
  <si>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</si>
  <si>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</si>
  <si>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</si>
  <si>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</si>
  <si>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</si>
  <si>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</si>
  <si>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</si>
  <si>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</si>
  <si>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</si>
  <si>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</si>
  <si>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</si>
  <si>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</si>
  <si>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</si>
  <si>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</si>
  <si>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</si>
  <si>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</si>
  <si>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</si>
  <si>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</si>
  <si>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</si>
  <si>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</si>
  <si>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</si>
  <si>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</si>
  <si>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</si>
  <si>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</si>
  <si>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</si>
  <si>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</si>
  <si>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</si>
  <si>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</si>
  <si>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</si>
  <si>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</si>
  <si>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</si>
  <si>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</si>
  <si>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</si>
  <si>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</si>
  <si>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</si>
  <si>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</si>
  <si>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</si>
  <si>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</si>
  <si>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</si>
  <si>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</si>
  <si>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</si>
  <si>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</si>
  <si>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</si>
  <si>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</si>
  <si>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</si>
  <si>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</si>
  <si>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</si>
  <si>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</si>
  <si>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</si>
  <si>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</si>
  <si>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</si>
  <si>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</si>
  <si>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</si>
  <si>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</si>
  <si>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</si>
  <si>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</si>
  <si>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</si>
  <si>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</si>
  <si>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</si>
  <si>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</si>
  <si>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</si>
  <si>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</si>
  <si>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</si>
  <si>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</si>
  <si>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</si>
  <si>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</si>
  <si>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</si>
  <si>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</si>
  <si>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</si>
  <si>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</si>
  <si>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</si>
  <si>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</si>
  <si>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</si>
  <si>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</si>
  <si>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</si>
  <si>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</si>
  <si>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</si>
  <si>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</si>
  <si>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</si>
  <si>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</si>
  <si>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</si>
  <si>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</si>
  <si>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</si>
  <si>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</si>
  <si>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</si>
  <si>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</si>
  <si>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</si>
  <si>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</si>
  <si>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</si>
  <si>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</si>
  <si>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</si>
  <si>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</si>
  <si>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</si>
  <si>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</si>
  <si>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</si>
  <si>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</si>
  <si>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</si>
  <si>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</si>
  <si>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</si>
  <si>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</si>
  <si>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</si>
  <si>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</si>
  <si>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</si>
  <si>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</si>
  <si>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</si>
  <si>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</si>
  <si>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</si>
  <si>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</si>
  <si>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</si>
  <si>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</si>
  <si>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</si>
  <si>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</si>
  <si>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</si>
  <si>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</si>
  <si>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</si>
  <si>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</si>
  <si>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</si>
  <si>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</si>
  <si>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</si>
  <si>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</si>
  <si>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</si>
  <si>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</si>
  <si>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</si>
  <si>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</si>
  <si>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</si>
  <si>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</si>
  <si>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</si>
  <si>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</si>
  <si>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</si>
  <si>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</si>
  <si>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</si>
  <si>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</si>
  <si>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</si>
  <si>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</si>
  <si>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</si>
  <si>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</si>
  <si>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</si>
  <si>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</si>
  <si>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</si>
  <si>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</si>
  <si>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</si>
  <si>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</si>
  <si>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</si>
  <si>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</si>
  <si>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</si>
  <si>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</si>
  <si>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</si>
  <si>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</si>
  <si>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</si>
  <si>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</si>
  <si>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</si>
  <si>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</si>
  <si>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</si>
  <si>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</si>
  <si>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</si>
  <si>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</si>
  <si>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</si>
  <si>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</si>
  <si>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</si>
  <si>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</si>
  <si>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</si>
  <si>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</si>
  <si>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</si>
  <si>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</si>
  <si>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</si>
  <si>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</si>
  <si>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</si>
  <si>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</si>
  <si>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</si>
  <si>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</si>
  <si>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</si>
  <si>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</si>
  <si>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</si>
  <si>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</si>
  <si>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</si>
  <si>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</si>
  <si>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</si>
  <si>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</si>
  <si>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</si>
  <si>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</si>
  <si>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</si>
  <si>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</si>
  <si>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</si>
  <si>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</si>
  <si>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</si>
  <si>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</si>
  <si>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</si>
  <si>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</si>
  <si>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</si>
  <si>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</si>
  <si>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</si>
  <si>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</si>
  <si>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</si>
  <si>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</si>
  <si>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</si>
  <si>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</si>
  <si>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</si>
  <si>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</si>
  <si>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</si>
  <si>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</si>
  <si>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</si>
  <si>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</si>
  <si>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</si>
  <si>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</si>
  <si>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</si>
  <si>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</si>
  <si>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</si>
  <si>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</si>
  <si>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</si>
  <si>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</si>
  <si>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</si>
  <si>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</si>
  <si>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</si>
  <si>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</si>
  <si>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</si>
  <si>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</si>
  <si>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</si>
  <si>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</si>
  <si>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</si>
  <si>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</si>
  <si>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</si>
  <si>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</si>
  <si>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</si>
  <si>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</si>
  <si>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</si>
  <si>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</si>
  <si>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</si>
  <si>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</si>
  <si>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</si>
  <si>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</si>
  <si>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</si>
  <si>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</si>
  <si>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</si>
  <si>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</si>
  <si>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</si>
  <si>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</si>
  <si>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</si>
  <si>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</si>
  <si>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</si>
  <si>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</si>
  <si>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</si>
  <si>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</si>
  <si>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</si>
  <si>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</si>
  <si>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</si>
  <si>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</si>
  <si>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</si>
  <si>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</si>
  <si>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</si>
  <si>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</si>
  <si>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</si>
  <si>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</si>
  <si>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</si>
  <si>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</si>
  <si>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</si>
  <si>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</si>
  <si>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</si>
  <si>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</si>
  <si>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</si>
  <si>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</si>
  <si>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</si>
  <si>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</si>
  <si>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</si>
  <si>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</si>
  <si>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</si>
  <si>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</si>
  <si>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</si>
  <si>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</si>
  <si>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</si>
  <si>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</si>
  <si>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</si>
  <si>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</si>
  <si>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</si>
  <si>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</si>
  <si>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</si>
  <si>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</si>
  <si>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</si>
  <si>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</si>
  <si>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</si>
  <si>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</si>
  <si>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</si>
  <si>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</si>
  <si>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</si>
  <si>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</si>
  <si>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</si>
  <si>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</si>
  <si>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</si>
  <si>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</si>
  <si>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</si>
  <si>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</si>
  <si>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</si>
  <si>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</si>
  <si>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</si>
  <si>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</si>
  <si>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</si>
  <si>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</si>
  <si>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</si>
  <si>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</si>
  <si>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</si>
  <si>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</si>
  <si>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</si>
  <si>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</si>
  <si>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</si>
  <si>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</si>
  <si>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</si>
  <si>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</si>
  <si>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</si>
  <si>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</si>
  <si>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</si>
  <si>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</si>
  <si>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</si>
  <si>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</si>
  <si>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</si>
  <si>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</si>
  <si>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</si>
  <si>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</si>
  <si>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</si>
  <si>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</si>
  <si>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</si>
  <si>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</si>
  <si>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</si>
  <si>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</si>
  <si>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</si>
  <si>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</si>
  <si>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</si>
  <si>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</si>
  <si>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</si>
  <si>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</si>
  <si>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</si>
  <si>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</si>
  <si>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</si>
  <si>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</si>
  <si>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</si>
  <si>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</si>
  <si>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</si>
  <si>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</si>
  <si>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</si>
  <si>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</si>
  <si>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</si>
  <si>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</si>
  <si>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</si>
  <si>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</si>
  <si>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</si>
  <si>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</si>
  <si>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</si>
  <si>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</si>
  <si>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</si>
  <si>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</si>
  <si>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</si>
  <si>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</si>
  <si>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</si>
  <si>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</si>
  <si>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</si>
  <si>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</si>
  <si>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</si>
  <si>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</si>
  <si>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</si>
  <si>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</si>
  <si>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</si>
  <si>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</si>
  <si>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</si>
  <si>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</si>
  <si>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</si>
  <si>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</si>
  <si>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</si>
  <si>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</si>
  <si>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</si>
  <si>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</si>
  <si>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</si>
  <si>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</si>
  <si>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</si>
  <si>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</si>
  <si>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</si>
  <si>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</si>
  <si>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</si>
  <si>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</si>
  <si>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</si>
  <si>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</si>
  <si>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</si>
  <si>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</si>
  <si>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</si>
  <si>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</si>
  <si>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</si>
  <si>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</si>
  <si>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</si>
  <si>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</si>
  <si>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</si>
  <si>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</si>
  <si>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</si>
  <si>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</si>
  <si>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</si>
  <si>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</si>
  <si>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</si>
  <si>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</si>
  <si>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</si>
  <si>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</si>
  <si>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</si>
  <si>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</si>
  <si>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</si>
  <si>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</si>
  <si>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</si>
  <si>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</si>
  <si>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</si>
  <si>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</si>
  <si>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</si>
  <si>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</si>
  <si>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</si>
  <si>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</si>
  <si>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</si>
  <si>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</si>
  <si>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</si>
  <si>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</si>
  <si>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</si>
  <si>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</si>
  <si>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</si>
  <si>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</si>
  <si>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</si>
  <si>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</si>
  <si>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</si>
  <si>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</si>
  <si>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</si>
  <si>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</si>
  <si>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</si>
  <si>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</si>
  <si>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</si>
  <si>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</si>
  <si>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</si>
  <si>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</si>
  <si>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</si>
  <si>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</si>
  <si>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</si>
  <si>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</si>
  <si>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</si>
  <si>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</si>
  <si>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</si>
  <si>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</si>
  <si>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</si>
  <si>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</si>
  <si>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</si>
  <si>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</si>
  <si>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</si>
  <si>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</si>
  <si>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</si>
  <si>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</si>
  <si>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</si>
  <si>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</si>
  <si>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</si>
  <si>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</si>
  <si>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</si>
  <si>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</si>
  <si>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</si>
  <si>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</si>
  <si>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</si>
  <si>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</si>
  <si>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</si>
  <si>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</si>
  <si>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</si>
  <si>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</si>
  <si>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</si>
  <si>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</si>
  <si>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</si>
  <si>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</si>
  <si>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</si>
  <si>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</si>
  <si>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</si>
  <si>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</si>
  <si>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</si>
  <si>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</si>
  <si>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</si>
  <si>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</si>
  <si>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</si>
  <si>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</si>
  <si>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</si>
  <si>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</si>
  <si>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</si>
  <si>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</si>
  <si>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</si>
  <si>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</si>
  <si>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</si>
  <si>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</si>
  <si>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</si>
  <si>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</si>
  <si>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</si>
  <si>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</si>
  <si>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</si>
  <si>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</si>
  <si>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</si>
  <si>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</si>
  <si>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</si>
  <si>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</si>
  <si>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</si>
  <si>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</si>
  <si>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</si>
  <si>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</si>
  <si>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</si>
  <si>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</si>
  <si>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</si>
  <si>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</si>
  <si>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</si>
  <si>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</si>
  <si>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</si>
  <si>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</si>
  <si>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</si>
  <si>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</si>
  <si>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</si>
  <si>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</si>
  <si>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</si>
  <si>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</si>
  <si>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</si>
  <si>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</si>
  <si>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</si>
  <si>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</si>
  <si>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</si>
  <si>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</si>
  <si>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</si>
  <si>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</si>
  <si>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</si>
  <si>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</si>
  <si>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</si>
  <si>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</si>
  <si>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</si>
  <si>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</si>
  <si>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</si>
  <si>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</si>
  <si>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</si>
  <si>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</si>
  <si>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</si>
  <si>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</si>
  <si>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</si>
  <si>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</si>
  <si>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</si>
  <si>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</si>
  <si>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</si>
  <si>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</si>
  <si>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</si>
  <si>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</si>
  <si>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</si>
  <si>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</si>
  <si>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</si>
  <si>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</si>
  <si>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</si>
  <si>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</si>
  <si>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</si>
  <si>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</si>
  <si>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</si>
  <si>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</si>
  <si>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</si>
  <si>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</si>
  <si>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</si>
  <si>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</si>
  <si>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</si>
  <si>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</si>
  <si>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</si>
  <si>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</si>
  <si>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</si>
  <si>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</si>
  <si>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</si>
  <si>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</si>
  <si>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</si>
  <si>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</si>
  <si>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</si>
  <si>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</si>
  <si>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</si>
  <si>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</si>
  <si>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</si>
  <si>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</si>
  <si>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</si>
  <si>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</si>
  <si>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</si>
  <si>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</si>
  <si>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</si>
  <si>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</si>
  <si>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</si>
  <si>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</si>
  <si>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</si>
  <si>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</si>
  <si>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</si>
  <si>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</si>
  <si>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</si>
  <si>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</si>
  <si>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</si>
  <si>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</si>
  <si>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</si>
  <si>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</si>
  <si>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</si>
  <si>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</si>
  <si>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</si>
  <si>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</si>
  <si>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</si>
  <si>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</si>
  <si>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</si>
  <si>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</si>
  <si>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</si>
  <si>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</si>
  <si>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</si>
  <si>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</si>
  <si>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</si>
  <si>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</si>
  <si>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</si>
  <si>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</si>
  <si>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</si>
  <si>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</si>
  <si>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</si>
  <si>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</si>
  <si>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</si>
  <si>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</si>
  <si>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</si>
  <si>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</si>
  <si>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</si>
  <si>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</si>
  <si>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</si>
  <si>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</si>
  <si>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</si>
  <si>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</si>
  <si>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</si>
  <si>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</si>
  <si>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</si>
  <si>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</si>
  <si>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</si>
  <si>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</si>
  <si>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</si>
  <si>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</si>
  <si>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</si>
  <si>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</si>
  <si>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</si>
  <si>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</si>
  <si>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</si>
  <si>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</si>
  <si>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</si>
  <si>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</si>
  <si>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</si>
  <si>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</si>
  <si>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</si>
  <si>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</si>
  <si>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</si>
  <si>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</si>
  <si>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</si>
  <si>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</si>
  <si>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</si>
  <si>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</si>
  <si>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</si>
  <si>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</si>
  <si>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</si>
  <si>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</si>
  <si>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</si>
  <si>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</si>
  <si>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</si>
  <si>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</si>
  <si>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</si>
  <si>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</si>
  <si>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</si>
  <si>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</si>
  <si>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</si>
  <si>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</si>
  <si>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</si>
  <si>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</si>
  <si>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</si>
  <si>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</si>
  <si>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</si>
  <si>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</si>
  <si>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</si>
  <si>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</si>
  <si>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</si>
  <si>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</si>
  <si>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</si>
  <si>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</si>
  <si>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</si>
  <si>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</si>
  <si>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</si>
  <si>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</si>
  <si>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</si>
  <si>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</si>
  <si>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</si>
  <si>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state</t>
  </si>
  <si>
    <t>sales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</si>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</sst>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0.00,&quot;K&quot;"/>
    <numFmt numFmtId="166" formatCode="_-[$$-409]* #,##0.00_ ;_-[$$-409]* \-#,##0.00\ ;_-[$$-409]* &quot;-&quot;??_ ;_-@_ "/>
    <numFmt numFmtId="167" formatCode="&quot;#&quot;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36">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6" xfId="0" applyBorder="1"/>
    <xf numFmtId="0" fontId="0" fillId="0" borderId="8" xfId="0" applyBorder="1"/>
    <xf numFmtId="0" fontId="0" fillId="0" borderId="7" xfId="0" applyBorder="1"/>
    <xf numFmtId="0" fontId="0" fillId="0" borderId="9" xfId="0" applyBorder="1"/>
    <xf numFmtId="165" fontId="0" fillId="0" borderId="1" xfId="0" applyNumberFormat="1" applyBorder="1"/>
    <xf numFmtId="165" fontId="0" fillId="0" borderId="8" xfId="0" applyNumberFormat="1" applyBorder="1"/>
    <xf numFmtId="0" fontId="0" fillId="0" borderId="2" xfId="0" applyBorder="1" applyAlignment="1">
      <alignment horizontal="left"/>
    </xf>
    <xf numFmtId="0" fontId="0" fillId="0" borderId="5" xfId="0" applyBorder="1"/>
    <xf numFmtId="0" fontId="1" fillId="0" borderId="0" xfId="0" applyFont="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2" xfId="0" applyBorder="1"/>
    <xf numFmtId="0" fontId="0" fillId="0" borderId="10" xfId="0" applyBorder="1"/>
    <xf numFmtId="0" fontId="0" fillId="0" borderId="11" xfId="0" applyBorder="1"/>
    <xf numFmtId="0" fontId="0" fillId="0" borderId="12" xfId="0" applyBorder="1"/>
    <xf numFmtId="0" fontId="0" fillId="0" borderId="3" xfId="0" applyBorder="1" applyAlignment="1">
      <alignment horizontal="left"/>
    </xf>
    <xf numFmtId="0" fontId="0" fillId="0" borderId="3" xfId="0" applyBorder="1"/>
    <xf numFmtId="0" fontId="0" fillId="0" borderId="13" xfId="0" applyBorder="1"/>
    <xf numFmtId="0" fontId="0" fillId="0" borderId="14" xfId="0" applyBorder="1"/>
    <xf numFmtId="164" fontId="0" fillId="0" borderId="0" xfId="0" applyNumberFormat="1"/>
    <xf numFmtId="164" fontId="6" fillId="0" borderId="0" xfId="0" applyNumberFormat="1" applyFont="1"/>
  </cellXfs>
  <cellStyles count="2">
    <cellStyle name="Normal" xfId="0" builtinId="0"/>
    <cellStyle name="Percent" xfId="1" builtinId="5"/>
  </cellStyles>
  <dxfs count="18">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font>
        <name val="Lato black"/>
      </font>
    </dxf>
    <dxf>
      <fill>
        <patternFill>
          <bgColor theme="1"/>
        </patternFill>
      </fill>
    </dxf>
    <dxf>
      <fill>
        <patternFill patternType="none">
          <bgColor auto="1"/>
        </patternFill>
      </fill>
      <border>
        <left style="thin">
          <color auto="1"/>
        </left>
        <right style="thin">
          <color auto="1"/>
        </right>
        <top style="thin">
          <color auto="1"/>
        </top>
        <bottom style="thin">
          <color auto="1"/>
        </bottom>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4">
    <tableStyle name="Data-style" pivot="0" count="3" xr9:uid="{00000000-0011-0000-FFFF-FFFF00000000}">
      <tableStyleElement type="headerRow" dxfId="17"/>
      <tableStyleElement type="firstRowStripe" dxfId="16"/>
      <tableStyleElement type="secondRowStripe" dxfId="15"/>
    </tableStyle>
    <tableStyle name="Slicer Style 1" pivot="0" table="0" count="1" xr9:uid="{6FE6748F-1395-4D7B-B739-8205FF009838}">
      <tableStyleElement type="wholeTable" dxfId="14"/>
    </tableStyle>
    <tableStyle name="Slicer Style 2" pivot="0" table="0" count="1" xr9:uid="{CA8755D4-9F06-4FD0-840D-797BF8ED3EB3}">
      <tableStyleElement type="wholeTable" dxfId="13"/>
    </tableStyle>
    <tableStyle name="Slicer Style 3" pivot="0" table="0" count="1" xr9:uid="{4B2D9F62-4176-4A0E-83AF-A17C7EDBBD5E}">
      <tableStyleElement type="wholeTable" dxfId="12"/>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A297-4BB8-9A4C-4D72B28FD3AE}"/>
            </c:ext>
          </c:extLst>
        </c:ser>
        <c:dLbls>
          <c:showLegendKey val="0"/>
          <c:showVal val="0"/>
          <c:showCatName val="0"/>
          <c:showSerName val="0"/>
          <c:showPercent val="0"/>
          <c:showBubbleSize val="0"/>
        </c:dLbls>
        <c:axId val="1960692687"/>
        <c:axId val="1914041535"/>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297-4BB8-9A4C-4D72B28FD3AE}"/>
            </c:ext>
          </c:extLst>
        </c:ser>
        <c:dLbls>
          <c:showLegendKey val="0"/>
          <c:showVal val="0"/>
          <c:showCatName val="0"/>
          <c:showSerName val="0"/>
          <c:showPercent val="0"/>
          <c:showBubbleSize val="0"/>
        </c:dLbls>
        <c:gapWidth val="219"/>
        <c:overlap val="-27"/>
        <c:axId val="1960683407"/>
        <c:axId val="1914046815"/>
      </c:barChart>
      <c:catAx>
        <c:axId val="196068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046815"/>
        <c:crosses val="autoZero"/>
        <c:auto val="1"/>
        <c:lblAlgn val="ctr"/>
        <c:lblOffset val="100"/>
        <c:noMultiLvlLbl val="0"/>
      </c:catAx>
      <c:valAx>
        <c:axId val="1914046815"/>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683407"/>
        <c:crosses val="autoZero"/>
        <c:crossBetween val="between"/>
      </c:valAx>
      <c:valAx>
        <c:axId val="1914041535"/>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692687"/>
        <c:crosses val="max"/>
        <c:crossBetween val="between"/>
      </c:valAx>
      <c:catAx>
        <c:axId val="1960692687"/>
        <c:scaling>
          <c:orientation val="minMax"/>
        </c:scaling>
        <c:delete val="1"/>
        <c:axPos val="b"/>
        <c:numFmt formatCode="General" sourceLinked="1"/>
        <c:majorTickMark val="out"/>
        <c:minorTickMark val="none"/>
        <c:tickLblPos val="nextTo"/>
        <c:crossAx val="1914041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99-48A2-A2BD-634EB32B23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99-48A2-A2BD-634EB32B23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99-48A2-A2BD-634EB32B23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668-4B68-8332-30904BB52711}"/>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autoTitleDeleted val="1"/>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4">
                <a:lumMod val="40000"/>
                <a:lumOff val="60000"/>
              </a:schemeClr>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6170-473D-9273-B20CB0092020}"/>
            </c:ext>
          </c:extLst>
        </c:ser>
        <c:dLbls>
          <c:showLegendKey val="0"/>
          <c:showVal val="0"/>
          <c:showCatName val="0"/>
          <c:showSerName val="0"/>
          <c:showPercent val="0"/>
          <c:showBubbleSize val="0"/>
        </c:dLbls>
        <c:gapWidth val="182"/>
        <c:axId val="1991291055"/>
        <c:axId val="1914065535"/>
      </c:barChart>
      <c:catAx>
        <c:axId val="199129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065535"/>
        <c:crosses val="autoZero"/>
        <c:auto val="1"/>
        <c:lblAlgn val="ctr"/>
        <c:lblOffset val="100"/>
        <c:noMultiLvlLbl val="0"/>
      </c:catAx>
      <c:valAx>
        <c:axId val="1914065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29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B46-406A-AB19-BAAF7F5718F9}"/>
            </c:ext>
          </c:extLst>
        </c:ser>
        <c:dLbls>
          <c:showLegendKey val="0"/>
          <c:showVal val="0"/>
          <c:showCatName val="0"/>
          <c:showSerName val="0"/>
          <c:showPercent val="0"/>
          <c:showBubbleSize val="0"/>
        </c:dLbls>
        <c:smooth val="0"/>
        <c:axId val="1991309615"/>
        <c:axId val="1914064095"/>
      </c:lineChart>
      <c:catAx>
        <c:axId val="1991309615"/>
        <c:scaling>
          <c:orientation val="minMax"/>
        </c:scaling>
        <c:delete val="1"/>
        <c:axPos val="b"/>
        <c:numFmt formatCode="General" sourceLinked="1"/>
        <c:majorTickMark val="none"/>
        <c:minorTickMark val="none"/>
        <c:tickLblPos val="nextTo"/>
        <c:crossAx val="1914064095"/>
        <c:crosses val="autoZero"/>
        <c:auto val="1"/>
        <c:lblAlgn val="ctr"/>
        <c:lblOffset val="100"/>
        <c:noMultiLvlLbl val="0"/>
      </c:catAx>
      <c:valAx>
        <c:axId val="1914064095"/>
        <c:scaling>
          <c:orientation val="minMax"/>
        </c:scaling>
        <c:delete val="1"/>
        <c:axPos val="l"/>
        <c:numFmt formatCode="General" sourceLinked="1"/>
        <c:majorTickMark val="none"/>
        <c:minorTickMark val="none"/>
        <c:tickLblPos val="nextTo"/>
        <c:crossAx val="1991309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B7D7-48F0-92D8-3C9D4CAE397F}"/>
            </c:ext>
          </c:extLst>
        </c:ser>
        <c:dLbls>
          <c:showLegendKey val="0"/>
          <c:showVal val="0"/>
          <c:showCatName val="0"/>
          <c:showSerName val="0"/>
          <c:showPercent val="0"/>
          <c:showBubbleSize val="0"/>
        </c:dLbls>
        <c:smooth val="0"/>
        <c:axId val="2025245567"/>
        <c:axId val="1914047295"/>
      </c:lineChart>
      <c:catAx>
        <c:axId val="2025245567"/>
        <c:scaling>
          <c:orientation val="minMax"/>
        </c:scaling>
        <c:delete val="1"/>
        <c:axPos val="b"/>
        <c:numFmt formatCode="General" sourceLinked="1"/>
        <c:majorTickMark val="none"/>
        <c:minorTickMark val="none"/>
        <c:tickLblPos val="nextTo"/>
        <c:crossAx val="1914047295"/>
        <c:crosses val="autoZero"/>
        <c:auto val="1"/>
        <c:lblAlgn val="ctr"/>
        <c:lblOffset val="100"/>
        <c:noMultiLvlLbl val="0"/>
      </c:catAx>
      <c:valAx>
        <c:axId val="1914047295"/>
        <c:scaling>
          <c:orientation val="minMax"/>
        </c:scaling>
        <c:delete val="1"/>
        <c:axPos val="l"/>
        <c:numFmt formatCode="General" sourceLinked="1"/>
        <c:majorTickMark val="none"/>
        <c:minorTickMark val="none"/>
        <c:tickLblPos val="nextTo"/>
        <c:crossAx val="202524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029F-492A-8B8B-D6AE6CACE92D}"/>
            </c:ext>
          </c:extLst>
        </c:ser>
        <c:dLbls>
          <c:showLegendKey val="0"/>
          <c:showVal val="0"/>
          <c:showCatName val="0"/>
          <c:showSerName val="0"/>
          <c:showPercent val="0"/>
          <c:showBubbleSize val="0"/>
        </c:dLbls>
        <c:smooth val="0"/>
        <c:axId val="2027074095"/>
        <c:axId val="1914068895"/>
      </c:lineChart>
      <c:catAx>
        <c:axId val="2027074095"/>
        <c:scaling>
          <c:orientation val="minMax"/>
        </c:scaling>
        <c:delete val="1"/>
        <c:axPos val="b"/>
        <c:numFmt formatCode="General" sourceLinked="1"/>
        <c:majorTickMark val="none"/>
        <c:minorTickMark val="none"/>
        <c:tickLblPos val="nextTo"/>
        <c:crossAx val="1914068895"/>
        <c:crosses val="autoZero"/>
        <c:auto val="1"/>
        <c:lblAlgn val="ctr"/>
        <c:lblOffset val="100"/>
        <c:noMultiLvlLbl val="0"/>
      </c:catAx>
      <c:valAx>
        <c:axId val="1914068895"/>
        <c:scaling>
          <c:orientation val="minMax"/>
        </c:scaling>
        <c:delete val="1"/>
        <c:axPos val="l"/>
        <c:numFmt formatCode="General" sourceLinked="1"/>
        <c:majorTickMark val="none"/>
        <c:minorTickMark val="none"/>
        <c:tickLblPos val="nextTo"/>
        <c:crossAx val="202707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BA9-4862-8483-079357BF04C9}"/>
            </c:ext>
          </c:extLst>
        </c:ser>
        <c:dLbls>
          <c:showLegendKey val="0"/>
          <c:showVal val="0"/>
          <c:showCatName val="0"/>
          <c:showSerName val="0"/>
          <c:showPercent val="0"/>
          <c:showBubbleSize val="0"/>
        </c:dLbls>
        <c:smooth val="0"/>
        <c:axId val="1965457567"/>
        <c:axId val="1770523295"/>
      </c:lineChart>
      <c:catAx>
        <c:axId val="1965457567"/>
        <c:scaling>
          <c:orientation val="minMax"/>
        </c:scaling>
        <c:delete val="1"/>
        <c:axPos val="b"/>
        <c:numFmt formatCode="General" sourceLinked="1"/>
        <c:majorTickMark val="none"/>
        <c:minorTickMark val="none"/>
        <c:tickLblPos val="nextTo"/>
        <c:crossAx val="1770523295"/>
        <c:crosses val="autoZero"/>
        <c:auto val="1"/>
        <c:lblAlgn val="ctr"/>
        <c:lblOffset val="100"/>
        <c:noMultiLvlLbl val="0"/>
      </c:catAx>
      <c:valAx>
        <c:axId val="1770523295"/>
        <c:scaling>
          <c:orientation val="minMax"/>
        </c:scaling>
        <c:delete val="1"/>
        <c:axPos val="l"/>
        <c:numFmt formatCode="General" sourceLinked="1"/>
        <c:majorTickMark val="none"/>
        <c:minorTickMark val="none"/>
        <c:tickLblPos val="nextTo"/>
        <c:crossAx val="196545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E539-42D8-89F6-7AA4AA5D4E8A}"/>
            </c:ext>
          </c:extLst>
        </c:ser>
        <c:dLbls>
          <c:showLegendKey val="0"/>
          <c:showVal val="0"/>
          <c:showCatName val="0"/>
          <c:showSerName val="0"/>
          <c:showPercent val="0"/>
          <c:showBubbleSize val="0"/>
        </c:dLbls>
        <c:smooth val="0"/>
        <c:axId val="2027074559"/>
        <c:axId val="1914043935"/>
      </c:lineChart>
      <c:catAx>
        <c:axId val="2027074559"/>
        <c:scaling>
          <c:orientation val="minMax"/>
        </c:scaling>
        <c:delete val="1"/>
        <c:axPos val="b"/>
        <c:numFmt formatCode="General" sourceLinked="1"/>
        <c:majorTickMark val="none"/>
        <c:minorTickMark val="none"/>
        <c:tickLblPos val="nextTo"/>
        <c:crossAx val="1914043935"/>
        <c:crosses val="autoZero"/>
        <c:auto val="1"/>
        <c:lblAlgn val="ctr"/>
        <c:lblOffset val="100"/>
        <c:noMultiLvlLbl val="0"/>
      </c:catAx>
      <c:valAx>
        <c:axId val="1914043935"/>
        <c:scaling>
          <c:orientation val="minMax"/>
        </c:scaling>
        <c:delete val="1"/>
        <c:axPos val="l"/>
        <c:numFmt formatCode="General" sourceLinked="1"/>
        <c:majorTickMark val="none"/>
        <c:minorTickMark val="none"/>
        <c:tickLblPos val="nextTo"/>
        <c:crossAx val="202707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Analysis.xlsx]KPI!PivotTable6</c:name>
    <c:fmtId val="21"/>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3E4-49A3-A290-A2BFF791DF0E}"/>
            </c:ext>
          </c:extLst>
        </c:ser>
        <c:dLbls>
          <c:showLegendKey val="0"/>
          <c:showVal val="0"/>
          <c:showCatName val="0"/>
          <c:showSerName val="0"/>
          <c:showPercent val="0"/>
          <c:showBubbleSize val="0"/>
        </c:dLbls>
        <c:smooth val="0"/>
        <c:axId val="1991309615"/>
        <c:axId val="1914064095"/>
      </c:lineChart>
      <c:catAx>
        <c:axId val="1991309615"/>
        <c:scaling>
          <c:orientation val="minMax"/>
        </c:scaling>
        <c:delete val="1"/>
        <c:axPos val="b"/>
        <c:numFmt formatCode="General" sourceLinked="1"/>
        <c:majorTickMark val="none"/>
        <c:minorTickMark val="none"/>
        <c:tickLblPos val="nextTo"/>
        <c:crossAx val="1914064095"/>
        <c:crosses val="autoZero"/>
        <c:auto val="1"/>
        <c:lblAlgn val="ctr"/>
        <c:lblOffset val="100"/>
        <c:noMultiLvlLbl val="0"/>
      </c:catAx>
      <c:valAx>
        <c:axId val="1914064095"/>
        <c:scaling>
          <c:orientation val="minMax"/>
        </c:scaling>
        <c:delete val="1"/>
        <c:axPos val="l"/>
        <c:numFmt formatCode="General" sourceLinked="1"/>
        <c:majorTickMark val="none"/>
        <c:minorTickMark val="none"/>
        <c:tickLblPos val="nextTo"/>
        <c:crossAx val="1991309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826-46E8-A79B-C0ADBAB663B2}"/>
            </c:ext>
          </c:extLst>
        </c:ser>
        <c:dLbls>
          <c:showLegendKey val="0"/>
          <c:showVal val="0"/>
          <c:showCatName val="0"/>
          <c:showSerName val="0"/>
          <c:showPercent val="0"/>
          <c:showBubbleSize val="0"/>
        </c:dLbls>
        <c:smooth val="0"/>
        <c:axId val="2027074095"/>
        <c:axId val="1914068895"/>
      </c:lineChart>
      <c:catAx>
        <c:axId val="2027074095"/>
        <c:scaling>
          <c:orientation val="minMax"/>
        </c:scaling>
        <c:delete val="1"/>
        <c:axPos val="b"/>
        <c:numFmt formatCode="General" sourceLinked="1"/>
        <c:majorTickMark val="none"/>
        <c:minorTickMark val="none"/>
        <c:tickLblPos val="nextTo"/>
        <c:crossAx val="1914068895"/>
        <c:crosses val="autoZero"/>
        <c:auto val="1"/>
        <c:lblAlgn val="ctr"/>
        <c:lblOffset val="100"/>
        <c:noMultiLvlLbl val="0"/>
      </c:catAx>
      <c:valAx>
        <c:axId val="1914068895"/>
        <c:scaling>
          <c:orientation val="minMax"/>
        </c:scaling>
        <c:delete val="1"/>
        <c:axPos val="l"/>
        <c:numFmt formatCode="General" sourceLinked="1"/>
        <c:majorTickMark val="none"/>
        <c:minorTickMark val="none"/>
        <c:tickLblPos val="nextTo"/>
        <c:crossAx val="2027074095"/>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2"/>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A29-43A2-B687-049C0D42AB92}"/>
            </c:ext>
          </c:extLst>
        </c:ser>
        <c:dLbls>
          <c:showLegendKey val="0"/>
          <c:showVal val="0"/>
          <c:showCatName val="0"/>
          <c:showSerName val="0"/>
          <c:showPercent val="0"/>
          <c:showBubbleSize val="0"/>
        </c:dLbls>
        <c:smooth val="0"/>
        <c:axId val="2027074095"/>
        <c:axId val="1914068895"/>
      </c:lineChart>
      <c:catAx>
        <c:axId val="2027074095"/>
        <c:scaling>
          <c:orientation val="minMax"/>
        </c:scaling>
        <c:delete val="1"/>
        <c:axPos val="b"/>
        <c:numFmt formatCode="General" sourceLinked="1"/>
        <c:majorTickMark val="none"/>
        <c:minorTickMark val="none"/>
        <c:tickLblPos val="nextTo"/>
        <c:crossAx val="1914068895"/>
        <c:crosses val="autoZero"/>
        <c:auto val="1"/>
        <c:lblAlgn val="ctr"/>
        <c:lblOffset val="100"/>
        <c:noMultiLvlLbl val="0"/>
      </c:catAx>
      <c:valAx>
        <c:axId val="1914068895"/>
        <c:scaling>
          <c:orientation val="minMax"/>
        </c:scaling>
        <c:delete val="1"/>
        <c:axPos val="l"/>
        <c:numFmt formatCode="General" sourceLinked="1"/>
        <c:majorTickMark val="none"/>
        <c:minorTickMark val="none"/>
        <c:tickLblPos val="nextTo"/>
        <c:crossAx val="202707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bg2"/>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10F-4CCE-BFD0-8BFD88798EC5}"/>
            </c:ext>
          </c:extLst>
        </c:ser>
        <c:dLbls>
          <c:showLegendKey val="0"/>
          <c:showVal val="0"/>
          <c:showCatName val="0"/>
          <c:showSerName val="0"/>
          <c:showPercent val="0"/>
          <c:showBubbleSize val="0"/>
        </c:dLbls>
        <c:smooth val="0"/>
        <c:axId val="1965457567"/>
        <c:axId val="1770523295"/>
      </c:lineChart>
      <c:catAx>
        <c:axId val="1965457567"/>
        <c:scaling>
          <c:orientation val="minMax"/>
        </c:scaling>
        <c:delete val="1"/>
        <c:axPos val="b"/>
        <c:numFmt formatCode="General" sourceLinked="1"/>
        <c:majorTickMark val="none"/>
        <c:minorTickMark val="none"/>
        <c:tickLblPos val="nextTo"/>
        <c:crossAx val="1770523295"/>
        <c:crosses val="autoZero"/>
        <c:auto val="1"/>
        <c:lblAlgn val="ctr"/>
        <c:lblOffset val="100"/>
        <c:noMultiLvlLbl val="0"/>
      </c:catAx>
      <c:valAx>
        <c:axId val="1770523295"/>
        <c:scaling>
          <c:orientation val="minMax"/>
        </c:scaling>
        <c:delete val="1"/>
        <c:axPos val="l"/>
        <c:numFmt formatCode="General" sourceLinked="1"/>
        <c:majorTickMark val="none"/>
        <c:minorTickMark val="none"/>
        <c:tickLblPos val="nextTo"/>
        <c:crossAx val="196545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bg2"/>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F4D-4CF0-8E42-9AA5AA4FFF09}"/>
            </c:ext>
          </c:extLst>
        </c:ser>
        <c:dLbls>
          <c:showLegendKey val="0"/>
          <c:showVal val="0"/>
          <c:showCatName val="0"/>
          <c:showSerName val="0"/>
          <c:showPercent val="0"/>
          <c:showBubbleSize val="0"/>
        </c:dLbls>
        <c:smooth val="0"/>
        <c:axId val="2027074559"/>
        <c:axId val="1914043935"/>
      </c:lineChart>
      <c:catAx>
        <c:axId val="2027074559"/>
        <c:scaling>
          <c:orientation val="minMax"/>
        </c:scaling>
        <c:delete val="1"/>
        <c:axPos val="b"/>
        <c:numFmt formatCode="General" sourceLinked="1"/>
        <c:majorTickMark val="none"/>
        <c:minorTickMark val="none"/>
        <c:tickLblPos val="nextTo"/>
        <c:crossAx val="1914043935"/>
        <c:crosses val="autoZero"/>
        <c:auto val="1"/>
        <c:lblAlgn val="ctr"/>
        <c:lblOffset val="100"/>
        <c:noMultiLvlLbl val="0"/>
      </c:catAx>
      <c:valAx>
        <c:axId val="1914043935"/>
        <c:scaling>
          <c:orientation val="minMax"/>
        </c:scaling>
        <c:delete val="1"/>
        <c:axPos val="l"/>
        <c:numFmt formatCode="General" sourceLinked="1"/>
        <c:majorTickMark val="none"/>
        <c:minorTickMark val="none"/>
        <c:tickLblPos val="nextTo"/>
        <c:crossAx val="202707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Sales Analysis.xlsx]COMBO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tint val="77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8415-4EAB-8A2C-EA06FC8FD7BA}"/>
            </c:ext>
          </c:extLst>
        </c:ser>
        <c:dLbls>
          <c:showLegendKey val="0"/>
          <c:showVal val="0"/>
          <c:showCatName val="0"/>
          <c:showSerName val="0"/>
          <c:showPercent val="0"/>
          <c:showBubbleSize val="0"/>
        </c:dLbls>
        <c:axId val="1960692687"/>
        <c:axId val="1914041535"/>
      </c:areaChart>
      <c:barChart>
        <c:barDir val="col"/>
        <c:grouping val="clustered"/>
        <c:varyColors val="0"/>
        <c:ser>
          <c:idx val="0"/>
          <c:order val="0"/>
          <c:tx>
            <c:strRef>
              <c:f>'COMBO CHART'!$B$3</c:f>
              <c:strCache>
                <c:ptCount val="1"/>
                <c:pt idx="0">
                  <c:v>Sum of Sales</c:v>
                </c:pt>
              </c:strCache>
            </c:strRef>
          </c:tx>
          <c:spPr>
            <a:solidFill>
              <a:schemeClr val="accent1">
                <a:shade val="76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8415-4EAB-8A2C-EA06FC8FD7BA}"/>
            </c:ext>
          </c:extLst>
        </c:ser>
        <c:dLbls>
          <c:showLegendKey val="0"/>
          <c:showVal val="0"/>
          <c:showCatName val="0"/>
          <c:showSerName val="0"/>
          <c:showPercent val="0"/>
          <c:showBubbleSize val="0"/>
        </c:dLbls>
        <c:gapWidth val="219"/>
        <c:overlap val="-27"/>
        <c:axId val="1960683407"/>
        <c:axId val="1914046815"/>
      </c:barChart>
      <c:catAx>
        <c:axId val="196068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914046815"/>
        <c:crosses val="autoZero"/>
        <c:auto val="1"/>
        <c:lblAlgn val="ctr"/>
        <c:lblOffset val="100"/>
        <c:noMultiLvlLbl val="0"/>
      </c:catAx>
      <c:valAx>
        <c:axId val="1914046815"/>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960683407"/>
        <c:crosses val="autoZero"/>
        <c:crossBetween val="between"/>
      </c:valAx>
      <c:valAx>
        <c:axId val="1914041535"/>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960692687"/>
        <c:crosses val="max"/>
        <c:crossBetween val="between"/>
      </c:valAx>
      <c:catAx>
        <c:axId val="1960692687"/>
        <c:scaling>
          <c:orientation val="minMax"/>
        </c:scaling>
        <c:delete val="1"/>
        <c:axPos val="b"/>
        <c:numFmt formatCode="General" sourceLinked="1"/>
        <c:majorTickMark val="out"/>
        <c:minorTickMark val="none"/>
        <c:tickLblPos val="nextTo"/>
        <c:crossAx val="191404153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501791843327277"/>
          <c:y val="0.18917542370400728"/>
          <c:w val="0.52996416313345451"/>
          <c:h val="0.61467962415478739"/>
        </c:manualLayout>
      </c:layout>
      <c:doughnutChart>
        <c:varyColors val="1"/>
        <c:ser>
          <c:idx val="0"/>
          <c:order val="0"/>
          <c:tx>
            <c:strRef>
              <c:f>'pie chart'!$B$3</c:f>
              <c:strCache>
                <c:ptCount val="1"/>
                <c:pt idx="0">
                  <c:v>Total</c:v>
                </c:pt>
              </c:strCache>
            </c:strRef>
          </c:tx>
          <c:explosion val="2"/>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D16-406C-B785-9A254224D12C}"/>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D16-406C-B785-9A254224D12C}"/>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D16-406C-B785-9A254224D1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9D16-406C-B785-9A254224D12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C8F-4115-9A12-CDB9C11E9358}"/>
            </c:ext>
          </c:extLst>
        </c:ser>
        <c:dLbls>
          <c:dLblPos val="inEnd"/>
          <c:showLegendKey val="0"/>
          <c:showVal val="1"/>
          <c:showCatName val="0"/>
          <c:showSerName val="0"/>
          <c:showPercent val="0"/>
          <c:showBubbleSize val="0"/>
        </c:dLbls>
        <c:gapWidth val="182"/>
        <c:axId val="1991291055"/>
        <c:axId val="1914065535"/>
      </c:barChart>
      <c:catAx>
        <c:axId val="199129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914065535"/>
        <c:crosses val="autoZero"/>
        <c:auto val="1"/>
        <c:lblAlgn val="ctr"/>
        <c:lblOffset val="100"/>
        <c:noMultiLvlLbl val="0"/>
      </c:catAx>
      <c:valAx>
        <c:axId val="1914065535"/>
        <c:scaling>
          <c:orientation val="minMax"/>
        </c:scaling>
        <c:delete val="1"/>
        <c:axPos val="b"/>
        <c:numFmt formatCode="General" sourceLinked="1"/>
        <c:majorTickMark val="none"/>
        <c:minorTickMark val="none"/>
        <c:tickLblPos val="nextTo"/>
        <c:crossAx val="199129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Analysis.xlsx]KPI!PivotTable6</c:name>
    <c:fmtId val="3"/>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B2A-438D-8958-BEF1381898AC}"/>
            </c:ext>
          </c:extLst>
        </c:ser>
        <c:dLbls>
          <c:showLegendKey val="0"/>
          <c:showVal val="0"/>
          <c:showCatName val="0"/>
          <c:showSerName val="0"/>
          <c:showPercent val="0"/>
          <c:showBubbleSize val="0"/>
        </c:dLbls>
        <c:smooth val="0"/>
        <c:axId val="1991309615"/>
        <c:axId val="1914064095"/>
      </c:lineChart>
      <c:catAx>
        <c:axId val="1991309615"/>
        <c:scaling>
          <c:orientation val="minMax"/>
        </c:scaling>
        <c:delete val="1"/>
        <c:axPos val="b"/>
        <c:numFmt formatCode="General" sourceLinked="1"/>
        <c:majorTickMark val="none"/>
        <c:minorTickMark val="none"/>
        <c:tickLblPos val="nextTo"/>
        <c:crossAx val="1914064095"/>
        <c:crosses val="autoZero"/>
        <c:auto val="1"/>
        <c:lblAlgn val="ctr"/>
        <c:lblOffset val="100"/>
        <c:noMultiLvlLbl val="0"/>
      </c:catAx>
      <c:valAx>
        <c:axId val="1914064095"/>
        <c:scaling>
          <c:orientation val="minMax"/>
        </c:scaling>
        <c:delete val="1"/>
        <c:axPos val="l"/>
        <c:numFmt formatCode="General" sourceLinked="1"/>
        <c:majorTickMark val="none"/>
        <c:minorTickMark val="none"/>
        <c:tickLblPos val="nextTo"/>
        <c:crossAx val="1991309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6-A14D-429C-842C-2490278E900C}"/>
            </c:ext>
          </c:extLst>
        </c:ser>
        <c:dLbls>
          <c:showLegendKey val="0"/>
          <c:showVal val="0"/>
          <c:showCatName val="0"/>
          <c:showSerName val="0"/>
          <c:showPercent val="0"/>
          <c:showBubbleSize val="0"/>
        </c:dLbls>
        <c:smooth val="0"/>
        <c:axId val="2027074095"/>
        <c:axId val="1914068895"/>
      </c:lineChart>
      <c:catAx>
        <c:axId val="2027074095"/>
        <c:scaling>
          <c:orientation val="minMax"/>
        </c:scaling>
        <c:delete val="1"/>
        <c:axPos val="b"/>
        <c:numFmt formatCode="General" sourceLinked="1"/>
        <c:majorTickMark val="none"/>
        <c:minorTickMark val="none"/>
        <c:tickLblPos val="nextTo"/>
        <c:crossAx val="1914068895"/>
        <c:crosses val="autoZero"/>
        <c:auto val="1"/>
        <c:lblAlgn val="ctr"/>
        <c:lblOffset val="100"/>
        <c:noMultiLvlLbl val="0"/>
      </c:catAx>
      <c:valAx>
        <c:axId val="1914068895"/>
        <c:scaling>
          <c:orientation val="minMax"/>
        </c:scaling>
        <c:delete val="1"/>
        <c:axPos val="l"/>
        <c:numFmt formatCode="General" sourceLinked="1"/>
        <c:majorTickMark val="none"/>
        <c:minorTickMark val="none"/>
        <c:tickLblPos val="nextTo"/>
        <c:crossAx val="2027074095"/>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2"/>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5FA-4F86-BF2A-CCF051DDD515}"/>
            </c:ext>
          </c:extLst>
        </c:ser>
        <c:dLbls>
          <c:showLegendKey val="0"/>
          <c:showVal val="0"/>
          <c:showCatName val="0"/>
          <c:showSerName val="0"/>
          <c:showPercent val="0"/>
          <c:showBubbleSize val="0"/>
        </c:dLbls>
        <c:smooth val="0"/>
        <c:axId val="2027074095"/>
        <c:axId val="1914068895"/>
      </c:lineChart>
      <c:catAx>
        <c:axId val="2027074095"/>
        <c:scaling>
          <c:orientation val="minMax"/>
        </c:scaling>
        <c:delete val="1"/>
        <c:axPos val="b"/>
        <c:numFmt formatCode="General" sourceLinked="1"/>
        <c:majorTickMark val="none"/>
        <c:minorTickMark val="none"/>
        <c:tickLblPos val="nextTo"/>
        <c:crossAx val="1914068895"/>
        <c:crosses val="autoZero"/>
        <c:auto val="1"/>
        <c:lblAlgn val="ctr"/>
        <c:lblOffset val="100"/>
        <c:noMultiLvlLbl val="0"/>
      </c:catAx>
      <c:valAx>
        <c:axId val="1914068895"/>
        <c:scaling>
          <c:orientation val="minMax"/>
        </c:scaling>
        <c:delete val="1"/>
        <c:axPos val="l"/>
        <c:numFmt formatCode="General" sourceLinked="1"/>
        <c:majorTickMark val="none"/>
        <c:minorTickMark val="none"/>
        <c:tickLblPos val="nextTo"/>
        <c:crossAx val="202707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bg2"/>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37E-4735-802F-C281AC29E48C}"/>
            </c:ext>
          </c:extLst>
        </c:ser>
        <c:dLbls>
          <c:showLegendKey val="0"/>
          <c:showVal val="0"/>
          <c:showCatName val="0"/>
          <c:showSerName val="0"/>
          <c:showPercent val="0"/>
          <c:showBubbleSize val="0"/>
        </c:dLbls>
        <c:smooth val="0"/>
        <c:axId val="1965457567"/>
        <c:axId val="1770523295"/>
      </c:lineChart>
      <c:catAx>
        <c:axId val="1965457567"/>
        <c:scaling>
          <c:orientation val="minMax"/>
        </c:scaling>
        <c:delete val="1"/>
        <c:axPos val="b"/>
        <c:numFmt formatCode="General" sourceLinked="1"/>
        <c:majorTickMark val="none"/>
        <c:minorTickMark val="none"/>
        <c:tickLblPos val="nextTo"/>
        <c:crossAx val="1770523295"/>
        <c:crosses val="autoZero"/>
        <c:auto val="1"/>
        <c:lblAlgn val="ctr"/>
        <c:lblOffset val="100"/>
        <c:noMultiLvlLbl val="0"/>
      </c:catAx>
      <c:valAx>
        <c:axId val="1770523295"/>
        <c:scaling>
          <c:orientation val="minMax"/>
        </c:scaling>
        <c:delete val="1"/>
        <c:axPos val="l"/>
        <c:numFmt formatCode="General" sourceLinked="1"/>
        <c:majorTickMark val="none"/>
        <c:minorTickMark val="none"/>
        <c:tickLblPos val="nextTo"/>
        <c:crossAx val="196545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bg2"/>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F59-4FA8-9A91-986E7420AB11}"/>
            </c:ext>
          </c:extLst>
        </c:ser>
        <c:dLbls>
          <c:showLegendKey val="0"/>
          <c:showVal val="0"/>
          <c:showCatName val="0"/>
          <c:showSerName val="0"/>
          <c:showPercent val="0"/>
          <c:showBubbleSize val="0"/>
        </c:dLbls>
        <c:smooth val="0"/>
        <c:axId val="2027074559"/>
        <c:axId val="1914043935"/>
      </c:lineChart>
      <c:catAx>
        <c:axId val="2027074559"/>
        <c:scaling>
          <c:orientation val="minMax"/>
        </c:scaling>
        <c:delete val="1"/>
        <c:axPos val="b"/>
        <c:numFmt formatCode="General" sourceLinked="1"/>
        <c:majorTickMark val="none"/>
        <c:minorTickMark val="none"/>
        <c:tickLblPos val="nextTo"/>
        <c:crossAx val="1914043935"/>
        <c:crosses val="autoZero"/>
        <c:auto val="1"/>
        <c:lblAlgn val="ctr"/>
        <c:lblOffset val="100"/>
        <c:noMultiLvlLbl val="0"/>
      </c:catAx>
      <c:valAx>
        <c:axId val="1914043935"/>
        <c:scaling>
          <c:orientation val="minMax"/>
        </c:scaling>
        <c:delete val="1"/>
        <c:axPos val="l"/>
        <c:numFmt formatCode="General" sourceLinked="1"/>
        <c:majorTickMark val="none"/>
        <c:minorTickMark val="none"/>
        <c:tickLblPos val="nextTo"/>
        <c:crossAx val="202707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9B37-4A22-9985-0AE073787C2E}">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6749-4551-9154-80FE0CF2FF21}">
          <cx:tx>
            <cx:txData>
              <cx:f>_xlchart.v5.5</cx:f>
              <cx:v>sales</cx:v>
            </cx:txData>
          </cx:tx>
          <cx:dataId val="0"/>
          <cx:layoutPr>
            <cx:geography cultureLanguage="en-US" cultureRegion="IN" attribution="Powered by Bing">
              <cx:geoCache provider="{E9337A44-BEBE-4D9F-B70C-5C5E7DAFC167}">
                <cx:binary>1H1pb9vIsvZfCfL5paf35eDMAYakJO9LbGf7Qii2hzubbO789bcUy47NcRJfHF+8kCYYw5FaLPbD
qnrq6erOv2+Gf91kd2v7bsizov7XzfDn+6hpyn/98Ud9E93l63ovj2+sqc3fzd6Nyf8wf/8d39z9
cWvXfVyEfxCE2R830do2d8P7//wbvi28M8fmZt3Eprho7+z44a5us6b+xXsvvvVufZvHhR/XjY1v
Gvzne88Uxd1NE9+0zft3d0UTN+PVWN79+f7ZB9+/+2P+df+49LsMrGvaWxjL8B6XHHNKOfr+wu/f
ZaYIt287kuxJqojChD9c9HSdw8BXWvPdlvXtrb2ra7ij7z9ng5+ZD+9dvX93Y9qi2cxcCJP45/vr
Im7ubt9dNuvmrn7/Lq6Nd/8Bz2zu4fry+03/8Xzu//Pv2V/ANMz+5gk88zn73Vv/RGedxX8bW8Tr
h3n678Ghco9wJoTG+kVwMNZ7AksiMcP6++vh2luMXmXTTyB6MnaO0F87idBJXNemtfHDHL0BPmqP
CskVYvgeH/LceTTZY1JSickWnpkPvcail9H5MXKGzcnZTmLzV7b+ts7f0nUgbgnBCCHyOSZK7CmG
KCWI3LuMfnge7n3mFZa8DMnjwBkifx3vJiI2XRf1GsLtW6UayvaU1gpRzO9nXj1HZuMtVGPOwaG+
v2be8tcrLPoJNI8j59h82Alsfp0On+Lz7JP/SypA9R5HlEtG5f380xk+eg9hRQXV7B4/9vBs3HvO
LEv/3KyXQZoNf3Ynu0EB/rLxZIq3DGJsj2hKgH1tZ3wWyzDGexDkuBZcfIcMP0fkFQa9jMXjwLm/
fN0Jf3lm9XfmnBm7vjUPs/MmmR9CGeeIkXtfgZl/Spsx4nucyY23PFz0gTb/3pSXMfHMw8hntweE
eTdTvn+Xrfu1vXuYnzcABQIUUlIQuk0wkNqfgiL5HhNKMIohD21eswTzGotexubHyBk2/mInHeah
6nxn/n4Hz12bf3vTskbtaQTOgSlkkGcAScgwgmhBtwDNMsz/1qyfgLUtqZ/f3Bw4byeBW0KMiG/f
MAURtcc151hsKxg98ykFpE1Jyoiij6ThPvPfx7tXGPQySo8DZ8Asd5NOr+6MDd/UicieYCDMML2t
PWcZSNE9xoDKMbRl07NE9AqDXgbmceAMmNVfO+kxB7fr6A2JAWN7ELyQJA+KzKzIwZjtCa6pVGiW
fX5ryMtwbIfNwDjwdxOMLIsLE9dvxwkY2sOABRCxLYWexy+9h5kSlKsfnOFp/Dp4hUU/AeZx5Byb
3YxgB8VtvH7T6kbvgbCpmXqo9yFCPWUDoNRA5SM1VED3qWXuML836CfIPAycA3O6m05j+jdM+Izs
IckEyADsMaE/RUVTUAkQEhht3xcPznqf8A9+Y81PIPk+ao7HbmaUo7fWzRRQLCaJlltdZpbpNajQ
CpQZ0G7uyxpQCZ6GsN/b8zImD+NmqBxd7qSXHMGUtDfp+DA3b1Buyj1OJFGCb5XkWapXHOKXBP0f
b6nxLH69xqKfIPN4L3NsvuwkNsemjes3Ti5oTytgxuKxcHmeXDQGMRor0NbQvdPMSs1XmfQyOk+G
zuA53s2A9umubt59jKF+edvVTQUVDOGgA2z9Z6ZuKgSLm1RSjbYVzqyCebVZL8M0Gz6D6tPHnfSk
07v+3cndEN+8YUkD6zaMABCY3YvMaMbTMBJ7GCnASUFmepp5XmfNy/A8HTvD5vRkJ7E5WcfF3cME
/ffph/E9Cr0BjD9J+0+JmtB7BGQbBmzuxQj3W3NexmU7bAbJyWJHIbFjti5u3w4VCtomsALA5Hm+
kWJPIgh0j4tns2B2sv69JT8D5GHkHJPd1ABO1nW9vona+q5p6rcDBuoa6JSBpU29TfgztiZhKQ3B
+idVM/r8ant+Bs+z25ljtJuM4CS+ieJwXbwhPNAcIJnUwAbuo9UMHiDTkiINasD2/VnZ+RqLfgLQ
473MsTnYzZgWQ5tgbZr1G4IjINVoDN0ZWy0Z8vzTVKPZHtawAABL1Q8XvRcDTl5jy89gebyNOS67
KdNsWrY2f8oyfpik/54EUGhzIrDm+aheztKOggZBLggsU281tH+4zauM+hlETwbPQbrcSefZsM4v
xqZvhxDkHUj6hG06zr6/ZuwZFqUBH8SBqd0HvhlCr7HoZXh+jJxhc/plJ7E5MUXzpgI0g+Vm6HvG
GhbJXoIGI/AexjERm4Xqp4XNK0x5GZPHgTNITq52EpJP6zqCJvjGvCUTkHsMY+hDU5DsN6+ZLIAJ
2uMc1j4fum5nRefrbHoZnqdjZwh92k2mdnr3za7r9C3JAOwYgI5zKuVWDpg3Pes9EN4kgS6ce6/6
R0D7vUUvo/PjXmbYnO5m9Xl6163fslcDGjgpOAYoAi+XOBgLYAMcKhx1z+NmnvN7e36Gy/19zFH5
uJMxbZM299d5CZHtLZvTGN0TCrK8fnCLOQ/YbMSB3jUoT+/dZkalX23WzzB6dldzqPZ3FqrDO1vf
jQ/p+b9n1JuGAZAyNacv7+mQ0L8BdBu2fd1nJz2jBhucfm/Tz0F6GDtH6HAnEfo/WDWAVTdMlIaN
N/cAzIQCCasKUKZy6MG5fx/87Cl1e41FL6PzY+QMm487Sg2MbaJ33toaaLp5Q4JAofWZQofTYxqa
ETgJLTcKspAQWwIxJwivtutlnE5n42donXo76Un3d+Wv07dVdoBsM0Fh5YZuw9lzZQdiIPRMb/Yg
PIS75970Wqt+hdTDPc1x2k35+iyK33DtDbIRgx1RUKK+TOmg/RbegUVS9mPPztNo9ztrXsblftQM
j7Pd5AhnaQYNnm+6tRDim6LgNtv6BgGNfqaGQoaC5VCE5DYDgSb3DJNXWPQTXB5HzrE52smYdmbv
wjeVDihobQq2eFDxcjT7Lh1AdQpbc2aY/NaSnyCyHTfHYzf2FT6zGvZJnd8VRT1m3fpN+zwghikN
m9i3awdo7i9S7imq1Ka97ZHRPfWX11r1MkLPRz+7Y7jh3WRuHyI49+DdQf22S9dwFIQgimi+3Xyj
58waKlQMysFmw+H314xZv9aql3F6PnqG04eDnYxvl6b9v2HYEOcQdBIQ/KMz6mkGgs4ppWHjB+wP
vUdqxrBfb9fLWM3Hz9C63E2GfXU3vOl2dwzMmSoGKNwLOnOaAGodLApB2PvRPvo07P3WnJex2Q6b
QXL1eYcd6KFAuJ+dN5B4oKGNwnob6G337jErUDdFD6EIVrzFTNy5f/B/b8/L0DwfPUPocjfLnSug
DHC0z90bNraBfqAY+ATaqtRotsAA+0Ioo2Rz8M2jYz13nFeY9DJCT+5mBs/VbjYdXDfr6IHp/veO
s1lggBYqUKm3pc8Mme/nEUhoqiZilnF+Z8fLcNyPmiFxfbWToezjnc1hAfvtwICdhkhyAv8BD3ua
/eHILiGI0AJacr+/+MNF75tyXmHJy3A8Dpwh8nE3EfkU1zemqOO3XLuGxQGYdE7FtpSB0v8pNNCO
IyHlc9gAeh+6ZhT6VSa9DM6ToTN4Pu0mef40Gjj/Lnx4dv/76LXpxNFawML0tt1jHr0QCDccw/op
2qL3cO17v3mFQT+B5uFO5sB8+f8TyX5+Ct7jSYH+ulkvvh8x+OQgvF+/+/3e4ezD2dB3v2Bt928d
3P75nlK0OWDw8ejCzZdsR95P/pPM/I9Rd+u6+fO9o6B+BUoH23lh2zt8WQ/bVuCvNdqDE6coJC3Y
TPr9KMP374rNEgFcFdbDQQ0SQDc2zSSYQ9aqNzUbvMVg/9BGRpJwzAsEUsUeD3c8N9kIstXjbGx/
f1e0+bmJi6aGUxUlOHZ5/7nN7XHYqQ+PHoaiDH+PDQpq6/Jm/QEecPg4/n9ytNSJel4cOF1a43LV
ySBMukXg9D1xmxxqORcLSfrjhoyjl9fV6ON6oCsZBnK/ylnsBjyo8wXsp8GndcXE1ZCidCFiVPhh
KGru9ZYu8lAMn/NhqCp/pJyudVjgA1KizGs1770qCtlCBvK2LcrmoKN1uOJgoS9UWnk4SCNvmpp2
NXYIuVJTZtxJD/WSR1XuZYVKMzcZzWdWVmpd2Do/aIdwWqJYLNtaSh81HfK6JA7PsA3UfjHG2RWJ
aBe7Xc2a0AVKZz5HuK1WpHOmw7rLdOSHQCW+BUqWkTvkZVa5uQ3DE2PH5jpNGnU8JBP60PaW+EUm
L7oW6xOU0MpXeRh+zaI6cjVNu/1Jtp2fxlXgBgmyKyuDYr+PmZdaOl6Y0sgDW5BiKZx0dKe2w2eF
1IdhkfrcDOm5owLHlQFJXTz2apGFtXHbtOKXFtFi0VcMeWhi7FgnQ33Q1pOzHzgTPmRp5BxmdVEu
UlJNXuQkk18nyJxUIpLRolKOk7h9317huGQLgrk8DoOcr1iJ8yWpKIdvraeLsiP1iYydwE1bciWG
fLgZ01Ys6j6J3ECm9cWUBvBFo8iWojWD75TD+IHFifzWBoNXFuNXlMf1Cpc02W+7kKwgBQUfOxWb
ZZIE4lbFIh1P2pEkJyHPUzdT5RB5w9DkC5VnnR9HSu3XwtplJUjsj7CPYQFnHxE3VE3m2tHqb8oW
/d9hP+rlhIpBeVWQF4uNSn7Bxr7OjsekvI5anFyrwYxrB3YPU7eYODpxTNodKQcR1+QIQI51VC7K
UNWuIIHyoylVhwESxRnFnTnJenwdDU7ZuA5l1b5qTXoxmMo5VAXtzkhu9RGrYjG4ZcYS68XYyeV+
67TxuLR1OnWublmaelM79IcinpZJQTrtToOly4iVyiO4CiO3MiTfH1uVeMWkeegS1qLCy0ib+7Sf
OuInVSj9GuexO5ApP3ccvq95lbpRW1QnVpC1ySoZHFc0G6KjEmefRGzlh9zwVQBRyjmo45YFZJU1
NEml2+m+0DcTG6t4EQbjdDZ1Q31et0TlN7qgwXTMitYtVNNe83Kg51a1kW0XWSqvWFAnC21bvAiz
Qh/2RpLc1UGdjX4ZifJDOTh50nvx2IX7JZOpvSZZz9LB5ygtmsgvhDTysKi5qh0/5wlBZxAoYd7z
rpyWgUgKYRcmDNCXKar6xkOlE55Wo8zlJ8QVqeyi5iO+KAbdBrdJUNUejyftAvtxI8wctkCtuYQn
l6eu0nnbu9oynHpDl8WlixqdfJNOMDr7quiQOeAm6x3XqLZN/a61aegGQ9Sykz7M9cd8LPk6xXCW
pmvQiMMDHDWoc4uqH86LRrLbkdEmXZFg6Mp9OVay8Dsn1qnb4CDQi4KncMkpC61w8wHhKxpOJvfS
OgsTF/VlvILYB1ds0iDIXKLrPPLzME6o28W6MGdSjcQIb2yriDZHadZz5BvTOW4oBxkuUFSIs6ET
w5KzHn5FWZe4lsMcewIH41XWK3JkhVNbNzW2Qt6U636VgAxxUmhWHaSxBr8feODzNGONR1oqVy0m
0aqQnVqZyKbnBcmOp1Bj6VrMzfEQ8egoKEu5NH3DIjfbnMPjFl1cVn5btNhtEkEOlbQr7hTJxlcT
iF+hiBc2NNRZIhmjS5mVyUKQesIe7bnjCqcoTmXUmg+qk+K0EVX3hScBGV1C9dFIFXWzymI/HVi4
amwz1e40tRly83oab6qx+gY5yp5Cw6xY9jJwvLiLkXIJqtBlOOFgOaBEXXMW1heMOQEkhyI7yEJZ
n5lGOcvMGdFhV6DgZiKCn48B9mspwgMIncF+Dl/1OZU49utcqy8drgbjNgEp9xNeDUdyktMJ40S5
YTWkftmPydeIUHzIK9OdsnBYNk7B3KFBU+I1NMKlm3SULZIxmM6FTpJFlOpVnRXl9SRNczCKrl1h
W0wr3uW8chPc995UO53XZyY6g111PPHtQNRRTCHEa+h39EtLC7eH618OmnGX4DhyQxJE5+UY9l43
RemCJTpcCbiBZVmnXebinkUQGif2mdLKQi7kulx3ijQnWE74rmuJWfJmoosUB3hf1BX95AxwPaJN
6Je4DpcJbClY2KLJTlPUVx9b8MOT1jb2fLNufKwkLrwpKpLjNBriVUWj7jQ1fPI4ycR+NnVfK8Xi
45FF0afAtOg0CLCGL6kFMIF8ytxWGeSZnKLTeojyxovB8895IoeVJsKulSy8qhapT4epubA1H3KX
5Uoc5LrWF6mIpiOcpOZbX4eVWw45WqSjQQcRCj8FthAeLnIE5EFK13FGuohJapWLsPN5KAK0YDYs
T3gcoyPq1HG2yf6VPzi09BmOWOIOuLl2SNsov63DunaZHBba6Y1bd4PQXsWR9CatxtgtQtJ4Va6I
FC5KBQ7h21CvJqrAqW3X+CaI+ZoMCjgFi5LJlSiBSGBtqnPwKjFG8pLaRIWQ8sI8DqOrWoxlfPH0
6OlnzPDGlKOFz21P/n789T9XJoc/38+i/vGXm4PDf/wGu5nuTxz/5afgJKYNOa7nH9rw+8fv+nHq
9YZTPx6BPWPp92eU/4TC//LNZ/z+5um53Q/V04YAE8Z+xe5nZ3/+YPjfx235vRB7WlIKHH9DzGFj
K7D1e44PSuCmKQwUQ+iuhAOzN+x6S/FhWx+F1V44h3F7hvmW32PYp0kJOIjG0Mys4Qzt/w2/p8/p
/eaK0JYOBJ/C4wVL0GRG7zOc2AL3Kb9TOGhavSAlK50M8mkXTx85b8t0zRzL62VRjfXI/IYMPBo8
xwToW1hYVjieIUMqD3XEx9ZPtVNU+73Os/ok43npjK5JB15+42mTDMZ3hMgS6oVSMnwngXK1H7Jo
kNlaKV4GNzSnlTiFVFCV1M1xXIMprOQ2P4swanqoGDJu09I1Pc/zYwzZFEwO8xyPRySnRfK3U3cG
xjyB9IUiCFT1JyUQdBEh2AajoUF5sxgM0wVPxLMSCPhUG4lI3QW9KZJqv8lZxvYz1tVW7k912MQQ
f+MSjlnPUBCTYPnry2Mo759ff3MUN4WdOFDOAQHVm/eflGBTQlUtkIhvE5zSNPYaAyUS1A+aOFWy
tEMf2sa3URNCsnWYM5XFec/oWBMPs0n09LARUVGnrjEVtfgU1lEreO/XRsIj/NRGCftRKBxHBd2N
sB1o81g+t3GIYodEUCreCsd2iPjhJENZLTPFGorcwjZCfE05ChrQfB6L6d9js7ku03DGDAi7BOre
+XXLdjTSOFTdhiM8c8LtUJnVnyNgsUXo9kncxmdFAP9sQuNGkQH51/315UEWm922hHWyTZHMgFaC
Dz2/7ZB3sYOGiN46MpMV9XiPBF+DIznNgZlimZ3GDjb4hKbV2F6mNUJT5EIDdwaT8mtLQCd4bgkn
sLUEjqDebJsDaXUGQAMFdTKmRXAT6KngdmWqMg/GhRPktR5Xo7IDoPLrS/7z5qEhX0A7ERxFslnV
Rc9vHkrFIEtGZG+Z6MHLlyMWE06X3PZtzRaxCpj4aluY9cqtBYjzX4Efd1Yvutigsv/Ng4BnkUxu
OmdhdWXjqHCQHRws9NyaUE8JMJTG+Qbt8TJ39ocGiHMEnNpE8M8ytH3CJubFeT2S0h2AFIFVPEZR
e5mXIhm9wgFKdanzKLeFX3FjyQfgdUX97ddztomnP+QUJmGDEIIDqmBzFvzjFeAts1jS9oGyqJqG
bwMQIXgIUJsimCw09BRYLtR7nXNZkrTaOE3Tm82PuAzb300WLOE+MQPO9oFYBgeYwWIhSIYCTsl8
PlkFaqIgGUp9gxLCxVdGLVyXiJSDEZbmIdnvetUVuYdyZol0pc1qCQX4hHANHLUY5HXSo9a5/PXs
bIPpjwmCg4nh6CGQnGDTIRwBqaAn6rllCFWFkXFUr+xEUFSDbjRs4kkLO0Vb83c9FfBIeqYOy77W
bh5MERZuw8MG50eQdiCJhp5Jy2agx4QNRYLO84CHodkfqx5QPQ2GOMXD6AVkqMmXuqryKlzYhLCi
WuRZOwEXQwaJOveV5SjOjumADRXnevwez1KhOoeeBUUOJP8kDaNOQ9JrOxFj7aIEgu1+NQkZ537m
JCU8SVkGvNl60oFhkZvmvYQfYWagRnXFmIJTEG2j9iD9Ppt9lJOEe9oZRidf9B1x4EE2RKnstCAt
TDeG/NjKU1pnHL7ASUCMQW45TQhwQ6XCU+ymdZPjyS1qq4vYF6XMktY1MfTRWk9UjYDro2EAuHUS
wv8hsfYwv1OlKhssZdXR6kAiJxVkUSoDl8zTIaHdIepJEIdeNuSwt3aVDVWWZNfUtImmp2JsNCsP
EoEc0h3yurOQX8aYphMU1v1Yg+wVpW2uuw99Mkha5G4SNcoEntOasEe5W0GbFSfnutKl7BdhBZ08
1RUfdTeZK4TGjUsGOEVEnJqm7o24ikvo9gl9eM4hICwjW2GceDlWtf17lKSq1SEXQ0++Yj6MjTpl
eR+UF4XWSUoWSVE7KHNLOINpaDzQW1VFFoUZAVu/B93Eji5yhtJ0XgWPOwcazsagP0513dSTa7Ok
jw8LRyvreEMcoXrFUNb03wTK0zHyAxaUReHmssjt56ICLa11FSikMPtTbjeoVUWpQ3Gs8lhC+i6i
TJDWCziIUNzLGQsAoLFoFPy4fzSyGJjj10JmqUArqyGnlW5nkcixa+vQSDCDpClx+9Tp9BWEFaMu
y0I72TKPecjdKAz7Sz7GUBWOcR+sYtbR/RjR6SC3Q7ffQtX9QYI45A2aR6cybjLkVayzVwE81Pss
5KZ2wfuib4kts88hio0/aAwliMpos8JQ93s9KfiRKtFXk4I7Fn0pjkUfl76E4g3QRY5dQl0GJa2J
27MpyRq0gCe3WagR0QyeWJHfRGV7STArjyxzwqO8q5sFr9ngQSoJ9zvTaj/SvboAvbXyQDGJb+O6
CvwsKkN3ZEXh80BXh2oi+XIMisC6RckZfLUaC48lhVz28JUHyhmjb3Yw7YqMUXBb6TRbpQPOJnfU
CV9GoIFelkyQyc1CVNUg5pnwuh8mtc6cgoNi2+ZXIJjEC0QadMiQjmLXOA49Zg2flrapoeUgkcEF
cngMjKOh+hbnIetciUv8oSNJFC/LsXAWuM6bD3XHmoNNKPDrcWgPaW3H1OV5r7xA6iBSn+OO6PEA
El57UxOW4IVpy8Z6YZxHo9vB0aB3quEy953AsYe55oZD9dkkF0NHU4/z3BzxusGVF6jIrFFSl8cD
7Cg+qgXePKEBB+GJhV1/ONh2OEEy7Q5UbpzDOKUR8RVEv1uQFkA4mCaFI7eByuBLX1b9XeU4g0di
PMGJKIkhIOyVUABMUw1PbpSVmQucx7Z+OfXpcCjasAqhcC7j0xFLCMR5OXhdTzN6CFtls/LQDpVd
krIlRzzLBzeh/CPvxxvUBsEpw+A+Xd02fi4rFLvhkHfS56OhCyab4rSMmP0ylkO3TBBU22EN8nc6
gJIq45CXrtNStu7ayoCGnxUrA1kWJJ+8uRhwkV7U0dikXto04XUVjdVnO5Q5cauhHbwA2zJxE7CP
uliJIAXHG6LJY4PqzzWpowwk2C5ZJ3k5uU6I8o9wOizICGWHL7Rh6qAkVnmtRcEhiwu2rpUYjpMJ
284tDWvhokHjBq1TeWPYhsdCOSZ2M5zqtXWgYd5XVVklLk/q6lz0Il1CoBfC0/Ek9xtsQLYxebWg
fQS6qSlgUaYd8CopO7G2NLjukym5nqp8UquqZKObVHl4N8KErKJGtu3CcDReNlbzwLWsGo9wGjYu
irruQOi0XFVScwzyYa2vddHob3Qo6VViA/Otm7rproUH3O+kIScsSOgKJAviV0PVXObUOC7vi+7Y
AU3764RMsaIZiIxeASrSaTQiBrlsgIiEklg5kLVTsS8RC7yyLpJVylt7DeyMgv0dOcSooMtE0PpL
VgbVuS4iu4/HTF/muZ2OwjqpFoOEkOsmRR6fFgw1h7Zl/XlRB/bKKsVuYHkFggOpRhDZxhycp6L9
GaZNezRY2R/E/UCNa1pVrAKRMz+qBNRIPcS8g8mxwXEQRPZiIiq6VhC3v1STaq4g4YewhGLlyYSd
5hxSfbzMdMCP4z7D1GtynflqGgsKz7stllPomPM0VdF5OJiy8nSZoaXtk+pL2bQMVGQ+TcdWs/Yo
DvrUDZ3cXIV0Al0nCvNhQWWq9rEZQg9Eb3amupCuotY6t05AgEUej5xNsfbGfIB9Z75syxw0opTT
TjYLBGdFZI2b6TI47p0yPNctzk4dNhYfs8auYUzo1k2MP4Jk2fpJK5PTQYO25vISx4falORr6wRt
72VRj07GTrbXMem6ahWRjDJPR1gescBYtdQoB4U/j1Tpm6Fmk9vlUe8rPeXSTaZGd25Og+LUODXC
R6NTSZhrgfrGHle667MlHizuDwpW5Wd0YM6FLHRcemKwkVlEurQfkjDu8oXNzBgd5XFqYt+xBYea
BgRBZyW7up4+jKqwbbTaUA/ka9BfM5PCrJk+TA9TqJls5mEJzMXjeRt0J2kGOqJHWxxe9XIyo2dQ
Jo6BcIOu22OgiEcNlFnNRx5Hk7IQR2zZcAHEKSycMNjvGiEPORlQkVxNdAxI545DhXR7SCDYoQPF
om5cVdlYWD/qat5eaidMYSWMhJm2rnWCMEs9h+nhMqaOFi6JWHZhRuxMq17QMfGQrAg67mHdrvAI
yPLyBATxqffNWE2+Kab4MCFNDBK+TA8bZxzq5CwbHaEnWBbICzTkPkYkT7vUHUvC87OmYYlq/FEk
IiNu0dYG/EFNdeW1eCT5guE2i0CILRNYhSjKYfKmZqgKl+bjdClkm6T7Rcy4WYQ970/SGIQuPxni
YZ+GcIY1rMOiSEKRl1h8kIa2TN2y5RK0+X4Yr0RDmlOH60F6eRKw2pUspdYbx1B8xKVjb7uNYE1t
OZKVMQGmi7CLSEs8oHCRY7ymdtpa9K6MxIfRYUYCMWtBOc08iKQNfMAgJ4aTBSEIVUosojIrXR5W
eNCLNJcYFjRLMhjOT7DTifY6UUUe7CcgLq/Drvs6TVF4HUbl11CXPHGhTMgv+14mi0AFdoUgeSAI
EsJeCiWno2wk2amlcbvsIqu9siqn0pWwT61085znl7bIhG+tGEGdjhnE167Jb5owmJbSZJlbhUNw
UqaQVzw81H3lT5Bs2LmuI3opubXWjzsVAPGL4IFxhzDub7Ep04uyKmq1gLXq8Lg2hblsq7oJF7CK
3QUHoshD0KjzQR/kJql8UlTZMq0CflmkCC90E5mjNODOCYG1kSNSis4zYY28VENZ5BPyP8SdSXPc
SNKmfxHMsC+XOQCZyX0RKVESL2GipMK+IxAB/PrvCVE1XWLNSNY2h2lrK1aRSQKIxcP9XRwCV4WM
5NmuXRfkOeIQPtjJOs7HwQn727mO1XIxTEqkyaxsnY11XmV+OK9DmjgtTErfWp28mEMe7rj1lvO4
C171INy5Gc8qq1gPE5tSpftWT7ec8hz+0LrNoazIL7gF8cCpU55klIQZ9H7xBBHvPONh0iddO8lZ
byftKRqi6t6CIc/WNiw+2V37oalsw2H43SlyRfW5V+7Sp4HX9589W0yX0vWETsWkqzgrG+lfisHl
oXNbnPxSrxnSCu+uoiy5XJVTfq0LL3quRe58qh1PXa9O5x2CYewvvC3fnvqocWsT0/SQepU93oRC
eOStBEezCP2vfg0PQdremlNbu/NLv8ZWeWzCsuSEailZLrqgK/tsnkq9HJZm7ykEIlVBbzXEEfit
sgpummF2X4qiWOrUbbiHtGqiIs5q/m7WhSFrooBtvGhD6UYHSvi1mci16vyyHfrl40DVVmT1gGbl
mYNXTWlixWo9t5Y6PCxDZZ2XY+B+CCu/ODn7Wsu03KzhLgh09SLXeOB4oPI89RLwLO1F4F3Dv05X
w7Y78A05Kc21nuXwUruLLrPZn0hsy7XRX5dlY6+wKanT5BB4/rdVJfwwqdb12EFmXapxzAWHq95J
5qNg/U7LrlWc2qhYrvyN+i21SEeWQyNGKzhaY1vlaAzW4GmZm+ZzNKwaRtSbD41tjfatVJHzuFDl
JSexkMOl4aKK5kyRVF0S/Tp11GNRVKRyCannBDfW33qFcqxMCm8c0621A5ipYQUjHOeBRZT5RVtU
fr2e8jUcxqSts6omSZuOpoxdMwEH7pJTe53YP3Wz7Oo7t3fUDB89i5qQloT9PmSTI/NmO0M1UHX+
XSg9Eae1M5belwbTndVlqxXrSpx4HWet7Zu66MM+yai2tT+kci/aWWYRB26wHQqHcwuSa+GU3w7d
uom2vtpiAaSTzZICbLhvVkgHL9VzLhN5muQwlp/yvPbh3xRbJVoJ357XTemqxz5cTjm5WnchC2m1
f83jrNcAZrEujSBi3Jz6UdiuFa1ng1WVS3eYNt+yq/sKCoB58K0ecUCVStkpvQJU8fjfWwv7J+M4
V912SIZCB58CStzicdSs1mdrCMEPliYBZrBcR+jhCp2bTSUcEMephNmHe/Qt94WtwzMwu539Njpz
Un6WgyqsAm2B2naLylZUKuSIIBwvT7IAUIivFxJKfWtXib35mcxnOdZne2m7zBZHXtVXL14su7U9
BM0it+7KkzzenvLeVtedszCYvVY8ekswlOEx7Mei9C5tKcetFwevXMhxqB3y8TQMcUU8tpb+UAdN
fuMWVA2pGBIi5paUJFGxf1YuUbttA1qN1fXGMuvIRtAzHPNO+2VzHJTy+wTsoOvja4RKfox+qgnF
mi6rSAaZOv6YIHDads8/m9ypfRpi2Xyw9n5eUreHPkp9yd45OmHRfrO7mixLBjbc+7EPZ8RI6+R2
kU53d1zeAfnL7Vgt83CZlPl6H9jBeu6NsrzubeFltRvKm8rZtvY4eO1ysayJfebB+TxWiVbRxUgK
F6UQxxuUdKfq7mxabDdbdDyoDnh9rb8Nuy1qQqvfijTkHJWHxdu3h7m0lCZBsJojGSgVoqiGIDib
Qn9pD6KN9Yu1C70NcP1qdB7iuqyDA68q7r5O9E+c0rlaKQ263VqpRqbKKY6kE9N8LougXr/lljaI
Cxm1C21cF/kJpmUV1qmVTpx8kO6YdJmw/b4/+ps9nztzH31u1sYHsEQhlfcZgGIZUKFG23wLD2zL
g2sHcvk072rKmZxBtEXWOcmIeAOFw5XvA27d5lTeEMcjefiNHqSvU+XV0TGqw+bSMnqreZdBNg3x
eju025i5m5wPcRckYxpZS3G22xsTE+ncSj0dj+cjWrEqkwBmL3u1TqwNkbyTlt3znPtwCp1B329M
9sFPRJwcK9mr71ZlkoK6GvJrizA8P1NcquJdVLWTybo8tzwngwkvJz8KyhdCpLedeatfPfTKEze6
tfJv+eQw8rHa9fkihAQZ2fcSOVJpK6RPgbxXUwMBP0BEjamK2p5oGrVo2+ogeXCAD6NDUvXqwgG0
KA/Ky8uPyvNhAoN69s87v6qyUU3B4yjy/rS4nf0pnGYnTSK9H4qp2R99b963FAZju4UVRa3lynmF
lkHWMKdJuSbrRR5OPWG+2/Wc5kJpbjdpilRNVMOoxaLNPbnmDTUpb+os50O+ekgSyXwEKMwyREKm
Xj6PJAXdNt94cpDXueus8cEOcsQo1dIM75WOFue0LR1P2dZh9OxPRZynLQn43WiZjHfGGNWl5NRQ
82EtEpV29VgWBw70SgELreoeiYyLvCQchvBYr3u1HTx0bMd91PxOHgTzRa7tdjis3vCXmovu6IpZ
Z2oJts8R0WK90ks3DYdmXOOHOZgWyeWCYKQgKEGBWre/8RrhXsUFSqqXBB1Si7BGJFeWVbgvW1PW
lyjN5nuvnavMKWP3y8gbBLpjN0fJlpXBjMAsUn65HSRSkzltpngRR1mUcUP8nbzmqnLcLTgtoQqe
LFEM+hbkqvYAA/p2S5uhdT4jLcq3tB2c6bYXyWwfIxVsFAWJO3FkCjtoj61TFe/rQE8q49wkqyM/
PxTeNMZm3MI75SlgaM/txW3ctN6ncZucPF1l89mb2/7TtPR9So82sMeFbRMn+cqSb6bPuaXsnNxK
W5lF5nEzyb3NZnCX5y6X1sVUsakPU1lHd4tc+sslQONJRV5fgwtE55aw4ycQ4zJiGeThy+CiUNG+
PT+s0+Ze1PQfdbNqjZXJ1uz2Ikg6IJ5onhESemilDjsqjSlty0SfdYG7Ng/w3eVhAtw6TCx1P0P+
KI+kL85Vt/XFCRmb86kQm/6UiMVJh1nakJ9BfWzjRvwFgW0f/MBfPsSk+2eOL5yXPl/rTza/EqSW
ZuBcz/o0tX58o0erPBvWhV0Xyy992y/3g7Q3kcZLbzvsg/0+yS20YJPjt2ecB1NHmTF7hzgKrkDR
rGs1utPHCrDjEGsKlRHV757qwumfrLjxH6vC89vMB9W/GIYOrVZaqab2vK+bBP2fjvUAHjS9cEDV
7XqAbhVb9ImKtm+Hh8mfez+4Wyr0dvo4Y4seIZ1HFAxoPfVWtSNcQzV4/Z2/bYZyVK42lKPX2zBx
F7Ys2mq/iEWFQFaUWgVfg87v6/Oqj9vFz4Q/2Yt1iFdkahPBq07C56htoVGrxClD+7Auo7OTNsb2
VmZTHU62vpCbBsVEkKmDk+93Kn4Ou85wveNQN7ohjgWFjfhp7boWlHQL8/w4jn7erxe6Jo2vTnpD
zcCmQReGLGpbi6H/bo/WFs2HEFgfAd2MXqsuinQv8xqafciFA7nBGhyhQfIq3+3x3erFCyVM6Wm0
qE99rMRaHdQexNR99GgsdXVbVf0s+8OsaALgHO3Bk/P4IlF+OlvKXxnKLVO9T0qW7kNBZDgXRsaV
ZCDW5kn8MLeTBimgXqPxo7Ty3Q3SUsQ1P8PHEYX6ylpmCuaraptFE2baTuJo/YMS4VchBKxhhPwA
6tBw3vSJMNKYfwoRgMrixS7y7nvbD4bQWMtgoOzxAkTVPuVp4cspQ0ytLTcrygqK7g838CvJbW4A
4SE0N0YVWEJIoV9voAw2NwryMvpWv95Ayzph/bV10rDirB5e7A+0+r9oZXrP8VYhz6YNgO/5iEB+
vSTc0Lxsc9i/dA1yRSur0HlAa62bTWZ+5YkAhQwJOC9ybqugQ3syDS0yyPPYqlDMp2OBLsVoZLaC
3+rKvVmvfF2D3/5BgOG8ZeOxTNNayqXHlwsXHr4lTrWn4JW63XuZhRvCHpoMsJFglEs5dJlCAsnN
WVG78jNgpLbfDnG9b9ajGgZxMScQW3nW7uQrV23BiSLSLrFDsWRkmlbzgDIwJxCjttSsf9eqNqe7
tPek4a/WwJeUVX/ggn/lqNF0hCRuuMFsh+aAvMvxDUdNPdCNa7cOzxHEBtzYYMMRjinZC6dY5uyR
YVSJUD90JlT4/Ez+EF4MjjDsmVaLF44nqbw/Sx98c/H/0NTm5tCiIzlwHJYhWOCbZQHHMJN39MPz
MKE3AIsHJ/FvXKfwtitvlhvDkVCe708t8WWLUpTRaiwyqGwVPuTjLqxzYn61P00G3LpF6W6kVNpf
2yY5q2VgpqefKZJB8EzB/DBMVb0/7U1YgxTbTWPkPSWjzwT1XVLwTQ9V3/4U46Jg7ryAQCtITu0c
DeJAtTOfwPHM3NXgSkix8GZw+STOrU2lca8r/kQPG8ydl1ZnVFTLgOj+i57DbhxOyTo5K1lcvy/X
aA9h2JqmnVzOXqwB+jz3kSF97uJO+E8UCejbj1Gco8ha4fMRc/1+bfwaB36MfkTBTBDyo5CGd2+W
BudSlzug6c+7085kJNq1I9JI1Vd9c+HJURGOfn/Ft7oN17xWzIXqQb+HyuntFefJngvVeuqzR7rP
YlTSN6y0iyoCmVO4jqgooEOowEB55TLnN9Er6fv72zDeol/WHSr3kBiHkdW1XR+Y9ddwtHsAkiDG
7VPrd+3ipUsvA+s75etINCpInp3jJKK+vF/nOCfiDEXQ50c01u7ap7z0STUUnW4+XjUiDh+1NzXx
ls7KCdcHdM52iTJ11/0Viwh0rYKcMRyhCB2z2TlL14d+LUgMLkRVL2bnrzT1vMNXGw1b6tWTp9ez
3z/x27gWexzpCLN4ap7WQz356xPXoSg6Nc7Rh1V2NnI/YFIXud+6m3XrI0fzzwtHgf1SqyQG3cmX
HxpAi3TE7ApZoVx4FDo0S9odS1j483Ig6SJEjjukxGls1oHDfA+2ml0nVGvUh84Wt+zOyBnZRr9/
JBMb/hM7Ao4vQpqPqA81qE9LnzenGJCGLidSxPOos6Y6yMhzIu85nOqCFfXfXsq3zVFpnGLm+H4T
plrhtpvMw/z8VZK2BrWRFGl3NHDl7y/lvonXMQo4BEXIhXgij94Rbx5rRNex9xhXPsRL4RExliE3
w7pYnjQB6Ud0whiPS+ck8MoQuDgBTKCchpHj0yocZJyODsy3+rGmN3CTVJF/DrdmZnfcQFFvxaj5
VFl4ZuK2vA3nU21F2GSGeMIXlm2cgkziHx7t18QHXx6BnlcFOwQA5gu9369rcAGIjhrZbx88cncW
1TKNbJi92cv+62LHNXjptvTj/hS5nTn1W6t3WGY6bJt8O+5t6Cz5KfEsqT6gUpwYDhgGjz3lrTsx
siuthI3jq2YwMVtyGJyXLukTuAuKNC5YLsLmv9DYOgwFkgKGYlkiYKksgMtioxeJW/Ffr+NjArxp
rfw7peWbyBOTBKGui9wAYX5i/0vq6KjdD7dwtN6vLd6c8fQqb3SLWK91hrKYvPAPKY375pA1l/Tp
OuvaHLboed4Kb+2qR0I46Oj9LB1WCFDvwoIio2F8/Grw++AolAXrmIaNh0rovFlFRyJGKGeU1KSb
5T4KZ4oOcGI/JsQRZtYHqEQ+BSxCOFt0x/H7c9ryUXUMpW7ijghAbDDTkdfaTASgqEn8k61CxmRT
nHEnAejp/lSHMFR/0hz7yRs9Iw9vjjZCn+PQVvxfilrkgDPCAvgzAMewEekia2/IhLJFdYtCxZ+2
41hM4RCniesmOO6maSzHS7uRng7SgRzOupry1vJvwLUiD3gGJvkrog77XAnph4c66vrmm181+4QF
LGynLwqgX935q2OD2sRVlwQDSiDPn+VJqQCEaxoLgbclbO3WufbsyUkOQJ2Jk1V6kZNIexCuvUqL
bp2Q7uS6XtkM6z6prUm1FVR+dUpcR/qPYbNsPhC/dqSSZ0OiCkeQlYocQLJAftZk0d6ofUfWzFIc
KNc24B2w+io8rUmUQ860lt7fq7B3yyfpNzmorb+4TrahT+63NMyXOTkkpavqLAe3PaecWA5jb6v9
SiSdbZ85yincU27NcWEfh7pv/Q9bsOa19SGhZNXvNRrC5caal8564ByM5LdgCsMJD86adz0yjt4p
5neJ3pv6TJSo2087wo+2TxNirFtkEbzDGL84LYTjt8JFT6YPLJVt/J7IRSm4qEbNTgUc140BNpHa
DprwTLSQOLdoqqy6PoOKgEUrvhe4CBdGWTtePPk3u9evLGnUJPNQvMO2u4T2sev8YYguZCLKornu
Al0jbKzWfFHrtQpEXpYngQxOBg+iA6O+MCxQHp9YK6EHXbvuBpdv5rhUCUIEP6S6L8QEuHWh8tkq
yjNVtpyh0IZg2dthHUoZfOotCZB+weJQlsgUiBT6cjmQSybpsnmxDu8aziW+LK/ftMqy4Wd0hvS5
HPi2P77sckzc9bIKJ5iYc0dbVhRlWxXUMjpDwem0TRr4qzntUTmWPE7uBRwqX7TY8PNlVVDghbzb
1KCG6L4SFpjGKao9yx0uarkl8XoXoikqk3RMElMrRNMSFPUTBmXMsKC8zcxIWdtIyL4hao9FcGV5
Yoqaa6ccS6e5ryoFAHtEu4hX6Pi3lNJzzS1tKwiPe7TzYivHgw23O8WHbkEA1n1yc1D5EYSoSQCo
83gcswkdNCPrxrLkBMnA880f4f5JxNJxTEyl4hczT58NBRxkeKoKZUbMa5aaL/1cLNZj10Ym5Pvr
ksdRlqilZwHs8Brh2ZJMLZ8bXh+1QJbG8I2VKa05S2bB1ZrCgZDpQA6ZF2fwCzf46DTajHPnJxUg
hyWtiamwOqQr/ndY9YQ6aipL8sdMxc4WjVkZF4G0mEFfjvJpqTpZdoyXVew9GpXdd/RNXEXmlktm
ekBEwMriCh4/Gl+Epc0CCyfLzDxsEN9rEiRey2FdHT7KERuPintY6YPBM/58nmnCi/aC4aLgewEa
zfCxDnyReJmvEgwA6RChB7aPP1eP2GeDUkWVZR4OqvDHYEhWzZT9zNyTYDf6XNebg/rGs8vJevw5
1Nbrx/8e5NfPoRR365vIRWoT4RCD3X6py3Aop7Oy8zYeenR3zbVyF4TcfgRWyPskDV4nqt8BsUCU
Fnxd+QVMwwZ45dRoRcI7TKg9o7S6bcNH3CFxuCtk7gIbcG1vJpXP2wBBaAYoZY/Awj9GsB/YQcS1
12cq3JLKMxv6LlSOMQobzMF+ndrX5YGSrWF8QpBmvgRRYx5eGw/ZeModaBASCb8I+ebWozopPuxW
icgCvWvhmeF9XUi7xG5KVeF65q845QSFQsUZeayueSnMrb8OqLWrnf/oG6/3o6NlB11dXQBdRXo4
y+3A5bdVCcOx4lA3YuRhVsxvuSLhfXHCvGP5QEG35uGnlRT+bkbNbv6gu5ov/prHfGk622yHdg/M
/XcyzAv1QTZ5k5enLkew/ViMnpN75/W8Rc5y5b2ulbKakyU6+znkcNUTt6NfVcucAD0Xr4ay5pzH
0bmH9gcytypeD8NoLV2Z2XMuuHhQFbC5MPoD3pYGGITE+lW3G/XQACjXOV/5Xr3JsIpPNcmi3i69
ZG50f774vd3SoiDxm3ZNxZyDdyKolXy+gN/mC0lj0Ny2o+SfG+rx8DmwlYPae8TL1dyucNRAHWqq
uLpTgGw+hZ3AXH3Er23WPjx8aHBOD2QYxe5UNJI+AS1HbHvUVge2DwTOUaU/o4auiDdo0/u6Pv9p
J4I0KabqJIuGKv7r5s++550PVcFwnHk/9szYxw2jPiNgE/uTV8SYfj+gtCtUeI7MwTy6TvKZIfKQ
FdU8UZ2rOTiGu20EzwukAz9z9GBWDSicWeKvxUo814rfdqRrnncpS9eYE1jgfH4sscJYadns8Mz0
G6y7JAWI2cL2xoO04BMhjDaLeg3kzLp6hY52J2gQuWOGn4R7kYtx52/sr9YLAdiA2H4M/BooEbU5
BX3bUhF22dIAtwRX8EVmPy2+KjFh5XWMzfjghQJe43YG8maYqWDN4MnSMwCIK+MaL1bVwKUA0G8N
T/lZkZ4J61KJeZrK28SrjEkFGT3hJ6qFF0LgAs5t4qhFhVr5FKohaOYDgIwT+uiIKduf/dxzABo4
DA36uVv+zlOhAzLHRhsIM+awyA6L73UkqwUBy61X2iVCfnDpVkTv6l0q63EimQYr2ZE8hM/EW9aX
pYadEajoCGKW0dBZBH+KZoO9NfDrBuFI2l4Nz2GyFaPz4usmbG7DcBw2tDUunLX1FzLKSgvA9sRr
gnRu8D9ZWdw40QTi5Kt6eW/nY5Xn6N43r9APKiK3Gb8la7mO2DIEQn607hgr2iSz3H2un3ZfuvT1
kJwO6A8Wx+nJKaMoQNcoWeVtlbjZyjdRMKSRwplIu4nXJ3mdy3FAFRugivaMtUL8CDc/zRkJSjRW
Hdm/2bzl3JpPoLFjzESFTt1OA8e2+ARSIPNB4YG5tEfwCONtKxsxsJVzskVxuy+bMxwR/BhahLsy
P/m5ZH+aLmgEw49m8oDw2YRTK88mTZOVKHXcyY7vZRHl2ISV3SH697ddJO6FGjuzy3NrNyDnjE+Q
L1jViRZYFFjfvo3/7BY01tx5/cMvkLxeKJgSjjSIJSb7tWLrymqPjGwWMvtd/Rqw0EOavzzGjjEj
Wc1ooNV5Ciffp9lAO/YiRR6LmEO+Iv6LwsW5XpZubtK4wtdcI1obc1vyx4ajewbnCALXH66GwTU2
0wPKEbMmI7G7dZkGxQwrcywqfPvi9DogoNsm6NVxaNwq/uxY1VXhek0U/wHOe1PQg1ARH1jB8MVw
Gv8Cy4sFDxkovPtY9H3IXUd5rtkNqifMjpZvdlDzyi2s5Wju/fe1tIFd/oMA+eby0Bho2Oioxatu
38IyyO17S9FA4PFnaKxAts34o1Rt6Of3u7L9DS3AbrIRjHMtgDj+GZqy/h/mUUWHHMQDTvf3GrFr
3ffZOAjfv+OtlmZ1J2FhaBxZVsxwj6yLffIzOP7+Xn6FEAKbZkD837xBAeyLde7+ei9i9VxA6Sp/
NAxT+FwGjsnH4V4j77j3pM5/Gud/X9B0L8JwHWP5Z67foKUAarbTtLZ4eBUk5TUn/kX0w3b1c2f/
/gEdA0b+Z2LNE5qG9rQyoh+xgx3xzQV1U/k5DQ/Ch58RQ6EfZittiHqD4KT9OcapMIh9eicVOt9D
KzsTz3/Y76x59zmP/nBHv6507ohSyrww3kO1D4f51ha5Jbalos0bH5rXTaXI69jjWsLRj6cyXkum
AOJuY2cmdJHhDkarMDcCmTvKPVtHKvtTgLo/4CjHirRhIxtGPg7cKpzbcvOoJzP16mccXsPs7x/i
7TQyccCYNi+MBmh24rcuW87dcXG1td4Wc20i0/4jERrmoJPvNiuW/vV/f73AZiLN/8zbPn5dp5Em
G3FjW97+PPZ0XqDrtHsia4/nihfM/nfXg8gw/anZGPgx/X+FAw/ZuUN/lIrjxmTBJMlmNqK6YV90
82gOjB8X/Nkf7f51Rb72+fpnP4V/tlf4X/+3Jgy/fOj/peXD/79uDr+0q/ulmwNAGlvyf8fPf3Vr
e/s23h8tIF5/6e9mbS4vtqD5MY0AzNkBE/N3MwfTsM0nvrHPICvBiUNi8c9uDn7Mq2MSLOrGIW/z
6kbuAi+qadhmupcnvL85in0HmShajf+moYPzZr+7QO9Y4qGJzHsG2TVvItCoLb2MzYw6ZaB0HbOV
niD6fMKofiYKuwtbSL6t7a+r2rHUh1J3/oUetmJAf4cA/ktUrp3rHDZ6la0aA1K4b3jp6HdQXeUu
DDKsZocCBT36NJ/9Y6R/rsl/9pozd/aP2OlyUvnGSR/ZsUuTrrd3Hs9SNSBO05UH7PngFPChgaqS
a/hP+1ZZG47D318QEPpflyQHcCKfXABm71/0iIUPfzAe1KswTK77JbIqlB0oAsh+0X6SiIzWeO5M
9vA5USO2kkz6K4xEEkrEy0GOsOZC0ACtTPc1YlS6UMj9zF1CfR93JZu376S+R3TjvG9cZ9nPfNH1
V9XsoCvOkeasVP+Cvk/jhFkLPANZ8SlXiOmurHDVDw2m3IPr7DQUgNSY8XGhKU8TZN9YliNRtQeA
PdpOKdo3xVnIjIxZu8xSnsRsbTdbWLrvJwxPBGey8C+T15Znm08ie9yXwbmdYgJaFuXlllOFJ3SH
csyd23hRpgMd99z3jmOVKGajmWej9h0/W8Wm7/NQcRvaBT86eoE7fHZXVe8ZSOxY3NGJhztKtsC7
QLxV6A/TGBS4kkcEwO/xPzrzlQsW4N7utYosKOktHD6BI3TF5UKPni9RPjc7Kb+hvNE3ue8tr3H1
R6zN2nr2XKPILmfN/cC36P5iGmLq5xWv056J0OLSzbDy00HW3J1bGQu73kd7TdEyV8W9WB08TlSc
dNHyEXKWyLy74EulcvEkSe6f1h/tvRLlTC1FZviuCKnfqfVHBqncfGYBOetChwl8bsO5v1O+HxlH
T9JgzGNYSpJnddDBMu6PG428OD+hcp2rHKVEcYlfzH0fmcFJxrJm/tBLXSXojZxD2SwWLYHWVd0U
udrfWVhqMEP+x2MzgkUux3na2IRNgug/BUxUEcJEtzmCT+eHJhgdtMrq/+S52QPZf8mrJbjZjO/G
WunGqNahufe8Ov/iIhc8hx/18UqAWX7p8nr9SE4IqO3sLFkk6fp+VesSZ0WlGPG2EfV26eow0Meg
j5InisR5eeeWuxUegjVi2axo8soM1Dic7uxFB95pDnKra7JWgsbguPWBp7xDxYp0vyrjYUtLb/DV
X1u1yeEz/9pWfw1a6YeytZ33GJea0jhXgi+zixk+K/rEeQ8ax/Q0tTWGqSUUc1urvWmPNMoaPjMy
bK4IbHI/Q3GjqDJshJOfZhHoB17rwUaw9ojoCNcGdFo3NoZZdy8GBG3zdJ6vVY/zUrj6HpZqNPrc
TV97nWToo15ylRAV2Z467LbkqHXFuNB8ElG0DKb+qitqd3qPzNayniwZ7SMdMidrut90wp00m0f4
JZHZkg+lj4/xAc0YjGFrTfh1EfZf7KtPgNiRMqJNXtCXoenCU03bl5yBGGzoLtHEjT5hGWf3DCMM
R/ZjIdfaYuJ6CzXlIVzNpgBl4a8AdBBDUd2570tp4VckKynCT9Bd0r2rREKgiHOn7r9GSDdvizCu
cjzeLddEdFjpczp/TtXz5Ewqx2El8+Ub/oal/jgRIRz6Moo9mO76tuvCGO+SRXO7qMmt6ejWDn+J
BK+6JJlhzpcGyKSid5j+GEsx1t+DCPCaknbDJXJs7dV171rOn31MXVnl4QWURYw1l1rNpkOX6+0T
JXm010Aguf2MEnJOyzKPbzteMPopWKXI+t2hIs21ypy2lx82gIFjvczFgYVhnH95ceHh3Dx4QgA2
t+WqUsdztuBQRG1wbqHTU9e9X1E4f8zJjueTPwQh3eronSU6gkyPgjK2n+ZgcDOvtZ8t8rd06Zoa
oK9b0rJQGu9m7eYvzSyi7zr30FPhCb2jOLiWahq3Y91M+l3YR/lz4K3dseWQwto3ew/xKLpnB0fK
CR11LqDCWoTxSzQh/9ywNg+0B0ndvW5uaA3SfHCrOUoTe15Ou7Xo1Fq1zjqg3OPaquEODVJ7DX8i
j1JFzTvC+vBcJbJ4XP3mXkW2rs4mNP8n9GEaYy6eXdqzlI/5HDYfVOvTxm1auu464QA7NPW4XzZW
UgN00dh1hS5FXhxFhL3V699z6AyfOro+FYdqn7tTXNr9xyLEuudw9CQpOirZZUaFdDuE2kuNr/NA
m9j5Lzq2TAcwCP/c3av8pBrXvQ3yOcKVC2a8pXojHTjMk7tejYiHz+Jm3JqsAla+iAoNixc47yrR
D2f04pEHuIvhU1VPA1QuQPFFR7u+9bi1kfwf9s5kOW4k69Kv0i+ANDhmXzZiDg4iKYoScwOjRCXm
0TE/fX9OZlVJlH7JsnvTi7IqS0tLiYwIhAN+/d5zvnPd9k70HqeKd+C0BaoGKQ2TXWMN9sviedcG
XdcLHtjL0awqJl+GNgMzeNktqqMtCW9z0w5LdgSn5N3Tq1qfASpmFxJn2EXHILT4TZ/gh2JOq0T4
H+NfkCjyrd4R4a0dZHSWz3PfdEfoPpC5JptNyDEYM2XmWDPMLLrjr+ui77sTgAh5VReSEEAhGGPO
W96UA1QFE5Irz23BUzR1Uh4MTW9RY/z6dd4c615eRysWKZfRjXDy+f6YNeJ+GpSMscgj9uCZanY8
syt6pC69z/g3xd7PXowDHfHPFMiEzLyRcAjuYSOmCDwHjNN2dZ04J5V4KCJTNEW//lw/FrIAkQKu
G8c5TqtvhYttLP3GmE3vbNOEvq4GSm8XJ8NGoeO+UH4d/GaV/OT1IEBbgmWiM47eHvFFgOytKkr3
vM5J9PC6BVWJyY7hcnqctipduLy//oz6cn1frPPhAlOrcDFK/lCsL0hQGDX2zrnzKqor38CDS1kS
sQNXs8UeiLaD/cgoR/7dNDK2j1+/gR8XKaHENNACdICa/vXmjF5jGDdnkCjnYUi74zQZ9mkWU03e
3L9Pfz85k/z0VXxBA8ITLrraN6sGG8ZURanyznEPf2BJq/QAcHX6zcX82atwoKQlCbebG+/Nq3g9
jVOXuf9Z4mncejSeN9bc/F8sE1c6NnowLdDy3y6THNQR3JTaPVv4cw9pl7AoxoXO+27BuXDNhH5c
f3Ok+/H5xTOdpwkfi14YL/v9HV6lIwPnwnPO8AK9T2II4vNqQhYMh6IGfQv+xQo9tbJEfv21/Xiz
0/BDpSn4tBLF0pvFIa0pNdfGtc45iuBdVPOc7D2cQGvmBb/pFf3kI7I4sHjjc0co/vZh6RdTx0uV
FhCVpITFIOqLVfXNY+GwYHJ9gpv1qvnnnw9JH+Q5rfR23zZSR+i0dgIr8Fx4bXesSsc+FWaQHDjo
/PZOf5G2fn+rS7oTNA8d+sHBj3daEnSByfPkvHZKBuBmS3cKXd8s7lCN4A/KiqRCh02ZPE/UdRO1
lroe23FmGmQoh8NF7T4VsaWeEczYVJ1rVSQ3Qe41xW8uy48PQo2AAx/GE0mTGvV99k2vu0rdCUdz
xArH92pvUsSrj9mMczUcGWdZYSYp63/9TYgf710Cm7mr2J51W/9tbzIu6JcguGeJQ03vdjPt3ibs
0WA/B51gy0yaSK931GPX7VC0j+PorgKHqZzvWmW1xaGNhxUFMbykA8OjItn++g3+7JrwpNRpXjrA
3XpzK0AxStYx4K4HB0PRbbrZnyI27DMzuSoNJ5rBv/kSfrj3mM3ou4FWDkvUefuCbQq52uiW9Tw6
EeAbM4NjvbQVy3RuOI3/+tP97MXoG6GjwJ/BdvDm08F7kgwS5XKe43m+yapcXpro/VAMwYFMf/Ni
P3zVfLIAcgwMeL3judb3y6vMDdGoyFzOXoQUjPK1Z2VxI3JK/PWneiOlpQLzeFzq4sHlw9H7frOQ
CztJZ8htExVEl6gbkzPcsDEC1ecfIqNe1UWTjXRCnNgJLhOgcTMnEt/uwrbQ22DdzndJmtMnMCYO
Sxsl1uZx9bvuaCKKfpR0vew9ZCN9PG9zDsdwSZabvqplXf7TBzFsQco7GqYSLeMPpVBaLUGjuStn
a12gq1UD0vIJMVlsLv+46uKlWAMOyDdaeojGv/92+ti0+nFOunOHnPQUoIZF+FS3cmdA/7hwqvm3
/UO9e33zYMR6wPPQ4tb3GWqZP3xL1Vraou1c5+y1s/NVS0tx4Eby4aUhwiSTrk67Fu6Hep6t39xk
qEDfvji3F14oEkJMi7mIzlL69lnnFFGfokTIzkLQSVq34Mu9XB0Wbx1sazPNUfDZE3nubMdaCXUt
45o70O7i9Gj1SxWFlpUtd+ZQ0kVcc92vaTtfHywGTCT4lVlHHeLqDNa7SG+waBpg6+spJVDgBWUj
8sCubwFUoZHXy6sw2AwOS9+J5ozTEjOG5an5xgWyNGxAJND3y2kcRWHajmQUBPGEjgpjUd5tTZGX
t/jisuvO640Djnnv5pWFU/tVrlVumBhfgTi0pQk8UL47wPF3uuayzx1fbN6ycaYgFYiDChef8yAS
nOHh0KZuT+/bHKf6yV6zquaeEWhfN0MjCvGMyTinKQ5R0d7IudHN0CXOk5txwdey8412rU9eTYvy
IDvYbEcP5Q1MjnblT1cmNK/F5wioYN7LQtc1bcO9luAaW/6iWw4iOBdxx8F96WaZn+LAmO8QxJTJ
jV1CK7rM43bsb5Wt+EIszMzEG4iyye/q1WS/6AY4bnsSYea73LSCy9hDaHLnN0I9z8rkU0x25q5f
ba8anCtoiLoVNRV8zbOZ8oN8dPcJNBdNSXQ2DmAcK3MuR67mSEdjoDeX5j0EV6/ByLmlD0Lnqtdo
zUNQMrvcjXbEbxy8BPvqChHu1M56VjzXCHAAwqzsWhLBAi2cpLCV9a6aRre/03JAtc0hHyU3nFdr
TFuLPzUbA03ZaRw7vDPboR9RETZVM22xcbJg1pgVVFUjBwnLn1L/0hkj+FAYBrQGehZjSrR7QU8r
aAg0OcwY/K3QSiVdxngw5+5eQL8tDkHqssCqJPCsayPt2Bte6gB69qy+Nfa0a8Sr6Zvh0sGyFdEI
CVq6bfX8l+zX6CYg6+LmtQWHwJ43g0pF3DuZ5T6lUZJEOzWoqTm+3lYkgmhyDvfM5NsZGTNuSusN
x7S4F7NI0iPdXnrzVu/wGO88l1XUBh4nswRGNp46pXvmdqaGz0uKGG4/p/ThX0czAkwRJBZdSLzE
QAS17zxhvdad2I72PJI8jj/oKujAv2x/PjKN7iahd+VfunjiV+SDGFD3dQBo9gITH7cpXG4mDcXi
cGGdaHQArUkrTm9V1fJGhEnvZN8UlrqrVtHOfw4wO42RRg9697uglvNw5c6FuPcyKCdA7qJ0+RoY
TDJ2GXZJ5xYJDF3gZKE2trn/oAmwHzMGSDB8065grThMc0glgQ3tf6QwzwnZwQevfWJFOsIfweS3
lvTmjcLNzkWnMy+Wgqbkng7aGtCSyJzoXJrmTKuNDnkf0CBbhzGbXnf8fzQn/X8ZgX43S/2fBq7/
H85JhWmyn/z7oPzDmPR/F0+fn/4TTa+npK8/8q8hqUOOL4US9itG21qA8e8haRD8wSPZoqfFBkbL
4hvkve3+Qfa8S3CViVTF47Tx7yGpbf5hWY5OqGMcz7BUin8yJH1TyOnxrNZpCCx09J1+sBFnorEc
ZTsGe5lBVkOaLetxkI66/+aa/KR58KY4fXkZui16qEuvxHrL1l8FwxqQicYRYYe4x2EAKGIwg3fl
hAf3N4XWmzJfvxZeVCa/GHCZY74tB/guULPymD4uopbvTK8br6iXQGyuTG4aryTv49cfjkLjTQWC
gkzz6F2TUp+2mqkrlG9OWzhgmTf5XXRMly4CZtjW/SXYzxioIiBDF/XyJB9MVCfW3hyAdQDiARd+
8CB1VYfWjRmZjaMzhcPM+fjlMSbrmSfaIjvzc4VF7rKVSh4gisjDtNKyKL3F2qBurc5ILsvbIscq
Wxhd/4G5ZXXGoNrswZ2n19HSp+SqYMfe2nGVHJYW0EMaKwwzvSpvLfSSX8Horg9J7nQPfhNfmcOS
7miPV1QD+GNWy86vONp4etxlD7eWGsq/Vnut3632lH2wzDQLyYIp9m6bVCA4ynEz1NV0NOsIX+3a
WoeA2KCww7K2YwbahAQqqQukx/U1A0skpEAXnkyOScfC0xC4zpiONLT9OHRmGXmY/q36i2Kyeemt
5QxQdE2G0GwnSCVd4OxNZXWP1PdyyrcUvL5Cv7ZMqGofabS6i7pMqibb+5UPEWeKWOcbM4G4zgSm
rD4Pnc+hGDfCx0zm1p2EK5BsJlPJ5yzAXhMiw/WBw1pLzXQlS+d9NwbwOBA+JZ/zpAjcDTzT4h05
QgGURlgKlz4WnosFLtRDsKxYQqO0Ayun8a7ZCpCVvC/3HYLYO1JezE00U3ZSkZESJszuESvZuK9n
s98Ho2e44YwP6bkry+SQVMmXpcuabUw/6yKWAdRjRuFJuVNcnIRW+FVblOtHkPDGLUfZ9dJckY2G
ahY5TLzRNIhVyyIzNGr0kV7qniIqeLDmldrZS5pfcjAdnhlz9J9zsWTFbo1Xr9oZfSrPXAKF+8X7
0vbFZhLkBlUFlRI5Fc+mPU/wTZyLSM9a8jz+IBXUjjaimWE0gVbjljO4kqlCpE78GnYcRpBNf5EZ
nQOrq4+RT5lB9kTTKuIv+3/a0WBvaYUv8Ey99i5i+HHpcehz52kSYUDTiaXN3TNDIyFHwAFgLcav
c8n03O2M/grz4fq5J0pjwzfrfm6g374D34I8a+37uxarzAaa9B1S3HQ3uOsnY+jsa6ac1s5aVnVt
+Ou6m6Q3va8qOWxiIcf9Ujq31VR+9O2oto5pDkTOCXuojMuXyktBTUfjAMzCG0CDFyFHPCsLV/BN
1HpljrTbGhhTLUXrrZfBVCzzqeCUvpSUMK1phpEBvuIhVxPyfQY01FExF6ImHGoZVXbv/J1lg4A4
GCem5X2yk0Ix33YBxYHNjJBhUU+YXij7oKoO0whx/dNsONiZ0PZZ8PGCSZlM1I0l2KtMpa2DeaJH
285wOL4bc1cbn5p0jK9pnw3Ir7FyT+gaGBDYYcMkO7mQkTGC5EXW7j5aDdRV9F9VZCQ7XIXSesgQ
T7v7FmK2/+zPoOXCpMeZc84XYP3d+7yEEA/uRar80YAQ8V6OaC86s+IxXJe+exzNvnjwSRjTamIr
WsJp8OyzO4+1GU7rOA2hayTy4PY27Dwrai/FPLtHqzRMH5vzAtunXBl/W0lNd0W1+j/7kRe9X5Zh
+uJZFdy5SlTNHtKmfaoLOOXh4ABpy4fCOTXKrM4gWOSuL4e12pRtRDUGKrC+aB2HQtVHHbAXnqq3
RZdCh2tkv6mUGTBcXGhyGuSW/fnS7mxJrnq/KiyJIeyLAeTROJW3s+00Xx1aUpe8kTTe5wi3oQhK
Tql4M4pk12HlPcFWlu8KN/WeChrTCQ6nEWOw8stbY8p9uMz4PqoNDQv+zDX68i+Yt8WDjZTgpsjR
JQHaLev3cZkwn1ZorQQPj9wbuG//nsL9twr8aTTtfzKMOAmy5/+iCqQVUFdoHd/+yN9VoDDlH7RF
0B0Tf4QPXxclr7lHBp7WP+heo5KjCkMYp1V0/8o29akC+alAzyj0n/Ae/pbK2WQiEXZAw8Wm48LA
5J8UgZhgvy9gmB1RwdAzCixEYA4dt+8LmLL1FVIiBv3EXGIx9+CN9WVRhbRTa/Oibgg7KzdZ6/fr
cMgxZpXmxx6Hh9jlVVOqe6t0eoQISG8xABYddPwp49YBlhG8Tz2wZh7slKxKxbBpphlOqQOipYQN
KJdjRnyqAW0O2Xc5noAFlmoEKQbGq2+uqmLJ6LaMKduZDJrq0qWrcKaoGs1Tlnoou5wouidMlIOy
4X0yVD0epnr0tZ8Wz6ubNZdZiW2pzGbuCtfNrfuEUMlqkyY8tkJZTgwJsMvLHW4rTqFFt1K0eQXN
hRXW45PZWDwPyIsdrwhI4VhnJT1PpG4caA1J1HnFoSIp8TCP0CO2rqzTk1fGrX8tZT9mG7WYbIiG
Ad+LfkJ/6Lt8HEJDg2KS0smPTdRN+2ztfKLMjIpfjOCNONByjEjKdKPqsZ8WcTeRWTQe6j7Dh6oU
O0UMH5idNV7WUOVltyVbb/yEsGV5iNba9zYEsDUzzU90/bAJXT4oXMnB+kRGTYsDVhQHZREaSczj
uPPiphWhEt3lhI1X5xQQO0HbkNZ9mk/uyeM59CAz5D5WP0l1SDOn7fcJppQiHFnqW5gGi3nbevnO
4hFYHuy+iFDAuTO6p6z3MZFkGfLFEVo9sgenq7fmAGAK+G55xE2RbEH3DsHemqZpN/VZvSFyZYz3
i9WbXOi4adyNUMX0lx+l5tOKTn6fu9yNe11c7ei0LPQAyH/a4/Z0D0SrNu9F1SUX+IuLTzU5JGEE
g2XakIrZY4pPYnNrdf47/EzddrDoXgDXxsQJaUqwaOhRjLs4Lto9cZzzLvE7+W52W0jwUTdsBoBZ
50RGsx/Wdplj3bYh67vJQDGUGfUJQb916ktiCAhAi/7kbgByj21Xfo7KUVDOq37MD3HfWvdRkQ6n
qSv9PXRbnwSrKlLvAeJ9MSfX2I5LsG6JxwF3xx2Qnmq/sZmogbySm5g45MvSK5xznrjBoz5UHEbm
91HoEhEpkJxZSBTZH+2titp7oh+66zYw189FX0ZbzIrLw5A25TFa2ZhpQJkyCxsDNBzdBvWOrk91
3br4fOGpZFkaWmMabVyQPluRRPUHL277cDJkdYJNHn9EX0vHHahecZc76H9QkoDg78tDX5NNgzLT
Yft2cvOW/OFhs/SzLffMqy0wO+g1owuUQ4BU3b5515WR3CvPLL5WIl9OnHfqzay15uO8yLCK+i+Z
mTpbfJXTxgUofdRW4k3tWE/ztHzEzOZuUOPKeStHy+/ybWuTdVNAfWmTZvBuJgVpnJfFyzYg4315
1v93V/zNrsjkR3DU/Z+3RfqPffK/Nk9dXaTf745//+jf26Pv/uFgcdVWFxcJA1Lyf2+PgcNGp/sm
nK2pkxyb0cO/tkfvD7ZGJCwcEGzAOh4/9a/t0f6Dv4rOnB4Ap3ImLv9kf8S28v3+6EhBN4F2AtoS
jDsIZ77fH/18bktyn7IjDTaejELmCb1T4jKnrUWO17zrx4ZjLgqNBImetcTOiaxqiRR5hZC8sSaP
ZriNHxpMLRSi9mgUMJO7EB5fSfJVYqtnEmqCyyVCjAPAWlxjv3JOvQN9NST0uSX6gVHOmOqwmSlj
AwnB+mmjrwwukUHXj1DRm8eGg1+3G6nzm3CqRHAJ18Eh53sU16UEIgYfi3Z5SBBZ0BwsgNqEA+eG
/pGXrnaepcsN4Fz5MCAoQE3daClLr4L5Lp5d8n1TMd+REAXzKNcDDBsgCb1mq8rrc43QMzgzJlLP
KkCkWlQlW+uLdF1ULzJNB8E0BD+GIDloBhzU0mF0aFkxwzgEh/fYQRA96853DUzhaI+J/WGdAqKD
bQY2mOGYyXilEtexpdX3DdSCh1cpLHpgpiy+zJQ6NHJVzxkO/eZveacqUNBGWvcM4om/5szoEmjK
uE9LzM+FQ8wbcIUuBKaCVzNt5N4ZQDO6/DY219CTM5/a0UPEAO7II7R1PrssXDSpw2Ta11jISzSu
fnJt50Z2GdClD7spna+yKB1Pds2MAwk8P/MqDfJeJF0l+lZvy7rmCr9+oYUJVnEbp4zNrEF/w+OC
ZJ6vVKlPHkqC+XJqIgZpMxMLuPSqyNNbo7T4CPWS6fb3mPDPAEo4AvpiYOY7Iecbw9d5wYS4GL6S
gcj90DIDGY9NXibmx87DyLynfWDU4TitfyWRFvWaYyUflmK661fl7pcq8ZxNEaXRw2qp7NYfCSIM
qRONDTHo1n1F/MWjPvqxaqm09vnsDNGe8x+/aSWSHUFbEvHeEr2IevoGN8mLcN7vR1aD1Sm+WWn3
uARe1PJ08BjdIKbUYrtYsfgMi1Z5NFrcekxN+meUegybTC3dT7BtTlsfXISe38DPIsWaVoZGBFfL
uaKzkwLqANC2G1miHtbSCn9Dg83q6GeRfTJIWLFhJdm873TVZV2ZR/OdTb4FMtWpZMVEYmC2NOvQ
aJDMyPFGvU4WZmOPuP8xONi9fSpdlNqBUPyynnieA/0nRL8O/bxlpLxsHNE8EqQTPbws4dRAKL6A
YL2o9c2e6UUaaaPDZA9ckpcp9Mscv1wtJrYJ8wzwmY58AMXHhdTzAXvTFAELZvDRahcV1PzXW2Io
CMr20oWLtyQDXzbF3CmF3/E6925deDj0KzxGOFMdPZAkQEI23HJGEmSm48Bn1y5Cr2YqTeQL+WaJ
O43w6ks+Djvw6dVz0JrahBKYJgvM0FhHlY9cH0jY4n4kj+OwMKuzQjQRNrrUWlJdFvJybfFX4l/X
Iry6ESjGCwNJzWbwiX24yV7moSTmLDxPcQlsiUTyj8yITEb0uF9cHD2kuydGp8+3fF577uJpv6pl
oC/CTcEotyu1UhxH6x3w4Cm5W9TcXMUZ0qcUbv3BXriXc8njOajoGkLuLfg9DqE3pzxHFYU93Lo3
zUjcQ0MfuIKlo2eTaJ8Bn+ftY25G7ZEWTHyI+gT/AoOYaxIcULEHSdat7xVte+c4Dzwi7ZUPTAeK
FQXagy+qsAxxH5nr2pyJKsMtACUMI0QZZekhM9f0gPGY0dU4oU4oUi0YAevd7UgNYk1FqCOIVvFW
vtZOYWExkVGig6+EuEeHiynAXSaaGh2MzbAkbyjfC9Wj7tQi0knqGWLptVgUtVWAlFjeD4FNSMxH
qVeOL8iUoUvZ8eutOFLPMeEyhzRxWd002+9Jb5QPHS7V7MJphu44CN8E56LXvGM5/JDZ85k3VqvX
/4DP+HqAY/2A5RdNHU4/XmKcRNvfQgdkuGqmYKKwD8JjLKBpsB7lwlyvAa/yYNhaBPf6SMMfRH4g
6g+Wkks9PJzozLbYMmmWwwsXhrhxPO6uosglJPGJy0uGBLU7/60cA+dhqpiTbubW7ZL9y5MVtSuj
3CkJ2gdBJnj1MMUIyT+6LwaYwtFPKTGiP3KS3n2SWh+bDW15KxJCWIA4PlcJ4SJd0+jNoMVUHQJq
4gksixW51+ryICuoH4ZNUAcNbZgkqUTyDuLpQnCba5fTVsQDJUQYk10iOCat8qKsAIUw4Y3IIcJR
KYtbYuG+Uu3i9d5ghYkf2EpRLPRuyVekAR9hPsw8a7knCdXhEVOjboHzvyGc3Huuq/KhBmBy5pwy
EDayBOjvN57d3QNRPNVSb0RwLIt7zE7NBXtMcCMq34y4d0d7z1geh5IQ/TWjJyS6sEM2YxAnH/DG
ujQ4q+hPDKgISer2UuHp3nS9T0RPxj0QDqUoad/3/YKeeGgu/IwzWaRdVPWG8/DHqh32TaPavcHA
6wZPXpiV/l1kOa75Ea4XJzTMJKUXnSAalDxVOX3o4dh2tTm8bhuzQQ4A7qva+IqYS3j7TgbgxSqP
QrRxAl2nCQCH5/Y+ryxYMSg5mLbM0xkuCTFohj8tY2gRq7LsF48RwxE/cArrQA3uzOVP5EVvO+u7
YO79s8ok21w6t8cUwHgflpP44IixvjJMr3qXrnlw9q2I1SsI8SEPmTSgIGtIRWpmtHW5PwChHs0r
nw6BHSrDnZ8Kp84+LH75gWl0W1zCTHZu2xwiOrBiYu7gVkga//b4l1o6+TkJiDBXk7TClUW2a10/
JYVz6faLkcmjObbjdpl7yONBMycbx8nycEAvcRV0SbYA7xm8Z+bixG6Rsso+npqY7KYPhD42+zz1
u4MfTX9CkcGplfmfY2jtd/D0YI8UrbWH6Y91qne7WwXLifKn8nYkxs9fsgEPGpFnoZiUugoIhLot
18Xd1P5Q7nGVOIdIjv5lI1PiHlp138qB+XXnURntFOSEK9QEPKKQ6OBmTBoiIRhdDyCCz5bqjCPd
E3XKJRbm2l7NDRet2o15676HtVWHcA+DnSExumQ8sUJWSH7jtBkmluBsrLl4xyawUPKN1R5BiXcq
Onu5jWt7Y1d2dbQM1R0CvUPYSzPScpDD0c35whCEG0A25nZLRqm8gotxO6QltJCqMu9y+u+XwDX6
D9ZsGZfE9RWgRgKCF8OJ2vVzPxYkTkSWtZ6B5xHxgwzuU0b5DkZ/IDKX9W3l91YXBUd/so1r02tN
pCMECEDIJebHXfb4qsrThLD7ychLOvdtXoQAFrWRr1N7UBaAPlCKgGinI3YgbCLh9JuTn1ak8XaF
5naI4qQ/jZX73CCLoAdDr0M0ZqGfVuK0ZJ39FOHabLdRreZPGJ4Q/Bsclv3UrLZLbua7vnW8ew1L
vObJ35W7tKZVYaSWfzTVbB/KpFi2yloWvjSSdC6TwfCBuwMTlQMPEtKU223vmnc4HwuxAzDXLdTi
7Tpnd2kkZhI9MkLCj/5K5+qZh39MtqTFpC+g2cRkoWo2cQIFIKzxBR2I5zZ4MHWpdwzyYXowcmUF
bHvISsMU/dK2a3pOIEm780lIuEoV90Vq99ND4wXFaYXeFEqiI/fr2q9w/gG3ws1M955VmB+meA5Y
4miMHIIdXV348SDFjfMFw0l8GbfldTL26iPThuGi7IIrL6/wR1ENvC8Hy/wkJ+V1mqtMtE7etkv6
UXnNYJ6A4cj+bMBkt4YjTy25t0nHbCeGUwaVU8zBLXoX9dhmN81Ycwxx0zp4jNqCh3pEowVcrDEt
pqSBI7rVPvgA0ld3YxWEzoSQTcwphttnDvZjkJTsuvjAFgajaWDHe3+K3PKiNTv+e15reZTplghi
SEHB0ucO1KDJi7q9mhSFiIfAZdgQKV8sZ1Os891iTeKeWhQrYjtRlkuD+uybE/9PRv9vpYEcnV0O
9pb2Rvgco/WffzMbHxhCpE2fZseolkiByrrG67Y666A+wXRB7+uUkmqkrlwsDOTbsPn++g0IGujf
iRN5B1jB9Rkebi7v4o2EdEo8UZNmHB/dGcZzGFUqTrcDua3WtTBUElNsRs0htdMkvughUlS7xlPR
NfQKcQ/6QFwD56eq/PW7+sllkUAOkCxCP8EXoN/0N5elsoeoJmYpPlYGpV87s/tD3MKpSEWGt6lP
LSqfoUQVtzXGuHn89au/VbLri8HLY8FH9UVGyFuUcLX4OYlARFC5C6aEYybahbBS1QZlxheSLJoG
ZU+BfZ/7kXESuvx+tb6PTttY70BfjDlSRORKybHXJ+im1YjrFz/pVGnn52/e8I9fIpQeoXUW2KN8
8fZ6jTJODZvohmMVjSVxXsTEqk3i5eRadhDTESA2pDd5s2qBnubLXdvTq3ixbqf13N2VVfsqiEKn
FH+tf7Kuhe75fKt5lULLbxzUySQ7CLbh779Bw22NdaBuOHYZMr7QMxga9LSkHhQtHhUGiENpKViI
/aEd2Kdm5HxRTSj2DgIAFqlhqtFnMK7sry+V/bM3hu4FL0YA4e8FsPDt0vJHs+k0vPHYeDEValxz
9hpIn546gpH81FbVe9rdgXNaasrWLdmfKj+PDjjYwRmlCpNRq1XMhdPyqzFcAHk7vLjDYmelfEdA
Qs0d4ZJGhEGvBzo+d7ZOn6E09TtEcQuNwefXQ2la4lsmTZyLURFPe5cwB6Wrm63zja7jnlKtVK9W
FeQk/mLoXH/zPVlIpd5+Tz7ePRD6WoX1g90tEUabAk4wDnbi8gy06hWtYzDoo0418+558ENWsAKN
G7EAGW/mMuFtLemwvp+lx9WKbW1fcFfGNlkBuGbDxeKfiCCwwr+0h2yr0V92p+ckaECQFtcxHbBN
6jcQCuIRa8qrfRkpJs0bL2e+TwvcLp9fvvv/dqJ/14nW2u9vbpMfZHqUAkr/v2nSb4e08PL0z/1L
qweaxGSRoMkDsKONhP9uQ0vQJHpsC+rkP/3nb8ax5h8QS3w9aMLs6PnuP5rHEnTyds26ruRczQiV
rjMT4DfPltQnnjBvVH4qqQWu/Dhf94alkMyuJWY4t0/MY98yCwthaXA38fTOnXAkDwyndr18WKMB
6jOEAEZBKAHAHUrBLYkgCWtSlzr51ifu8HFtcpLASBtjqV9Eqb8MMHYaa2cD6LgCLWxSk0u0xgtY
s/x6ZAr51c8CKog25WzVJaAbw4wH5J2OidkAXpwPwUQZAVRt3Td2shzoFEa0hrWWzavm6pK36eKQ
gkz+ZJPQsWfAnW+rAbnwgplYcJRyjKo5Fq/aERGtg3EOXkQli4ED85nc39jbT9I3rAdz5Oi9K4d4
RpGSJ4b7mJhyQamC2K5PLureRpgfaoT9dNNaPuIWPw6m+JpYoyTY1/ki4rspNj2aS3mJLiaNS5M5
pBp7c2skkGtOwtF/MxaJRFTT5U11oIDH7WJo2Q21JhIcInCQ44gpoOe0Ebkn4rSg0xKZPiyTKv7M
ASl+N/pLvaM6K1DR+EvL/CBug0/rMPfGrhLTvEOO7h8GhBxU77NW5ndfXLph136QmWqTmwA7C/wP
t2tq1dspisZPXXGL1bo4lF1pXvF0QuYt9w0CtWwz4oS7AH27b9mqb1rYCyyYxjfBZpO6aSwyuh29
Zf6QN64OX1ryELVfsiHLiYBZgui+GhW1Ow6bOWwlxX0lDbmnj5GeeiisjxnDwHBCwbzlIFmd0Ff1
ZycqjlhRirukyPLbkVCvimZ37G+IKzgYYvLOZLWeZrnc+wwjCOqUUn12axHdlXqQMtt2SliuV+5M
ZAcX+OkUYUPkM4FLKT7Uo1eFrSGSA9HR8osX5y37TtRlN6PhtSTXCpcWT7OY15KxKeHs1N1nOtb8
1GJW5i1o6OVAl3ileVrcZ0ZjPXpMveON5eRfUpS5D17ATcVW5+yjInJOMZFPdBfm8tTZ09coUsHT
CvZ+J5vaJGw+ifunblW7bEVuLpLJCfNmuhidxH1XkIO6B2Rvl1C3I3iHCNVpuQjvKqp98YjCKyDy
rSJA1iJJVtI1OTHAlrB0anVPKFL8zp7c+pjbpX0xAZi5hmqxHsu4cW8bIMjXw9hkn9oqyR75RlEd
zIN9MdRrcRyqqrnOV6f40sS9F22iLvbPaWevN6jexsuyx3wJvUJAVm0C/27JUHeEBq22vWHP6VWw
dPatXE2PYGZuiWMxdxFN4SBNz5UX2++GYFCXI2G/H7FYwJxkCmsS3jumVz1d0fuBo9r7FPjvGYIK
HY05lY+1s2QP3ej1F71bSwPKmp8RkuOv1l6USUkWo4xODcTRQ08wC54dGdB8Gt2/3LFrDxiOlo9z
RtJsLI1TlTflqXejK7Ak1TbiXAdQkgYqg6WTJZuLxTWXDejjsMmd4Rn5JRaCvCqOJk64sHKbeiuE
Gg8IuBi3J+ZM1rDXfm5AMl4gJSW33CFIy6uc6Tar3fY6yYPliHzXvsWyu3wa6nT9wrR6vOWCRO+I
Lx8+rv4iqAKmcst90m/rcs6OE2SoQ+NkHqkEQ51/AIVcHPjauVuMqd1LP2+ebcPrD2tQwumf6VXu
Zm92QkaLwPkF7snNiMfk/7B3XstxI+nWfSJ0wJvLv7whi6RISqJuEJSDBxLIhH36s7I0fUamp3X6
v56ImYmY6JbKAJXI3N/ea69ze0iZ43j210W3H6+oHuq5ledmAzH+CVfjcJvG1b0YVHSxGzt5j1Go
3ANvbncTSM9hRS+YeYs70byNVBFdjKayH+ZpoLPUkjPTjwYHSFROd2WLx3dl8UMlOp64m8WNyGDE
o5qOGRGdk6DDYgMpgJax3qlve0b/+JFYauqyhstEIMFuXevRn8ExowDDPZetP3+CizN1fOiwy1Y9
7o+DnGX7sfCD7USe4sSzhCBy29gfcngAx1J6JD/dLHuyuly+SQIVXMhlYbDriYyt8E+2z7Luo8vk
BcvtIIXxKpoeVKNljW/KrKHWll9PcFOP4/x5Npp8XhMg8g517Y3UUlbDPpbWcBlU55zs0tYsjrZ9
O3qevJ+8Od7MLjEQJ5vSB55s4sWP+uZjqOrgK85YRDifApsVoJnPIw7PLeyYCHq22I1NiNN3kt4m
sEy1Nhrt84zoKTiGVoF5gvHc8Aoa2yqhHsGcYhBskN9I3fZtjLNpi6MD359XaXOFnxdfa1jgO2zr
7Tt0G9/f0lxbfXSSJNzXnA1ve2C35yGsDaZuS3ekd+YQ9QUl1bPN821Vuqq8KNeM7vKwkre4eNWW
Orzm1DbYYmPFpDF3C+8yliBh0Vz6d/R8MHsVDAbW0qVPdCWdsX9g2kYrqxHNX9Cw9ZkByGm9iviO
z+WoDPoXPP+lzRqWnsJoXBjsRl7rRVv4q2WJ4y0NIM1dUNTOJTPjmmVpQPALy9la5bEX7gPVXO+J
MWNWEBkwuqwUm0cThK+FSeUnVN5X6BTIrEntPYYJnmnLnJybkY5QlsHZvqf03YTIWd/qCwiVw7H2
CGPrYa4zWjlb+7YPVX5M7IYOx7TmnJfYznMQqgFLsVHu2rbx9oYP8RXUp7MlJ2iDcqFBk8I0AabL
lA+0qrmfFEWdamUpgU9zHKJHCyfZrma6saNq1nrChZa668oQ7n0Rt7qlfJiihzKpA0YLPGSZCt/Q
mT5y2SvXvGVQcKtcfzpFyg6BhBvtFyZztsJDOkaHWLXBAd6aWMtSzrj6Z3kvllLc46BtD3lq24eJ
Xrn14mXGehyXaIHJ3AXv2AvYTxhqchrWPSf4GlZG/1I1obeLC/Hea0sw43n04NidzPl8TEsRbkN5
sFnyklVOfeFpFJ2BQ9yWwM9cn9YKne77lHF8hK1Lk9nJ7qeN1/B4m4sw4dZ0JQz/wruP2ZvurIyH
dY8DPN+NYRdQXN8u7D8mFuGLk/TtRrbd29rsqjt4WS6FHYvp7nne1bvB7YsNo415Z2RWcLCbMrzj
zE/mzQyyFzZovoRFg8m2neNDz9QUjbBADA+sDks7qqe15s4G2oMzMV137pR7MFMatq8D0YbCKMY3
fteh0qJhHH1zhjVUtCO/E8fvuDkiWvO6Jd26bmHvC5NlBbgHm+mJnSqFp7Y5Pg5kEp7NoimfXXpd
dhCGF3ftxW17JwoVnZfCZ7eSePGRtq2+WiVAAmHkNTzBVsz/j1k/dAsys5OfchVRgJvh/6JkPIma
Q9XaifziVHkgIxhJJN1DqtSpcY4HjxSDCruTV6btAyg7h+hFN1+itrM2DLKTtUKrP1ECtWwTNv7v
Fz8856i3iZ+NuNmyC7l/i0/pnqoisD5kBIRXaA3luo2R8VdBBXliGewjaGgKjMfUAZdv0G7vLK9d
On/MAuMhFDQqR+ngb9AG0MdbkgqNqse96Rjumt7n9cQR4ZyVVrWlJu+Zy+Ls+jl01yRU+o3DLBSD
Y3ZHN65zKz33xZIu2cuBatekoOu+KMJuLaqSL0a3M5TVTBev42BiYFh+gi7q7GrsgFTozKcwG+7S
2bXfOh04qXU44clg/tLtkIfs9ULryTouiAwsDT3UDUWgQYgnZsly52U27Ak9niLyKgr3UewFd5Of
Fmvh12Qhuf1eDRlsYevFT3AC/YOgW/bk2dK8Tasy2wzJ6K4XStzPCITZMRNBuMO9t6xJvXvr2e0x
liHzX2g55MkOpPTOM/lweVhuswX7m9+KTq3JrcvVd6fWv1CdfpENOZR6Dhxb1wl8fME/GXXT2EU6
6sPsiK2VY50xBfGpW0JWaa8vfMjGdftJsJeqeWSbxebvX/wXFxQv7oM1JyfmYf36mSG8ZHXnz4vI
jtbUdJ8WIMU3IivTu7CIijd//1Jak/1BXKNrxcK7iPEa/zO+qx/FtazNch+AIi8l7Lbe8huBcV7P
SfPl71/nV3GYF3Lxi3DoB1j6C/66aObZ7YogOfaYa3YAPtyj30+4mOtM3bddgTg1RCltcLNbveI5
4kRNciK9oy1YH65j+iG3f/+Wfr3EYDugRuhSP860Pyudvcl8WHHKIFlcL7fA7WiwzjVn0qXZE4E/
SbtPUz9wna0uPl1f+7/60W/0I35Jf2tk3HwpX8fXjpvr3wb/b3/m3w5Gk5uIcCNhSsbXGnj7L4M/
5sYgBI+L2o7OfjXx/2lgjP7gF2wT86RONUCGR+b508BINtS1UKfIeALP4if3TwyM9J/+/HuCjoOe
5ALSQBcwf+Y4F/mQ5hY1GAdG3+l7rOS12PiCPd9qIjuClNlVaifa+b5s7GVcU4C+RoaP2I2YYpcP
Gbw/Un/W+zjrqUKv68KnctMcv0zK11XFab4OY8qTykTd19BfKKcoP1zJbA5mY6pHcI7PeKq2RIb8
ecWXmB1iMH+PuRrrGxAxy6XMPYUtuDeXQ9DKmB7kvOpOPnHuTd/EHAcCCtDZl7UropjdeWpRffzK
0Wugl+9H3hynvs4Xx2DJ4iMzTvWmxuhzwlLxgZG78T4rKwOxt0bV5pe178l5b+nl49RI2u+OpnWO
yJN8wO3wGQIVH5KyMAyM9oNrM1GMsHxuZs8BBs5gaI9X76vgQMxOP1LNpjYXtfUEqhj2SbFrF149
HewH35moRQjULZV4BMBt+yGzwicyY7e0mNcY4urHsV2sm2kkb1gWNQYFEmb8T8XcubpxQ/E+rqjp
Xiw1kahKPkTYI/yWKSLgkodiLj603pBjm2geJ8x+LwUFMBuUt5Rdt+h3vTkP6yyr19yCbBXxeAQY
4sGd67fQrnyPvzpqGfIGS2De4V40djjUiRLJqHzbzL371pqceu/UJe1nSezsENk5USsF3cCsvspF
3MNsWWhoNk4KZOVr41rdExkpXIdZjBXIEeV2DG1xX47eIQ6XENFbtXe0S3fv3SJ88mXW7JnPZHtO
pskNnTzBdgkiC0yAH27JVDyXizDAYTrjc+LGycmlbS6A1KvDq1HcfzLMtsMQ0prOgyJoeamyNrU2
o51ypGnSdtlCZHp0DAsXElTCdMPB4I0sFVbzMCYT66Q+vRs+x5NsyGAQGANH8KmN9vhgBGgKYVnA
bWascZYXrhTJzOZiM9Q+J/TTUAXXGd5zAHvk7Fa++cHlg28kkdt1leV2hhW/aJqdFSJW4VWbzfM4
I8ccG9BDZFFyNX81aqYK+7BrmvjrHAXjbWl3IM5xRhTbklENmRoMOKLKrcf/LvS1ytT8m4UeK/jf
LvT/j/LEWr7K7xf6b3/mzxlBxCAAprnmuGEGZyn934U+cv/wLVqafdsNQNdBmPv3qACrOn9EIyQJ
2rN3Y2v150rv/GGyMnssy+TjSWD9o9EBaMofV3raRvkPDQEBTw+aLn4u1KD40CaJ0bsck0KclR5d
AV2thv1C0+ip1MoIVl9EkkbrJQwqYWMULiIK1KzxTaOVlV5rLGVQmrc0ikWXhcYVDbjg0Oizfd4k
0g0uaTlIZMQhe6q0flNoJadKfOtDI2JalXLEPqAHW/rC249EWTHOX+Wg7CoNyV4snyiIM+CSJb5N
ErqwH1mni1OklaVYa0zYmfjNqPq28ewMu0tMa31eASkZ5IidukKowkDtbGytXlEKhZAVI2k1AikM
YywTPQm1eBX4k/0wGchHgdbDLK2MzVeRbGgcvBQYH/eW1tCsKIuwAxT31uT3tzFCG/XfCIdae6tb
V8twrXC+OjMWk1GrdOFVsGPQqu7ZlrnYXPAv85xH2uvYou+90hSfR2JlO6fjydhqNRDoU/GMbQ2J
EFoLaqHWDSOtII5aSzS1qqgAXL1rtNKo+nR8UFp9jLQOWWtFkq6l+UBdRnfxcSw/sGGnfsu2s117
VTO1rlk5HNqHOgl2YiiHPQIkH0Mroa7WRAetjrZaJzUQTLPOm9cOEqqNlIr7cdr2tGLCSUFnlQiu
lVZewbkdS3Kom6RtSJlrfbbVSm0S5Q3DI5VBFHTHPV1y8dHW2i6F5Mi8kYHYl84yNrZQhvqz0Ipw
MqMNBy2HZ+J74hQL0tZiGNunKHazWxRo85bAMhIz0ezsHVWl8ibvzfLRbVyxr7CZRKuR6kqsHCUu
tUI/BZc5yG4TJtO7OQhK9gNa4a6vYnetde9MOsMNTDnzPtKqeHMVyHOtlfe0W1xi3y8PuAmcs681
9Ur42UsfBtn7VivutdbeK63CT1qPN43BOdtao++0Wk9pmXzKFydiZizLIwLMUdQxJ+Co9sKLjVPi
pdbqf6vnAPQnikPOALnCYs6cYLxODNBWbD1DGBpmxIaJbqfnC2kfMmqY9dTBFnHw2jKIwP5cHRPs
a6sKwfXYtLG7C/TkYgYZ/dZhmIGLnbGGkbj2SxDWT83gLG9xGcz7Rc9BmutIBC6qcaJQVVujIIdh
edLjk1FPUqSeqTBrZLziMpb8lMVwFGs9fUn0HAaGMbY0B7KfORTVGRh1RWqSyQ1ceH8T0tv2GDhS
fXRC+BMrVeChZuhD6Mo/NYyBaupd1sTTq5qeKKZEJEzKNx6DI38eFRy5pT66RdVsJMD6Va8nTaqJ
smNARdduzpx2g1tgwrzDbIrUtvtlmdpm7QBUWi96hpXraRZdbtNzUAvjQdjsarmgjL3wP9mb1rfE
vdFNAJWZjrXXQVkU7TyVV+jDTDNCPU1ry4dBT9fgpzc0lDJxy/XsjSQNY7hyNIcLhNfuk6PlaRgK
G1jwwZ4gz7QdSqs3yAs64Xt1HfGR22DcN+rJX61ngItsij2FFBQAzLPHtHSY/Ai8BQVXSTxvexwQ
pF6bvg83UTQ8J8sMjgVbsyCTmrQsc5LBYiQ680xgU9xixKVu0DLeMyPpwlWSEODLyohIvPYYRl3t
r3G2v4NXYMLDlCbjxxyEeF40H0tCLWfMR9GDV4X+UUrMnauF/cxDpgwmwwHbRSK7r34eIKFwOr83
pV8pdiGOeYGfaLLVr1DmKd3zt3ThRG8jnhqXxU3TdzA5shss+B8imokPPBEX6kvlcJGJm3ErjfmN
zH1q5GYjuql6t7tXedze5ubYvjXirLwQZxXQvkBtW1GDwZHEx9aTrfOuGCv74MNJ3+KmbHYps6Ev
S5D06MCReHVxPkPe7hf3vZZvnpVtDUj3WYEXL4+Sfb+kBK/mZFwbVpzeWxZBeuoAvdWAnvZo9nz1
deotm3lWYisnOzzDNPbyzVQ26Z0TAFNyCnyVkeF67UqYcALnxOn3dTYpHKuLeC77eJ9ZIt9Szrvc
F4PjbvH7ABqZlbngTDdqd+UlUMXYul+sIbFPkZUUH8aWCddo++FqsHjcZvzEzzK2xQFpgHLhou2i
F5TGbFPVo/meSpD4wMqUHmNlb2ZidPdLnxufBPU9J0Fn/a5KAnlnZXV59FyDHjxky4dyHsPnZAzj
nWW25mM6ZCYvh6trPc+Gv3PSoLt0c/uxlsv8yVx6ln+8MQtG9slN9hMJBwzYDNJtaZy92rQHtao7
nNGkyEaah1dW3ZsZK1pmMkAxO579eZ489R4bkRXe+RJF24nUQ5u05aEhCUJfhgjw+iyyG5Ek47D9
GnXstYcyJS8yjcZNZlfbOayr+2Goi4Py+hevw+/NWtsyF8Ne87FQ/ouXpa9m3H8NyuUlbKY3tbUQ
Z12AqtVOy+i2DuYtNdBPdpuIk0iD4GkQhf2W4Uz9iRPk9K6L+YMDwRludeIyXXEisJSZPf0Bsh3U
nhA4XZeYqT1Cc6vFLkxvi+au3K3fZOnNxLme4cDUh/etamf/vfTjrz0VUCEx45ELByDCBsMD9mgd
N+aeqJCAN5YKbKv0ZjYvggWUvVc0bKwpLnYtx7vqBDys28gxtzds8oqzlcz1CQ5h8OLNXvvBpHcg
v4+ntDwHKW7RJ4oY0nhfAsDHFj/JkRrhVaK8/HOYTtJ49tp48uDu0AUOiSgrmmPLoWJTG+a876IG
Id6X7zAwjKtuSsoNhfRkixL33WTY48FH9SQAo/oL/+YEyo84Qk9gJevcGw7POClNo/FWRcJThqpB
48Be5Lle0nKb+nZw4glC2yitBDf4pKw1buQZC0nSXjqu5mnhrK/SbHx16Zg8ddrSzRyq31v1hIu7
19stZ7GZQHlOd85wB8S7gpkw4MVYHUIU7nXREk6SWPTWc+xiRIevR0dBclxcmrP7OEYXJRx3UibH
SgsJHFOhuIFkozYzVWsfegfiecgEcA+GMdvlCksbJePkwbOy2Y6xKzBipAUPMmYdawppwkMPDQBg
kV3tPTM2v5JxYxstCpFNeE4QmD77IX0P76TZ14H81LtBW3jPccsoT+G5LTNG7v89xP1fDnEetqPv
NNVfzF7r1zL7SnNN9gOQ49uf+tcxzoK6QXKYaIkPMl0f1v73GGfZLuVVAHQJHV81Ow6M/xLsXJuz
WhD6IS4xrF5XYtufxzj7D3R5hCs02yuu4x9h2Sxe43v928S9aRF7DkEu4jElAvOj/s2DrhFtTz1E
PTpYgscYX3bjUCO9LoJxYDbkzad8Yn3cmphw2Sq5w3PhSpZlGdXtu+++vb8YOlg/WSj1u2F4TD15
ABhKw+p+fDfgckQRpf3AlrYmf1twJFz1QePTdDKwS2OU5PYvAQCBbNVVIcZKiiLxQ1I6Hbhr6mXq
z5FS5h1/B50Udllaz5TrhdZ+9r34i0Xn9bT7+3d89XR/Nz+4vmNQ5Jp9jrIK1uSnd5wF8C6jWV1o
dU+SjU83/TOp1dDZsT1j1QJmauU4mKADLawrbMoKk6zD0KGwd0OjPrN+SmudGcLbSJUhuKkqNaH7
d16BobOB40mK+VTJiHWHsgVcv2l7JgWFLYVwm38LVH6ofuNk//UyaLx2wIWg4gCugx6afOcZx7OX
jIYo5aVWhISbJETyZITJrSF0uxaui+hRxFb5/u+/TH2vff9dMnllv6Gd19yL/I9+W9+9rGdOiStk
Ul/qkJQbLd39hc4zes/j9O3fv9JPow/t6w4QSKCIh4yXYAn/+EqC4fDSAuS4hMJ0X9urWTpW4UxQ
Q6Rbs9UFVI45h82aGvux+t1No2+KHz8oN4rt2a6OlbE6/PTyQaAjADXYPL1yv1Z5770WpTZse0sl
twROyOKYXPr9SLOVPkU3wRdV0htNi7Z7M5GxM9dQ8ZpinQd19Uzc3IZnFs7zF2EMYmMaS0VXe0Sv
6IH52tJ/exz8Z0f6rxeKOQPLhoPSRKTAZU37/kKZfu/Vnhcbt1YfV69Zp60rSBqKzSe6RZ2cMCcU
HykKFzfT0lKo3LhTtmavHHxVsM8aAsN49giqDV/wjuG29Ng3fZsw/cc3SQnHz98y+hc3EQKaDiF4
P7MU/I6DZJcq5zbHnxhH4UZFKfRapdkgCpoaJcCt+YATyutXaZpyVLLqvbQ7sS81YqQo2+qNgBaL
l70ck3djXjVHZrNqJQC1PPsaVRLTEgyHUPNLMsXwbBXnsr6MAsAJpn0HwosF9cS4ElAwW1UHD1rM
GztP7tlvOeCQ+6C9KOgp6spR8TVSxcpmen86t1/IPYxhfkMwmhiP2bunVCNZliudZSTtWNHyDrQF
wQt+y6hRLpaGuiz59In0o3rsqSjWIpIKgHy1PbqLbT8hW4/FPg4MwlecVuKP0ZUek9Wt8aHXSBmS
k/aRDm5xtNqo/Awc1ud3rzE02ZVIM2g4DUozmBUNrCGJE921YzVticrCS76SbUpUQ/KcYxLShqjh
N5V0SJCL6A5VADIOwUt14FFjj2typlCgVFC+nyozPdtdJB49R4HYiXLD3nEiXF5DvwEgQW/Sshvw
h+yMaTJfbQ3rkVduD6EbGD71leczabSPoyE/85X302n0DzDI6lCD+MGNo8lAMIGgBOVXYhARRUhu
V44Q7qZ47VzpQh2cocTVxKHRAT6UXTlEOXeS2hEDY8o0OcF049M1VsYP/QjpoFrNWTnX3eeUia29
vMiRoTmTnahjKW8+2XOVK3T2XvW9MC+qUFWBUSdrl/0Q9So+VleWRG6XzaMZYFTOZwcHdM81wBjd
mtHE5apCoh1xzPMQnuXYbv0CF+UaC5EV36VYhgM8nXMwMkCaykjd+FI5eo4cc9Id1z3Pwp1vpHl8
x7nR8ZN1i6rDDecUstrVZdZhkyDxHFGEPmSUNMURijXBY+BH60bGKKEk1oig4+4CcyBjdgU7zizE
LEMSgsu6tpH71lXakdfAH5PIe5kZlPU1SRZ+NXoq6syN2dhqn7khBlUPUk58qh2MeGSKaxI1y3yQ
JqtbyryMUrBtLAdyW1En62xHfKiiI0rKSqw9W+daAjbVJWbLFrsSl9V+Z4iKmInj+NT88V/TuAOh
YUi+8rp+R1VcVB2dLlLltqCM+s3SQ/rbgVOiKhCgv8SpEqRgt/bkk0X9yMPYOeUJx7FdL3gH20aV
FHxRirggp+SzGG+rcObWNvipdBvqZPtT53heSb0WpqRNQDsZaKtrkWO95M7yBQJphH7FG4D3PVdp
e7TgHBySLGDIaRc0jG2oAYs3Sx8XHlG9TkT3eTzm7tqhEBteBD2/xhkGqruzRJzgRMIvLrbWnAJK
TzMLLEIRuSmOEf69ldaZYau2CUXB05gZy0pNmfGhqyF8GNiEipBU2gLEE5TH4BrOExQOu7/4Ams7
VuxW3dIcxiMpARnOH4h0vccuzqi1flksfNyndq6IwMvRW7IzHiH1jdRNjxSZrNDi5t31NRTrrfQX
DbuglbzalE5byHU4xtsrKKIcdeCetorhUXr++FFg9T8MAc2Q27AgULGqGfY6O69sgGZc6TLLJBz3
gTiP9WQpg39jvBZxKijnaGN2lWeHbrJtlHtGd/bdFX9Rm62+OfO8lfuglHA+p9klu2i2msVCqyRv
rJEsumeeYJAvoCQSeGaV7DahFdF4yZEttu/zrofFbYd1RH2rm4/9rZqU3nzqgk6vIJW1bRCPxmPT
LKT4JruifdS8cv6rDjDOyPrE+xIVOT+v5lP0LZLjKi0I/a2jAqsaoA2EgYe6C/jJdz27goR/xppq
qzq9ay137mpYOKnJ5YaJ2d9WpCip4TP7dtpNJoP/7Ty0hDf4/yAl+UQsIFNk6X2yIq3PoJQuriHL
mI6mHuHeiV7K128pOrIN8xtHTQDLE7a5OSw+OpEfQ54We1mbNKlESfvikjJkJOummX1qQsLNZ/g1
CRnxLmgxRFF6vcdGMxYcgtv5U1Hi4CM+ZzaHlgFx8W6EWScPVWxUX2fKOVlDOK4yK2Xai6oIvUDu
4CZH7wwzrnY06SXtiqFnu507CBtZo+Q5qorc23h2Zycse54bYJO3IUbkZBe3mG75mSxG7ERHF+xB
+6ViQcbeZXFLbalF4B7JPYNvlNqlYctDZmzPVtfbzGajEvs6jIjBZOvdUrkYDdGTMbNNPy0RFQuf
lazJG1f0YAzHbLT5qyZMpcsaWoufHAWXBdGviPzd0gyDup1AsT/mg2xXYSAPbjUNzMNGn4tTmBYQ
fVEysr2tsWXfGMp0my3+nmo4J/Mo0nXogV9/YiciP5sREwZktEwOZE/kCMBmHELCEvHcPjJls7L3
hE6dEBgJO7D5WSiHaGeKsaFDJaZE8mTEYvwIjo6RcxlIn/lAZFoPqDbxsu/6VmY4yTSOBp9o7txP
KDzepaIoiCoPMZj+rWuRylnP7G7kljQ9V22kaZc05BJUGgMkyy3D+6nbDCW4UEznLXd/4U5A/+d4
Rs9G1/Dbd1c0f54CaljxpIvecq9X8r6OoLDteltE+S6soPWspv7FRnsLLUi/Q/Ds2TXYndFLlHtL
+iMc3rSxJHI8J9zRW5E5XE0ODsThMkdRJxF0AsKLPZklfCxiHHyuaTKS26Iz6Duo6JIBpVtXvbot
GfVxjIyKZCfTENPFONF0Obcuv/vZ92lYdOM0uL0ePP7re/rNOJzalJBT5H8muL3L5CeaNrP6+4H4
v/7UnxNx/49Q25pohcOp9+NE3P4DQJtv684zpJEr1+1PKQW2Kb4mzUsPXZQFh7fxLykFlYVwcgA9
hN2Bqen5/8T7xDz+u0OdG0LcCTzH5FDH38apWf/z706vtmWmRe+l/vlaUNFVFk8FCJHkMWcW+GvT
8ndf0F+oJX/1ggE+SSyFHgLStSbruxckdGYLW1Te2cHZtbnSZJaI47lfhu0hmQGY/f3r/Xjq+/YB
cWfzfcEp0ATXHz9gBABYaufBOWDC90qxl3Vx8tx6kt7wuyj9j0e360txqbnWHg6IgI7yH1+qYz+W
9IXlnotqJCIbUNPrMdESK99OqM1bluhtUOT0acfe9OYff0ruJI+7gUQxScufLiPtTMNsGp17lnYO
XC8U7FAMr8azNXBk/01m2PpRfrt+UO5Ai8I8nnH4bH/6oFNTyiqYMvc8Nhy4oZZ3aD9jbrK9HVQA
Aqx2wL2cqgnX2HpG6gFmYDU8M6eSXa+pGWP/9OP7JjcTPHQrgJP4M0UhB74Jiid2z+Ho8nEjONF7
kxzi/v/ztXheEnbVrlgkvx+vcoKVvUyxxZ4dCd6qdw35OVDV9KbP7d9xCPT3+G/FRX/Pvu5MoHUe
5mL4a86VLlfDb3r3PMTpV2mjwfecuH9zNX/9gfAiKGbXF2OV+ulimjTeBZjDXFz7ANdy3IpYzn1h
rK1FU8T+/kJZP4pI3z6SJl3QSaXzwj83WLIztoaFSukzDjAOPM7Aa1qxAYCL9hYQcVpaAp/Aj1QX
380IIcdkAET3m7fx6x3sUwCIlqZ/qq798w2DgcXmQAqdfwqVTS6vtsBmobbcIIJwh7YkvbZFYXc+
ZBn4YZvrj9cTsJL/D9WAf3UFoEpHOGS50sihP95RtFP4oC8FP16gQ29M0xzBU1KA5sLc2f79B/+r
l6ILLIQsxqMFMe/Hl5oEZjp2vc458/h6CW7xkzXKiaU+hOL+m07UH5d6lm8XWRxBlgIMXu6X21ek
qinbVhgnNlRscWk9FC+1A8tv0dzKgZ3p74qCAXt//4vRLwnEhCMDLX/6Av9sjIeP4LIvD6KTGeOa
dImEge3ogCRCVKQfXssBW8cDrpCGuf10JTVUE2W78KXZaIWZ3x6WlsffdQVRbsFBZV5s9plxanBK
z6zmd18S0uWP75kHv+5+4UakPRO/88/m4zqccneqSKXI0qx25pIuuybzDZLVsuiJO1fzlKxpREET
Wje5mP0t1jb/oUOwYBJM6zMMxgqMDFZNmtZJ16rPE7YHWg/Shd+VDQ403ZgdZRArj/Mh0kkSIR+n
UABxe4AXzfljHQrGMZj5cxuZw+cbNVVVDUFzJtbknLqcL5ApQD7fE+HG5IL+DqxySY0ceSVurYMl
kf4JcKcdG9YI9AioxCymu7vPHH9f1i2voWuNfZnO99Cq6HdwB9JDKxzQ1kWmDXeIcC3xMjdw1Pfs
8yOfBJamrKkEktuMzpmeijJVn4ucesxA1LY4VeiOb2gWmu4N+NocJwBNZB+sOeKSBQuaCvFSDu5v
rwXVtSr81yLTGMFrP9dM7cJnaQn9hB7AmVd0QnwSIDkPQxu0bzqfqIo3gr8OsgQcG+vv4GGM8HjC
WLMFGchp+ZFOYXjjxrj1nMnlG9UYUEI52R4NQH6+Qvy0WENLmmZ8RGMcvJEyWd7agyc/f4O8Vj5E
EWvq5OcCujdFtw5owkXGFhWo4M7e9kLDRojgOMcoBuO8qvIZA57me7q9yZn5+pTDQBTuOLSUNMeh
ZuWHxJ1IaOL64s52QZTOq6qel+CU6o0JpLLp/sr2MHMb6GMzowSUpkEW0qtLDs7XM27BeP818DWl
cc5zodZDE871ejDjwD9pdfrGGLCj76U7tOXenmzejOMFRbXtFM9Fv0n5/TVUeiTbagnBkRoVKJT5
CmGKm1CjSWeX540qYniZVu1wLw+5wbgIkqTchwq/z0QG+15YIc8ipUANo6nxXF4pkPhAPp1kuV0w
OSS6Xcd7xSfmvfopA/iVvNase7PVQShZ7MNCA1+wsWl0+1BjnXgKl2y+RTksN62cGjzORmmFpPbM
7sSMezgm5DL5W8ppWo811qONKXGGg4/VrnZm2YABvHy+MPA0z5WbNgKXB8ztzJPOevJIg804m56K
CF9E36RCnAqCx+yMfMzziynrByVkWJP87KsvsFfV19BFEfNAMVwiHxVrPU+adt/TITCul5KFa4Rc
w5dgzOK9Dx5L7qQ3+5+mJbAYwtXALaTZJTviScFINlVkG4u67/3Q9M0lyjXlHRdV+iFxqM8JGoVL
yqfevqX0/kwiNmj3oRz9F5ERdZhrsXzwk7E5OS7B0tU0usuHumyLrefZy1riH0Jmir1hXRRj/SEX
eaA29aBL/Mwu2OvNKJSziUTopusqY8vUalgNbF52VUiwk4UJemxjxm/6gkxwXbTimNNfumOoMX+J
QfJssUYYD3PUVO8zRKY1iggTjDrDycbZfxUU3WugXH4f2WKAmKvSdT901q4iNpx3oXFxp9Rk+aeW
Bp8QnnFr4wel0yh8EWS0vVXnB2FCBZOkwfGGnW54sB1r9jYUUY+coGNeiDxRvHH7JD2GDR6HUslU
R+mMLd65/lkUfivWQy13vVdg4knNT+gUzfuozOxVFjGyRapwNjhCTPJ1qnrgqQSdj47G9MZ3kZ1E
YnJFSUzlNw39S/em6skBSMVNbUDEUq/Xrm3DzvlJSA2O2jZCoXB94yPbmH9b+i1ZDRPaYpip6JaX
b1RZU8EW7YIeZFbYT565LTKSFFBxW3bpFfjaZW17OGxiy6UhZQJTHMxld0Av5Hkc9l5MP7suYvnW
nmhak5D7IlMsQazGbMxEw2o7cY6SMtea9bAAtRUuP/0+9dqDi8w4HTyrEC8C3YW3Fgz4bshelC9w
MRP2c7RLoN83BFtJkEhRfYBBGYqvmDfdlRwCFePuV3Jb5+74P+ydyXLcSrZlvwhp6BwOTAPRk0Ey
xEaUJjBREtH3cHRfXwu8TUmkUjRVTXPwZHbzSQQBuDvcz9l77e9E9NShT6VSfMTdAV008to9OFbY
i8UY4holnDN6AkvyBY2jtRF2HIZ+MLF8PGazRvYkLsfS2rv4VK/6JoFkkMXpJhoGzMOagyrWLar7
2QtziXvfHu570eQfAGA8m9n8OJq2cZ12ZrdnXV3C1r1GbWxVmd+IeQ+/zXE83IZK8uaY8cmmJlTb
W9mhHEh3oJk4kbPbyqMjYhJyxiGrcr91WMdBfLchKFBv1C/supxONS2PD85MqRuFQKogvfAWEp/N
jvegFT2ox9HostPYNPY1delsKauqD3lMo6qhS/LV7rWMUv9sPZWe0yM4rgDXiMAkUqp1LRDPYO5I
DpqxlOZ1xnKB5RPCrWsfp6F/CiptuB26MD0bSumnJg7F53Rw0qVYGXl8K6GbrOrJCq88UBCnZhTW
kUwxz1lFfdh+MeOhushpkG/w16oLw9G1YGUToNbsDJa8rcZmFqikYZqEutqBHLdRVqCZT6sKvbVF
0mgcBZf6pOYz5J5y5WEv/aSyrlYbGid2fCS4cSQlrtQ1em7B4KZXzqgP1Q7NRbvnlKtdJnIu7/UY
rB/VTIWG1tSknu4Vg+dq4Av/bPR1e1JV1e9GPoQXRdLm2boCDd+u4KxYB+JX611qB0bsV+wsND/s
ZX+mNUcwZYE5n+QglrxP6djhnJ8ycTnGJsso3XYSj6g4FpDu80YFflaU5gkRxUwLyqsNd+Nm0mZB
NIbvpenA/cbXP2/hq9gH266BCWXOvG+VjD+0uVHfK2NqHyAC2Jt+nFOfpmi8Qtllr2w9iiDmzolc
W9UgYx/6T/RNzzu+Q93iYwIWGWdrm0d108+cU4pslo0vyiC+RlEw3uvNoJ0E/d5whVzY2rqa1chV
URWkU7VSDKSQxTQIFWP3Ocii8WMFuPvrIAL5bXA6J97qlQNTrs0MTM5JmclmFZDs+wxKso7XTTRP
ai+76llEY3jTJjk+nTluu6M1jLCzy7Ko1+S61dPKlg2oJb7O11o2JBsTfke39kL27Kh60eETQUf/
VyiaHRcpFq2VZsv+MYLxrnA2zck1Mj90y0FVZNcF6HIEl+aonSP4dz7f7NaAhVAN2ageCMgYA/uv
E+z/aqHv1EKRnnDY+u+lUMIRiu9fu/ir6n4shv71z/6uhUoDryd1ekeaoLvIiuD4+Y8N1PqPRBKq
65Z0bQ5oi0P0n1oosjKBrsp1cAb9ZQH6txaq/wdjEHUvWpTUFIBt/0kt1H6p0P3fggsXkeguEblQ
d5VCpzzw8/GYDi3nyjLu9yRBGGszilFrzoXni657nJz0yaVagrUdNyOKIs8nXQxSzTilNGvSCsaL
e+f2bnrUsi49jSq77F0AyFJzUIY1RNbqGt3ahJQavIMjWl0QX7aV62s0uNYK6DaMKvj1tIWV56Nz
OldBT+85Qp6a2G66MWoIhaHBNVEj9H5Cbhs21FpfJ2n7CGwXWTGw6xrosw995snRKn2dkc29Sg1U
tuQ+NYeqbx4NMjrAZfTWKqG3vskD+aAN+ofEMp76hss7onrMSiSEIYsd9BF61o4J45uQKbPgfpxq
7DZ6Uz86RuKtuiUFctC4vYLeJU4PLJa9Jg9N4x6wgna0w3k0UDs3YZdbqxmai5lq48pxeJSl27Rr
veaHZj2PwCYlkVvgMejuIQdYt6arDQ0R7IXPDgMHQWDSGI/Mcp/YhHiWGbJcp4bA06f2eXBVt1n+
JZm/LnswgD6zudgzJh5BlVlYUDtjhnoMHGzK+k3Wckm64+JC2DW//mCZG1XzC1mVk671GXpDi34h
kIvpoCyep6KmJWg1JqSLCWF6OqFS8LLwa5BpBs/Bu/N0HCovdtBWTzgY50g/WMbwWuq9CQHOa+8C
N0iJKwVCBSQdDBwbwj14EGtl0eSiYyQh5Gh3L4OExRL3il2360oyDmhOn6G2QxvSvTs6TT3dd/7I
dXHu+fL5YZLaB/wn3tZIVLuGkDMeJUiVTU9DbK13/F3y0q7i1iD+p2zNjVx8yU7gINGgMbgiWgwc
hBBXjOdnksfRtENOWmVD/AQigHc/8198CkfU+GS8D53b+uzs+Dc5T4mPrLs2ZYUlv249v2mbx5f3
nYeccXrMFn43cL9hxJCRHubkskauruASH3UjfGaSM6o5VdHjZXS6kqECFyv2w7qb7rOI/yT3/cky
+EWYeUj0qzS+UjwuErnuqNF1m6FmnkiQv8fBzedThNHF92T7KFN+oEPNiwnHYIJ+ffXyMDji9P6g
8VeJ+njKCZvdwKWrj8RZiw0H+sqHVxYcJyxKH/IW/oxJbNtqIKnXt7qq2s65aW6atNTXeQMykM01
v0MYtRduq427kIrrpVUHMU3s2dykkkmJAekyHpICBXfJKCPyEI0DwA3XZKJaOgsBxVd0HlOYbUBB
PROdGp/7CDDRMr2sZJ73uqHMzWiTpqZKvMalwmOm57xuO/JS+CB6sRtRxm96Y5mGKVLAl3er5dy+
FhSXDhVGlhCGQFHVHoojns3LKH+BEpYUHHeYUdINKglvS8xZth403M0vA2AZ4Uzxc2zPmJ4nljGv
Z37bIHegD/HqOsVuqWsYRjgWu02fGMGXCpT0XkA1BUjCtQplaHtYZKxeIn7CDsArMNJnXFUWhitm
D3s8/MEUQHyzMIKj3qjiEgXOeCVGsXOH5EnDcIzbHV98kJqLDZgZoWZd24eCeQoa2rickJhspcMg
K8h7uNRaj6sXLF8yybG3sjggIaHDarODzFp0+qAXA2Pofbu1HF92usWpVbSr2mybw+DgfEcWQyEi
zvW9Tk7BRstCFkUYM5tg4NVpMvV2gTLPkeW5u9koph0NbXNT2X3vk/wL26fnVxiUwSyCbLXnEMwf
HEj/WptMD6LGy6RFwNTjUMOIb3TRDScRfd0I+2xOSxxyoLkrgZ6Yz87AYKrHatviQvDB8OhrdFSQ
Ahx7vFIyfabQzKPhFL9w33rf8UDnpDk/Uhm8V7tAJkZxCK6TK1gCF9uOzLTgxsQksnZKSjluUD9T
A4OJo5LNy/43jFlPbNg1W6Npvrq6JjaFhlyurOUDzPASrlB0ow3qitJCsrIGNzxO8Qh9U8vYMxKp
MukbMx2ILS1GjfRNULKf4eUsLEF2BM7Gc40WqvLcJE9mUo5r7ELkJ8S6eSdC2DGtCwPghDpLHeNB
5xVaOjqsVRByENokOkloUQmSJApth4hpLA0YPKn7kjI4pZ2+ISWtaTeYsCpiJepao3ilvmhdWX6j
qPfVjvUSAI81ps9ubWkzxwxtntnseiOntKIptyg4Rq9aNVpNzSlpmPMJZ651yKdojRA+OHlDOWvb
zIIkfoXm2JUHFDdtvu+mudMeJ+qHfkS2dXYZRJ7VrZomMxwfLmkdX4neMacNOVGB9gG4D65Q6dz9
sBX7RdP1VVl82dfYVP0pi0tKU571quyfeZo52zD79jKe8LbM0TOHU5clyL1TDTAwwQbft2NG+u+v
+7q0/XJdG/8fJi1dWvqr/RS6X5MDUqX2xvCy2DEHrTj9Vgxais8pff791X5ubrzs3mj0YjLnVO4R
2vnqatT3NAh0hdpnEwNk2Ql4aaBtQuycf93X/w4B7x0CXgQCvzsEIPj+8q386QTw8m/+MZbobOZR
OyA7AJG0HAH+PQG8hMCiaXAELU9ay5JB/M8JwMBYAnUY1wei6EVN8a8awnL+g1Da9LCCCEFPWvf+
6ASwDJEfDgAAhVxXohSQLpejH7dMpB/UCToGND3QECwS2liTVUDX1J3UY9N7dtEciTYDPbxKOaRE
yQ7HLWnhlxaSsGET5qy5sluJcrKr8IgclTS0U6FhGoDoolEt0hP6qvREOGOnSTcGu9SNRRxfinDo
2QrN/K+B2gfokDz7Xhe4vmeyTFWuxujS6HMxUT4cXKlxUNAQbfVslvKjhSUCcZY1ZHwVSWfu9U9m
0QSdXzpdU023CfgUA5KfHQ7yjOtNRd51HLNR6Tx0SSs+RFruU2wmFilTzaxNBMSTm02iQonM9n9H
5794R+/MGsrHNgPtv0+bExj37z/Omb//xd+TxmGMW45gBUdwwVF3IWf8c2xmZrCyYhRAkoALhYnx
z5yRhEYC5mM4638jkv49NcPUoM8MLRCtCN1vT/7JnHm76tK+pM+72IOYoK+JGhP0Jhzf2rwvgw2p
aGI6ucn1D0/jF5+vt5dYxC0C3arHr8z68POsDAYC/+ASznuUAKsUTI42cVBweKT/PvP/h6ssv8UP
c78JPMqMEVeRxedW+1yO3zvxR1qL5Qv1840s38sfLiHjEoVnzyWodUr9PMXren76/V0YNLv5KT8s
YjaiMlhWoNEWqxBJlK8eV5tpVfIC1Rda0XwtpaMPm1jnfCMHLi2CNPvAaYPNNb7so9Xqaju21rgh
hBPP2dgPu7hqmgczmi0sXjN4zKaTZ1PkvVhH/Thceg3lwJLcnDXS235rAAW4ZaO2IMTZLt4Bw8R8
AuPkonV6Sd22+kwQE/Q/t92Q69nvVUJh0qvhFGue4axT/B6nrKomHN2KKOi4oUvcqOQQ6Zm80N3Z
+aTlsjBWkZgijpeac8G5f/LZ9Lf0iQT17pBVckVxNkOGnir8t/l8H3f8Z1RFJnajmqj7XB6DOGct
1IiHauWc72yzvcQg1t2PxUT5IFDGTlOSQrrVJAc71wF2KcPeYplhIzxWxsnV6WwmFrWb0Rz7D3gA
+CGp213KOZk25eyaALCpQJ6CwGI+4K33w1JF5yDph69el09n4NcUUR0ykjk7J1wvnr8PhRM8EsPb
JDTOs/neGRxhrYfZ+N40I6EKorW7Z62mpeWPSdY9eGbsRtvR6ewzJnp+0PKAhW2cyknQXMs7DmDO
JJx1XgXdZeYE7DdjO8SYIApZ+fx+sHgFwWQqS7SrJLS/d61mY8Xp1DdyJ+7t2fzuFZ4AyC1C31Za
/NhB9z3o+DlSeBG1sSsGCBPQaj2E6PW8T2p9XCFE4CWIYO4elM7PI8Kz8pNRpsfcE+1DvEDw6TbJ
i9xV0anKkdNbojF2qh2i85CZcGkLq1/jdm+2g+nquxI/CqEX0Mh9j4bOxoURldAJ5WQh2FjuZ8Ph
AubMPrpOut2Qu+k+EUl/m5azuiWqhr/ceC0Dgw8t+Fk4VXoWUKtDcrmyYRJvepSZ167H41zVlhFw
kK/MNZoheYVZJkkOienkW1Kt+OaPNeGyvmoC4wPO5vA8hbF+mxQqHVfVEItrkzbULgpDHWtREzwF
6Mc8RokWXJmDh3AjxWKvVjY4AGoogX0NHh9IAaUpf5zBsE1VU1/WREd9MOBDHByvcm4CKtq7dhEG
SyMPLwdbPAR5TZNEoqimxdzrexXVjnmoG/r8So3Z6NPqC546So/AMIayW1l0wHblFLnPhKBhZwnZ
GrRaO1w0ND2fImq1m1BBqcah7eobre3gN5fe8jwCPXXWhCB9I4uNJ9n2I7XQsNIRehgTJ1jPvMzA
ytzpiIc2wUQ9iosJY+fCsEc1YQ+Prhn0n4tARGc9r/V9H5uAUGyFp44AB6qPOQeHr0ZKj6AmD+xK
WSOMQQuSdqFC73o0ZusOOxDwkrZ1IaTXhrh4Sf60yNahg9K4N0ncFF+mSAznZsLOMCZRd4WHwLk0
Rjmd2toTF2kFoc2o6VSTMO/cVgAIEHNN876GwM3pXIdet6qBCkU0PYPu3Mw69cyZKDGaI9AH1wRJ
lds+GHC0xwhCVhHQi1sIKck3MTvt3uhZhFItb3cMDbEeOWpvq4mOaVcOYQ6uBXoyXxV7o3S7BhPt
zMtJtY7uZjPnoMqJkJ8pgggEtScD35TFfOS3De9MBPLHKZ3qC5GYk5/REKz9xMF4tiJF1jtw2BNb
PHzOWtqhdxCtV247ZyypgIbaDqpLTDq6YzEmCN2at+wSKK5MTXPQyKbnNmp32gb42jYyUKjuTT3z
/D4AqkTJdybxD1nSTZE19RMusY5lrE/PWWm7uyiBJt+xCnyOY2/eUFWWe/rS/XepU842Q1dcULkp
dkMZZzg2ADd/adPSeOpk0U6rzIuDZ0i42QPRo8O1B7/w+PLXzcIRt3lkN4dpDHOC/YQcrgf6X9et
C66bqno5bRjDlEwncjFtA00QUGMuSX+XdA8HCYqvJpPMDSvr9Kc07dqPcqlx9CLir9qNpW3i2JlO
RRUmvtmG5ge7GINPCdKNhx5i1q7zVLETYsbmMxs6ehCAPgMWNl8fVXpEh/mFk3V3cPFVp2zMcXRQ
y9X3ybCIjKamv/Lw89GVjiiqNxiZSEgb+5OhdfSEJ6Mc98RX4dVFm2sdGtPqIUS4fX4kxXNES8KG
Xa3tpcYHfJJfWB9pDHox1FpjbPXHDlMZlbeWVwc3PfZF5RY7iY8IP2SluGycUvkcZ07YeEOo9sN0
vKtiZxggQPLqXQiQCA2s5qAyK/rmcSBHTJU4t3njiIvAKD1KlhTc4YGA16+pNe3YjTYHq9LSh8GL
PQhFtXMLeFCjx95gJuu6Yhem1LWa5WPXehS3XkRFgyNBWhmUB0uvpa1BgfnGaib7i0HreUPDcQZn
ZKfHmRHto6LuNkDAi+8J3/CD2ertXZs6yKNCN7wh7g6KVKK8W9xOlLHs1tvFDUEjFMydx44NaYd8
zAwuM2xKk9/mhbczwXTddF06n2dN77/3VFXuc1kF/twRfbFeyr9/vaeUM9jzhGmReqo1bHUbOZVA
23YXBul0Y1kpCIHMVBuSFuNPhWrds1f241bTlfhoqcn+SLPE/piIarriS+VsozrS1lMca2utsqO9
DILyBDeo+VBGRG+ZDcYPLbXGq5en3gmSy8rWda8Bp2z1oiC9ABD5BTHhxqoGBEOlFNBoyUDcjqLU
L2RNGGbhJd0hnzprU9U5qR6NbjOJJYgQhbfwOnCN8EB8BKz9l7GM4mo+Q+VBBc4J5WJ24/FKtgW+
1kyil7K7vl4JUaTXlM/yA6EnzqPHEXLXBTrwHzfmY6jPNq9/rucT4uD5ZCy1/XDwLEjTUxqxBBrG
B6Q6T00K/otFYToA5CquZTPP2AKFCldTW00POuxwsSpm+r2zmtot1DXvEl5vslLEaYLWjLStskzS
DxTOgGRAoIn7SSN0tRqva9ny6ZYRXFEJ15yeFEbxlLJbg1LFJX6GXnnWH8CXzViZ7bY6DV1WGH4h
i/JOlWOxVSw47IHgjlxg/O2u65DSf6OotYZRNp+mwaiOMMCHrWUaHIHrtNDuWl0nEsjNe3bMtrU0
qFg2dMiaME8EOFJ67CCQ3J7C9dL/33VGkT3oiuGUIyE8Wl5sPOmhPZ3snA6OPQz60+S5MFuIsaMW
b9NaiFomZowk+0jQx3xuUolWZLCnjdtNzQFffw/5fOorEjNQdYyrri9Z6YrWms+6w1GeaGmEMH7A
f9zZWh0irAqi/lJ1iDID/uoNLT3kAeVcB/vWSOxdDDWGjOCAiF8E8ssdXctohJ/qiQhbZWy2vorz
W3NMm03pkl0wV5G2I6Gkg9ApJvMzvjSX9NOivrV6C+R0GmsXYdDfoFCUIMbraAlV/+7WeLcNu3gk
JQHeejIFl9wGSHu9ZOUUYdtsXbcZNrTvzB1aq57WYdBd2IHAnp3VukS3FEXHaha536EWNStCA1I8
1V9loX1tZ3GN0NDamuOQL/u2+uBGEhfCHN8NJd429F/kBhI4yoPofSKtgDIGeQOI3H3UCqvxcYwh
C4vbOliTeBSuUqvp1rrboUQTlU1LoeJ+i0rY7KpMtBduVZzGKjhVRRT6KYaKjYNCMF6VVq9285yg
qVMY5dLRyNBJqpE0BXcubysImUR4hzTEVrkZXUSJU93ABq4eyb6jpYu3+lOrVepr1UvnVhqNPa4z
F9aT6qf5iBoj3dlZpPZalIqRfl5t39huM9+AlmtuqxAVU58rOfnj2FC1n4nFgFO8hNtE0S7z5mTb
1ylHclwZxzAxJqJGu/rJa+b8wvA0aw8VSXjNeiBZdKi2KMXS9KItntjeE8XjFO7JwOCNTdsU5bmH
WKKRDaeGm2Ce8JZOkbdLNBR7nUtWgZnnwLxSkqMw2AEwUusxEE92hM7N71GGXNtGl5wLmhdbEFDN
J6dhf7UaoQdfTTiL4fICUkjtuPgYTFIPiIZS1oO+fCEdI69QhLjRfiwKdRHFrg2Cvu0+Fp0l9mjg
hmMmwv5i0Kb0a2cnhE1EaLRpjHXBTS+r/FveSt3vHYPA8DYpTaZIJY9GatqXTReRU6VxwF5NPQkj
ftzSS5i0zr63CnzcaYCIDc9xH12V2vQdX5/7aJaSRA9vdv0wpJ0p2izxkz5HISlIY/KbKI/USmnj
sHamhpUsyZJ9AmhyVVGZ5/XytT2CJsO6G1nzajBceKGkaLRxfkdr5XEEybgCHEm4hqdjmvcmDsVG
9bGxEgviHr3YlQ44Sa0FO+MdWq/8joTc8rKbM5OOe8BWikokoduWj3bdVdoek4qW7zkuOdr3qctU
RQeT6C4arw+dVsNYrpRLQZJgAFOLg/vM0rpLPorZDVvF5MuISu8+qdP6sVIVML8KsI6xioM6TtGV
igC+FV1wDlNdcbYtYyj8tozHz4jPzYVROSTH3lTfwasRf01555LObXFhsbP9WlS6A5pKtmtHS69w
n2bAMi0t23UpguuBV3WZ9tUAiKCuuiscP+FVwmYIIUSWtBvXFfWpCemit01ifmD+f+sKmI2Ihoi2
VtJMV1bQzUcyk9UN1lXOHWEWPSCxtvhwSWNjFHlwbtEzPlla9dlO2uGzPY23szJbsJFO1K+1YjB2
lE9Z2SvNgnussltYPUPnR1HdfBA6Hig/cNotamN9O/e9WglG/F5zS3sXRY68NFNnYnFplDxEhLju
k8QMnwCVQdNjJVwByw63bjjKO446fE9CL/8c5BJAdeh9REQ5XOiVYe74KfAZR8AYdmx/k5nbXAPg
mZ7COejhSgwuqWkQT0+eNw+7vkE65ZWuu6vDhJQhzeOhWIH8SK/fvov7stkmKmbCNh56QKy7ME0c
OI+a2HVWhFvckw+L+PV6rGbnWNc05buhczZVVgRfSg/hfNYM7p4uWIIGDyjlasEhrMyG3S1pPzWy
uaH4gMw4ZIerncHQdgcANfk5iDXnRtZEWTmJg4U/6q1nIywKDA1DtWlUHB6DIlLXhaDanYlU3Nr0
/4rQn+aA3JaEaJ8gSttdznKLoMGq1jOu73MQKGefDZUihCMtd1NvZbcAD2D0jUW1gRSp75pM3YUK
vfFIa+xoheW064bmc+QVcp+EEV8sNoJHFlJtn1tef8lWTh4HVM9QGeuU/S/KD9WB8gXHUT1ZdVJ9
atGl1xwBCI97AhyZ6BdGpQK8Z0GyplqC2p42+Z0ytXHyNTod3lUMpdJEQVXXIxT2skJzV4wzR7Oo
8a6KqcnuihzgOUV+bxfFbbiuKGHdOWb7Hfi7WukzW5UG6clRn4evUnBqEIDWfDZVHJLqfsJGnSYo
Zjxjw3Fir5lmcmT+i0cyTR7ykL2xHZQhglOVrSl3fG3NWK2Jawt8HUeHOQ3DXo0OkmpW7mS+FA0A
kS4ja0tSJtKUa3y1vWy4sJfmt1NbFFJS9HthYOx7TwueI8cSN0LXzHM7es/1aGsPRLm096YpgYqL
tqxBwDVjQBfXkCuo3uUOMojamHFdrJ0uJBWmoALw+0Lo2yqoifkIVw3dJMMFCvVzrdUZMdb3UGb2
g039rtcoxsVVyZisd5zH34NPvSlRu8vVPIOIA3y8hGH+fDWoHiP7JNnspxLGhd7yR4xHcpOFVbb+
/Y396lJ0w5DCYSkWb8yOOrnalB8NbixywzvMQ3wykPef0H2nf3Vs/iuO6BVSi0qySXMNtZ5t455F
lffzXRmp0CdCpJp90RTqMkXWtkdWwZaTwbuqwzHflT2D68/vD8iDYVGHE5ijX11UkItuamXc7qeU
p2ja/OFATl1xJv1bzPlf729BPv1cKTc9JjQxIpK2ou28avelLP5zVWnNPp8iK1hlgZawuLnJITWp
aGaUP26qyaCCmM3RSWEFeef5LqPizfUtmnTeklZj6q9GDbIAuBgpdAnSqSjAF9ygUw/3v3+eb5r/
vESQUrqLopFekTR/fokj1KKp80wU/h2lWzg77CJCaQVXmYn4bJ5MFF3Kw1/QsEn+/aV/NX4s0xEm
3fiX1u3Pl/aEPRqhaTVLkWTaVJboiNZaCsFS07N6ZYXswPB4BpvfX3YZIa8fq7VQPWi44DU3rJ8v
a7WIOJd4gL2sk+xo5P09sLt5HzqMWk8yfn9/uV9NSIs1Bse3uzj2Xz3gsCHBTMOptacjLO5qs95x
+B83NTLl3e+vZLzqT79MSMvDpMsJnIXmjaBinv9+l/DRhq/ty9icAvUNPhgZIAhtTpSU9Z3jzvqX
KFiKSQOl+N//Er8atAiZUFrYFkrZN5NGWh1SC73ZWzK0zwJz06kCmfXOVX71UHmFS/sK6yF64Z/f
oY1yW9k5S8/LKtAnAa0IYs1Xho0U789vCJglNRCCjWkxLr/KD125dFyC+LKBBXWos7U5lJ8dt/z8
/3eNV7cTi850+FATiWp2p9lpMCfl599f4peDg/Fn8HIYHm98xJ6XuENjdqTNs3c9hUo3j2ZZ0Cjr
h/gx0lhh6qLXr8OGNgvGOf2AG/u9Fe3t1EPlgx7bZf55b93ktqiUpZUk6YQGAVxd2TmLwK++zLSk
PqSVV7zzMXw7GLkeonJ4owKX8eu5V3OscqfKqvd5MbJBcaazjAz5zlbi7VjEKo5nWlDaNQEfvprg
Hmq8uYGst4+7UPltVcY+0XqXEnfGO0PxF1fiJlwBscIQqCpfDROvJTp6guC4Z2lDN6u1F9Yk76om
efj9WPnFazIk+BCDd8XKZb+CVjpVDtarAbw2xzpBMl80F1NHWgDi/Tsz679+Ys2331hUuT9c6tU3
lhqVE+QL40310Aztwsa/OkiAhKPXKyxTxXw/CfZjgv5Hs67RS2NWroNPOKW1DdrZbpPQ/d1hLW1p
0FkUwHN7To/CTapjZ43aIRyi+RRknAPtuiBGKKRbxLmqg6xEktNR9tl4NZSKCvakoBpTZkPG68Tz
e+jGn5kCNPeXLzh9PQz6wkA99Ep+hjNUI7Vb8UzbqPvoIYSHZe5+gMoTf8lnRYpsltE/zYJPzQi+
B0AZNZPROSxZibGgM2vUVeqb6j4POBh14PKKEpbj4J5mPHurvEzrTZsisa1jS65II7DMFRbNftX0
AKW1RAObRRDEnt72sO46F8X5mCZrSnjyMrXRMiSpF/gj6zV2GyylMhzXNt9Vj6dlapwb51Z/gitY
vPPR+sVYM0FloODgm8WW/9VYC/K+Zvcx8VwSrb3sSec68NbHfZg0qJfHwBr2vx/cbzc8FogJ8ugJ
m9ct7/WGp4b22w9VXu49t4N6Fpf5pg4bwIJWBSfPDbvLiNLrnR174TvEg19MX3ZzCwMGLc7bM0cT
Tr0WKYdoV3SWj70zGJ+RUZGIajjJ9z++SQQerEbUOvi/11tH+qKcNydV7KHy0hXpDZp4dILQ9CZF
c4DzGbt+S4N9Wg0Y1/98mWJfBawAYw4P2Xw11GUaKspORbFvgzLe1UNxF0LOWgCDzR9vAwhlYz7B
7+F4Bdfg1be5B61bGgkB6q77EUorPjt3VMwiy/rjYcp2A8EUwihOH0Sp/HylqiXdB/Zmhq5ADevZ
ofBqJdfDIJwthadvv397bweKrVvcmGnYpCqK158tGApVYWcw/5HVWHutmoqSHiI9nTaz0vdSMd9O
QC7G1oatgaCh/frzVaMNiRyVc2eafRdZ2keCaL8lo3UXDs47e5BlLv+88+ZSHEsdbo01/zVfBNdf
PBUaQowl2syiVuqVIkNc3kO4K/ojZcr3dqO/viIELWRsy6R7/XmxK+mWyxVroz8SCPKlhI1gNSkJ
DJGTrSJl/hFraFnmX/DnkKbZdXDFVyNStJw7ukCme02pIz6iPTm517Gjv3OZtxub5TKLfhMRNQ9z
+f//sCntXX2MY370vtdM7U6ThX2oRr6Ivx+Hb5dKrmLobDYgYzlvJNMkGYwgJo1038C4JFPc9bOE
0IjCOSd1R0PdhSg9vYc8Md9+KbkqCweSXUFE2OupRj5K53HsS/ceqtbVkAE+9wvYLafRo0v/YtVo
Jy8DYVXaaeTLGel90epy1434xzP6yNuBbdE8ifoDQd9EL4H/Xb9sC+rSFBfI4px7zxycfdi14p01
/pcvBj8SI85wvb88hD+8GCQJ0RJUnu2pThebZPKSozZS5/z9i/nVAiHQVVJSgk72ZsuZ2zWfEaxq
+wLIMPbZfq8TGeTK7r1dyy8mLLpq9rasQ9C8Xq16AhMKTiCSr8yxshCyBNFhdPT3gPO/WoEctgCY
ODmU8+x+HsxzoptjqLQU8VCLn0/ymRoFni0wjE99Yv/5LpozIzJRPhk2IJnXJ1S3w0aD4Crl7Bh8
W55dEzvnvAk+/v4d/WryLNYGgBHUb96Ae8YWbNRcMnmyWLjkkRu02ALxjWZLuW1C4X7F8Z8cqBa2
73yqfrXmISTFJ8vH9+2hh9KpHll2n+7D0LzuCu3LnITbKnkAoXvLcv3O1X414Dn24K6FUYUV59UK
m3GP0iHRfE8caLrLHSHP0IG09e8f5gui7vWng4eIC9gG0Y586ecx4ilzVIKS+x6Opv4QQwLYaiiO
gZNbfUZvTg73iYGhTZVdf11PRXolMmntIhdN5zxVDo3lpFobdaA22eCix1Aqee90+zrq4WXxdyUn
bGamRXzcq+nSBK0OWT/nazPatAm6+ovReZDhLbc9xNL9qEaqE7KKaGIUVvyQDn17CLzy/7B3Httx
Y1kW/ZVaPUcueDPoCQJhaYJOJKUJlpQi4e2De/j63mCaFoNssrPGNahcmSWRiIB5uO/ec/b5FqPo
mO26O9RjYe7pInm+LZUaEgrf4+MT+c6zxkybEhRqpLfUh6/PYw74I00mym2oNT/rWetw7iOmDHG9
VvL7x8d650bUXjTGYF9oEJ+WMbomVRIxOkr7UPup0nAICkv9LmRe7mCapGta5d0nFcY7Dx0JjkAk
OBpOkNPX79Dmcmqjiq+XWo9xEikrHdUOc4x29g1dNl+admwC1BjD7p9/V02ji0lHigLxdKU0FQ+5
oSuqHXu1y8YeW7rS+TXdeGjMWXQvXUKYPj7ie1eSko02gK6x+z01o/CsjJ2AD0LwXQQYWSM3riyN
7noET7criK/65HjvvHP4gtRQBi82isWTJ7AIWxDJFad2GiImFyYkL7WpGqyplvPvHAqPloGpHyDR
aXVTO2bSFSVbNA1n9ZWVN7PfOp19lvSa9sny9d49SiI8t6fJsvKm/T0giStnOgM7UfQkQlVPltXc
5YLrl0TNNSb87h9vjljAMF3AfNUZn5w+gNrErE0Xc7mbdRw8qjPetH0bwG2zPznQOwszbiiVYB06
z9g4luv5SyVSz0SakPFV7vLIeiDCcuvOzd3Ht6Bl8DtOVuVXxzi5J5aUytQ0OQaCfs03k6Q+CEtY
N3pv477MITsnEbxCa2zrQNhp9KUawYoYFrPa3m0zmn89asiSkGXSNFDAkWsIiVnmu8To2sNsmvG1
7kXTqpRD+DWs8S8XAnEWu1u5QgYb7omRYEihgjWxtBatbsr4/mb2CsRWJYC8TVWIdqsOwBvZQE3R
Mc1VqsMqAbWVJe0xnpx4q7VC7nMLieZgxMXFoLTDzs28u6SC684ZzjYFvaLWjxEK7hAnFn41zvU6
hGeEWDgbzysTiM6YpP3m49P73r3JWxx0BZPDxQ/3+graRKl10ubeRCb8vZm676AZjqahbIyiWodL
+uHHx3vvCafmptijfc9A6OR4VgzDwCDEY9c18dJzuhz1bD925SfF69uWH3BfpoY0/hagoXdyGHPK
YoMo83KHiPy6rpMWzaD7e5N9YQh9gSCF3F39W9SWn2yZjPePS5eWM8rm+nRf4dVFA/rFoidSyfkx
nlRcQq2pXGN0UfM1mhn2OAu+ft1lQxPkJSJBhbgAZm76sLdQ+VvpqOwNtVc2WmeWqxBhKDdcvWXe
yQTbS39Y2sBGHVszQVNzFHidZtN7ceYg0sJbgiSICZgtHIJdasLlmetonfJ5gi6vn/B8aFcpWanb
ehrJhwCzHHTFbK1i0aVrR3H0+8awPrsU711xUKsQVRjDcUGWU/bLGpGowirKbCh3KkQxxr2+HNVt
phFB/vGd9d5a9MtxTgsjGBNFXnljuXOtXAWHZi+RGvH644O890K0ycZhrsC8zT7lDquNXleN2ZY7
hk6Aha3SZzP+UGUxmnohPzGdvXsw+pXsWTzcbadlr92yGJV46NHf2QU7URJPzHqDAhQtdfcZF/e9
hcCm7c/bAsvem+I3l9KwU1RUuzZtr3Xh2PCd5EOVt0+ka12DmP/kTGrv3RfLzJsNLBIC59QjNos6
5/xSp6VTHuPy0rWDO7fjXqcXH1SGEu/MuulWU+0ZN4kaxjsZYWqIqqS8cCM32xDTJL84WIKwZ4SR
OX9yO7378VgQaSPRv31jWB+nUChZTJkzNvWT4UX3sT7cksPx2Xl/9zjwBRYoEVS901axGIihrNHj
7diJ1nRzuu+lVMag6ttPXqTvla0v3mJ4kCg3nJPn0Bg9HBxoL3cdnpFYIHEdy+u2sg6pqx3zqrkD
uPFJo+K9G/iXQ54WrEuGMxo9tdgpIzySvnryzBxxu31oq+GTPcdLyNlpmcCOlCEZ5SN74ZN9UTe6
Zj1PTsEyo8tvXVw/j4lnr8j9dVe0b6OVQvrdqmBFXifN4jVQtEWZ2SL68wbxADEwfggbV+x6HccC
rjZ8RnEHuXP2qsAtCagsQuFuJmd0712LVdO3S4FgShFTMGdLa7PSn9VRx85SQeqo1W9p1V8ixanX
HSVf4g4judBGsu4LqQOc0yxe9rr1yV373lPsLU5dWhzct6fT+RwUL1yzmsqvnveA0aACqeaDVb/A
7h+6RI6fHPC9S7w4sxDKODRbT097nZKA2lAM7ZLGU9DF9UCRZna/gRGFpLGIRZP+8RL8op04udIo
ZnS+II8L28yTKx0pMmdKmhc7Iq68VTz29q0ZwxYqDWmdxVWe3xMu7QbpAol5sQu4cZffFz3MrA5J
31YZR5TrH3+od847xcZigSZYle3EyZbXs6VbAM7Md5kXmeu4lfZFGVM2yrQSD2mrzTt0kT8+PuYJ
BP+lD4wqga7PsmrDDdNfv1mjyZrhc/FEizlEympE5gZBqrEhw0RsPceG2GNbKCetfO1FbbySzGRw
Xpha8PEHMd5ZwxZfOHKMBZwA+/b1B1GRRhBAnRT4llOD0cjia0iMfL5GW11aZ5wZZ9+lqJGxWJF/
m9NE1uDwFsTbx8PVaIzqRhKX9RibFN56N6uPlMXlNh65pXBMZRtEfbB3+vhJIsZmyR7Wpp3Ga7TC
ZtAqZbeL7cZZT3HvBG50pleZcZsZ5XTkscWEBgBlfohd4iBz1fmq9jL7ZGP+3vdnAoYH3Vkm9KeN
I9ptKdxUotKcPJtuY2Rpu8mekodEU+LNx+f6vUMhvEZrgBud18ZSBf1STTF0appieS15lREHdeMu
bj5AJgdAQtHDx8d6uW6nT9rS/TXYvfIaPN3+l4qd92ORsDkYLHgmsI/hB8+zqW3DuhqCktzgMw2I
7lU36eOlrivRNQxseJ0g1rd1qbb7lw/0H+jJJ/iGRdT5y6V7k6dLjF7XJr93/6qe/0V2YV/8eJ2s
+8fP/4VAhOWgekxaEE69EBC5xf5iOTi/sYKhIae1Zb9wTv6GORgulBMkmBgMqRCRhfAi+CtZ1yVf
hgKJP6TzytJs/xOYw5ubDkSdBaBlUe5AaKGz8PoOlxiGNKLBVNws1aqInvNIOU4y3OPeD0rK+yJR
D8C5117YP2qZ4qeG+GQ9W7CSr1oOy0cwmEUYaLHoarww/n95yCoa5rXrRuquaqV6GZqPkkROMWTr
sthEmY4fBDRs4NVRCaMZVw5+zi0Fbrke9a8mnL05Bm5GeJJKnlxSuZvOy/zaAWke07IwrcEHLRWQ
vBX7av07TQn+Es6BEjtV9i2Fi7f8qzSxiCfyi5irbVJAYFbW0vJ2ZsXG2Y8y+xzcW4nsWu0ARymt
MIxAzciWNEoagYg8uCdYhFy/ALdq6sZZ1BPXmKTzNVzcBQMDn9AFx2qlgKw6Q6DrODeV/jqPy349
lSjqFULhbe+rxjxMRM73WfAJihSfto21w3ZWRePhi4lBi+fBMBW42bKbSQnv0mZs1yQjroeu/gYG
Xd0meX8VCecMXOSPGflSl2Yr2pf51sZK749QEnyjLH8vJpONYepKX6rj76h0ggje63kpRgtwZb2q
bcHBsNtmxjEqqOj+s7j8f8K66WUvlcPfnJI3q8sGolLyk778H6iZ/c///q8/f+bPFcVVf+NXLFNc
eqkLNolp658riuv8xiJjkwdO7C2LxC94GANwDPQXkqT4AKoOH+zvFUU3f2N/zRJFmBFkTxzr/2RF
efM0o/0nMRjlAXQYJA8n1UlEPtns1lW/0/WepPc8I1plRe6Dd272Bm5tx6IPlNl9UgZeDGXvl3N1
9cfb8l94A67YeHbiv//r5IWN2mEBx9JYY9fFuOY056XB6ekN8wQdoteHtSMLwjPgEATSoV76Nw6F
Jh85IjrgN0NHLFqDphVWtzU1okdyXRt9Q8T1GllG8298K04lWw1KTwbRy7bglxVyxjBes0J1WxTp
yXYiTQ5ES4frd3L6P176/6d8b9mX/lKEvJxAg+/0IuswUBq9PtQ0dD0+QU4gxn2SzKVO0GNvP0+D
HUQlXAiHXsECnspWZFJX/6zB/efBFxkkdzGprSffs5tiQCp1123RAdi+xiZxXWpm80nb8O09gj4d
lwMvVpt52elESUSuIegf99vWM+2We7MUcLwglQzrtGZI8cmXOtms8KXQF/FsESjAZuWNU8RqBp08
gq7fotTuGB21T6han0kjKHwtL87sEE7Yx3cmj/LJNWRriNGBPQtyozdtUYxT6QjFot+mxCGtSlIj
uVhetf74KMvFeH2ncBTe1zQ3CHezXrYpv9yUUFGoHZqs3xoJhiRDUc4B7x0lM5LVpBb/cKv9chZ/
PdrJrcFUKWoiK++37Ow1mCVYGoaCiIg0qwHHehAWs+zHx1/wVLbycsylvYGSip42yWavnwUZZ7Y7
jjx2yKnMI1LL/D5S+3BvQ/7Z9VWUBX1z4wzSXTW5SfpJp7oHMgl2fdRWWywWw7qnUvfb0al/nyZD
2Uu0Ej7UkeZ2RqeXO9iL0UrPnyxML3iskyvDhAhyFqBsZHunuxZXAKOtOh6jZOxpS5vKCNwE1tWw
VhRDxQitNavarcbA4Oyt9Xwyv6kz8TC95taXhPEYK3j13pG40z/f+v/n6mK9c2tiTNHo6UKT4H/L
n/9y06ReThi1lXfbqYvXesi8hU3ptGpcG3FIE4kvU2Jgux9tLw+qfC4PyJXac2KcsJMT3ESoCD1+
2u4p+QSlyua0DoOwdIGM6pGk6tLbS92elT1DHNI+wNUGo2PVMHmXWB3yhe+7wQ1XHlHFKwYFzoZt
fuIPRutS60yHLmsFbOucoim0wPnkdDjM7Es/ukA+TYlv2JizTWv0STAq3bHyHLgyiYMJ3ITtOtGC
OVdjqT4obTNs05KMoNCSz5k0bjq3y7CiRNkOnW935DeXm4/v1rfLjIvYz2AKuXSj3nQ2JxxovUV1
t01EfEkoAk1eV91ryXSHGbJe932hfbLMvHtEwmuxpSwbkdOpDwa/wfXmrIOEE+41gZFei373SozW
BlHchMw+fvwN367bNMxZbRjJYxJDbfj63hGRNxDv1XfbVOa1rw/muCc5BsAXYuNPXrhvb1Mam3S9
6Jd7y+7s5DaNemtIR2y3W88drLNKabR9NfafDcXfPQqDBsoUYqk5h6+/UAF5suiwo24Vu1Vbv3E8
Zdc3kXv18Xk77VyxjvFtmO+7VIsaepuT4wBtWNBZSxo83rCA/JB0Y08F1lyBCtUMhUNJwY2PAiY6
tO5Dq0dbdHjJZ8vSyWj55WNQwiA9ROOgMWV+/XUbdNozszOxNafcAd/t5Rtyw7uNOXZolw1zNvda
OXnrVq2e8mp0bpiqjdvIUocLbMDGgXz68JNbWH/3MyGcQf/AhOmN3DgyFQUJnCG2ZdSXe7W11p5K
WM2ML/8yFPiMY6evv2JQVgBVKPJIypJc2QnCF5ztFZzo/CnXpuESBF4wz+O3PlX0VZN09a0s+8Sv
u8TaWVE8HkqZXypq91lx8f4XQKOCDJ2ARdVgM/DrghpqrVdId+SkxvImap16049m9CVmFVvVjZMG
odDUVeHYHW+stjgQw/7dTZw70drevq9DDAJuO6xRX3nX1exUd645P4HqKQ+GC1V7rCMJ+R71l5F2
+aZNCEH65O5cLvvrt5W7bFj+/gYndye+Yz5wJcVWKimu8NkrD501lQE8pqBLWhb53pY+ruu9UcFi
FzXj+o8/gvHuXYAYVqWtir7u9HF3JWuJtHqxIC66GjK+a/2grLpyTGYOuaf+rPJhekC1E/8uwIn0
Q0Qiih4HmRFj2onERlcJ/GkZOPljokEpcfS+XsUccDtZBAOYaaQ9yRKpSxs6tw68dktNK0gIHqkr
hLNpg6WeA1NbxhrVd+D/t7bkQJGpkbY+euIzLOXb0s0lP1Uz0aJbhIGetrKJVXSykHSCLXbJhzLc
gibMA2WGHQBP3fikTnxn2bapgdl5omuiVjzZUYg8syFqa2JLA+cZM3rIWxsuvznNn4VdLr/p5E7i
SHRrPZOWiHpa2Ddh1NdOaHEntdFdphnRQ5pjpWEQxG7Ckhlh4aqtuIfQ1v7hRGJZ28ifXKShxiKD
P+3ddlHS6GGqIoJx5Newc68mp7lRzfCZYKsfbHntT15Qp327Pw6ICA+lMBtuHLevn3sPqxh6cW5Z
tuHlTW9Q90jyx2QZE1cwzE9k099BZJuCSNYUNyYIsUFEbaBSrXz89Lx7M1mLOBWPOpaKk2U96TuI
a1Awt6NbgdWpHds3Y7gsSlKR4xWnzx8f7p2Xpr0YRBcbG0Tb0z2i7aXZQv/kIsuWMWcNpXHu3fiT
PeK753cxdXEncXrx+b4+v1AVsKGYjMDZI4OFGqY4GMrUA+XpKvtRQBWKBrMPFAnjbAyjAiqMlq+n
QTmb0X1+ska+3ZS7xMVRLas8QyD6Ty72KHtrjgUSK2OAbR9HDmHwLRyrQQIcLTRlVYNC28ZOp/sV
EUqfPMCn2oGXe22RO+N1Y9SHR//1uYDXEOoG84Wt1Mz4R+20JGGNbdQdBXPVAm9dhdSt6vkFgHoJ
8fAHu8mtAAB2pvtF48TIwhQ5XgwxY0pf77peW1kRcZgf3xnvLDTI9Ilw59GnzjmVM8aKmyARsZst
pJJ20zPdWhNS562p5ZNPTsk7h0JBYAJRRHjkvrFEJ6km6qZ1mm03h8WziWfzei4X7KBiq//G16IG
xV4IERmZ4emqVpNb0tWuCcVCT9prZET2ppJOeJa2HV3EvxuNV3+slL82z94p6DkSbRFKRGa9p/tG
fQ4jpugcKTEAt4RwCW+LiMwy3m6zr04FLfIqlp8sH++eSvbXGGCBMiGsf31zQVAtOy+2mq3Ul3Qb
CzJRkhbkSKr6Z74omPP8spM3BJUG0fAOxHfUaid3spuZeL5mjVvEbNVmY0vZtaskNsc5QCZW5iu7
JcLSpibPV40xjMqGnWM/rZE6GMV14Vo8XAkRpN4+RPR8r0N6ioO2zNw+qPPcJqwzbOLv1WgpFxmu
X0H+TU4khiBQD1AkX8lYOTa4noBk2VHbjIZqyDNLAa4FJsuBrmm2aJuiLNbu7F4ngDg3J0vfpFox
2WvDA2786I0Enz7ZKc2SyK/ZwcRnU9waYdAmWRt/ERCX0T6WdNcgy2iFuVbACh2KeZqAy/bZIC4R
iPXuhdn1Mry2hZaXG/5bGTfF2Arwtr3pZWWAhsyMLoC7Wk7QW0aVknvZ5LdgVezw0JYKSt42K0Nf
Rq3eImtP7guBXsyferNK9040RqT69FWVbWSWLHGwWN7a83RgO0niFLDafCvE6GXBNFgS2tnARPoM
eUeo0ncoIBHWhbUUVwkatu8OM3ZI9WE3rWaXXIvb2koUZ1t1ApoNCbvDbZmYbQfLi7TPG7Uq3Gjd
yyHq9xSx06ZxJy8hBSWya9+so5lAU4EyoST8qlrn4dL+g2XD1KgRlvsljZt8NeVFZayEGQ8Exda1
BQC3v6bPuwH8Vj+EtZ4/5oqr3nSlDYOwIABTIZl5bTTesc/lpmzEZoqd8gZYoz+YcbTO5jLZ6mY2
BpmXMdfqh4MxyHGl1+J7mgGds3o9DHAwGJvCMH6iCR3XS2I2n4GAVVuM6toDSLs1vbkiowkBVlpi
ZxVmPf1wwKIB2oWuWDrD97mxrd1gTERSTtJHK3+PY2ZtK3ZzZXlFu9bUMrkiQWBe9WqinblFHl8Y
I9eD3QJsKeKMp9mwtpaiXScJWb1MB0M8DWYGjTrrKSoEXGfeEoHAeHyd5dO+6Uxoi7iz+Ed2zOgu
kR/bHrJp0oNZxcU8dbAB0jgkPpas4LORWXrClb0KXfOmUOJprY0Qrue5nVfg2HoCXqW+nSldb8Io
r78R5aOel7FDOlbX2MGkdu2zDcxspXRDHQCky7dOVVn7Fgqe75ThhKQz0fdCOu6aJsVBJ501sWpt
k1nysVD75rFMwp1jmbdJLx+tKWSUqHo06vrwsbCVqOUJLNz90DvlZlCgBhKbRrCvGx5EaCSBHVUu
eU2mwnVAx26m3hzE7BtuklYZrnAeuzeiZ8w4GuK8A3nm54uaVCrlk2jGereoCXeJKIpdWbjDsykA
PslknOlwZUMCqxjHS1POQJeoNNsoXFeJ191llRvPvs7N81Bggp4Cp2EfwcuURSJl2kiO75xd4sxN
aI8QjOVm2l7tI7lWKih8tja7Z/xLtZ54IACD65YU564co1F8BU3tiMaXemiOWTALvf2qaMaGmHA3
8hWdz7x1FL36fSLQtt4ZGZDUoHBbZ/BlxXz7nAxpEoAyx20jP5eDRf57hQ6VJm2T7NqWM0Xecwmq
HbjmXUxX/0rHvH8XolNN9mNqt2vLS5pLbdRdgtAHslSnhmYcXCz1h70kT6PE7eq1M6v5Wc1L9vdO
uJFN3FFUrdLRSozzaRKokoYsfPZo7vcrqoCCzfeSpjdLd/rCnKl4hjNOOJwshPatnJw2YItmHT1C
xb8mHjZjgaJ021Gx3LnSTL8Ogt8jlRxMTqc3h7liP51MmDJ10xAPdOEYg6SC6PZu6LkTYsNrHmOo
KL83tZltsklpHp1GT3Yp4Rz5nvTebJNIVTxYVSPZH1YjxMCQXOygnwUPR64r1ipTyRWLbBvnPgXX
vm9IcXJoIa/ZlXrtJmPfhA+kJqfX75JouG/CMZrXrpVoro/DH7xuBXTaIyIOyz3wSiQ/I+vIAcBg
fEvUCb5Cp+31jeB0KvfkFfEVnTrz4rNIn/modjbcD7iyxosoDKMjabMEbKlEvFWdS+Z5bPJbjTrZ
mmpi3w6dbs0+lUhzsPE/HdNR1N9o3elrGmcW0BEe1TVAg3kzg5pEoT/BfIDLFB2RzRETUFuxdeQh
aniouLo04ZtDRqgKhNK4/tEOUXttzq12JxLOd5JmcjtDI926MSdVaU15pnBrXtdWW/+wlh3mqrTn
egiyJk2IzrKSnQWPnmWvBy3bms2hJrzwfB5E/aMDvv44wEFdzw5JAZUG0Mef+5jT2oAJPEQLM673
OvHTG4V1NOdGQaJYedFxIsAFoKJdFPLnTC4AuQe1PhpwQ40R/e45rn+9DkDJo38k3hFOVxmnJStU
H5IuVqnaXU3o9DEhpfVLbcfRJbnfwGciOwsAcc8xMgCMVT5eYPHT6kkUizq3OUhMH0Gk9MNZW/Dl
sdlOXxbO9jcoqgnGa366VgEn98CaZ9JiLCrwEgkhxoIm37dZWIR+59HECV6Y0XHR8RdIKHP9KBrz
LkjnGlHDzHNOG6sUuO5pWrvOIH7C+7FWYSjzvdZ2y13eg49k5qJbt0kRD/fII3pnNRLsDpVTzW7c
rq2/G2ls3yre3ADBLMf4KO2CLAdBns4jtp/pyrVFf6/WU3aTLJdbb0P33CI67qYxBw6UKXLjOY6q
+xQZ8dEUnDU3jeUVmHP5rM7wB5TJRApO0z680cnl2jdqTNKdMfIbqzm7oWSfvqDwFj/ncTCVw9zS
El8rcJKfnZo23wqfR1j59FsEBiubuOKVrcD5ZCWfC2UFuTC8MWO2XD54BQjHxTDYYEYB7l/NStOy
9NomdxprVnzMs7TSVgWWySvoATRxAQtxrVXhxlD9jcotV57onitXYc80qEW6aoqxeVaqVLs3o3oM
hlFoT0Rj9v2KR6+5ZrWYnytSwNuVrZeQndvU6p90t0cCGw4O935dc1ps3uRiq46ZhpuBkhe8fK7c
ALpmNXPs4Wmq3ea6C4Ei9ojoL7tB1l+Jl2+utc6NjqENDhg4oIvUyTX2rGNeu5Yuz3epRN1DkySl
et0qrmCNhzdq7StZcfJcw7lgTxxuoB+2LGK49eibdmgQm9Bwv81wEi/Doo62Q77Y5G2cjw2vzXOj
NTNomU6UXIH0rjegEMSXth5Cf0km66KK/0vUdR2EQ238sLzI2pg1qeW1KUlbM6ZyZQ2GvdU4Xz4T
TTPI0GfVPhJAeaMV7XRFETL6JTTYez2PCI9Xqlvyji4GZwkhU9WEvUwL+bb30suG/g/U9uGQFuRO
4HK1j+pYaJexU7BuGDPjdTVRLnDe18dSWuGtHerV3psS0NZoLmdfKxk2kk2gYiDpDoOUeZDwbF6o
0diel5FTksqIUohSnxIQT7pPC/U7vGVoSE453WTVYPwccvPQJKrGkubyD0M069LWiFHszLMJwN8D
9baKLmeqfnjjMmequk1MZ3nfhJXDtCymIB3SSj640xjdqGU8bsgr2dlV3gTeqCREPuMidMf5O/2/
4mtWOLPDO4eTpCtmxELPDmflSGnGMGIysc8U1fCHUFGPWYHnQfQ9gy+trwMq1BEIcaZujTQVtz1Z
LCx1XnTTCw5CdLxz1auALGlMoyNyQvM75Hj73hYdhq/EuZ9I0NrSLo2pAynl/CKB7F0lY3yRuDRu
Kk3fA5PXfsRqOG4GV1G3HZmEgZv0BKIMPIzEYXT+mNEqjKS0zyguQLCb1hZuaLXhcWIBrlJ2p5Hd
eFsv97znIev1h6k2tUuv8GZUC4V5V8dTupqoYTdkK6CQDUV+j7TUuQYgKjbWIKZm41AX+m3XRmuc
dfXTzKhJX9VRl1w2KbdBUpIBCVq/rFnWahn7ZpEK7BJE2zBAgKXT6avesSnozSj9nsqJdE7kc13W
5AQ4mMp5JdPpesa+0iVKseFR3CTGTDYoUz0KMqe/LEwLHm9WUWaYwwY2OMkPNdb2G1dt5yArDPdM
SHx1oRqvYwuyEBhr61jUVlUhy/Y0hhb5vJeyGi5swulLajQl44Gzy0MdTekxTw2CuZt0RijetiXb
UhhdPEbM0IYLL+zSx0I37a2l0YCntVbxxpqXYII+AbDvhUZzLmlmL1mtQ5L5pNeggh0T9Qa21aFN
nWkXDt1qcEV2QTZZBVoaBZwwq5zh6Ehm9yg6Ys1SSXJDutMmxXv0mJmyz/neVuViHrLmVVMjZU4d
tNz+MHTa4yTJh6h054c2209hWzXfqFjzb5B4KxYtoXxxcgvv3NBH687pi2usdW6Qy1Zj6O118yqa
QsI4C3XaDXoxJAfFqEYzGBxVODsnw/jLomFXR2WMssgvpVMdad9Uqq+7aVQxBgDxxD1qpd+KIi2v
9QaEm53QR/YTyQKaxmP3Mxe6+qMUafyTBJWZ0FiFX9igAjhY0I5uESu742NLxcN1S9jkYO3JeUso
trHPayI3Zm+qv/K2pHc255re0/Tnj0hx1++oj9mZZoRkHKJsEj+LrOp+il7QRBCyL54zs6SrIOYu
/KaKVPuRxS1venw605UgCP2bnrVswk1QvN4KRL34qVi1UpDrO3jOes6s8jZvJhYGEU9jtXEicPMb
0xvpaPRTzO0R6z0FTlXm1W1s95lFjVmF3zAb8jNePeVt4KReZoH4UrmN8AN0WTAIPuU6tZBLBSUq
LYdNzMRB08QsxVkyWx37RrUcNDi85OhEG4pXfvOsuFO1N0faj0FselLZAo2kBOiYkIY+mynvPI0X
sLvdFhSteWhzlZSZVx0RQ334bWiHGJ1mnyz5zZFVPOt9z1H7xpBaMII5+PbHybQGJepxqxoaCbFC
RZnmaPNU+ewnqi0cxmhlNMj2MZ8sTQEDpv2thX6s3OZJSrsHZUHCBjObYCNodIGOemNN2qazZutM
tl11a40oKriEzFtXI9TsiOfYoh+CtywjHgsVw7AtMFTEF0TpDs+DTW/U73Wrji8Ak8d3mRz0bdmX
5UOhec515ngNwdG1q94R3CskElNTC48mZFL0dYPKZ6Qq51MnZcjFI9GhJFdhBMGz4prw7NL7j2VA
X4azOCgdf38udfEzYfeS4OGlIpZiEE9JKtJ86/VtwwDDK5J0q2aJPq1yjGDUu1zOeVfS/zuMiVBU
n/uQig6oLrQL1W5pogDLy2F7NYnV8qhjp+dnFd5fq6JfyO8lrutipc/TnB8hQaurZikhc6ckvipH
G/hFAxiybvJKPTCThstY9GRfR+5EemqW3M9zPH4ZdQJfXvqd/xG4fyJwhw27qLX+bg2/0aBePg3f
X0tQ//yRv1I9NRMNqslzgwbVY5JP0/ZPCaq2zH/+iiQk+1N1DIdC0LSQui9m1L9U7BZ/xLQVQq2J
/IGm9T/RnEJDft3YBWjE1hG9J0wKnEpvpkJxZ04DTizjwkHOcC/JztpLQ1Na35oJS5Zx0TS4xKoD
qsNG8yutGdYEvov1iLVp28MaPLdCtdcfofpnl5WTt/FZMw2GSX+umaygZ8N5bwzm8NhlRRt0ERij
uIaku/IGl9iCGvAgWVBxOWz7UWrM40T1tRzC4UgiWQj3G7p8T5IhPV5q5XbcJAWkJ6dNCyLGMlDy
DilHW5t3QeXXcToRyBlVJqp1aUxXppQOeJOJ7IoddqAZZneWqj/SPl8ClmSW/WwcpTkmkTWw4R+L
6UgUjYjgNYd896IuJC76KckcyvjWZD+u9VO9FVLnTw1h1fqhdyN51dCEl/sIWje5dIWclIPLB6yI
6ZhZSqumKIxrHWXvtcc4+2ZOs+HY5CO7QYc95BjTc12FokL3NLbOjmC7kvgqs5qjXTJ101VLm64M
FLOduvrCyPQvXV13zsxuOVQR2e8I00r6bRHqkeFsXUJqACa2iTqrAMqLtlRXGQFVlwYxfpi4O7B7
e1NoVY/SHyw74HJGeERtrBM3p2fzgNvVFMbNkBGH0iJJQYIPZnogjKcZiGrFlpWQZVdXUUvem1vT
5+oXmgTzSiVOw2OoSYUMMIbW48oSnUGnvekHpzsXqjLEQdQgpK52qmDTf6a3cR6CscSwwI2DIGye
UmveKBMIZF7eCO+HAxOvvoYOKYu0M1q/FYIuV+Fno87u7zEKY5Lvvk4J5uP2Zzc2XUFEWDZTqF3/
Z8H7f4nudQTNHy1426eqjV67eFjIlp/5X9E9GDj081QduO6AtP294rnWbzYCWGoZRI2LQJs/+nMB
XFbZvxY89TcUXibiejSZC33tn6x3GH5er3f0ePAU8ctY+CCBMP9/PTXz4Py6YeXmO8ONvo5Z/D/s
ndly48qVrl+o4UBixi0BkuIgSqJm3SCqJBXGxAwkgKc/H8r7tLfd3e72vS8c4YhdkiiRyFzrHykL
onVtiyriDR/ZYztqN+UKdHtSvLHDid3gzvj6+CiuoDgwhnEwlZwP3QqZl0LZB3LVij0GnDrkMCGO
dPTbX3OE7LtagfdqheC1FYznVNev2m+AfoXqzQIiofbSdBdp5bQdYvdKd4J3r5Y0pClTnkqVKr4b
DYWmagg0pasg5Hym2gDqrRnl3dzhy61XCiGDS2hXUsHuIjusXOUGYlbD01qNE8QrDZGshIQFM6FW
iqLr41fHkukGDzEUwEpk9Culka3khr7SHMLpQJdX6gPsYmvBhQxwIjQPItlcaRIJX1INgogyyL6w
XcmUdKVV8pVgMVeqpS4adqKVfmlXIkatlIyygIXxBn71K11jrcQNiZEE1rvDD4OVeeUljozGcidT
mJlspX6Wvoy3vKsbtdJCVETtengiYOW7aCWOBq2ZbmoTEmJyK3H1V4KpX6kmhIg76asHcp3kNUfm
d6Zmr6VUEglPDpJV3HLrxWpreCNjVdnkbwMQ2QPKJOtgdlofULDI3l/HY/vYmBqhFRa9ilY+M8Rr
0m5JzHMaxqw6vbRVod4in/kQZb7/MkmT1iJCMkGqK2D+ZPTltlM5oA4CqQdXcb6VpFcC+hu0IfWm
V7+7acZInhHB+1LmeFHtAmpTpyvzYpW/VxxRwAjGet2eQce9sE7XGs7UNwbaXgcA086oy2PbRREF
KZVeHhttYS1vvNJtNmmRK20jKplesGFVpxmGd2coN/twDRYqOohoaoIkj14yg53FMyO5nWRaPQr6
CC8mXYknax152e+zj7qOGIF94TKjp/kidjIjL7uHWbmf7TG9DH2O32yIrWnbpR3vn5IEoPcKOZGN
3j1sG8/60egmxYbg+j/bwTUPmmkOWRDjHrxBAc6/oT33nj+gFsDEpcsGI5x4AhxH1dzzLRGJzUOo
02R3bxAQ+mIPEV5Zuxv55RuqQq9uofMaZaUDGzkDKzVWuZx8Rt6H2iv4hgLHRLOlY7zczpQShVMv
6/eE52+fOigJ0HwD8UVT2jkbd3Vl16JMLzN31VdK7fheDGb9bU8AaNFQ1dTM8Moy7AjebhwE374g
3PchXhIwUbu1ncCMEu/BmlYuQOvlr2LdTEu7HJ66zKK7zlkTjyjzncPfyByilf7ZnST/sIgy42CP
HCIhvoSZQqVunROs7OP3Jy2ze34ahTgMQmIGoEknRUix5Vd3qiYrcsM2CqkDovzCfmq8qnIlbntp
uQ+tHVuHKo+mq2CJDdsWGMaIB9fCRMubOgxWedTkKgIzIlqvCiX7L/pU00upV84dCQfzqaF+4hrp
mXdVjSa3CZ/IfENDWvThGxADiuY+8PRo4huNHj/RJYpuV8SJ9kjR2rhfHNb8JgZ+qore3/5+t6SS
1WMazx2RvHlE4BT5K+Qi4Kk8z65ln/HJW9GG0ZPeISfm2zM0xoFbTHzqGR/wCnrvBNnMgdEQPd5l
y6Urk8vYzPeD1j2NDeDEaFcfZQqEL5058L1box8AMuP7ZFxrjPvkRmbtL1v5J98EglltwqXhXul9
Bi5J9r2zvMRt54S2PnlnGnc56CIbHyGlX/VcBZ5RVteee2zYGCZGEpEK58q690ytnLg4I2d4Lrw4
dNzaDARZpUEq50s6+aGaspCQ4CONWtG96LXpTkxGtvOqGHqamL5k71R5tvH80drOdQ6KjJDmZhyL
Oui9vElCrRVfJQFRY2N8E19fnZokrU/ZMnTb0pDigK/gsxX9TenZD1yTBQVtg8kiHkfvdIa/dZr3
OQ94a5ayk7uCulXkfyXOB2nOIUghuJnRGrTDOk71yNBnUViWLV9ytNlPERysQqtd3U80UA710Xdz
kM8+CagJ5Q1OHbGbmiHaZGrOMbGJZ2cGpWBLP+TTLA86sYrE8DV5qHtDjbEzjza6P4C/LfVOq6r3
Rh+QSJSVfp5z3T22fPChax09tEnD0inMDDRJkK2Yf5lzfa1Tz/1ODUB/SzX6hwtLEYo8f+pRcP+Y
Z83c8qwTyGU2XqAPJYwrzN6R+ZaGmHFZOA9IUryJs8VkWydROliA0/3osZHdVzLTwqGX3nxBPUIl
kxnDPQdlb+gzvY3tsF1GozxXwrkQnZY/8LFqt7oTiXtzma2tMoYSu/BAfQojdh1anTaSPmHU351t
5NtFGoeZ/PKNWdc/hqKi0Mrr/DAT45seETqgV9z2PuAJyvfhEy/ae5OYe8JlomeqGTETmflIXxYg
dWUhpWkt+znC7hE4PIZASWX8RvJ0F5SdGfbos87KAwFkSPC+LNcery6g0jNNuusMQZc9EgpnJrsx
UlAwRuRNSPey58xlebA6S353kZt9QxAUR7+VtADHXYQeRQODdSy1yzu+NiZzklwD/eJGWfXAqoCu
MmmYrKhABuBvvUtNedlHSXvOhyJM8OL0mONsJqwN3elLWPAUcZL3KXRZUtKbFSEwIBJyyuLzCDcs
jp0R0TuTdItzMfxmoCiskTqPRPzSO5N254jWC3IThog3sdIp/YvJ/8iz4Yy41OITU1LLVTUscxtr
UVyD01BdKtqXjtaafxWRgrWNKEB88RGnXwHUU5o5u6YsYQZL7dJT43tgUsj3Qq+abToVUVAou1rD
NaZfpTSMOyqp+2fVpuqmTtzm1Wl6dCichSE4GGCeq0git+o0QGB6yCVTGLSZdtQrDjBqzZqbCmFu
ULc9/XmUe0P0C4+XVaD7soqfboc1uWsjdZc7mn7bRmW7K8yq3TcGetZB5RRX1e3thAwJxf4+NmKA
P295z1rKtcKsJDCUjK02oBaLurqkK3Z0zPZB1ebWfqHHdEqTed/C4W+MgcgOu+jG+yVnxsvHquPm
Gr27mS6Qx4ZiOAQaufZu9v5FlHX3rVxywhpn7nd0dMe7oYhqejibtfgwTQEGaBrDQWKspO2VG7S6
K13yymt/mAmrUvaLWU/7iQSxkBrPx5m0q8uUGgTFeF62RxK+d8DUgkJQwDlW8XczzXuz58obm6rY
jiTQbSey8I7kvdPVmXXRQTXRmSDDK+2ZduhGdBfNizOdogy5Plwu5ZFiC4919XNOV3FyB81JV2Nj
Uoh6n0uVxQ9ETzUhj3CnaOfplAWA4WtazJXAZgu85+vxDDKqSN48TMy/FIQxquQBlb25vZ27bAwn
rzbgNQZ64qkeH4ehCqWTIvfsqBOePxPC6ke6jUySEW+4DV8BDx803R93VPauGPegHiN3WbZiXrpL
nNnVLhtt6xYk9a1ZiO1Zauea+pUWZEvfXylvM8LCtzO6YWv7ZzdVM0Xw5fJTdKK/VdLVdqkYv9t4
Rn1gG+OtN45m6HowE9bE9gNW2d2DbBtn5TrNNWZU2RoRHNOsuR94e2mglEP2Q4HrQP+2lsl9Hx2l
ljo0belgD01XBuOYTkEEoMpVWRcY2Kx0T3TIk6/1E+s6fbsmgzY46JdrqHFjNbK9OCIPaNH+TAqj
g4RM/eMcLw4p0mId+mMw45867MiXm9vZWamyY47vrBvTSVEzZf6jjotQ3zTMMhrioD4/LEtE4zOh
IPPZQm70UBdyeS1o+L7tEvnJAhrLbWU0a+1jv4LSZVSFaZl8gt5w62uN/HJHZz2zor7fDWU67lqh
t++ML87WgGq99pG/BMxAVzPN7DszAyTbCKMwj7rlN6E7LzxpQ6lenEENp4ay9fNSjB4OO8om7/Ky
cW0kembyEwWcHpPlm047KRKuAp36kd96voo5oPC9LxIfODjG2BZXyFXvtW/d+n0xJakFCaoT+EjT
0jjyCZYNBl2VT+WqX7JXJVO0apo6DsatJ5ZDuuqd6lX5VK0aqDRGDUWBiwhJqUEiZZcJRZ1ZRrii
4VV8hGKGkuy3nKpclVWwFKvKqv9DdMX0vGqwpr8qssxVnQUsPv5KVsUWVUhImlYV14ScK191Xd2q
8IJGPFP8SFd3jPrLkfp4HycowsxVG5avKrFl1YvZq3KM+uw0zFY1GS/smcUvCl0/Ifw4Q3NGWA/y
s3+jPv8n1MciuPmfoT6Hrx9J9XdBC3/9iv9EuclMIMqAMAOLfgiolf/EfACz/0JOjyBKjyTwP8Us
WD64ts4iZ5DuZ+PtAwz6AwGyBJku6Jth/m3bJ7/L/JcgoN+VPX/SMuO5JMiBl4VzDZf3f8knzkXU
DLYbOReIGEpxonJqTiWkPnIxD5WRG28mg9Yflk3yaYrHJa1t/ye2+O8Ek8+j5eamHYjKfCKZZXrN
XS09If+fIGQMD4a4Lh1PrhUx5LFpzHz9FT48bljFKM161ksa4zflmBamPNEJ3+2Z4LPs4pLzwMrU
FN4OzU15kNGM4jkbmkDOIg5L4rBCfIr2DmmyYWwzf3igI4ok1kxXtLozLp67wej3szM2R8Nv1dci
ig9L9kx2fqe/F6py93qd1h+tzPWA2YY6HbP7YbYko23QNrJkuCCyp2VOphu9rqwdb5R2KTMtQrfj
jrsEdzKlya1vgIigfhtoi1trfXnMjVRld1qSGK/jPK1pFaSLp1MddGSTX2e8kldqQMsQC8ZrYaf+
82RP891UTua+NvzXafKc7ajTlWiO8sHKtObGGlrj0krZHgbACCKr0/Qsx0odbCdJb32t+OH3DSsW
Ev+tjYzr1Mjc3xeVNv7scjc6zJFt7sicL75XvHq7EB34vYYMNIHXtbTdGOn3MBjtFhp+eiMCVpWb
OM3AqgG0g0YW3odhDHjN3Czhb1O9ylS+Nho/umxqBP2JGrEqafaWwa/aYvh0A7t2ZblxVclaUbAT
iY2Z+vLRXSYcVAgP6sP6iXxuxs7ZIeCAfgaBgsgwBpIaE9cloaIa3bDUuH8J6TWdGV38BPXh5CK+
WrnI7+e5W+4ilehBshDtkJiGxgqjTzY/xayAyFxrb2UFem+pmemjcrribKMePycMT7e4kDGvJpG6
V23T7squmz77NddyQ+xJHwy5Vv/yUXcPNCURnCXdTJ0Z0dKbyS67cx/R072ZHBV/JeilgqJGSEM2
AwE881C7JwHaQFF47+oXgD5947T+Umza0tDLoHFoGo49tGvmNGMRhVo2kGTmDXeF7qahESf08yYG
Mk5NatmmkoZ/GqVkne9rApVZaGnj9dV0ThtelNs49bFb5u455l6UmzE3kl8V2N3W8wr/xgVQPLe2
9uUsNg7IJMmyDc27qG9aTRmbacFxZCLG3LmZ7r8CSOWbsXVPdQToKT10BkRE6z9HRxQ7g939M2+i
5bhMckwCZ0ycvWoZAlij1RvBnua9lkcu1jAv2g09QsegzNV8qqgS7AMPnPnoObmqQxlpyXbGl3CP
drraLg03s+Ng1ewnE7k1eoNrgT5r7xVqeEHeWSEgLzGMZBHBUa4fpyetRidkS9+TgefzKzkV09fG
KPwOi6pChdmO81YsY8Z4Fc3bVHnL8zhRojuqRuwSm47sxKeHHjVidJt4ZXvvOE0oIq99SnPNufrm
cNOW5nKnmBiCanKP9sBjDbJsTIc0kgz3yqnu8ZeQiadEN9H17s2PeVfUt7IbjSfDaLIPlFlNqDks
74MiItWb0yQ6lMTRPU5ZYwQ03QbmVOu3zJ2s0JV6iK2mPc9ZnQUcnvoF/RTx18wdQSlTk0Oh8cOY
2L3D0ogvsHbnUpNPfsDvYhxkNzibVNAtjbSIGmve5H1LMEIYpTUtMPWMxcIw+0eWrPmb1vU6WDR3
JumQgdqdG8DvlnLlkA0kCURq53sEw3WYRhzkurH0pzQZpmf6p61dU1Ov7Hijc6sjEwDY5SDysSaH
ERq9d7PSyXzFlhFoEw1hrdXPGniJ7bxzCS6ITn3tW2SNtplUYpJtaA2/skirLpadVteucQRqPUn/
X6P/iBcZbxtRUK1YjSOBHZ3WBjXGmHfy0ftzK4vr2r10THynDMy2rU+o9vr7hZrgnZq85V4XqX/X
JWunTz9Ey9aK6U+UFpskE6oXdrk3hoObWN8kW49b5U6fA0hakHNmFpsoV0nQooA6Jxo4CN3L6rXG
/xFYol6uBHr4wJOV845nkGfDdGiWtj10p2k+ESI5aBxYMaI9O7U+8mJEn+U26UXQ0LZf9Er8UDK2
wFmXZ9aHKDDUbNzYI/V6OEgiVLGpmBDjLt4BAvS66OLA9KBv/NYUzjbXZ97gkn7o0E3HB1Xn8as2
2VgHBxLHZqdM7gk2nMuN1sTqRY+d5uibjXuMCQn3OEEj/4ZzE01cr587VzOvyzLcD3GKHJEM9BMC
5hy2chiestmQqwZ/wyOR7ktfoI5d4uTge9o1Bz1mV24rgsjMtWOzjD0YWmfYxV5fbFG9y0D3ojM6
lnxfIdU9rNAokBAqSjrWrAMPVLIbJDLcuB+yjcGCiKkgkufYbjm+VaR+JKle77VRd07L2Lmfwi2K
n21Xaxe7ax86U9qPuHie9dkiVcOPGhYf0z20vbbsvcGlItB2x+dOJsMR8eKPbMn6Q5JheWzydI1V
ASMfFjJJN5MWd8eUPQ5iJ7auXVxW98uqmcdnYI84xh9QjBrv6HvVGf3aSDO6iMZXkabaTbGM9lnW
aXY0UntXmVkT4GwFfbBeJk1ZGx1bzDYt6Qh247F48r243g+919yhyBPB1NX4I5ro24MkCEBwkz34
FjsXyMNNR27JObHoc6/tPH4b6XjcuN1YhfWCPNNy7OUXTqqnRFL6Z+SZ+5hHvIRe5HA1iMg3Tmbe
jpyq2zoRH1HH2iArC319XZ0LbJRIU6fzHAnruWhyCBJk6FuLgPs9QSr+Lp3y6KMd5mlvTWn7wZbC
CusPPugCkeeuItG+cLoPJThXfF2KXcyqmq9bYzEkP7TBhrWYyYhxvWw5+j6mqzwuTlN/cisSOfD/
yfFiFRh7MbcjO9Td4jnTnPKRoSo/lY3HVW8LFqJU5V52V1W9IBo1ri/IcnfSMeu9N+ntLZJ5HGaT
re2TzJI7PTFiyjVLjh0jG25itkaQOpwh9wBa0yGxCmBXj06FOcts2Df10RHpF2BmsOs96/1yV8MC
BbndimO1tOXO9tT0Y/Air9h0DbL6KO8cm1LnuCmpYWms0K6W6bPMk/rDIVJAZ8z9IWM/Cnkhv+Qg
m10GTkHNS6m1h7nTvUBmuXYTUwrqBG6Ty2wjrLy8pZcbPia3HDwPskkCxLVfSI0NJHGL4kpzUENR
iAV9k2d3zL1Bn65lBejIdjqZnttFReK4cA6AczJtJp6n30Smpv/ycAFvesrGNkMPrVHRmb7F9tdu
GD3aLZb6BxszjgnCNAP9UFID9WcgxuKt/kC1EN8YUxRt3XKoCYCduxxKbegCOIsubFQBBt24kfvW
JHrr78TgrsYt/cGtuZA2MBHZRahefE61W9zhG+RAGI0C9ic3dlG54C189KZoyEjeGb2k+kwHOcJ+
yrKgw96dkjy3jpHtpfmpnzy/elLzyF8N7eKkafPGL5mUN1mLJYmsxEK4RAmjMAvxAOUuSp0YlUgf
ZT25CvP0XeMt+VIUi22YEew3vqb60LC67GZjrA8AiVO7ESPhG3rnpcdh9JrbpuZfV51TvZs8eWY+
tzt+IoZMHwBjACLap66Nziaup/KrjXRxW6WTd3AQHvMEs8xd3MF5WnChbBpYry+LlOdos6BVOREK
pLYwAe21lY25yRzZwi7V8kFXSYLMrpoBYRM13FhFT9QijqKQqc8IK4sRBq2HxHGRrpXqhbVFumqc
9LJDPKu3jABIqLcQQlNoO7M0N67Gz9PzuiIRabReO1SSE+a8GoC6E5qxafQiD3T+cleF0TRIi35+
V3Z0F2ekNm30wp8eIdHicMziNAr6YdFv5zo2gqzvupBW1QmulcbpAblk7d153MKQ4HAb6GoxM2y6
upTHSWbZU+wV/XvP6MnO1I2XuVziR2kv3c5b/9iRTLI92ZVsX7YhCR6KRopWqnIatw6Sl8Ocdc1j
FEm9D0ndzPYDxNoh79ry2sc+PrtGNC9t0oo3gWHhrazil0i6+tkyEIdC4ejajWnUeE5KH0RoGPWT
68v6EfNOV4ZRVJfuLVpV66FMmh/u0kLukEpO0KeW6EvgYepLibqPLWwDSEbv8mIuXjMdGsvLVLSn
Rl3EwTwIg+zjsX8GwFFfI9a3oEbEjVozrkNeUbmjt5SHcGpLSmuc3gbTb7A/9A2ZDyERVurnwtTH
xK8Rt9xWE1Iq18sJJfWL9NrG2AX0ZoFJxORhbDtPE1vDxUEMk54ekmXJzsQnpAdJsekFOTMLLEKy
0NG1n4VXLc9JDNK7cYTDLwcpVG11O59fc44Kg0++0oMlc5c7ba5gGchzQUA/FtdynZPMhc9Vu0C1
iEYnWcXIgeKZfIMUZPWmzCKB+p+YA/bPdZAVdnu2TYZrzB+rqHdBrzA3ykVijCG7easIfZd3Is86
E++dwzLWCG4BnFFd4gWULwJ3o3R3li8NrkbdC7pkbpwEKi4tid1/7cupnp4WpUH8brSehbe/H/TO
dElgHajppBzLbOl05k/SejgBf+u6zL+KvP5DWmOXWNCJlyWe9pHmUulTyOnlT/DPf2OA/x01+2dM
xSMMl4ZkG2iYKB3b/gczOlo/lRWmUBei7OxQ840E8HPkHZEHDdd2FH8Y0tyPmXE0c3uHmm1nJ2Lr
uaTSDsu2q/otv+reXzJ8aOn+n7+4fzDK679fm0NyIdkmxFL9Y3SaFGNT6hHJz3XdXtyaWTG6Sf+3
YP//7oegKCJlAjxX/y86SjvrJ5beUV1Sg6A4/udoxa50q93v3+Xfytv/TXkLXvhPIUnOIDBJSXDD
3+Jfjb9+0R+opG/9hbhm4RLZSiAoTYSI1P6/9lY3QR8dxyVK7K8ytb8p0dz1v5AeguHH+JMqzfwL
eVxI0lDoEl7D5/5fwSQpFvp7WdrvzFnid3zBK6DM4x/TQ9sRA+HkiOa4Pqohxshdn4w97Ua994Cd
P6kOuLs0SEecs8gNWmfQnpPezr6Y5w0cJ5PW1ksZSEn66F4bNLN9GkhYOXmxn2b3PTZPpP6p+25D
ohwTwWjaq4wsLi2nSVxPU3lk8Ml3Tu6PYT9m5TmrGw0lblJXtyMQz4L6XuxjzNYBuhaj3kmuK/99
TGfTu/H0BFavb2bnbVTT4N0jRXFDt0qTc0aeorU1nZGZ3efCTH+MvZa8DS1WFGKrK9SqNeEKzrm3
9aSPd1ohodsHVPQo86RKPVNdKBFlGdx5TbHUl6rr+HW5xlo3cMs5s6KbnvyEdkJA0uiaRFdDuTaG
VANBlh3mgyuji0dCB8hTBOjaI4ea5aBgkhkwVTiMoysCkURC/0QM16llmyeprWDzys5e8DlmFZmt
Er6SGcwZSrNElW9o7II45VibqU9oqCrA4GMtQe6McVkH2EeMxM03XkYQdPa1RGB3NqmzMp7tcKQb
xgJshT3cGzmJKxcXY+kBoqa9Z2NkYvI1cwMLCLi7QsGJpo2EudXGI1sp0Whmp5NQIEr1IGCad45f
zz9c4jy3zKcFfWAzGQFV1+ywbudnkhrMfQVZf2ClGPZ5OTZsvWXlbFB4DAdvnAJ3SKj1koSymThr
72wDcGpMCEByLII6qUNf57W4or3Bjx7alZOMSo2wrzyCel60scYg5TznlYQfjZvuXiWj+1DU+fiO
tBm63xfkXmAke+DzUO3msUpfim6K7gsDHx6bBLlvahiw+bjIAZVI3Yvv59FLUk8kgyeOdqdNKyjT
tZq/G93WPEdOVOxpcUceINw2n1/qhqEfCAN81RHlY4eHTGxklCCGsbPGnAIWANx/VF0th7IlGH6D
R1lyeZb9QU1Lu1cFvYRmXZknf3EZXwXYx5PlC2TiXt1GWTjkbfFLKIueZNNdGChjOr23uVEhhxSG
fd+mC4u4skkVd0NAVIhQpA7uWTA6QhWnzP700A/j3UAR6UlMU3VjWf6w6TPEKPilWO+Twilf2m4q
92Pk1j+VkbyKph2DvvC8I++0RPWDrH7uamru52J6iJwuOZbW1D7FwlzeBnORcoVJjc+savWTtpQu
crjGpH2zmPydldXfI66YG2HrzTaZcjh89BuPiD+GN90hz2xG3PBqKpL3ArvxchDvEllSzhPmaD3V
cZSzgTKrfpfWzklVmRNILy32WWvOdyUFGkc1degw8d5mMP2lr92JDMPbYi/A6Ihf03tykKfjpNVT
GxACi3NSrG4p25uYnXpWLEzt85a8yBoPkCJqnraKjetSuxRrOr73Th0rTJOhOdvGiwWQc9dr7XO6
tI9Zrblfk13Bo8OVI+SyQUYQJtVL9oQW3zpJfSZitLdqUAJUKogXD77VubczaDiPxtA9kvFehHar
V5/OoHvQojiTTTjdn42qmEEF6viNL1V9irPYeo5xDwWENdHSrWQzE2Hox7fYd4b33tYYfgs0/Tk6
lAWz3BJkU3scUuysHbXf3wUKgqAbmzOSCrYiR01hghTrzUhWVzr1Zh5YoZrPFA17oZU7VAf2vUEH
am4laOGbSdu1ldDwTupe9cBY2ZFK2wsfJGISl7HD07QpolQfae5RBKwYST9d8e8hqstjZRJAEHk/
cyURdQzpgCkO2NnfRhE5iJaGp7waS/vHACh1IrKGSXjuBefcsCo8Y+QyrBNe0rGVWfotpcziaRZa
d3HZoGeMZKYKSQfDqQf5cyBPZiROYhZkXQijuiAIpRALeUzQ6xM1d155FcpZvRMRfXBJRyhXFnUH
G2pr3zfWdNZ6I0WkV3ufhNfYvyrN+krrxjiz/HZ9AIqLj8PPtk2bMZxLLb9VU+Ld+maenwlmdLJN
tnwmuoEORS+IBZmm50pvH6dm0QOAF2Dm1eKfDk6CDELYez1d/IdGAMdpjgFaa3Wqu4m15FLkY4xe
OSUsqGzFa9rY1j6DKNjxvH8iU/aujYHlgQCc6il2cU2IpK2PeNrktm0ju7i1CUsAYyzH26rU4xuK
pqgocaSzhqCL6oFPrgwBytU9DtD2q5lWt5hRC5QBheW9UJdjHXmFc2ioekXIa7veFLkt72EW7F1h
zBUJoCg49U6fQnCX9Ky1sUv1U1nt+2EaCLmZ+nejbZOQ3Qg1gZt/9J34mTV1juzAWM4j+CxsU6cS
bMuNpEW8ImJIJgZVDVP3S5jUSiCvGx4znbKe0aI8oVrrzSyPGim4FYy+KG0uRJkRIe+bDa+CUskx
zkyxzVj813YH6QVam5ACN5zaFAu1XaqfrW4VH2wPwKjKy7+k5woEY2jpOPY+Eq/4bvO0O5ga172O
cDtsbP5fRNztZmYLuUFzoB/0DHZ0TIWxM/pUnJdayz79jOW+LxJt39uA9lZHrW/WI8cwuixFp5g1
h4GBBJc/pJFpVR1GcCYvmiTtPYzSeEplBZtbTPXakatpoY6MDdtyNW5Ntys/e1sh2bKKJyQYIhjm
xLlRo9kg+L1dLGQOpSWRbtS+scMH+9no9cMweIwOabmmWi57jmiNVGTtTaTWvEkSJ13V1EwYBZlD
uV6xqLQP+G33ftesGupho0sykAhsuHpanx8zDEI7jFvepvFZaJ20BGRMEpixIt5FVnFrSo1cg25S
+8IZKOSYszhEJPKg5eX93KbJrpc6SEGlgcMW8wNSJBHmKVaGrq8ryjzrMiRd1EMBNIh9OZqYgjXX
vEOzg/nX19yn3iJTY8miKiBa7buJaEuyYVc2KTgglHBtc5HlCfeBOVCDLfxPlK4N9Y18/KpOu3Hw
nT04KIO5jEEaR5tsO92vh8MkW/8mK2MNTnbxjrKfH6gN/7Ai9/nfu9T/Td7hrVmi/7OL8UDdVEkc
1Z93KQGfyBf9sUvRl4FE2KCRwUbpj5KD//THLuWLv9irQXFNBmbCdteWjb/ZGvHdcCsRn+ry/VZl
xh8aD5O2H8elWQBzDgmV9FX/K/sUIfZ/v0+R309TBy4f/EVr+KK/Jvb9KS49dVKocMGANDU4FVCa
VjadpQQh1Fj+4IwmYXEmIhSr84a8lTXpEJ3B6NkMrB1k3E0rJBG/XlU4x2VxrWhLReCiNr2uTw+o
n6W1F5k7aw+5n7WvDW54OyCDg7rTmTkUDZbRjbAO0mu4imF+NoPUF4wuhD2e/x97Z7IcN5Ju6Vcp
6z1kANwxeFt3L2IeGMFgkKJIbWAUlcQ8z3j6/sBU3pJUeaVb+6pFVqZJFEUEAHc//znfUREhuEXd
V1TfGVMj5yOGWjOZEdW6g/IULEWfg8yqvQI3nKuVXxRdvq/vpvfGVXAWJp1TSFAkTb2kTZtjjsHQ
3rxRZhOsapXaJ9ZmZ5F27bWGj7RxapCuC0RxXSCSGuF9EUXj3RDozbnyzfQ6JziytTPkGlgLd/Ct
RWbpPpOzqLgmVkHewe9Lpsv5uPMBzB/MogqPSFhbDJkVcJs8zDdWRs7BrAMy/k1vxsZqsCA1yMYx
PyWKbVkoquTeMKHxqUB+9sGq3Fr5qFbwusSlNaNq3+WjXAWGeQnsqV5BonLW2oiRcCi05CIcLTmL
rL9aOvMBK0lgDhU0Fr9CGSm2knKNJW6A+GikKVgReyivXYVAtmgpPj8h4ctzH2SCv1s7tTd6vy7N
PD97RZW+RZ3NuQJI/aa2oGljKqivpq1eLbKgDMiBbdhaULIy8g9QC58UKapFhdtjWSTWoetzDJ9w
sO6jitykGNRwFIXDOl7r5V0RB18iSixerNzuVwhwR8b848qCAbGwoYahihbaXZcP6X1SxSnugaQ+
myIOlg1XZOmp+K5KouasDVQmhTyxH3HOUc1Um8N5hIS2KgbLXBsWf1MNoMlK7zz/YXIdYqeJW7LL
jLKcqWUWRXjQi8I4iqDUD6Pefk34/bd+K5M7p8sAF5ARU1cH1tudy8EUO4EXYWWC+HeWGvaQqECd
i8GqbCd6gK+6yR3t2G1zY8ZSHsfEXBSVkBvGIPUpH8T0jKcCdqjWNMFBRoGxgu2VlAxOO7kq47jf
MgThsF+2R5tqm4Me2Keuq0tQDnbG2T13o6UbDWjYWdLRm8o9uBp08F+tRzDLnppHDXUNz/cVcqm+
8Zyj7AAYYMvGWd5Gl0BULFTJozFWaqUSeUXHTdaZW7zWhePs0yh/HGcCNebSz6lTJRtC+824TEPz
aEkm+cQojsn4VfPZ7OYGZ92p1T/JVhGuGJW3K/pOO/WU4VJ8XfirSJfPvAzrW7NIh42Gw4jyHp8c
NWGVRwkmCf6fU2MCqUAvYHimv/bgIH8vYFU8g9op14gU1TYh2MUQ4TA14U2TNsGibDhdkjvKPMYx
BCSpz5IpZQ5Ruu77ItzEbO6Xkv3/1fVEcle4lr+HRw2QjgnXniaA4S4daFHOmhgqJOLndooH+ySr
DkyJ6PfVKL2YE3fd3/WyeWR3p+04gFlnDEBBxgOGbtDr5Dk0magV22IzuoxeL9IbNknntHK/5GVu
rW17Ug8RCvuGQpgYPST0LqhC4S3e4ZdMFky+S7IZU2i82BT00eRS6c3nuuJHBq1WrKoiMY9+QmcZ
MGxuad1Pll0qE7TyILmgF5AYH3jfUf8EsAXN5/PUKlC5Hu9n/NPNTTgO42c1DoB1KF0r78uKEIpu
AxFzs/Q2J2wFSlKh8V98yyMHUzBf2jKpQDhPrE4HBBLle/QK0FZh1lCfUWTq2kTOW5HjhfFNQBU9
O1EGtK6BpV2zGVEVdpbm3lKy2RkYQrYWxqkitKnDnkDbuWaTbsYAlggvd6whQ/sYJGNtyN3YZc0h
zfSgZW3RytdYg0a0CGQEH3UIGHDexpWbk1LMB3cXtwyTbwZZ2XcDC/a9qDwekbjn1mPq31lPtRFW
h2BKR06I5Dq/NNz94dKgCgFPi+Y5HE7twrmWEDcZuOBXPuQmVSvl6GmbRrHH2nllsx8Bs94GiEf3
wNGEsyAD62yDmFb1pZr64LlwZb3uTJnujNAPXlwmKGoBxxA+uz828sYXlcGkXhZYC6aempeuYGrY
i67rFgRG8Vrzan/LYsmYAwh4f2q6ur6Mg1nqEMFGBpETgQFkEshtA4e0qf2kQ815KSs9fGZNJk7I
/vdEDCC99TpLvek0aEKOTDxx1QCDfNLiZDqnurMHbYzlLxX2VytTVkigQZQttKUOyzgQ0L2Vd/uU
t+2yZv8wrsakmq2aHlcR00PgPrbdaN0w5k++ahFtoYe0NWHp2kXY33mltB9ZR9S6wEO2abGLagzS
ncKjicYI/H0VDsNrzIRI8jLyyYugtc0wc8zc6RholzCyKbQzRVo9w5mMzyKZpaHOa6SzNFU6kSMu
46+yKeMrluz7pEYmYAaXeXvMfynxpYCHtSDxfzuVArgJR1N3XJhgR1GGTKWfiiTon61+7P/w3KD8
7EpgSJkWMSzUfOVTylKO2qEyou4CmpaJuEBRe5X6WN+OQI2Ay4Mt27UOjL+do/XFZ+UPGd3hKKf7
wmg410dhVDKGdtLoU+mGUi7cXDRXFFgiytogSrI7RbLnmQOD0pp6MS5HybSUv7nizFTpz55qPLnO
Qj0eVkanWds2keHVU4W+xRToLDMUOSQrVxLwEAHmGUrkcevFpnMz9k15oOjYXtmFhEvRtTXZIG44
JymmJU0Mcl3qxIPgCDZrBHMlF0Zd3Blt3axqy1I3idZxLHEwwK8GJyr2tSMrapGTrHqOq6jBeOG3
NQe5oc6f4pEw7boBp1NCaSinP4D9ipOn4+QTpv1F+oH66ARZ+pL7db4RAVIqsAXHo8K1i4leQOfl
jYjJVd+Hju6c1CSdz51VJSSACvKKpm9NADXFKL44PZ7bxjPEoyK8Ei7cVAyYDCpspFlu5jtQLvxr
PLWxuwNDNV7d2Cu75WAGxkun6HAsMqv4zKSzubMUiSSkJlN/bic2kGtf71vuJb1uF8SAja+qxKO3
9lLbh1CRR94TJv7sI8dau96ILBiObd2OzOg0DepYhaiUkgLYR3580ac2fCoz5+yPHbH2tANXpa0J
j6GgjI2iq1Hp55YMBWpviqXTIoZ9C65JW7iG72xLUhnFwqo6+YXiHxPMfV74j5kcHSyOaY9Rx9CE
MS6NOtRhkfn+uW7Mad2j2u+prCUqKq1mNRUi2bS63t6gfTEkr9I/gshswVC3tgPXGRvPoiPuuYrt
pvro4/D+Ysvc23S5TpiBT3OaY1SyPQXmEO99tlnk/jyL8XhY+ZEEXSujrwXyYbZgkEcwQgsSXi2i
P+VY8D4l3sBhnykFKpGlcT7w2psKfxyOFtqujnGVqqWvs0dMe5+GeIjMHM/LdueGiiZMWpbipxpx
o1rgwcVRxYyBHGFRmPYah+l0jDUDwciWxg0/YXJjyjB89aawIQnfNLBLy27jK5Hty8QXKzOePhUj
osnSMI3qxRelcxFlidFQD/9TZvttQvibiSO9jianxv/+lPxpJDCf+d8fkr99zV8xCB3YD50DDrUL
TJ+NGZr+18DRMPglhwSCoOAWKfqfZ2T4PgZJB9eWQC/gzX6Xg9DJQVDdDPpHgAdiifp3zshMO78n
ur9PxYlnoM2YjK3Vzy10zMNwvXplf27Tr36dsJx++e5q/I0nYD5i/2wJ+P4b/GQJqAaRpMXAN3Aj
m10hm3f1wtg9pAs9/frrb2XN+PkfvhcTU0tANxJSMd/Tf6rSGImzUR8ujVNkJSP1CVjgATPRfqNc
My6tz3U0+O5rkHtuoxODMGsNPl1iQQU8kBUp/fQrW1kXxC5HogC/8paYqL4d3az9gzIwN0xv2oqo
rjzqNoX1Sa0irwKuqo9HW2q59zCWzSbCEHmom8i4RGUOEHwEVUiC3eTRX7gQB5uFSYIMMR+dkMCh
lWB8i+/LP/MUtsw6h+K1nH72RWiPbDuy1mS5LsKP45C0x4TQirOcoKTCm/8zPuIw/11Zgz2dXUxO
/Wct122cqz7WZrcxK/RSS4pbytqK6RhRFaDd92ARqP8V7E+URm48xrVAiQ0chHr7/on8x6fwm7cG
MhmEml+8NfbZ1/Al+8Gm8O1r/pLW5AdHWVBVaIQhQjW/Gr69NFz3A7FIzm1UVr1LZN+9NYwPjqUc
3gqOhc3lvXXlL2XN+eDwC/OXfRPk/q23xs/pKZQ17An8aXREmLZr/lwU26LxhFMwaDN/FKdCmSQv
VgT1mlmSTuV0QPwdvnk90hXQal3PyMk0buygSk8TU4xhaVB+uQbp2H11iBDdTvAhPis9Am/qqxhS
KF+VrobcY+XLpuxzankCVp5h3lZhb4O6Qdc5TQYZ5mUcpdhva5XYUDvce0bBybUaGLLq3UuaV6y0
yFGPDQH85zwOO42nJ8kmZIxieCG3lA4UOmrjxJncZ/I8KLxfC9FQNbgu7DL+ErD2+8RGUmaUI7Bl
4qFjCK6A4QxOAtWeZrCOYEfiTfhiK9Olx493CEKUUBHlB24ktqWa4dS0swY3InI6d802N4QfkyW0
U8danL/O/N7nvNGnc1uP+rIVSX30Vd2/4sXOniXDWE7DUMaOGIPLu7GI/BcT6hVVH2a+SMm7s60t
lnRe6CQv3f7McDq/4EbLAea4QwnJMO0d6m/D+OyKdLijb3HawExjPpPvHaeHzlsiLnVZCw9Zjtve
DJ0LmA1l0lievg51QpRpSN2LbRn4RsG13YuRyHpY1/Wa8i+x8ybmVDCn8VRbje+sonFqj/B1Q28/
1ThauimB1aj7GFgwa5bOjaunZrastDF5FGnR3rcy5vzVGvDrqdkwnkI6tp4apsT7orcA/DJtuOkn
UtNNhhyYg1FY9oM33Uy+0X5K4rEol3M/w03vVeURK3D3pogf0QYyNlq8qhM84J3MknVB7Caim11h
Zma17k6IYNVcFN7GL+V7rBicrbX1mfwwwADL/jmKIJnOPMqS4Wsp/EvmqszYsTKF16CIxSeTl+2d
mifcC6E71b1BuHvTloE8GmaEtBC0ebBDQCMLPJK3N5uu3IG5665+kNKZAob3Wcv86iD0VP1BZMap
NrZOUGJhiN4N131Zqity8dSTXfBz7SnyhX0JZIjOQh0nfiBVT/GrxLmgkDoBSPj6lK6UhdW+TI3s
gc8x/ojCE1ycIapPtTEGBweKh1obeU+GzMskeZ3RT1fcrlTYiVKfAfQ5SIKSXzdyX54Av7X5Gu9V
cY4wtIUsYClP+dOQGZGEhetTTs/lGbBywv3oQp3/yzPDb5rFoLoxsgmtqEFPbjK084xVELjSRLZ9
NuR00I2vIwvieAhovNqVvX0x3IiDrnSmpRBIOpBs1f2Q8PSs66FNnj0Pc72ReJy5nJZs4zIuzJy8
UG3dQ19uCyohjGbZyLEEGBHqZ4koh7sIfoqER7zAPQT5JKZYRXmMNF1B4qjiebl6NWm0RUgc8+Pw
LnIhb+rRxQmZqKmVLJAA7+VUQzNKkD4z62wapbbr2+pRcvBmrObOnSyzriYQ2LAB2ad81tzSWX1L
Zh2uaNPxjhXe3LezSpfPep071sldXwkCYN/UPHhgQiVrFu0UQw5Cy6z+GWVwTiOej1kX1BEIu+iA
0Zc/SWjltp01RIWYaM+qooW8GEVI33DzF4Zr1PwxswY5q5EBmV0aeFAojVmrZINa34bIl2rWMUGD
EXeYtc1oMjzSBLytR4TPbFZAvVkLjcevVd0dm4lr6DX6MXqXTQ0V6xu9Dj4O75oq4qrrjKisyK3Q
NOj2Cs2rPiuxINofEYtu7T7Ck4ZYi0EXe/d4dGYVN9Xz+y4U6SIdnGbZz3IvmPZuZb5rwISz3J0T
gAUg74Mb4U+1GN24JAN2qER9bGZJeaR3dGvOMjPmHWJQ0nQQmVQcHJiHy5Afr5iecY/VJzX0cmOD
ODC5jY72LGbrfoV/5F3gpkhjqzE43sp57NtgEj6P75p4nRvdwp2F8nIc1RWrMIZlokTJXTxL6raq
vjp5oB/i0DeOU6rKtVZj/8W9MtBJ2GWQkhYut9+DQ3h+BROYTd8s4k+znO/b/nim9IToWmdUH6fY
b5eaRdrHVOGdVWkljwTDgQqtHP2VgQGRsPS+SzzvzprHCeRmYUvk+rgSfEwKxWIVz+OHZPBegnkg
Yc6jCXMeUoTzuMKeBxdgb9NlI+xDPQ81hpZbhwbJT9Y88IDqyIk2Gmj+tfmbmrHz2iNIMIJWbEbb
YdyIcVKbtneSN7v2svPUr+t5xNI3kmlLNQ9eeMdoN1ETMo0pwYleQZslq3Ie1oh5bGPNAxw11MGr
fJ/qKBx+Sydur9yEyVnlenIBI46Rex4IhfNoyDD0uWBSruYhyT6dB0iJK9RKa+ehUm98trqKU7Wh
xffpPHqy5iFUQ5RgU79PpngdzlOqTreXhqSpZnyfYlkzKH8ebGkMhA54jUZISeGwtxuWSNxS9l5L
KOJa/Wef/D+ZQXMonstC//vT9TXIv/7xDzCKLxmHwe88vX9+4bfNsmN8MGbHLvzIb3Pj/9ot80su
dZb6n/Pp70/YwHVNg023DaUMAq/JNvrbXhnSAE1qOhVfnCWtf2efzIH8xyMp5wCXYzoHbCnZrDNr
5Ne/m0CXlY9CpcgLaNhFFtEY5Fjt8KesfRcMXWhaTz2gH/YgRcjmp3gidzybQJ2zmZMMX6ZTwCpY
yxRnRppdklZ/BLTL/hiuYrTJZe+uJmy++4qQ4FKCY9mAzu8XNE+ci3lmxtTiEhFXfFEiPcFSPdFn
s6Uvxls1laUgA6Ukg7rWJf0cvrV6G55T5vzL0imA92V5yXvQpU/IMnsy5tMxV/rFNmpBIrN/oQ9h
BrfQfCGJT1dN+FYnrNmpoDXJyd2zI4ZtHzoFLQAUlxL36tnxeIMF+z9smRLFp3acLjIaj7rP78K8
xRY5fBmLhsRWOb1a+FuSznjNHfupHOsNRpyEV10gPqHC78LKtReomqxVtQeDU3PPyNNPcZe8ODro
OvokrnoVn+Yr0KRw/Bg9vkVFRv7Tb6KNSOjGECkMRpCbKIZ99+CL/jrbr6G32Qj5iXrtifZSXi93
PjtvehHy/YRnYsnpnQsD14bw7sEMWnM5xMODjSzbF/IpEFQXDMlLVUYvkCLOTiAqm001+2R+oF6G
b3kzXmTCZzWKZlOqgmGSjA+TBIxGrTumK5Ozhplzocyg8hbeDAVXJrUFYazI6GtA3Rp6lNe+Nl/L
IH1hZkdEh3kfQ3fQPvP3KiS/QSunS1/rl8Zk1BpMR5Bz6ZJg6bFw0Ke7OHgTdA2sQbSf4ng4mnw4
OzdXNlZVfkJI+I+T1+B+amym6UrA0Kn5RuBJo1Wg5ETAPjpgp32sZOkxFR8eUpIvw5j1yyyomhUR
2pesw1RIevyVLM6xg9O4jIIqhCPsPIWD/sUtxS34BWPJEkwmrdlNTMV3oKMfptKiAqNouFHFzk/5
jDTdZc/WdM2ibaejnY8BA1A+TyUMAWmOO2EAdoTlOxWLotYfM994VRhZ2Umg8Td+cmC3/1BW7QMF
2m8ph82lbjMIaNPhQXhU2sb0TuOim10YDPs5ooa4DufrbmQ2bmT5BOIGeoK0zgW17jin+Dp+TuaS
TCB6YXNkqUYcTdyOmjGcC8yanwl5KwgeUOQxx3Wgo7jtksH3cC1iHR1V0+1KZ+wOjFC7fZ3a7n7o
NO02DsZkPfdH3GZaMZLwhIKcBmW9NLVEvAKw+zyyut0YblwwsxnykFAmW5AiWimSdSsnnvoXz8mR
3vGgczKOCMw/0jf4mA64x1eTrJmd0oa05FAKWzT+jHuXBPjANi0AiAhCalU0Y7XGfcnYvqI1FKri
UCFp53SV2U55TrTgkuVgDKAcPOYavsa6tbAEttbLkI3Va5aZxM60KFgnzGDZCtLGMSkbITttVzgV
Z7ohYhg+eYbCkfmaG3nB6D5FO4DEag+msWFjwOfGhmvRUtIA+NuAZm1K9xZbS7tlcMgGKXaeHM0+
t2bZ772uetP66ijt+PDdovM3IuYsUn4nLPIWRwVWiLE8+o7F/PDHtzhDO1xCfYxdu9OIkbVls4SD
d+Yce6Jwyl78+rux8vzLd1MsaHNpqTRc+ycZU8m+zezRyfCcEnvOjPgAQCpY2Jgvf/OdUJF//k5E
YJg3AGs2Z+Hox5+rd5xBRCRpd2YTvyiPt+H8Oo6MflyKmkPSnn/T/8wuvQ7/2/8j/5tr+TN6mWsp
hMvKj20M3dX56Vr6IlOByyZxNzZWsLbq7oEhN9gEIXe9Njcv8PNSHHKsat5uv76w4ifM/fw5CgD3
9B47hmVgPvvx5yUp3E8Reu6uTiuxijAmY2WgnIrXxTHKo3inq+G1h/OMq6KDQdyRQK1QhBbVDGWz
PW7X6dj6HauusHZK0bATESimo+TY27y+yQkVS6zyeFeiU2ZXm9TqrkPqP+pWkK7sQZ5bF27KkOdq
a1l58ezjXl3KuWTi1z/p39xCYJdwSrAX1S3z51JpMwE7k5sy2wVmvZG5fiGjfUnnFOVvvs/fXVFp
CJI3FhMM+Mk/XlHaVN2BX+RexWCzr4fhMmJlXesJL+GMsulV7canxjfSu6QbL06jp3eBzxoqJ/+t
7Hgvz1sV2uniBa6wI7FBcvV9+0BN6pkD9DZwed1bRZgC9Ae7Ug7m8ORb5rhNfRNAaDiGx1av6iud
Io9DNRNrzVAemtDFHGM3AIuz8A08gL3AU8WnCMVnO2jRm5dPj67fbqamZvEuxC4YAdkgFCx9YLdg
N4cjRKdkabbTBUqIWACYNzbwHz5XpEcpPWGP9esL+TdvGNJl7jzXcR0TmuiP13HCEFviscp2Uw8f
ge3EwJuNtI+90Hqx+/X3Yof9L089DkwCUC78TuvnJGSFgOkkcsx2VtxdZR0eQI3+5oX5/iT99MZ0
kGNJQvJPher5488TBiUdwLqe7XLV0YgVDiZNOtPr/KYPJ0FTZOUdYlPulGaee08FhO2TAxGfT3UU
fXEJii1oHKoWLq1LVHWxiAeKt1MxpifD8N8muxdr2sniXSLo7ItgnZJMmOqbJAQi5RYfXQi9mPVc
fy/hSy+Z8fSIfVjYSlUWGwi2wCwYhG/RE2bQS/hmkVehfyU+dTRPxRYgQ9eO2KAaPbtfqsWymYLX
6c01z8xgLcV0/M1n8jdPLJ+Fwg/Le1jK99nWdweFzCwasIxptjMSDgpdkBK9bkCsmlrMz0xVEvNp
Bj3J6J5Ti4Z05Bsdx0x620Tcy16cEVbI2k3vzfZU28hXbaA/9VEhVu7cWR939tmjYGvZetY5gAKF
Vs2bqMhJZjvR+Kib/etUk1l1wvtBsDtkXA32Txu2caDD6OYyFVDOtyLpt6ror75F9j0iRbWQtNkt
arvrgWBSuZEiim9Na3pURdWdfn2R/uYhYc2Y/2dQnWIy+fzhMNX7JV0ZfZftejdbscUZQG3x15E6
MfzC/80nYhg/pTHn1cJlFea1ZkAF+5dnspRYM0zQU7vKrLO1Ydf5yvWiA1zFnTL4fKacW3IaOSAx
7GAmEbED9JMTpBkkutxDpM5UsQzTDlnOpq8inINM2ehCJzNusLzfAnyol4Fitw/TWKxEUb8i712H
ZDyCc2Ix5jbzRfzi9fMuFSNQBIagbLNVNOTmku3qumsid4Nt+fx+vJzkIFakFmEsVfGBuBZfgUtx
U3gtXLqpCfYDlVnvhyBwd/mqb+L8kLX9Q0g2fQWMpV1OJUc9a+ofqsanQg/PnBLdA07eS6mFByHY
rRlOCxMzHondtSvwDSUC7nxDFm23MWRVr+fHqB4s6jz6B9ufDxBWrPE8FRDDSnZLuhedBmI/K6fg
d0PSekKS5RGj/PtGWcNr1VCI0nKBoyQ84UpLl/QHsmQk8ikKOoANEpZ6ToUfjAUNCXSinWYBvJTj
T5McOBTTg8LKQsUrNyZPh903p8SwPgd1nx1iwyIcBfHJrEb8tf2W5F+4BX6bH1129kkjn8wq/N16
/F4o8dP7kL0OFiNM8dxRs4n+ex0gGUHkmNJKd7UzvmZ1d6111j3kS453PNbz/uv9qJ03ikIsxU7v
/ZnPgmbDnAVcWsSXlamguzGL1jiLVu5sbV4ljV8uGc9lazW04w6zu8YBLcZp6aNzlrTuvZZaok5F
pbDz+KyLxCzUDdE0dvmOOJsa75ioGR87wXZLrwRTJD1sl4PfwEF32VljgjVZDwMIzBBs2WbDI3xo
Ot6gldlcK5cjqaJGAQ/mVVotENEErmhYxWJV9tMxDfqHyEvdVWpoE6Lk+GrXwLyrork6nA52cWif
OxYRDpntAx0Dl3k33zh/ra//mUT/dhKt3F/6V/Z5/9MY+v0LvilrSv9AFt1BJvthBq3sD7Y0gWaY
lFI5JqH4fzpXBMEP24ANTPRjHkGz8v+lq+kfKHhhqk17nctnylf9v//zw7mh/um//5G16SXHblv/
3/+FhvbjPgZXDCckYTMfZzFwxPtu/7slc0ybpsuckELSMh2OWlTThhSb8XUQFhGyrJv2YHrxVYKK
wWMZv9st342X7x5Mz6m1C740nJnY8bqLFI33GE8I6MdyNnEGDSzIff7usvQyJixL2v6wfBoehu8h
cR5Hq+nvWupDoJaMaeId8ComX7sO82hXtu5jAG4bU+u7u7RxZ6dpNptO8VDuUU/CfTcbUqN3b6r9
7lPNZssqamXyR4aL1ecQdI7U0NF4WcorRlzcrm1XeG/NbIHlbHiKgU7hIMzC6HmarbLS87tPg1/S
FTfWwRt9GvhplW/Nr8fBuRQgGBmqj6JGS/eH0+RUbG8URQlvDjGxuzyLoFk5XeqfO8309va7l9fH
JUt0JhfyxgyiOFrqSPL4SHuAVxPS3i6xvXoNgD94NkZB2Fq4qbut5zzOghBKcj8a1Fszk8N32+bU
WfWJvwV67h7YmXZbPWf/vSK0bN+ngU9/7ETxtrMYR/x5uO7ZgS8CGJ7AT2Wuvo6GDlF0dCsH/iXC
5ZFJC+YaLy4PrRdHa+g7bPxIdcA3Lwd1rKiFf0/8ZCSCC/dMI65itNY57bVz0nLnI8juqG+tmfPj
ClqqME1yDid2cV8mfYNi5OLvNQcujkroQtCKLLk1gD/pdB5O0S0enRwet+V0T2izMxlANi6hmBy9
KpjGYa5TdBSDXdtrqFLtozW7u+oWUB6GxSHESAtBD6oZgdV8oYd1c2iidD7rB4N/cZviDdDD2O70
ZirDlUb5xxtdm4lc0NBDd1gop+Y1qxjs7TxgXY9eO0T7TmTlelJjNHeY291LwSn8YvcVlk1cohuo
ApXDUL8UGyNXWBuG0OhvOQj50WOp0wTS3U2aG0JPNyaCG1vH6MJrPzrBBSDnaCRf+XQJ/eLeqkKu
7SAzqFg3+lSNOb0y9sxZ8GuAjamRA9iRTQdWqbeZcBrmR9/le4DRX0XJdC/rwV/3GRiZZWMYbOq8
zJhbHvDPklSxlx2SzAFjebyhEzPl8RbVklQsanLcL5wMC6VUyE+1XqTLkmzyJgricaE5jQl/n1B9
5Yt0lcTG0WRJPeW64aCTySvcll3S6xb5UIkKp1c47vVslu1KrntLdy0wUTl6q8ytuANlVupnjXXL
XtV1K5aY76HERVNzMNMKAZ9I1p64T39D8B7CHwTabWkRR4BfOpVHuy7bgxm16XU0MsmWJLetrR1l
zVVT9d0U8GDGefQG8fujoZG7Tci+ulUuV1QMBxT9RvWD1prJOekHZ1lnOEhDTiP39EHz1nIhhjH5
Z4tGbh+0OnnVRdT77hKTPvivNr6AiXtUskqAdfBga7nYRY1/tSElgskwoiXONKzCRMStBQ4Pd1dN
NkCL2J6vdt4/wOUPVjpZl72Ty2mNjgiN0ozMq02x94rXU4z0X1l7DGYpBfRs3dh01O3JYhK8LocI
zh6kq08ikfLJSdnlBPATCHKRT3XaxnnAxdQei96eI/V+zTuFQSAGQfyI2qs+DeiBQexPtzr19EQy
/OgydbwbY/ghu3ySctdqCuq7oalh7df+sPHMqV02mZ4u6Z0nRB7G5TltafNxqnS25povuo1rAORj
txk8uqgtVTZruKWQAgQX5Y7uVkxJE3EjoIQJV9sUyDu0Dypiq+HIIuKKjuzH3Mi3DDBe3ISkW26j
2gV8pVs0SmQxiBRKQNa6S3I2kk67qWo3fWLe714gm+CG9/n4n4glb0yrBekYD9mt0bUhMQRff+Ao
nbzVo2yeHcOX9045ZHdlGfjrkezSJinwLXdT4+4jXdbsz/AOrS3XTHjpBmF7H0oBazaoxYuouaWF
KPsbZNLs5BpFDXLdMm7rmUAyNDiG6rQf7xFmbBebpBHSca6YfWOHuKkt0Eh6YEXLLqrjFYxZXpmJ
f2soqodDep/g3baOy5nSdch+CH9FxwtmJK8JpoOeFMEmxZQFAinxPgaQ/IIFLcso1qEZcl7SuvDG
7OJ6R2VHCYvfGL6kHHTRnIvpQXQCM7sXORVNAGHjL5yy/gjO07yZMEzfYGinbCGx9Yj7rQyuHEKN
e0jUJk1gUbGig4L8Fl0TwaeiLGq6VthQBnWOLY0XU7ljRR9eAiql0e2lUy9a2xiYIQhIcCbYloi7
8sCw5a5pKWnAASOMpnnSS3seH49MKGL9aaTEDVFjcKrwE4f4uZyoye2WlSjWITZOeQADkKwzXBED
tO4ouoG2KX2YvrpNZ6+9eMRoUoW8ggMEvG5RVT2qYjC2215PH/phKLdh3PsUwWGc4qNMVrTZJndi
9mpZmXNofa1YlXYVLt+P1v/ZH/9mf8z28dcp6E9/1M0/HvH+h9mPBYffvvKvETT+StO2bYZNhjU7
Njng/WXYND/Y4HJcSTmq8W3S/FcUWv9gC4ze8NIwZrr2PB7+p2GThdnGy0lUWoLJV//OZtl2/0Vf
YuttcIJlM2/g8/55hOGPJBqzCIptnTrtMXczC4HWLOqjGFO5SiRur0XcUlwBHhG3IGXzOhuUVaIb
/Y5mbI3ICPrRpmpUda9cfo8SiXoMgd5uA6XhkAxblR/zwSo3rY3biXUksPaMZv8/e2ey3biRbutX
ueuOL7wQAALN4EzYU6QoUW1KEyw5G/RdoAkAT38/yOU6dvpU1al51cDldKojRQLx73/vb2Nm61Mw
xHSDOhrmji9zuXIy6W6GYMo2EgfSoQFsUfpZz/thisAaUob6LMo2oHVZQpsP3PRLoPWLaMEQrpyw
nZ7nbpjXPKRph6XT3HRE566RrsRNVy2t3mPZ6i3t1/kA7znEbULh+JlPEQQNTW/Y15VxTcI6bTdU
2+uDspvqdtawg8fWNl9npQZaEM3pKawnezcpnHNW0LLHCublkec0i28tCls2iUjzHSsj9MpYT8Vj
FEsu7NCt12nLX3tmI06BSJ6rjOQ5hGCqVYgY+9RqrY3GrDbRsFzQ2sTpHjOaYO/pTLWvIfoBZ19X
OWJXTT2POPeNeRP0YcAijeIvqx7EAmLNN/zMGS6fzllzOsauaHjeKhzt1z7LanJ68dlzJouiuvgu
8uehY/EGrGLjwVlnea2JJebR7Jzh5yxSSYmx1nfnbhUW3SHQZffstCBjSTTOYmsMeMnZDuHMUm0p
+X3I/gwz5NCl5hs2VEp+eSzbLOxeQtjvN4FWz1ConHUwmeW70ulEcKsmjj758QYRfRux/9vkaRQ9
tA44rQ3G9/zWh5R4yUsMQjzLReyt6oKeOTJZ7n1G++LGiD2g+yq0rhMrlq2MFpjvXH/vLFwHaGsz
l1hqw+9nTYR2DPAepVhs2USNBPoAkuPdCbmiGuEVMfgLua1yjS8oO8auCqOT7sx8uI70tDcfKora
d1M3/Y8kHcTV5RZ2Qv6wH2EcUyxMbd9Zgtxx6eYseMpgO6tb7LfvenT6i8Hud2tp87tTFu9olBDP
C1k25HKdfpUntnlHiTmWvEJNNNVFcf9EoLpap0OYb90mzNHhir4vDqZDpHRHWzsnkrzU+p0JqTI3
AFiSetsaDQD2LFViRZ+NtZVex4EUbckkS07PTGbG5hm3K17kEV7xdaitey3F29wGbyYVmMrE6Mcg
VdSHwE3qYO14caP27LysvRlZ7qsM/Sf8ft/JecNVpqe4hmsOYlfmA+JlnOP3LAN/2ei7Fvsfrh18
BW7Zdhtf2iY5QXnQx1FgyuTF7MTjuo+wXt22uFWjvQ96NlozPr8ViVH3D4pmVX6kdpcafXg/YD4B
E5rVt9NgD5t2cEcs1gFlV3Z8zLJ5wMQGNbQ49KEgceX3U3rKbBP8WQJ6lUOmWcnbVtpAfO0qPsZF
KLZN3WnOAUBcRO36r44qJiDB84lhGzYxSL195ud07riwEmQ4DYCVJr0rHUIc+DmyLyP+0E2RNvrk
J97OKTvqasJJEKtrHaqKVSqv2GMX23g2rFwandc+QIF12hTNTZrZ86bq+3o/sHBZD7SB3epBap6B
dJ6fAJDLo+x8KrrMznghwx/3EMnNLNoUeVvDxVqab0bDLnZpfSIs+wWvBtWyqrWO+ATnreSjTrk0
q1uR23RJSAdTM1vIxqIbr2cUP8Kk87lSqeZqg1N/Qu6mysAFLRVLlMb1VM8TXNCw8tZBnmVvc8oI
5YyeJgpPvysXiPccJDXL+R4kH5kmxfnVFTQpDJd8jqYf+EsgTQ2eR81A5GCOTWp29GH71Qk5B7le
HBAKd0uxIXsMFL2Y8nVVhYo61v59WUzsdJcPh3JuOA/lYYVY2NVaAxcj+fbVKrnbbD3ObGenYAAb
IvEYea4PJ6swT4m52IdKPyU8j68yntUBPBquV26wW7zKRApp1DhY1GAfzQnOH0SF+OhqukldQJ4n
t9MmOUvl79ratM49mtdpRFjajlb+ELq0GXkt+UW6NFsffhtGqYSKxBVNwFCba669GJvyTWBbzbFh
McA+KsqajTna90pUa6MarYn2TWe6jesouSRURq6zHDEcw06wkVYiGHObcKf75jQWRbNl9mm/yUpR
tFfUeov7vD53NqP6TCzpqObgV0TX4hhJEFFB1G/7TP9aFE6/NcUktn3P7Qaq1dFXgKx7ndvsZPzL
IMKHri3ti43tfuX3g7ziRSp2CmoX3ZIPvdkaVx2nhJVd/wYnkMW7Mb9EXjHvRoCQ3BoTUFcrd6C7
BH6xwlAVkMmWQ9+tlTNOz042TSvd87w+NH0SQUxBV+5v4VBF1dbizqngAY12DT3FniKcS3iVzK1b
+rO5jYn/zo/k9gPji4ZrMW0SMDEzywwWtCY95KywwPnlC/gZtWA61DJ5lJ5y0808zBxlWlSRy5AJ
ht1KCha2aZqiqAjioVMlRrky+7m5syqLVGudKqbSuh9fi8ocbzzCWqe+Kds90WjdQR2AILwWUzbc
mG6mufSTF9mNQ9wdJvAtW+Ai9cGHwvgxYZffcJ5LbwZqKm0Qzl7x4JOSvSnMAsO1LbcsYDXGJj/6
1li9AVVJy/t28pud9mnksOnzI35ccnklWMATxCJ8pGMnil6QIKiSTsmBqTpD1A8K1k4JOOJhY2KS
QpDrEe+4u7Hvq5zaPimM5fG2s1QtwLJNfeCTDhlMynm4t638KYam0XqQI+csj2/AEJSQoPx26I8m
48eJ0dc4Gk0D29AMTZYCLMaCOyHhHKyrRX7aZbLBbOcHs9rEdu9uMtru3lq5cD1GcvJXP1bNQxqQ
mCBMMSXrCoPlnmD6uFMowodZxONAymQkEIEP3GtXuKU6sDABlvA2EOci9Rc3Ir/8L/iPcGW3co8m
2zNvz0xkpJe1zedD6GkrezhEibGIGkkbbe3RKJD2XLp7OAE1OeR4yz86iWO+wrODT1CbIfTA3oZU
Vk9k7Hi5dCZdu4x3XLznrc2ThLlR/EqtU8YbW5q4zjlvge3JQMSjkWaYzehrgF3dS2vdsV6u144b
489q0EfXbhb3W/wst7WkJjfQRXfWvSePbuwz8pcgxq9trigTamWZ7x2sIVviEvaN37fNsMkJQX8b
yeu/B5y5n63J9U6hE5fUAU+Dd25NjmbAk0UU3OKws1F3vS9dYbevSNqMtpF0drkxkygfpXlkvT8r
Sm9T982uHaJXLfDKQ2J7XAdyK7jN02n6btGTsobALT64niY3iYaqjSMNciuT+bQmxuyFgFmS2N8Q
SrJWUVeo3VR29kNP59UWWiH4rsnLtkC4A3zbRb+V4zCcZm/Ql6nFe9l6S5yn1OM6lYzPVVbHH1Oj
IQGgzsKISarOXdVYrYHwDN0aHgNM07DDKO/G7s4aTO+bVVrjuW4Tko1Y4R5rDdV3zfU8xUEp2qeg
NPMvkTBzDPRTGuBEjMIbnA3mjUlbyo5OwOZEqNO92nOnSRLU1dGagV4asyRqDqhiO5GH5+wPak3K
sIfj0MUZl+ai3AHMkPs0N8rjaHIWr4NcP1Uqt3cGPa5d3aD8RgTN05Q+h9TzrBMXCUpVipg3izdY
HFi48tkZY3psNPWWxgMXrUwUFXW74ASqouW9rpz0RIM3UKnCRIoOupziR/otDrAu9TZpevfH0FX6
m1uAM4QzFIy3g2VRma6V8x+i9P8y342hnw3VP3ag/4+j/2+f9PvoL3+xAHuhB0gsAxabnP8e/eFD
exxLoKRJsOifMe6/jf528IsjOTvhE7ZdyhFMtlu/j/7uL3w1G18Gxw/LQlb4d0b/z9K+P/t9+Pa2
5/El+SlMuGt/3j37g0tZ0RSJg+9PJWuDofLXygxomiyn5pxgpRnL8H2iEZpEDdPIs0kOaO2YdkX9
UdRfqPtJuAQOFL96kLCYGSRi5hTVJ0UI56kqqclE6vePTdg9hUPI+Wbqmw/TrnkDbBC7omcgI+WL
RePkfV0sHfCDZahvMixRDOIoODvTKD9KE7QzTItWftg1cN+V5ToB9b2V8T0bvfE5s6ti/B54hOPT
m6R19IU1y1ZhofCjMT1x+K/9vTuE5RMOATzeq8joMdx1lhAbK66MJ8OR2FhoqR7of+de4TUKqlSx
eGc9ZvaLUGO+uGh9jrq5b51aWsd5WirLOmD4ioBhk92BUo0wTGi32oa+hryMMAvRrc1+dYq5PEU6
gXHhf2ZBneyLSnGO0OhCvo596BpWjX6xrHR6KDilYE5ql4V5XdT3IGZNj/Ny7BxNHMBvXZvTjouf
7jkmUwWSEbjlqmHu8V64InLB9Kg1xqisZkDFYxqazS4MFmOdR2GBddck9tzsDE7oTwqSykdfOzGG
qFzXb07k+Gd3IbaO2l6e5UzwXMTc/Z6CTAKRnCwtnsgyIQjlteTLd3Zuosxw0b20FGX1a69rKUax
GbSKrS8HYa0ozy2xlquGbndd9tWJgxhI2c9/zdFIZuwhLjZ4zCt83BQXfA7jVOada2oN3jgdFgWT
eBG+pI5Pz4LsXR+9xjGSVc7MKzbRKIMXv8rsfvGJBC+iN1CHlY/msGwwxZMlJA/jU+7XHkVwe8Dc
9tGGjv5R07HU7lnMKdq+xnY+BSXbKEQuUZ2sSGQov87MA/rE2FrNclnuMuKqN4Y/8QNo0bCp8iLc
KOtiCOs3gH7wYiOCgwV3HmWnG3/EULfxvcq1LkQS6VdpO2Iax64ekhlKdNp94zgKnBa28sxYtXzZ
uGpUvqf1sWvW4DfxpKxcg2Q+rL+SLz+CFCDBP2PvWs0WaKO10iP/ZaaU9ei4NEmNoPtgtAHqfHOj
3lg7Rs2DCBEh7v1kcM+f39GlpnvcDYZrH3UueG02w9JjwZ4ofNEq6/y17Ujiuo62hnmvlHA+TDDl
/tqJxurkmsznDc0uHNzkqDhzpdK5RimFSJndgKNPbBJk29DtbXvdWPj1V5ENlG8/Fb5PrjR3X50O
uPXL50/p53MfHfKJ4OqatR8/rKxdXmVAGsQlUKhqHLdaGF8t9r5+nWGcmh87bNcZ2Y/lV4qLeXlO
0slsL92E3BjgyTpNquLPwZTgo4KL2GKZrNgjg+DhBYEdnv0P0idNVGmjDk7BkLRLmjr/Mc+SV2Tq
GstrSliQgcne+MW+6sH5nTxRjP2aeO+4Hr2s05susGbo5y6xEiLV90M61W841NkJmhzFfV6nZUGM
2AkY1nwOE7UEzCQto+G0aRFO6IsyovlN4XcFjxue0mAKXvhlUlZC0l88kBGA9Jartn7rnL4NqSa0
RijNgb1PiQ7uZsJKjEKRvPZJ135NYeXYOHR4W+RBPj76rgGC0FK8sC1FPxkgm8o4u6Zj8OiKrLKB
vNLhuO40xxjQPCVkH56yYT6MgfQOGp/H1wYJ0ibtUPn21gn1UvfdZs4xgotztMvl+Z3IC7woRrOz
S7B04BsW+k4LSYfWQKv41sDdsMKYzzKvUE7NanQBz+d+TFyRO8aVFW/5AEOTjd6Q5UxoXhZbz0E1
ezuc+9N3xyvsm5As0SEdfPEtp6ZpMeqO3o4ugPTc0Ab/3W5G/UTWYDrWRQn1iiKPdZUYzwSI1Ets
Oe2mxHxagYT2k/0kaIRhf5+fxVhSLx2M5c70i2lbkpH+zk4v4x0A8P/kSzqw6JjxJoZ63BRv8Mvb
U6dDryEE4oljT8bztlgwm1JrQMbQ6C0O6AjcZxk1F+UyauL/ip3t7KsBCWpqppuSCie2t8aDAEUy
0j0j2GLTv9eKc/6pYs2LoMX0uGc7NO7mT7Frkb2IAFRQPJDCykFxNUEcKz91MlGWX+xIk7foPnU0
Vof2uc5K03oOa7t60XGuHnPt3MdyaB5ozItWmuXqQ0jW/bHkhLuCD975d82i5HFarrdmhFM0svR4
chD85kX56xcNEC2fBnmpgUfy/qjz+jCocXnj68NYw5Ps0RPblv4btNFYbvNFbtSL8DiBkzOvbUzd
9Gh55jZfJMqW/f2IQNTF9Zb9e2luwCHo97AeicCLT53T/NQ8kbXRPw0B+g+ScrWm8ax7AinovyXw
zVpuhcin/SKkFqZRHwfX5lWt7fR95PZ+ov2gv7CAfdeKeqWahlDqe/RY06BVht25demWGZzAepxw
q56mMRXXTLjdjwGC/vv0qfyOnypw8qkId2oGEpVnYD4b9YXJKrzGsQiBSyEmcxQcz0NH4RGYttXg
ueDdW9u4U6pzt+2nIj15xXcsq+O5mRM2KHKyrmmCJ8JP0KGjInbvgzqQd2Ov4XRnn7o3wKD64hlh
dmuGjVWiBJrG1WF/sPGcXm95uujLdtzxpm6L8j3p0Z9IEtCnWBM3NhWkC2R4kFiSBgLzTVjRMUUM
PxuTdL5ojSmC99yk1iJsxZZC0vjURk50Z4MbvO09dfB7rMaZZ+G4NgXOXq+qR+es487hETLpWjGR
3g2pop6F5GRc3GXBYLJpKLRPjiQXryFr71WUuywKrMqhnazLiD5QZymWtUVr1Q69A0TaIzsI503k
NLjzP3cdwefew7Jq++pHjnvv4+15rJRD8laVJGHalPEqm4FreixSKpXJVd1Hz+6yZCmpuNiIZfES
lRMul64oHpMUhv0qXVY0VikSskN5SjLOHI1V37E/hk8SY2shrU8RLcsec1n7TMsCCLmTCxR1F7dc
gQb6HUHWb7oiuNqdyfKo7GP+aDn1ycbl8RBLhj/K7lg59Z/bp3hZRPXLSipJXHOjQvwvGHXP9JxM
z+bnEksWwCD7+AveyHAtpaDwIxqH6Hmog2bltWPHHbe1b9xlOzaixmN2idFve5ffQ0eflrsqCjId
a9/riZlMy65t+Fy7wYIFuPu5jMuxFtNUV+T7WoOPrwMe+EDrwmOYVt4OykWYbrkdUuqatskGAjpV
JWG4MsFhPMShW+JrS2NnM09ReyIMSJvFp1I0LtOn/hxE+Zzx1vscTz2uN9/SZWaFUMz0+jnIxstM
W3tecwhUwJz7OfEusy9hEGJfnwNxvszGyTIlpxRiI+X7/a2uBaTKiS3ZNKCPZMuEjaVguMyIGfYz
9zdCJSWhqGFdID7ckyu3120mqwfCfJH7kONyWhaOUA9xSHMsKLXza0YKKtoF0PB5A5mcBTNXZHeA
PR+pqBzP7PTa7dRn4F3T1g+vLceAW4uKY668kx3hYBkoR5ntlDOWE7xFCCEPc4jDflVE8Q56ysRC
SMpLQ5maWgVw2DZ9Jfsbu8q70yiaae+XyXgvZNc+xbq4gaxxqn3gObCfmrsCIsVX7JbmfugadSMG
Ge5V5L9wUNOQmxXrMeVcU8BPOZJrlmW7lFxRfoM/jORkEsxA47VDCx1Aq7JKyfa580Nvm/WvY1aw
1eCSRxtiTYP4yi4XEqANOiXrlVF8nYaxvTeCiRY0pHOSyXUi+18xnz3V/VRmbGWS3gmtPSw7G97P
SAwntr2HSuSvsPjG+FTmjRee7dL86HRQ31IVna3IiFKGl4F/WeJ9E4iNLI29hwAPtPmaFPyb0itF
IvG+qmmpkQmrOgI3stavc+xgwbOVH3n3kVU399z9jl3BHVT/iyDMz3kCAtkglgJQRhD1HMf9yZQd
kTSarIhzraeUc9Q2k6hMYutpnrz2WwDO9Dcc1p8srH+0rMqfl/Bs8sEm4Wu0yXhwVPgpwEDL7kQ4
raU9Drr9uYs5usMekh+Z0RUxdb/915iqYedCwqwn1K1cO5zWLOTjAqRZmnPl443NhrB01F2hBnEp
DITIG2WJ4AV9OtgCnuQA6MAL5dhWuO03MzLtgIHe6eZHyzVC5LYxQw5kFfXW1an8IHequ0fcV7Ld
zUjrcLVLFwv7+8w8kS0xRwa2iCZ1zvoRswh1JuIJJGT9xvK9/cZLpvzBarl8tOlRAEDbtHw8pov6
zSxo2jhHzEbGcu00GbCg0eIuBMS9CwA1tns/qtRh4gPVnVPVwt2rWOAeb4VfvX3OwoXbiMsf5Jv/
IX+4qB1/dOIHSy2bg1LjE69EnPnpl55xQqYzx6wOclrmZZmkzAa9yBnX/vk3Wr7QX74RFmiOAY5v
Wz+/unzFBMdirzpAuuBXXPsF5vuy4ffDe8/5aBOf2TqqRoaQmbvs27/73X0TB3bg+g5G6eAvVXzG
JDyk6+qg0tp6cjUBj6RJpgdR5gr/ksF3dTuPIcDQBWPbP//m4ufoTABY0MFZE1gCAP9fHjuFpKwS
Q0VdFOg6OPg66p1bL2uspxJLWbFxhMuDH7DjnjDFcUY1Vdkz+JWRlx8iZxRPnz/Qf+xN/8reJFAY
//C723x0H38TRi8fxff/+r+PVd/F/2f9oSrKHv4UBLB/+9TfRU7/l0WsBLvhmkIidf5R47QlVy2u
CYulf/mb3yVOhFEmGgyINiKrJWnH+7vECX2DAUMiSLqffinn35E4ZbBcOP/0XmMlI02EVjZJzL0/
B5n7xMpKlSbVYRw8oSkXYEohs8duIi4J/LklOS547ql/DVDGBhaRENW1SwZqyGOaKZXdC3Iqif3q
tvF0j45TPrLoDN8DR6BZzjZdLp6e5aFWNuJMwHN0SpZ0tpdh6gdEhml20xnQtfD1eYF99snHXzJR
ERfPHWnfsH2k6LsJkogS1Gki5Jn1mLzZXqblj7bAz4H8NDm7zGidu5j6h3tIz86yPB7oFm0M+0aF
U8nZ3ZXQyww7thgbR1DSA9bkW9TUEJCjBSSvL2z7RuMoPgZjYpZbtK+BSzE/1KYpwu4732WxHTrU
mq/DvoTl4dfsefjC+URhKdf5MeQ4vs6Iz+KmMDQYBt7n3taezeIHlZbyAIdnvId9hU1RzEn4beYs
jZGZW8drPRvLfp2f7NXB8/laajN7wA483odjEt+BBS+f6tav7rpWDdMJil5EVyqSFSXTseejOBY5
XQumWKhVSJv+daR1dtuQHSOmJGjCZS/JSnHlpKN3RUyr30WEtTbMCTJiRlCm2ISBRz02G5tq5/l4
TySlbLi667tMNME9QKOlkBCA6KHl+YML3ICFdhPqdeJYn+Oerp4xHpAjEwlsXYjGvxrEiAkp4+gI
KNo4FIJIGhEz8RRWyCMJ5W03Rp6gyPVeBbm9GYzH2UFjcL1U3NAepddNnvUO22xLtofZKDoes7B3
aCrNr5r42pvqK+u1ptLdBrbekAmXkWy/CaPwt4pjgrvy9RRcx5q1+TQ5wSMRtehKwwLCZDBSibeW
g/2OJ6Rticwa0tp0saE//Bl1I+Pefq5rmwb4fqLH1hnTMjkga3Tzsef8M+2TsDfOVrhgGjUb7C3u
M7+kthaAIdXxEqjoKtJYdDwOCTRqYXe/B+2O+iSU6z6XYnJuY5qqMLNg9TZIRqA8zvSiCTXb+wj+
NT4+I011jT2fJ4I7vkwq/61ZtFujCyhhjGtOOvx+lo0u5sW+0VuflphdpMRs9YcQkAXJCGzn5jFv
mil5xbgY4NXlf1Qz8vL54oWR8UiNG4SMLGQkKahuGrr2NW6KSxjY0TknUBh85b6UYtC17KJyjJsI
WnyJ9p+bz9I2k10yT0j7czdvQzVlO9Plj51t5sdmjvRLQgvZxgji6pZBtNm2RNjAFVKzmC8xbdQ6
RMCM19CL61L3fODtbTwh+YWUPCkaJHHhgGg0sWJvsMthiclGui86q43A1PMzcA5Kxh7fvtVvpm4k
0EQp8rHqQapMQflQzQjilNYdcaO1lKFV441O0n7rjUm+daCG4/aBt2M4xjc5c6XJQ7UGKb0ffQFH
PbHEaqo770Ir4iPgtmjjRXrPUCpfhFKYu/q+X5E0qe60bz4IVH6IQCThjZbYICN6tAIvVnOpcKmV
Qm9pU1nSvl233wlAXNgQh28sUxCGdJM/kjrx79IB09uUOcjdeTvcIyXYu6ZCUtRJPO2pOb4kjT/t
c8fs1jE+590EQH81GnyWwAXBcl6BSsz8+a0KWfvil7uba3WLHBzSL83gxzpI7ZuwVDskXPOWgjW4
a6QYwHlWvwZcbfdlIvxtQsn5rsJnQcubbDElWM1hrsgyYmKDkFckguISzF69F71XidVuIkHwOfOm
cmMFuHzyrlKvOm30ASJj90weoOOFoY19pMYfvXLRuuN02naKpQmbkPDdziQmpM/Tq5s6VN3TumAe
e5ew8MEuHHkqmwSLQIBgQbVKlezrnsJ3MI75moJ379rXcbBPiD9s0qJN9h3hCl4V7uyxVyevgW66
SEl+k3QPlIKFL0EjecvKIqQ/uY8vBKuaX0v8pljtwX1+oYS+2ImeLD09I/6uaLtgX81D/Vbr0HwN
VGRsO9x260qX84VKU/T0RqtDYRf+1eYvblsWTXetH714BMvMtQjIDkTo4BdlhWIkMdNl4kaOaXQO
ssJH1ills867BE4x1LkqWTUuFZ2OpqRPdkx2gyUwIeHLWM1FjEmNSBUKPUzmvVd72Q2NdSzhalro
GgpsX7rabGkaJfuySXpqF01bPbjoF1dYP+bFTrNy43fO0e1zXgaO3pnsD7E7wmyygLWuhtYxjoqC
y+82EK3vPZmdjRuj2qypP9SS+6CLSItJx16nUyM3rkzEcxX3wwN+Nf/b6PfRFkXGPzeh9W4EmEEJ
onxxLXdcLS3d69aRz6UjjVveU9kamPywGgTXuXlqwudIOXv4Ku+sR776FkzRuSKYg11vWNvJ9GUi
WbPpcvrtPU99NAUF5YNtHjNKObcMKfX3KPQG/J0GxD3fTg+DhSa8tuYJhdkNxX2OsWebtTpDVXcv
ZdSVZwgf/XbJn1AJEQ0J/MRYaZyimNIweS2k+aL91qfxExQijlKcL4AxiJW2h/zgiXTeABejJjFY
Lq7YJ5bDTOOvO0LdyNmGvY3LMPmwsuzJsFzwWbox32PLSw5V4nvflVAP/SB+hJh3WbUhmxveW5kD
7Wlkl+zHzPRuggnZoWYcxSXavFURUeA56G90iZwKvqgmQdNkGz8aiCqNU3G0h/ooJ5aSqSueE8zO
55zXPFK4K3ZCtZAG0i5e12a6R3IHONqNj84ct0v/ClUxg6RXPZ2/dbbjkLvsq0fG2WG9sDwzTM7Y
OfOJZbCEAkWKsi12Yw/zVRn+1zCyvogmCt/MRtp3VMvjKcLD04iO15X8WliFOCZzj5oYJ/WpRp3E
QWZ99wq95lzwDehJE2OIzmushy0CG5GWVeugfCZNzJbBh0PKicV7EMaE1xPo5w7f53hnlV54r8Lq
RvFLr3K1T6j6jKcWidereYkKP9pM8WhtKPAQF7tOn8esdh9CmlDQ+JBtVp5VIoIBnEXEMshyYm1B
xlw53NLP+IVJsbnzS5cm++Ww2YjyDtMLu34dEPKufsgkOsDPos7YMO9C3d7N+bKApWCMtdUqrYt3
leMEnNvxSbf9fS06ulfLW05ryZovDGijC6GFoqJxBuyjNfDzmG04usdG2uS6VqPnyHOZshx0i6Zc
Y7teYWaS7ACzYr7HoZn9RnH4z+D3LwY/uD8WQ/k/9rWcPsr248/dfr99yu/Jb+cXybGeuQqdBHVQ
4E/5W6AFrhC1BYz3aAtoG4wvfx/5lga+/3axBMgAwscL4S6MRfHvjHjC+UmsW0QM4Mk+Wp0EH8UY
+mcXC94SYDDR6J4Kq172EMRd9MYFUMX5sW+NukM3pyoEnnBW2FV4wZZCtFRJ04A5O3MJEI/5b93g
beuyi8IHhpIdHvyQpNa6twdehXgH5/qSxUiF3g6BrcBk0v3WQj5ZHqlX6P8u/eS4Mwr3PDhN+xWk
1LVzEo8CILyHayd2vV3uBAFFck20qblcP4JQnOkj7bhUwJ8R+FxW5Pxo/7S4hJnncqS1gLerCa3N
U2waDnnj9819yg7oUTVh8Nbms80ClTCpIDw2LBbwUsWgyKfgi8HoXfEtJnfeEniwOE94nlmubKbF
Lbdf/y5rSvet8TzN4bXS78ngkKSUnber+klyzloQdhyKKdeu7NjwV11l1PtsLvJj2ufxOzbM5ovV
2oDGRcURugr8r/k4XXyTgZvTSDEd+UcIAMK17xKZmHCxaG/tUjtYjxCt+Rg7aK59WmIzx1tAWEdz
b4Ib45FYIRLONgCPOPK1kBjAjbm47ynseRkx7R8tNek9zYvTNWit6YbAJ9o6p1k2GSFBxEOcp8k3
Xg/ymmbDYG8HDL53cVFSSihdbODVKACCd+VTPHtEy/0egtkMEmAYoxiRmYKEW0cO1qtR5a2zchvL
vqucqN8ENTHwwqMljkLZ+ZR3ksobZPB+K6yy3xpLyk8bWFttbc+HnGm0Wtae87sxFfWOPmxj3yTN
fHRia/4K6Nw7xihhj7M5hZfeaKpzZUR9sXdmY2L5N7uDEDiMce64RKr/9v8Qo50hvmWaq2t6/0wq
dWgwHgKnVDdpjceyvIEKrXNECMgpabCzlAGSV/i42QdW2nTYm5+F9v+R0v5XrFoEq39K0rj9UNNf
OLW/fdLvIhqtLg7vPi5eDrY/+k3/fk31sAPChkGolVzkFuzs31W0gGShhVwdOFz5bMvkavv7Jdb7
BYSXLRB9PIcKKf7qJ4DGPwNq/HSB5dtzQcceaAbUROCt+8kmWJp9Cl01w34aCTkD9XHKczSysSwE
h6YokvK3zOk/XIf8VYk38SWiArLWsolH/qTEd3kQd8bsTodxTNXVNIaBRIr+V0sX7lN/lgZ5SEtJ
Lfcp7kF/QeF1sjWHRsYjvEGsQNoam2tWKU6BiwPYNHRORZjSG7DwxkOr8Rn+4a56/5sG+aedT/BX
LVy40BV9G3okT/Kndvn144FBAaqJ+H9oLNixJq+jMICo+27UVAPmXmweBght5LNjdUNWnm3IFHo4
iOrQDtm81onBmYoF1iOEeBGtGJCmW3q5EQojvBE4w3S2w97Bx+ZwwyhIwwI+kK5P8dZIIpJgFfxp
+kEiOnuwUz/bzKM/HyisH9ah5zY3BardlxAExT4cis9ZVMBaX3gn1Jxa3nwwG2R417bqi9IZBrtx
GO85RIc32v3/7J3XltxGlkW/CL1gAu4VibRlshyLrHrBKhZZ8EDABczXz0ZKM4siNdR0P8+LutVq
KjNhIm7ce84+nXxjmpFy/qnV/JEwhNyRH6qei6Ga96TsVNeRwXm2jVJ26rE2K7Rgev2apGimjFjn
D45T6l938PzgajnRg69cmmIK/0195FKtIydAeXQS4ctYe84y/Ezd7cytu6Qmp5cZeNRUJ2e7Warr
WiAeI4HAJAzWTdv7ulCYZZSLl4NINw85WbLcLEiRDpFejqEVEZeYD2Zz35V9dFoGd9ozZqLL0y98
HatXz5lequcmW5xH7g5U9k43t5UJnHIAE/E+Q8ffxK7BMzRW86ekj+oX6HPcmUZW+sEZfd6hEcCd
1Vf+tWOwT+Hhnz/GQTL+b/kjYCe6zw5MgOtoisWxiXvjaSiW7nPWj9X1ioe8LksygEL2O8IVRDnS
UnCGRQ9yzEC0niAhj5Uytxi88gfpJOQ+GLGzIQ2kxXDF38Y5uDtYA+ZCzPxEY7USQ0OOB6+zp/Xz
3kmH4kgIgbydXTmG8N6Jf0V711ZbnS7KkSYtlcBi56hOgMBpRpQ/oDrKdw6pgrcM1hCz+rH6jj0C
71Tf57sS3B+LhlG/plOjniNEXTd+o/hXEVi3l3iQAmPiF/ujJm8jduuNozX2WYt1tRFk2G3xVfoB
AUUlZOKcR1Eh1P1u5Om8tq/EORbciUhhaxGVxIgHMBS+ByPqjxEkxJtbIGiexijLwh6dZEVAXRQ9
OGho3oFyLTfVmMyfTGZde+RteVhgLtwRVtJ/0zlaPqUiHUPAlMuOEWUBIpr7SPXDpV4f0aKa1Pe5
5dcvhAKiqVi4E8Kp6WMZPP9tTjuliN3oVHT5y8h885SkLYge70MffF0FqVaC8+ii0qQMsF91c6ai
wk79HJs8m3hW8hRtYw2jWhRrwrn6DrZI3jKe5aGcTIL+Em4U1sV+B/paniVeoLOPleg8zJHxVOF5
fBk4xb5qpLFvF+i/O5oz9atV2tBcLc1+nLzZkzRhPbyS1Vi/xR448k1qzRiLWhIrLj/OS3gJ0CFo
D9MsKxIS4ZzcjGRTfJadlj/MCIABhcdcHwPeymkqMia9o54e+hqB3Gaixb+3p7R9lxAauE0llAi0
vl7zxUhz/zrDe2dtHdNqbnvHjD3zs5f7Ru68qBqN0HvaDuIlxS2axwdy5ivcTv2iEVOlE2B4Q1Mq
sk/IlwbxYK1GM8jE8yfDmzFcOCsFyUCfGjbN4ux4DvGpAaTgpFpPPUvTUN0ONVE2uMT9k9Dyu341
u5Ep8KDZw60oZbnzEte+X1qbtRMm7m1rx4+RHTFfh6YMPzE+xOaSHEsz/9QxJ9sORYTvTsxfIY0O
aB+Hb+gYyyMpLu/zatJLFicOKmOQ13Wpxi0Bs9Omi+L+m5F2zTZOu6tptfwVY2ucptUGSEaxuylc
m+zE1SQoVrug5ks1b2jDnpzMO2k5oKC0aKolkH7UHDmfFaGpTWJDuKhN5m2uiAIqio9YQggJLJrK
+6ET84aC8QGnS4pjXfOvsiSW9PSyceckvLBNVhpX6RxNWwxj8XFZ7ZGmoTBKrpbJcjVPyt7ySMzQ
AHOseBZF4Ms+0bFcmqv5crRT/zDExiNzMX/nCCyaxsWtaXLt3zu5ejjtxsfPiVRqZV0UIK9NiYOW
s9trtVpAh84E+7vaQuPRN2iJ+VTB9mobnfGPWvU47OOLp5QN3Nupi9GU4wp6Iad5YDZpBEafd7v4
Yk3FxpYBGZhePVtldLbgmldTTFjH6mr1LwZXZ3LmvZ+qdERFjwMWYlmycZWwOHNbzT3VmbdDkIhp
Vl4MtDOLCO31XJpdIHmvbuhoozRcfbeYWc2jOUnMfknCW9VtY7yfmEl5AufesE+o3qdPC/JE+PYE
Znod8MoitJRWn5ieLG9ydf6ac7k8yUzW8cbo/MO02P6xxHN9l662YYUF7pSXUiCrKEoed5qMBRio
bScsce+u5uP64kOO25HxmPR2jabKreYXSzCunmUmKtkX1yE1wFsdzWL1Ng++0nZNguh5iGHzGhp7
eaqPxzS1JisQSoUxebHPhRcbe0ZbxtZZfdSemqKtP0bipvZrgYIKZWu5SlyNZplPYLnQvYqLBhZE
SfldoItNVoGsf9HKiotutmAIFpYiyVd1pnGUSYnCNqUTdFWsstshWxW47kWNa67CXGTDTLFQ8enf
ZVmS605YhzOFeqar49I0/kaWWrtHwGGjSBnSNFxWpbAgbOm9tDJHvzE6oZY4MICI2S++0vXDmOSk
6eh11dGdn7AsrOK1r3WGW7cvxrUukM39NBEC7TSIvraeKtMrDQkjXcPZzWC3mCVGXEu1137ToXHE
VYAClDzs9EBabtQBVart82xG6YFGpPzKCVWjhyYZKnFvyJpeS6Qss9iHCmM5ZHZXXftmZLM4y/4b
0dkjOsbRRPiu5x0bjmQV/qiKwgvlrEUPMndXs3VOmeBGmN3C2CbgwE3AJDeJtM9LmmoPGrlD/NzU
SnZDnkLbjOn0bEqKvCREPoowTA6L3OLWbm6Nhd0Z0kRz+qP4apgXPWUG+h4U4ZkXmmCOqJNhu9LC
I/N4SxnqPE45MK9gLRirralEHmaJWRwt16mui3ZZDkLvxrCsOY6iWEQ8XkqU4fjNOzZ38NTaQxX7
w3OKUPYcl1QaFVzb23i5fAu/+WJpDmVp1DTroky69QcSSqY7kP6LI/I6445lsPqGVahWoRY7il1b
sVSicI1W8TmbWifnfWJoKC1TnXtnNJpXbXSgC3u0UfOVTidlS69/DOOYvbym2HrhXE0u9LyWv75T
v7j9VBzNjp9gxcJ48spp/vBmSTd7ieptlaV+YKRjNwfz2jkPagRxx9yk3fH7Q8Tf6Glo6IGH4bxE
C+xiMfsRH9qafl7HsdaDhDebU+RzAKAcdqtNQ0PknsA5ynta9aHixrx2c+sRcFZxsYfe/qcDjfGr
rumPb4KbzODr+Os58sfzTI0Pizzk/iBSKv+Nswz22XXArsWo5U+EgRB45nNlAciC84zrEiqfbR2W
vn6No4oHs7KaU2cx/q9G2XwZBiHOipbOp5GKe/cPF47D8U+nP4Pmo7W2IG0YOj9/WabIuas0qzto
yMYZB1XO4yx50XQjS87awFPHVsQDZjCWesr7zgt19qlTDh73LZPUza6gCPr9lzLXVuVf1Coc21wT
URhfyv0b3eHQ8IykcXcgpLxh4u9bUdjR8oNvpSlMOEMSsjQv29nCZIOjhwoqQ6Sxd5P1NRUqf8hG
0ZyswlkAYNj1N5kW7r3nxHLr981yiLS2plXU21r4+28O+PiXr+5aRLjpFodqy3F/5tiCLLNkwZz9
MDXsacQYymzblHQ763lidUqrMfRRwHwoc0Y37VmMuA3zzcvk55FZ+DZF97zVUI6EA2SXG9Wa4kVJ
Wd0wh8qvdHQqr6ZgAnYjY4YqV22SeMcImW6oi3TZpRMvdMlSglk2tc86QJltO5XUq0XpX1NALrtq
suYrkVDNt80whvW6wqD90R5U3DqPmu3OH8CFdDswK0HitNWxxjrCoe4d6wI9BAtYEtXU7ByWOZeQ
Bq2hU16fkDYuWYkvtfoEpuIe1eu6pvhr2Z5T0PslDWShp86jsHK5NaeITjJq0OtsaKhBDVoOsUrU
c7xoqDjAshevqI5y59QXuKYZMI4xFykl606bun6CbQN5G5MFHj0NlFs24ByxzR59UMgPqsznOhLI
6RtclkfXWYr4SLplGoKv43+IKOijUMea7mwihmWeCmwq7isEqt03t1h18mKkpm/1JKtChrH84rjy
MWywCGMRmSjl3cnQmXJS5HOc1g+cvlliPdF91jOOmijq7U1na3WLBFsuN1O7Ak8SIb/O2ZDv2pSR
36CorvR85Ilceg4UONqH5z4tXl0spJtlMuSLB58Cj+hMJPDl2vn56KWnZeHis+loD21mWkeDjeM+
B723j/KERc+z++LY2179xlSyfhNgKan3CxB0vLb5zsLpd8dJ1LueGx1L68ih3ykq1EglZ5lpMogS
nViN+vVsVyV+AcyyR/wilgJCwVyMA/PDuDy2XcappXItLPape19a7fCsG4O5xZhev9kd3GhUvvOV
NDg9h221sAP0tdF9NjMaSk1TSEjGqcsbLFhN+qjyQsvrORlFQvQunIqFd6TThwrdg8E/xGnfvNer
H9IrlyLoOB0GNozPQ5WwJzayoStnjmw5k79uoQms8J2NVBnRlNl8gdHpXRsjbZYOBcF1jLX+lJIi
cu3Qbd+3bKB7TEL2BvSXevYE5+h+nNO9t3aAQALL2xKxxcFFnfHJQwvwgSEqXrapt8gXxG13anLl
137oOW7rNizASnRBOSZreBr/0kpbC+f1W0/Cp4kFQJQHoy7We4C96misr+q0ru96no+hpFnyajfT
sJta5P9Bpo/mFlIjnZH18EoyEAf4ZBLNvV613Jk6oxS57MWyipHr0ushkAmgWhJQ9NLXsRwu1dqU
qAt3vlpiZ76ZFN21y2NoTrRgeLwb/TAN2nwjYjoeVjc395eODwjSgp/CiNcx6JyQmFkcC/witPUp
qGBge9dDhHn30h7Q4O997UXDyZaGI5d+beQtqTfvcklDaEySj9Zb5puF163aTGRqRgG+zWLjxXSv
dDnlD40UU0luUw5bHZHyZqjd6a4ZcOIlVc8tjkcUR9PCLwJXiYkWzixVv4++BOFyQvsv1+2NHLR6
62c8gpWMUTxWJW9MPJX22cR58UjBo7c0vlT3uc9wabOG5Q1YDWCgqDDG5j1m4gM7tZ8/VRqveWS2
xVFbmysgl1nWONFHILzo1DBZQtFFqdFuqiXl31TCKt81C0ucZfDxl/7NZZOcUPvTXMHBjI31u65f
huzuqiorSoqlptNBuV4eTUJsd1LQGqpqqDS6UVTXsjZzdAJYk72+a77ADlkORhfTUxvWWnkEikt8
KyetTaxjxmw1s/tWF379OsUUO62OiG90WWfrMeESJnbTvuuVxQ3J88HYIjmmlYO4A1oZ7/T6PDft
ugx3Ud1d4d6iI+mnLjVv3vLH2URJ2mVi+JSsXW/qknUX4ID2ang8EmIZUFE0Uf2GFSw+u4OkbdSu
zw80jANHHZqRDj8nWrtfl/LWIwB4F+dV/lCOii6SYJtkfmk+XfYGo6cFvBrvz7gh174TTVRF4OPZ
vSR8+aOP/sSnDGnm3HzCJqk2finonxFiyoSJG584mfGEhq4L0oEbCYawOM6FXl0vBJte2yZFLJZl
4lspD1+6bmwhsJNeEJajwWomYvU8j5TJMqc/p9eF+aSViHIi1rEvNY6bl8QBb03/AtrZ2hJUPU1L
z5TRKWaoRxoB5WfHaiJBpXb5Dsk/T0g9UZz0HHYunmz4RXRBcYJWMHdV/VqYGg3qkZ4xck6OCj2F
s+U0Y2jSXN6y2fMQXpbZyeVq0Dmar1omc5851c+Eu5prHHPZTXShWmu6a2nafGLuuRw0EKHzBjM1
F1NneUsU71HuW+xajpKc8SyeNY242WmkXwY5tUyPCHia0ygLmojrUgmw0dzCr8/Pi2ci33VSm66X
1m2tBhp3kNAy4Z1s6U5XvTvfXFzjVuMO33EYTvuerx4gYuHFTX0OIQwS5Vfihig5GnQnxwxkWpBK
xLCmW70qZXPVSH+xjqaX8KqonGtAcgqnITU2X6hKMoHGakZHgZXAp24ZbJTLms4iOzaUE0C0qCDR
EoVq4IbPXr7c5CYt9cvfXl7MuczYYjRjaN/tkT0VdpI4Vks/3U2mNu/KBDkI8lle6JSqMnZXzz/+
o/jMiHaxg8VOlxvpLJzIRnfeTV3+MYildraAZvl9a6PY7eSrgCnzMK5VwExsqlpH38OeRgK/mMyA
Asri4ImXpY3JIVgnMT0Nle1gu3xYXg/eqY/w7F7K1f8Xf/yj+APx1g+V/S+q/yuSNIf3fP4xUhOF
xvqH/hxVesa/IGkwh/T/W9T/p/jD8/9lkweAIsT1XSZPP6D/QZqw2fvG3yNNqChWHwqugouD4N+Z
VBo/Tw5RTJI9wInOIs3r15kepJOEXTaKT1DN0H9ZjEjvsUQvjOOrfp82rg+R62umjdNRNkLAyYJb
9YDeuD+0+Pj2VmM0e71nk/yHkSZc158OSJ7JJUE0o5uOKVDK/DTUnDp7hnfkOUdX2bI++4jfz97i
IEtBz2FzYECFlhpCQwqGPrHHBIsCUsGHhFkeffOqyrjvsFQ07VZiHnY/L1KLb+ekYZgl0BC8lAly
8HZbKDYdeNiaFxZ2ZuoYCG2v0+js9Jp3QCSL5FJnvJGEBmbwfILiDJDpUzKreHX/lNm48e2ieaBZ
VdAhdDt8wYxD/JPXsl/W5pxtp9Z/QoiSICn0R8+6WwxnwKoPjXBsmxLsRmFiLBzQxn4tAaM9iMjC
eKguJsQ0qdEgerk9GTsVmUlx6q26yIG1rgZGzjLiHnBWCOkYwmIbPU/It/dturSnJs6M/TBY3Xuq
J+2ZU9UUOjjxjbg+ydrpntyLi9Kf5r3bDf0VZxd1mjSlQYxbEIcUBKXfNkT3XFfYMrUUKgz563g1
NUyb+ureBBlWY+SEgrYOYbB36oM93mgxSNjlYv90Udxtx1RhXnOXR32Ii3MLcRN7gY91tBsdI955
uSa+th3yXl8mqCNB/SyIiDj+PeheLh9UWll4BLzyzlaLi1zZYnx0A1m8sz5lMeiotSY9Lyi1Ab2Z
uwa7wtOsg5qqEgvo1IqfKlYQlbwwqWgVDxuMyc52WZFVkxVJJqE+59cFoNWkg7YSK+QKyaJzz1Vv
YG/mCKNXGFZsWP7Jp0tySoyVlRWt2Cy5ArTqFaXVXKha+aDJx2ZFbVkrdMtS4LdiFxCXWJFcJTw/
zNxQZ1BKE3d3YXdx3cWOlj5EL7nCvfIV82WZUAv7Ff2Fxnx8ALU73uL5VFc2esEtBbW/F7Q2tsz9
SfgaU4sfBFQsWfFijFABjbUrc6y48McolWCRLQ1YMhxBiFWnAtmP58Maoxp+IyU12ZQXmhlKzZum
xKvsTbg50Vmyk1LpOS+IhoChRW5iHE3lZG1Yj9acbJZ+rSoQC5kZreYOrKPZlK65AQhPRxzlBsrQ
GDRuQJq19mRPhPUEQit6PDUtQF9p1zYnZcp05S5oYzkxJNcxmPqrKcHrb5HkCpxYrXEUKtkVs2ln
AW1h8V6OKwI5ZezztIySni/0Oy7f0uQ3pABFO6v2o41JjcnbxdxMMC0RkdqDvcdzb2KVuHcrPbX3
bl47x7xvP/nJuHx11TJtUWuKI6DkOkidmZgPaWg1Ent3fFEJjflAeg6FfBkvIDhz4nl8GszVOAd1
17qvVeT6Q0jRPGVkbtAtgBIp8bMYVFNByekwo0FGNO31jFzUDCg31LGOHZgEsOKJG8kirzjbpG7g
t05j89wVYrx3MKjCd68SNa3q2uIM2UciwPBQwI61qrVdiyaKQoHYgVuH5YCwIB+96RAV5TOareYh
HayelgQkoZsIuzQCVqBEIcph/Yy/uH5yUXuBFRhSEeo1/9zhGfXRTs/JCShkezOaSXKXmmP+SZZG
BfO0N+DVD2UIVhNwvqxZfO0uz9+zGBkrcRopzmWNuN67Lp0L7Yu0CE7YTAwZHkyLvsTWxQPATZHA
PnZCL/3vOFzomZfG+BJ7SbFReKsejF41B9ILwoUGNjDroU4OugmKEXNsIq4SX2U7d1Tto23VSxaQ
H5rc45EzP9eMGR7ceSqNQwe7804IIanE5j4nidBNuld4mVjAhFGxOrRwT1bwTv6WkGlnBDYinZve
KxkCch4ky2m2PPLNc2D4Z23qNUjbquPjirhXH6zv/oOvJeOucZ3u1dF8PiJmTH4NtMAiQ9rKjm0O
sKQZ7WbL2jAdMzePvqhcGfyFh451npc8J4g+mBmk0GVZEkLjkLqRKGE37jXDFugD7mwmoCQ7ozn5
E2bwo+qb4ar3HOdy2w6al1yVCB9J3rD4kcpwt13ivMPeHsPRE4RpNpP1nBq9PGbU93e+lRh8avlu
Nh0DXfxI1nnS5HUWsfQvdnEdz16EzKE++u6AZMLWgKjiHA89zCpbKUV2O9u1uxdoHPkDy2SeK150
EYypN97aOIk2pjmYYZnMZjC0/CX1dO2V7NfmvjUtECl2I9AHyKR6YdCl3pXFiCqn3Ru2IAz3a13y
tdDy+p2nFFKjoEPK0pG5ytvOAE+uEcyoJGA7ba8sr5noWlgJgGajW1yxHWZtFuGIN3yFjmtpHU7L
oD87Wd9XeOAaGGO9y+APP5C1Zm3EZhQi855h5RakEUPhckdkv3CW9pJmoLYZ4By8pATdP2PZ5HYl
b0T0qbOmC8b5uvOYTxGYw6yMkYqK1l02VZdYN106QgJfFcZncgXFkRKrfiWxt9/1g1aGda9zvyI9
m2telqx6teym5N+Zqm+mUeXoR+h3bdykLW+8BtBNx3LGW9TNC8cmZaqAusuUoIt6chkgO+RvsIfw
wRtOaM+GBU438+UpwxHjBrx1Gmk3M3aaDTP3kZTDuikfxkTvb+ssm++FY6SPU6F0K3Q6A9kP3DFt
N3TdA+5+Nmvbs28Su07CqeYVu04JtbJDn3EdzBiRwpqyS4GHblWoR9nsvo/Z1IDXbSQeyUXzT65A
c0WBaZvttsxqfzsbCwiOdmyXo5c5bh349eBc94BhBaD0YjCDSVtctMhZRlPXWGwZjKwjzH8r9H2I
ZrKW/qA7a/cKAYvYD2z697y1YFx1ngHGq8jETiqDl7ERuE2aA1M2MYVIW5KIrVVQf9WF5T3SxxRh
3bgaXedsdq48ZCgAdnxL7r3aKbIbgEvAq1jay9us8qZnhkgN1q7RfW0iWMm1EyP8ZTKovQsj0kh2
dptq33Q01DcazjgrSIyFLaNxMRekpTTuzDROypMnUx8iuys/AHAKfFQgBo7w9Ap9U9VKwzY4wDyZ
BiAR/ZXjzSZZTP9/rPu/KVCJO/vdse7mreve3pOh+9733Y9nO1y565/882zn+P/yOYEAfLIRMUCe
5Hj15+nOvaS3WbbN4QoFqG0x//nTzS3Mi9gUxT+egAvo8n90qML4l7myBlZ5PuRAMi7+ndMdUlf5
43TM4xN0iJWcLfmwX/SSvjU7aF00GMtp8ZEwwdlrXh2tC/E/he7+3SfBjAMr5KJjZErIN/lhkgl2
txLrFOLgmbx+pS5fJW7ugDdt+OOR/V+lrn/3SXwGDgbhEorrrf/8h0+ivIgWOM7ygH9xwHetnzvF
2cFplucfbvjd38hNf714zIdNgbWeZBE+668fpNyCiVS7yMNMmyYv8g9U8h8Z//mffAyRz+AdyCf5
WdPao6jsEnuSjBpHf4vlsAnYt8kcmMiO/Pc/iuQUxNdw6Dzjl+ASCR6kTvhFKirb62lFU0e1SWu/
yv7hRzl/c+0cZGEm92nthvx07VxVIo30cfonI+GrzjA/zPH0bGjzs1REfv/+Z/08Recp9xwLnIKL
mcX/hc+hGXbNu1mTvQBAOnTpEB4yD2tbraVvuocIIRUtDus56v+T6ykspObATxwmCH99Qpy2ZsiJ
KOXARLl+HNrGCmxfy5+1jP/2+9+4XrCf3mQPaTruRCbFOm/1Xz9qIfdlThELHLQB9GKJ/HVLqyJ6
/P2n/M279ZdPWUfWP7xbq3BeaWg1DwSB2VccQJ9ViTeCtsJ/dOl++D0/XboxLxOIYnxSUgxz6EzZ
24KjmZjaf3y99F9/FIFBHgkZdOGEabrrs/rDjyIFz/bKWpYHqcw6lLqCf4CBe7pbVrCAj5o6NPzW
oHFg2we9Xd3CBXEeViOqE3J3x0F27U5bbyLTt0Vf+X5RB7kZhAjyp8lJd/OPmdDPY7wY6ka65K63
coGdafpIB2rJ/4V6tdwyvTU3OHvsgzs15f3c+uZn6HD10Y6y6FWV9J3HcrLhCSzI0ObK3wOb8yB2
TU6MjoZ6EawdygDVMDLo+6QiraCotj3N78dey8QJiNn43kSs8kbv8N0dg0/JRH01wqbPNkAhkhp0
dkE7L+eEkXZ8H830xVsZ8aNz1ctdDXkIjtdSh5ilYSco3MUcWAfgZKiT8Ds7EQOPRkfkCJTKC7WW
8IVS59ddkoPLzAWn21cmfQIWl4QkqK3jsAVUTMB38AprMgGASJ1EyXSA7ID6ytB7sqBXtKjnlxoB
o7r5OU6UfTXFRvYae3Xx7IyIepsOTlLjlObniN8O4mNk5C2Jalj4ToS9BIkryc+1rJl3/Q/iq8aI
7rkbPfuKWUp5r2lp/xpxaa6SrJFnZ8g+dIN7OmSO+bn00o+pG6NHcPT1cVyXxqRbiajFKh1rmSLE
vNsUt3dZ6kwP2UTfnxW9x5yJDlrFBfAP2wH+UWAtPqWx5SH9I3nsNrakf86cuPrgaGjcGnXGRRwK
G0+8NtLvvzz2BeDA06JHgF4dLllOVf85wm+7WUQyb8pGxk/eYq6TVzfNX/2FTN+yIW48spMM5Tac
wmVTL6uDPkX8KW8wqUsfd3akviSRBG6MDhUQLV52mLkOg+BrrU6Xz55W2U+I9soPzsT1id8IzBMx
baDrXnMQGSismir/yaIazTY2gxdyzHE95LRUElXvhgmtSDtJK8AFwy3AsQpIcDLx4gdanGvkmzr+
c0cgdCiFvmgbhTt2u8y+t+8tqYbAhqKcPPeVFqv94FXZmz9y5PAr3iPOA1g1Ul8V+w4ONuMQX32B
0ZzvbTn0xW7UWjPdZdKyl+2CJ4NcVtpkBD+SbfF18WX3jVQbenkaes6wGO3uk3JhhMFfta/cGXBT
ib4B1zoqnBMeo5TO7ZhqABO4E3YS569NbFYnmqkVuhiSMwil+aDf4mPHcKwTXwTXdFzOoTZ3jJkS
VOm3McA70uYKf59p3KHBYusbLFa1xGOwaid+9JgpkgvCRE7J9wpa5aEiS4Y8vMShXWAMX2Q301Ev
6xLq3cCDsIxedeJw9dHhLsHFT9JCZxR7UAPf+6F1w6SbHquG4KhafR2SmbCMymH6DyD6iq3QvU8G
qgk0xOBSjULdqL71t3HOe45dD+gmkIDPniGXK92fduXC2DVeJkmCwJgTiYj2kxyBvuChZlWc7pIC
r0A1ZP7ZoqhEfclbnw+0vBVJush/QDcsLatbOfZqj7263EjB7zbL7C3tNO/sgbJ6K6ZuhSHAv67x
QDxldLpP08ATlbOgvg4+ini9wFKvKn6+3QHfCUqv8c892ervndYWdIE61pxE5N694bQNOqHizbZZ
KNuW9QNSyAqzmRh5AuMIYbOgcbCtwbsHMNMi6hhYyS6V1uC3zb4AlBpmc8YiZg516Ix8dIve4pB2
RNiCOx/fE7si/bWogtjvdJ5g/CttWpwt2de7ZLRI/UHjeu6ata6uYT4UYLpYyZuERm9pCPgXXJ00
8hkRE7G4vay6eI9e+twzvusjq5VanxFbX4xbIr+g49jQTBQoDNY4KolA03r7NovtXYd+bqPqluYq
Cal7OnjTRi1O/QmXiH9e3KgKJ90lWkzrxs3AHaZFpbegptkNnpSMo40HsfEULUMJkpG1R4tZPUaf
lz5XJdec8/fOouWEwEOlgCVM/atvMBhggk49Wg9nL++KQ+cA7sygnO9LPwbX0KZnK7XUF7g03Rmq
cX8TZcvnVLdGXAm4izzibLFnGvZh8dMFlRAtDgll6a7IX9wGigS62o86JkVD9Okn3ufnVunxwfRq
bZvEZbPpwd+fxYy0nW0x3rO4fyVGdghMl02P5BxUEmlSPDdgz05txYqjlx4+FN2Q9Wbhlso/FllH
wChifGTAMgKtnDsTlgpPVLQai2k4lGQStHs0TIGJwmYM+s4nUIYZC4tZxiGv4RHJ/HKD6So/VvAa
fBgubhpUJHy0IXBNwDSFtNISfSvQXlT3Y0OsVWl+6mAcnMbGKk+0fHWJbAgVOs2uIRyMcjYL1A1T
7TpX82hOJUnbetGy/pXuGD00NPZHdF9Zou1FqsrkREfHojlhlpHyTrgl6iqgdUkkCcgMvx0A4Pmt
+0HYXOIFhGaV3yXUApS1MeQmz5V4yGYfzjgtNYJlu4l1ffag2Kabvu37u8px6ftABPYZknhxtu1l
0sIthemlEPMa3auX6zlGkal4HDNrwiZmOOgHKK7RsEt3VqeqyPIwlfpX4Q0HSXYQwjcmYpA9kp1J
xnPIwqHu6dFrN4ZFbn3YQz0NNAE9iffUtII6QwQ80NM6mM3QI3WK3mCy5lt3NPOtqSMSpL1ifIHN
Md3SnaqRfMWtHlbCHGibFtZyy+sav8fEwg2gtGA3FO7kU1pq2jGdmDfu3LhkfRMOy7eIqU44LTHY
HIVf2KHkBx9yhG5I8GZb/QO2cg2w+GsdjzUUo6lOJgRKWia4fy1Gu2WJIZLrxQHBAeuNOdJpjgdm
Il5LndBTWt7OFijhwFyoK3K/JdahNe2r3ioxHRj+Px3UsN3++n3oEBjQItbD7s8HNUjjvAN8n7Y0
ngcdaQjQrWB007eqGB6imW3u90eMX06Gvm7oHA2FoBW5Ug1+ugBC2WWMQuSgGoqwKoKLfOEoVlVS
X2liro+//zzjl/J//UDXRv8F98AiCuSvH1i1FDjCyQsWlGbUAlaJOky7Sskwa8u3XqMRmXcJ9aDt
jXeXbQfyNvzMhOyGHTYujThooJP10qj91LGv//77WX/3/WzDxFyz2pl/OZTLKa01Twz5ISF47DSo
rvyoLUa3wdiPHeFJsaDYLgrSDYIkM/rbdYIVGBBeztKg0MYd90YpU53A4njhbHLy7FLgtMwXB/tK
mHhDwfm1CLUA5zNOQQbWI3Q+xBGrsjVxcN0KksYfLaGLNwAIuCF8/rLH/e7eY4ljA47mqXjW0zR7
veyKVaX73mZc1pDs318LY70Xfznlcq9sKkrs0w4h195PD0c8YDpk98oP/RpAZWtdHfTgkDakkHxp
UrIFkUzjP8Icsfsv9s5kuXEky6JfhDLMgG8BzhQ1UxGKDUyKAYBjdsz4+j5QdbZlKrsjrfa9KbOy
qhBJDO7+3rv3XEdhUqTtevr9V/hbnY2wwvVNfIzcEh7TT9+gI5vYrVMUi4J6e+8wyj7X9vhPy8Df
OhZ8Co0KkxgZ2yRG9lNJ2qf9ABS6Sg8uyVVIYlm4ytrtyH0QawrVGjEwS4oHhI3D19//QPPv15gj
ClMUnwhdRgCfy2HYYPag8jE50I6PI5SZWF+0KBLfip6jcVuNznwnNLIQSNJ6ycTc/NJqhwTYeSAI
nEjYhOl9DJc9aPKecIO4qzlOMsE6cP5G44sT6AehBVF31KKWwvXj2/+/DOmfZEh0ma0/3ei/yZBu
qj5tWZTf/tyrNv79r/7QIfn/QqNuCtjvPrcdvuj/9KqFvdIUVogovWxMCeu29Qd51PoXyhsTi46P
VV2Ygh3kv5kJJn+QZiINZjp9+BjEf4SlsT69esb6NMIWMCCZGtgAPvdb01mNfZUa6ugwaPE3UmrG
o540y8UfoLxVjfQ7Uk48/b3VvOiZFEx1nMn7A3OWoqhkXk3zwDNuKt0t98DyUL0PRl4EPvqSZx9a
F64u5HrbSu9EaCRyQnit9T+lMo2bCUHyi20SYV/TCAiZzUSXSidndVOa3rChsQflP9bVuO8KbTkw
N3Of+rKf/oGn/Glv5ArgYDFth8uwYhY+g4bl6vqr8HAckUaABSXKb8+MXYRm162/i+/9p0fk/h87
3B+fRx8dngO4CqYXnxY7E7nyFBNvfKSYpmkS5+8M6bHiR1yD33/Sp2PG+kmYXQwWHZRm68r61014
6V2DLrebH0eC6jckSs4oHxxt70MQeBrM3F7Rf9Hj7z/008768aHkdaFv42HysSr/9UOlbrZjgVoC
YiDzu0DrFeQw3fTIV54cSI3/+afhV3Zp5APgAKn510+LhT+mZSER6Oujk11K9ZH2qYzxju7Z8+8/
6/NGuf404fG2+p7FzMn4TN6esjhPikxPj00y5aQyJ2jPsElQxPlwPoMEstldj/zsZmyz4bDktD6o
PNHv/v57/P0KOxxnaX7rKBjhpny6rbnRenPRo3Boehq6GwbT7caNo+hZuDXU2d9/2N+fIUdfE+GZ
p/mwKj42tj/1cRXCLqsjpvRYG8vyUPmK4AiNN7gmWSg5zm3qyI1Xwhr8h8/9336kx8EMYZeLhFP/
dETOYjkSwVrLtegbEJFwN0erH0fQeb38zz4LVC5/X6y6T26voX8+jttAgo0hEekxRX+2aSY8HEGt
q/kcz6N1/f31/LTefnwWB08uJfWI7Xw+hMiiQ1OD1gCn+jISJsx0+0Sg9mBsfv85n2Wc629y8OcJ
l0WGx9X864vRu3mr3GpKj5GOj5zpO/qXwJ5LE8QFTJYkTUlmnVQH35LBnoy2KIOSf/AJfnp21t9K
QjEL3eq3BCHzqQhATJSlKzrxGA0AW7GXNOjjcI9dImumLI995FeuNf/Dev5xCf98nuVjTRILgfyv
k8S/xQUOWGmrJfLSY+JH1hcl3eIE+3sGR1Eme0XqG5R/rZrKYJyn2AsjQhSG4+iW0w/DzfFd1IMo
TllURodY14pTlEb8xyK1h9/fof/tezrcmHVCQqqW/hkIl5HuPaKc1w46luN3oIO2CgcSSbhFOQdi
UGJIhjiSap6HamQkTwdT4hp/EUXHPqvss+hEdJwwKd4KzW0BEgxJJeGGCO+fjs5/f2p9CEd4JtEG
o236/FV1USJcy8f0SAwCbNtsdUigtWm77e+vyae3nifm39h9VDM+S9znvTHVTC6K1qZH5PwLqPOF
7ntJdBAWF9t5+v1nfV7OPz4MN7LJ7kihKj7XqLPfOi0waZZzong2sR+RTAyPJcx5VXYR/fSwnsb5
bJDe9YqfhB5Y5XT7f/oSH5kZf31cfYtJ99qb4Eb7n4ufnGGOyZsRHbweawxOA5PFtBOTVR9jnDkP
APL0dyeJ0jBNe3rUc51QnKVppnySq3Sqh9U2LsA03XeDMHsslbKGnZx3fQpMulguedJGEF0a83HJ
rejXMPX5iz/nMIVyRWktGuU+ec2UnUwYoedB6Sy4bTGajw72zicsW/oBcopxk1Cc9BsdstOzBkz+
gbxaqw9yBJJ3+EO6tzya9fdF4xgHzhBRF1llEW5VzalPZdGQK079Hx2W1rBbpL1JnwSWB6eauLvM
BsLTmPYb7XrjewkD/jpaVt2AIYbtFOKTsX/lQ2fTzu0mK9m2VKOX2OLNxsMWbww1pLTiWbyrNnZ+
xdT2JqFxHBuRD+k+pWxKzvhOT1x7P9o6hyFGY+0P38MLWcrGe6VJoXwSYSTPG29/nO1gE/Dxda20
B98kCxgNYO+9LnbkbCa6nxdv/bctwqxLPDuWvW1w0Y+Exufas6is+cI+Q3O0mce7j8sbuWOH7TLR
HyB0JNmJwLg8OUYwj6yTqRfJJYsFzuJmSTCeex+rVW/QF+oWVijfmDRIIxlPJHnfhh5+QBdA7nPt
ZsdPITPoevJsMx770hN6roVmrJf3VsaQciNt/g6t7+TidnW8aRsvfVe6IP84olcf78WycjboUzlP
MrasK+5KZQbwcYtTYZnpe45tGHdYZb/RowZ/zUvDOCBKi+XBGRFmhl2mpnt9aKa7FGt3Am/JSL/l
bsfStBj5izHrJKFZ63NYjFV08nsJaB2qTgfpYjI4wJAqjO95yHmWgGgtl3icwTRElF4z/eBheSgc
DaMDBtB2Q3AVedSSH4BqWYIwCVsesC0Ro/VbMuLyrSafp9fJbExVUUJ8CCzZ6dZ1iE91E7jcgR5D
pom1XJ4yP9+KBWHppOzpjkF4s+sk6vR4XFa3HyZ7zLnqIYZ7edR9VZ4R+9thWhBs6potXA6rXE59
QzQ4pIHoOe68bUVL6a1xy+zCeAmGbOR4d4x49kwAQWeu9io9ldar7/Pa1Xax1yvi3bSsh9GjTQsi
WdMMDdiYOzFV+PRUmQMSn23zBdoLic3lfGI8uEuShgzlnuEhvTfcAVqPBakYV+snPyvPfBUmWZbT
Hu/o17c2Ng3HflV4JC5xkd4p4vMCYJPTZqALiaLPJBi3Sa9u5JJG2NbmOWfywDAWl2ZXjvRDwWZn
xJ8HyaK7oCVhoqcieSRo4l3U5htWznYrtcLazK6NKh6NJA5K/2uD+BzcN357HFU+uxqBe98gP50W
ABHBYNJpcemz0yd8HoboXJVe/LXDdbVNiNM9JXnBAmyvZ6TCnG/d1LJWSHXzYKR5e9IGbHzL4t5k
XrOSoeCUe63I1kUkbn82OkqlmalvH5SMqQlKiy15MiqbtnWkxd5N75CPiwwRZRX6ZHO5OuQYQrZb
qUjdYIpzZxjNHQclO9mM7mr08PT8Cv8kviKxHZ/myuH8ULW1D9tkwC4L0MTaRgXsVDvr/B+ySNVx
yt3pmDSrnTjiFH1Rsf6IKXl89MZ5Jo6i77fr/sPstqqHJEzrpiAqChGrx5uGMRLDh0m6bRWFauYs
kvmYK7LSbUNX91KWIuIgaVOyI3ix8Gj6U/oA+Mxg08zljjhetJnjgARZ1WZxh1X2xcuXZmNgDLm1
m8UnVh7uBpMAXJ9yhwenOGs17sdSZs693k/tzvX6GPttPJ6tftp0UF1Ocuz1LjD9UXyz5ITowinN
Ng0H1sljKVRyshrO7TgjfHIiBhQzgeTsQImQaw85iKhtMauvAMycnY5l/bW3S/9XZ0/ZHLhEmD6b
heN9mcZFLHvG3hoxzCODw6rnPFZOzaFeFnE7aY37oHKcFVZV1aHWNd6BClocxGSQ+ldjE/xZw6Pc
1qOcT01nkaZg6xcRqTEH1GbcoHsuOcKseCkvFw951GBOBFpoUfyTF0ebQhnPWqrRfQDlBGfQE0+T
0wMXJxC2C+BK2d+nRW8fvI78xqkp241fNeYGuRSCdlli74xiZz96Wg5trhu2KO/taza31X3ckVdS
RIY8RrIxL1zBdGOBVWqGyNgPDFQhxJYXl/ZBGBXCvI+bnLiSxrNuRByvUMXFAevVGJvCHyvmqODH
oe75b33HT2KhaXCOYkoJfaD/0I0ix8dAWjLCK0esDDEO2JdSBw/W60SY6EvEsV9YFTn2rSbL7Zxp
lR2kkuk/iZHeq5O5NHGqJj5PGrACMAurLZekNfBuGOM7a+wfOuh6mK5rgQUM/xV7ui1GrNbV4NxS
sQPihUJLAWBUp9yYO96ujnBQWeT3tet0dz4J0QeraROB29RHHrCoI+N3cv6MyD9XzRRdsBP7eyy+
xXtWovbfZvDsv9gxKYGuK7NfwilSEhU8LERaX9JLkrl68fBz4q6dtqqpkLsLZ4HQ1QKuf9OR0I8s
Aq12jGHvZWyuBDg0SUmMi1z6sxExldMr3GNOn26zwvw+gjEDnVtHML3w4RK8Gq+m2b5694xyOC2T
RJ0v2AMRDC/72ZmjDUaR7t7Qh/Zdqow1u8nZNVgEVBYjxbG9JnOuHdwEj8g84rfsQLfLKfmVaDNz
17TNoQLYXUmZ1Gm/GjcpiaSrzdt0dPqrRmzzu61SnwA/ocqgLAUWkklffITazky4Jsq7sigPmmvP
J/xBIt4W7vAFmFd6q2dFs9H8ITcC2axOG7iYIacoDHpQzLHtAnOxYBwdnSqfSEu0u+lgl1K/oNLI
N3k2smdgvZiZc/Q9Ei0Wp6QPDNlMByMaO4hgRd1vYPhVLGfzEj+B/TfncHLM/uiQc0j6At0hnktU
5CEZDNpzmgt9BxuI+8amsCfvrzsBV+i/19RGq5o/35RawVVQfvotwlCdrx0l/YLuyCzhZavp4OpW
9DI7pvWmmbX2y8SqeANrNH52ykWGRsWfnexJXI0yJTepdxSZrYg7kNyLEMfYlYNxtO0iF+pP1jy6
1kuMxyiYF5ZXcFE8VMWL7pR6oPvaozegcZBeuYRIiXc2BhmSPbs5tDNmRtOaqul5jBGNknxdnxo7
KC0SIwgyes9yMylDjTo56BPEV7PLsH3SzF3vjj+7xUKfRNs3bBC57zLDJ3uicE9mWzihkQ5GUDj9
zo9FHBJWpW28iMdZlxPRH06x7xfjban5wwk25D1sxoxszTknMDydnhrXTEITc/6FdEqGCsjim6Uo
A3cYzFNKY3fb0s06pWrOD0KnPQAmdeZ9VgD5k05/zzqikKnx2XU4CJ3svrK3rUibHYKT9kZnUHST
GdM+c4ERWBy4mHRPLoTs6W50dSNI7Mk9OKpJwFYNkEybesMAg0ErR8H7yWjxFOUS4HSHJJzMgG1N
9PXecFNcW434pmat2KkZYU1X0ztYEOrLsX1A3vOWuvauitBp6b24LYv2BOnwdSyWuz6LTl3lXmsV
XVhyaRjlKTp+tfySTfxiCPFIxMC+5jQdljJ/E3oKoBudUeB14t1w9DbE4g1AG4HrlcwxtdUr830S
BgcrLWaRT8xj7irIpqa+k32NY85DdRS734tB1CgE6GozQ6MiQBfVf1ms5fs0pEdX9pgkvRxk3yzm
+IsOp4sgLeVnJ/ymqJEgQqYVWdPGsmVc+BVWbQt9ILlxmqvuDz1G1kZgWE+fPCtOoLOKLFTN0H/V
TOVvpxFj8EANc9P3Sjvggltf81k/EVrgfXVbu8QA0bj+pk1GdUwbl/boKNdywhPJhHfe4AiNp84O
mMEu5NY7mtolxfTIME380F3cHietJvMU75JofX1vDuZonXFrtRDoGKpP97lJ5klYmU0m34ildUca
F+s8KkYxILCLZdiV6Grasgt0mSPjagGYBxnnoYNn9Z52C5rFSzetVq3iG0HT1G1HSs5MoH7riefx
4yxCkYXSDG4C+HqkHj6FiOlTSJEvUlEWxTz2/aZieaHPtM405qqPXvuYAiHSYGuUFTN9mS7TbcMe
94JaGUaljbzOZMrJrK1x9VupOemw7UgTfSh6j2VpJPiZ+Oi1OjFSMKpyMUekhbNxoxugXoxYZack
G6PXuNBocse2ZzwardNtXUdRieAY0t+ranSdS5cMa8krOgAPiVO3X5py4OiQa66+rw1LHTnb86c1
t0SCU1GgYyfCEu4Z4FV0HE3fXDg5m1Rx/IO+Ut87agkzYyiPEFQQLbLlH82sZSNtLdC9iUNTAPD+
xe89egTrpObj84ba1rYzTke4VBYzmywf9rpnF18//i/CL8xH3aXsrzw0kxgwlgOpMPUbqGFqsEmZ
dAkQ8tyNC8cejWKTWc8ClExkXExY/E6gJ12z+2gU1zkKEHNCO9Jn9I1zchr1IE2JB9Ighp2KZMxO
LmClvQt66kuVdvyAVPIXWUcWXOT9dE+uKqKTXueul4RDH6NxUkfllMTLodrZLdpKr8l68E31DEp1
0vlddkEvvHYo+5oB8WvozLLZc1Sjtu/73COKNosQCaYLXRGalywGvUF1ohOzUCGUaI5ZpBcFzz/i
yRtRweal+QcqKZN0FP3lLJRqzcDIRUdLhliHJCjjpdp12TjaNzkqpFsHA+O5koBP28WheRUt2enj
uYPrC0qLaTvH/y5/yVW+PCRdC5VmIDuJ75fU0S8NsxNNEcqsh7xfr0neM2Uz+K/cq+m28gYuG03K
0EZFeIFjVe6rtRXX9uVy8WZipJactEwyohbQYDwBna3zt8Ww/sFcuk+xKbStSLAEAPegn+9BuZpK
T/9a6PwTHHPq6JXr/1p1XC2DlME5hKQ3X9Dh8ewsiAA2qDr0rwkOGLnJuozAp5bnPkFse2N49Fk3
H40nQzOjX4vBhHsAW7MnuJAJIxFZb7QSS2vDdj5cERQZN8KAvDcALnuD5DXdQwvh1dESXmHb6plN
jnCuo9qo3jKvxcTcTBqz+nbIdVxueWQ8UhzwC0uQBn0QQTDlBIzXbi/K1LyhblFfOrFe3gKK4gnx
1nIZ2sp8HLNOctLii5ttlvwolqJ+a2Cd12zl7XDKuzk6drRci6BHy/xGjjTwHjpyXcO/EyrNEOv7
773TArAxUkqPrv5ewp0DxUMaVDtA0NY77k7XRbzsKwc56mdBxwKVeaeGbhtX7nyxaIFf6mKIXhUq
ALBi7mKcAUQZd6XlRicnt/jmHZWPsylZDve65dD8YCyKunV9Csaa1pxTO7QUCEIhV8zHjB6Moucp
8Rb9PdZl/cYoUqvwNNa805Vyog1aMhfHOuujsLlSsRtrzwsFwS8vqvnBolufQaWD6vEcODmYogFB
+dYMocZbWZ2+R9kHv2r46bvUyaSkG9PXtkqnb9PgM4VqOZArWql1vE04VrAzgly8MdqhvE3Grkco
OPo/6sGOfqXVBO3CSfIZchQ7EyTrZjc73hwHaJLVcRBN9CpdB4RdqywVbbyKBjfk7LSa/91+/n+h
wz8IHUwkcQyI/u+wnUtalj/bqvuL0OG//9UfQgfxL4CQdLoccLy4j/DQ/WHKE96HvY5njLO4wwiB
z/rDlCf+hS4CYQxp0uTsMlz9H6GDbZEoIXiYiUNdSSme85+Y8gzDXEdef2q064JJOINm3zP5grr5
MQ/40yjT4uUpOrvUz6WuVUnTQ35ztQ3kughStzHV28zGro/vnG7GjhXGAPZdd9bPacph1BVLWgZU
jO0FmJEtKpwZCG6nJbdtTpU5JKGxNd5j34yvBTmaIdNL58sAKO8C3rq7p0GhRbu0kg5RCMil6XLy
P4aDO4l6r8kkOxDxV549CXUKP8pDrjrrXRthHZ91GO7QyF2zuxkkMOyrlUW9d9MuzQJfkVERRnG7
sPofcplJkzTbKYxcXkEYprtlBmG7gKHYWEq3cKNY/SuK8DEh+I7O+iUj1WoJ0AN79S7j3j5BRy9c
ikDazds6j9KrkcxIkxOIeqGiNeAecQHDsgPQ+eQSfHpsvS7Zm5P8kTdomlMvXVMfmhSQymCae2mm
zzMoqntXepE88H+xLhCII8JmJ4BaXclwmRA7x9p2hvY20baF8SyLEXahp4ULIO4t8fJE2g/QpTZL
4jXOdkGs9kh73bkMwpm2Rtd7xrEHREEW8yKil6Xwvad6bcmqbjZ94vM6S8NnXjv5OkciMtpTkfw6
wHraapZJqYVIkGvAMbzpp/Lk4mCm4PDWZM5iTAOTPibBBYTenjmkxj7u4jrZeqm7PDZlbKf6Popx
v2UG1O+OvJ/A7MbDTHOaaE5/prNnk26z8+coOtj0Mr+Sxgv9cGm15VnkXm4D0UH6eSB51M9fUuX3
5TVm/E9p1iOvnbTtSBuqbfdmL2e9PYJ0A6KA5oGovzeKaBVz56joHScX24KoNRNA3+2CEhqwSoQV
iFX0mA7Lo59ELts+/ZAsq0YZpg5Vqo2sJkxc0WHK6OCI5ItmpUHrmEDfl2gI1UR3tdS852yCeu2Y
zKTUxZl9GSxAFLy0WnuJBFg52R4qYHQiT3hXull71bTkYUIBGyg+ZofFoQswW72i0+BI66XRLhrm
Jz2X7bGBkkoiYCNvmkLDiu3Y2Y5AIPMktBKDN/rnbashzCeOPaUAzavd6FfpWcvn5ag3vJqmm5tX
MZvfyo5+dmPERL0lnYayXQ472spdRyGEXgIuwLuqVH5SqR2fG9qbtJALfUtfd19pbMx23VPUA23I
NFD1hVaGcaNBqamB7aJPSn46S/MVUxW7f1TVuF91hly2Au+N4RhwbD/HN+XaGW4JCtlDi3zqUuzt
xE6t/W4HQ7ySxj3fXp6lM2uMUSbAEIZloadYfR4+HSR00sl4wL9PzxmZIkdLgleaBh2E89RY+WPm
pzeLEWFH6fWQeIzn1O32ld5i9Y/HR0pzyGiUCZDSt7Hk6sduEvqDfW2bZu/P00Wa2gR3op92qs67
7RAtNAYj+8XF3RCMVNLMY/KfxJpSW5Wjiy0v6Z9SQvL8xjBC0VGZAeZlEUz9i11z0pDFNNEcEQa1
mGk/6IQZbItJlaEnhpFnq26Nkvvh7ulm0CNMRH/wVf598WaiNZHAnVyWy1OvLNDckSVvE9FJUGsW
nXcvNR7ipHkYZLtlpLfxl6q8nSgi3/J1Ncv6yCPTFYLEua5N+zE1G/dU1WugoiHVrp5qgdch+apr
LcR5c/qVdKBJYq9FZp82eeASvxAS9C5OyE6tbcuy/kBTcy3aXHHMpPcYueqB2lrfsUzQjgTI5YVt
5nZfWFf6jTl40RDUVidvpckZvemybq9zo3Z61fS3RCAnj9Y0iYua9MeFCGBajMUrWFQzlKLHtVHs
SoJVgmmd81NPPVIIsLrQQMJgLXfg1S2+HpO3xE5B8SbsDk0UTpnBcVt2zzk+pp1ZLNHTmI2XWmtU
OBmdvHqavDoAhoNcG97aRXx1Y/NI44s2L4EO5JzkYBbMcdfSC6hcuSfKjaMdQS23phE3+9FX30sO
olvqy/agd+ZzHXkZD3BGIVckOSykZiTV0bAee1GTZ5m8uJkJ2RXgs17ZZPECQMR2941GcBtathNm
61paa/6931r7NpXT48Stw6YxxJDz3cX/lkWx8TV3fHejLI9XTWNmhQaQamagHZKdGJt3O4cp+Rkp
kh+gCCKek4SWJMzm3N/jJFmOSdUdulqehjTK9hAIURQKrQ7AiFD4g4dZyNUOfPwGhATZvf3dhsaz
gkI1/3ZmWPKQFCsk01PNBQo/o4dxoB0lneS9xvsSjmZ/M6VAWsoxvxr2cCjJURCMfjaWFFj9VPc0
zO0teuni+zCVB+HPX9ER5NuB30PTospC2/HS8zCDA0b2v7NhYZthTIF9O4EshW8c0RyDQmOcndSJ
d8SVzkHbx9Yr84/6EahjVgaa6sDAoK3EP1NY5X2sDXgqKpUAtmRfq8nzOTCbkhu0bPWu7Ov+xoQ3
G6amiVG718HRW9qVaO11ewZiXbnQ23zndsSJ/6Lht7rT43qYNvac2zgf5kX2j6XU/KNos+U0DdbV
Btb1rqlBiw9RUQJKdrzRagMrN0YV2HYFEZh91twOnfheaMO9kXi4XOyxe2yd8n4sNS1sMu2hmJP+
DrP9l/VIv+sntzoRffLFb+38mdTfEyrJbmvw8ygS8+Yby6t9GPG7vMnFUNvRidTRonu6ldWQ7F0Q
lyhO6ywsMpsf2w6v67hkSy2mXeJhzF4wqaJzGFr/l9sTUdLTTg+cxMrfKt+bn3B8uUHW+69EH9ch
uUXeCyhOsrJpCjOTTSQx2DSAp1Fv9ySp4jWysO5OZOONO26YDIicABjqA2GVgq8Xq7YAtvKjVtn7
rGveoxDl8MVqB6YtJBxjayUSe23Ce7I2cLykygbpVSsALLrKz9hVKiCqZMwubRlfDKK1uyzKQs3x
AE72onqkSUOiNcbI/oF8F/+weG7zRVvEoerm6Rmxlb0zRErnTJAlcUO60Y8m87+zOue7Bsj8pldR
f02lQQwjjeda4Nljlp9usTCyQaSCBq4JezZxTJ2edSXN29KyUrp7TnMjQf0QKt3ONwW+0sNYGRMa
3+Y7OgEj7Kc8JdegHownFsh22lpgkZCpdGNCP5pAsR3ImIzNq9XKVyiH1jl2Z2fHsCF9WV15Mzat
nDknlhTrqUgs473MHfcdrhX5JUsXC1pDtAfBlW2XnmtuYokFm4Srzi6Gk9cvGgBZXEkW5B8KlZXF
UyoSv+BybQpOHphC0yGGuhYZsJ/Pqh+9XVYM8ZPQOIgaFw5aYQFeWonl6Jrjjypy3X0DRRTdSY3N
FILsMaKNSDS1I4h9pHGncK5KYpGZ0NPbriAITnb/Da0KTsalZgBNHtrGyTEqKlS4zMgqMsw+ZoQ1
HQPfyA9WZ9pBoiQuLn0kud26lYm0rqntqn1eu/45TYrqTE5wga1RPM0LSLahUY8KgN1eN94JueTA
JMHjyiK60pAsgpxxZKTZMIWSut60hMz7g4xOyp3LLRmhByBqRVhgsQ18YRphpZU1vIaBZiQ0PEaH
TmBT1tOux/exZMm3UXQ3aOPETve5xPDSr5hfqi2iJoZOaXEeXdyX0vAL1JMcDfNOI+Ah9mr2xLw6
VpX9KEZYQWRbfM/L/lrVM8FZLp2UgjrF7ByorGNJDEndbWqb0HqrdtRFU9MA5lczX+DNodnLi+I6
dW0B4Uqy1c2AlaRB5ihgxlAmDoABU1bVDUqTK+btaUcQFM3QKkp/ZMrYGJO34FHlKafzAfPLhq41
+dHVM/IbbKP2rbJxsvdN+YvDL8jdpN0acqnCRAMLONnD3URYxG7J++KqbJlucozmO2gFYmuj0+DQ
7TvBrMkcJQ+LywxrYSd0p7l1/ehdb1W8EdmEv2nMpodm9vBbt64RzrnHqcfAhKbX8rac5v7W1Anu
rJoxXFqFHd7W51uGeCdiMZHAuJVF0M8wBCiDxxvf8n5U1Buk37ya/vIW1+7eM9r+hjKXAG2Z7cZ8
OUZ+NmwXTdvnyS/Nb2hju4S2Gq2sD02m7pvUOjN8ZHlMiMqGYa7v6prydjCVtSdLbm9WjhFYUp6J
qWADlfpJz/wr3FsrsNLlbfL671Ef0+POeH4q66HvLqShX6th6QLKqfibhr4t7BkdgxYGoWV5N2S8
f/VrTL9CVPuMzZG0b59QNYDNgVbqjOjt+kGSGRNqrdTDrl+Iu8n8WMery0QHDek9WS/MkzIGxmwJ
MuLnshM0ga7VyW72/faoeIK/zSr5aWUY0JBazoSBmy2dMRvrPoTt4jWvZFFt09QobtmyULVMlZVz
wKsweZObVz6MnclcRZua1VOf7WWqxSqsTUIHwgpD9ytmtTRk+IKj3amb69j7EBXJSDhyqs7gVCTl
3halvUMMF5/BG7g7VfbPsyLNp6nEnUALdV+mmkFudduflyR1T4xB1cHM57VPGc07Z7TVs11i4PSV
+UYNLy/0ZynwYx34Zjww76/iG2vCiUoT27ngAkSLtkyQ3FBCbRhzVLvBs7VdBwx3o5BmRFZZ7gfm
kpt4ImmqWE1vaduhz+0JUystnaC63g+RXltbuKfRnQu84eDl87tf9CIgChbKdM4V41B7Kfu8PCg5
H5l1MM4ah1vEXKsKL/HYi8U3DCzppkGgvJFFMtDTdkqOQWrZjBl/vhU4pnl3YnfiuEfVv7NN0hy6
ycTqOsldQsLZkXPj0StKieitGHYsV86W1Xzm1jvlNodRITHlUUz5j73U7D2lMB0Xa5KvQyYEJ2ko
she2anahkWrhdm7FuWxLH+anJIgi8pwAFX2owdwIKsNswBQwlHTjPD20mb3GFdcyIFdFP3dZ053a
yvrVLMS5CWZPa21hLumtweq+nUhcuJeK21hlBAKIjCjGPB9DbdSMwGW4sckaXzuPtoToWJgwo4tL
7HovgH1beJhGE041jz+ihV1p6Pt4pN9BbC+1jJPMawISf8qHzpam3c+lqh/cqrvM9SwDxEGbhWgS
ugzUWaaFEAS1KkZGmvARMiKo6qGeTKzKjh4dElLZt8DvHQ4t82nkTQ3hVQKf6DvWSMdQ5LcN74Mn
31PPOfp2cz/heD+ixTPRDjZnluiXOhrKnd1PW0otnmRj9sJuYK7P26DfLkZv7tG30UZZ2HQBox9V
bTwiY4Y312+Xwc1Cwo9KQaGzlF8aW6NtMo6jvzNz45m189Gc45lfRH88c0cqL3/Eckg52Gk6xEOA
+nQENkaUjqfEZ3Dj2OU78mTxIGONG+k7e1CbycadrOXqG/b9f7F3ZrtxY+mWfpWDc09jb84E+vRF
MGZFaLamG0KWZc7T5syn749KZ5btczqzEn36ohsFFKqQ5ZTCCgXJf69/rW/BmaUKsJI6lQli2zYW
2zOFK9xnUNbo1XAmKkud5D4PondX1pfNrF+krv1qSH1bZa+tZMPeut/Uwm0XbkxuX+IraHJvXSeF
L5MqWZNS/Va1KvUhJ75EtRZtanLRUBY1P9XLElHFRSuZ8WKsiwItADAdYwvohaRMrlXEDdpvOmWP
fkVg7ArevE6+KrLZQ4SsMoeeQ3lfT4p/iSd5Rb585Ymq3hTNWKh11DqrobYvKorwgIX4dgIArxvT
rNui4oRHHlnWCvueU/OEnuoOCsmsdibBfm/l2Ox64qwOrl3uahRoN1JZrFajmiD7yETe3msktptt
Dpt52iotxdtjyAipDXsJV2Fe6x1AEGxV7OepuqBGqkJzoKVCnDrHNb806eikLfwOr0GxWH2I0P/d
ev3uvbx8zd+b/7F84zeGC+5zUfs/f/5Hmoa/v+4S8/vpH8CvxO10072r6fa96TK+9Ddw2vJv/rN/
+G/v/xQij0vsL5R4wvWdin9MHELsXr7oH0I8XnIPTtuSNsRh/x2N51mfnCVKSB6E//N3/V18sjkL
Es4Av6ALPtN/6O+G/UkIAj9LCke4hgdO7Pef+3vK7c/KmS3jlzQI2RqHjYGwmMYBI1i/evuVtIEX
1WF0nC3BlAniwe5b0I+BzgVom/2zCHPnUrOs8hZnc3G5KOar2s0FPQVel2ykE4u7pE3naaP0Mb3C
QZxAOdMK1DhH7UYvNo4AS/DKkFys15Y7umANqBrjIZAy50+RFV302VCeRMiqYFXq2QnsQHrtlIa7
y4UX7QInAK2aZszubPPptOpSezfHkTqwGrDPXbPcaonUab7RTQjX+UAlET2+wwtunQkjsQNPw6CR
DRbNMjnQDnlb1iaYAyJG46HDTpPO5SuygHueUxyHK+TVlgFyCDcDq4BtGoz21RCMbriRtgeRculy
Oiych32qdO1tKFX9zVkAlnBL3QOULfUejnpQ0wBUyes4qjogP4a6NRsTsyauVfakaYJhCyPWeyJK
TqhWQgEnzAzOUVNoX+IUDy+aatbeig+gJvwO/VKb6+IwxfVT7401ZV26vUsjt/8cVW1753kt/S+0
NasvdL2GT9wVoDF3FjOnDZaiQ8ryZlamxYGTLqwOHWvJIbK81GFyl+q1nsah83VzeLRZ2PImF9kX
PDrt3pvjdiuBhr7NostOsVBX2hxax1S11VEF83xBb3DvF5bTbJ3RbfS14twBKGfqdMXvM0yfOPUi
qPEudXy3XGu2emNkF5N0MNGWuc0POno8ZGXQnWRsaTQXimgH7CK7LwszekzbGNv2UFQGIzw1xljn
rEQiBFgCnzVGCApK+OwhWZvduTO9uaH9RiwMYdkH22hmU5uFiPT+0LADz2YDmhLGt+FbjEDI6Dga
BWvqrIFvm0TFdWxb48rkOHAKVYm/dJ7ways3P1egxU46K6gJH9iALoWuxnPKKqvwAVKZbkMqCs0v
9TiYWL+BjeycjJMQ2LN8P1dkBtYMfcxhbiEv59zybsIAaviAEYa6Sg72U7+2lXWJ+65/ox8qPQiF
fDQkiPbrvunoBS6i8WKeUXu3idcWn70yCZ5oAQ61I8p8nWwgycuv6IBNt4rot73tIW0Hm35K5XPr
ZQFDXVF3N7IralxcQve9CuJ5itjDyDq1021DX5G7p2lswNbqeuU+1qeGVkVjNFdYKsi7d4E0HgC5
Rxe1iMwvDPyCmjuTD63vqDnbV2HhviSOcM5Q+idxGL3Uu59RKdHuWDYtDUVZn62rsClpxy3yVyuM
vM9I/180MVRru1IGyC57ercqxYqrkbIsNoEbFE9JyIjhZyrhyYompp6h1mK1ZG9VHdygbNcIW+zc
WsvyThFFrmue/Teywb+3ouC13fAUrgG8KHPjZtXsMzIDiOm7BsmoitcmCvhmHlpK+krpHHGcOf5s
RMiaCmV7V3YddzSkEMfHeCp2PdD5Wx0Y0K6MBT0ImtcG5sZ0lHjW0wiwl8nNtNcFsQivyONkR+o0
O4QTLcWIYV0G39dob7FPmryxTp48QpiqqR+WKN3czILuEIR0fvquNlQvvTNV8Oc13NugdkLs3WJq
rsxGaW+l5SD2NzLpr6caP1iSzlB7Si3xwGbhO9iCwq5fAP8M73UWDc+TWciz0RCe24DUcPEUWpMK
fC8w6qto8oJ07epVjkAxBIcIKhvBB1HdhWlTrd3UGxB6VeznWVqv7cI5mtVEvXpRZDceTZ7rPgTF
ndC+sCmlWe9Gkd+HhdXtGkVDb0zcHe1CxcohWzEVLC16e1OLcf46Q/HJN72kmrc0OuiAZdTr8Jrc
5GpcYF3dhZkR36CqQg1V/EhWkfPN5Jh4j57cKUXnRqgxZNvS+jg1yVUwBtpKp7HhSiZDsCXvom5t
isRvbemE19wWxx0FjvOhD4cH5tTitoaYctvJJtBXJEGCh4FuqydDY+m3KpyCiZay2AcXnhg3qYHL
yoUqspjx82si1/WWck9ah+LUvPSg6ficsZFA2a9Bu+Zp54/5FF92utchRjp1wsCbw072BH9dO9Xw
3IGJXjWZVnGpU0iwkqqxYTzz12c9p4PwLwJOcXMb3Jmusg9JnA73zHJuvYp6pmNj1qYrsHFdjp2q
Lk+TmIJLCjWqOzZOziHkB39DmAemNClrR0E09WhBPb+QLxiBQtWE+EOZTYyLcMlZVZB3aglcpOg/
/bqL5Xyht7NzIKuEBDIk13XWqZVV68ZVULK45Sab0tAzB8vWQmepUoYlnV7mApTq8NbPTrxb3s97
VS6WomRWe24Xzi6hKusqpbCdA60+sFr35uhr0FJ1FY+czlaqHjEnWqKlAZit1I2eghzwJs879LJr
HlRQ0h4nrX7P9WRPLIVLhUDlsEeA5dGTn50msWZ5H3GaNbz6ZjBEzgo1Megq9xxJQ21MKVadmXhT
ycbNjjceGh6MoJv04ZI6pTdRxt6bbAy9BOdv1U9020cvYghS2sy1alcYkUbnUs+tho9fBAXEzLDc
UCzuUEiSpNdsQoaXynEI07TSftbL2L3Sp4IrL1pumgNNJ/FuHgaofUrpenlXTN5TrBchd+zIjaqL
uqk76YvCxSwMfNR7jrUgvbMY2utrWzVxQ8TJq1mP2DapoDyRtTjpNnoO4rEsBAEbQlL0QAG9g5mg
z9OdIow3ega9ckZEKqbybMePisIOfPIkN7PU2YG2pDhyXK5a9GRVhhW/6jaXuD/pqbA2amCzjSxv
L8eQs5Tj2LPnDKE0dkc+sjq2S6cvbHxZdTA/M/aOj6xti7ekH4lL4Qm4J8xdHes6vq8LZ9rkRp0f
nLqpfKeDquWU462dzc/cAL/RA/uatPYzAczui1FiiOaEiE+jsbpnx9OSPeCB7LqW2WYwc+3EL0df
yFEAydK2/mbMVl+sMCinnGNR42Mk6Bi0E9GuG8Ma0slHykeaqhRLiXvX7gCxzzq+P1IuGLtAv+Ta
/51z0Tl+U2VTfmt/Pgl9TPn/OCb9P3V6clyC8H/iYyqL9hdcy8LH4Gu+H55I/0NeWXLz+kL8JZP7
x/mJUxK8lgW5gnEdR+ziL/r9FOVxVBL8kU4hrmXaC4aCU1ob/ce/m+YnwyZRBIiDo49twx77G6co
c+GX/2RiItYPLIb/GDj9Iez+wkWoUJco/Zloh0OlZUghHAG0KqLC0qrtdNo7ZWoUyEUhpWg8Catz
qJMHzTgQf20C9ueExXKdnjsYL4TT5hqlqGwc+21WOu6RIiaMYubVdCrRhrPHeDbrU9nM4mtihCNd
0V06dithSWdahqDe2MUaKEQcFg5OoNrrqTIyYjWcVWUXm6hN8ULA2kOtm2z60qFk+7ILIMpM2kl0
9FCvFBE6RJRi1tcoHC89kzx36Qjdqh/FxCQHr5G6KiSMyWCt5blBpNMVUyCMmXYUn7O+HA5d1jl7
TeEU7cs8QYCIi/Gmr7Wdju2exIpHee9o7CIacFh7hEv2f2K3+Tha3A5YUbF3ncZT5MkYiDULRikR
KHGvr7syI6O1cgxl8Ygtlv5c9DMiAtweZ1Rxm00AtQcdRy89to4kiJrrhtyZfbG0Er3xjlDzCdIw
oC/HruZDq8xGMy8cFY7pJlGSEOhAlflOuRWlQvqoD2f68uirzxbFlXN5sWU9nvcABE16s4x9Eo8R
qShMCFXfORczAju7Kl8yvdJ2Qi98l/CI90KF2/Qgc6wC/UU2eOBzoT1wpHTTA3Z4x6nWFeTF5x58
zG3TTPj3a08bvzLVV8k3jx3ft4k+8MG41IvGyuUdsDK55YbvlM2q4pT8VNFVz7ibe/1pgGZztFk2
80aplKKLKeuSQ4zybWxUlt4wWJOiiJkeA4zyV83EsnsBm/GxRPpfT1UaQkSW8ugmabkJQ4Gvm3j7
jnDRlYyr8ba1O5NiYC3D/U7GsPAxWYdH12Us902Dd9vXadvYi0KgGWbGZB3yUagt99fmtdSr7E1v
a2kQM6JBk6c92lvrEh5YhVSL4rBpPHlsDBbEphFmR6KbidybRfcSJSaNUXNpWtca76DFIawKX0Jl
iguAtvkWm5626w0Tmxcvd85soyK+IcebomzlsulhqqSZwkEkc2HkprrAMIzDAqFUb9iV0Ld06AfB
MQxoKANRm5kn203mI1MYSmcipnXa8WRSBu4xgWWgy8JLO0KUWHemfRKO0zxFYxq8MBN425ICVU6V
BE/SOi2OnXSqz0kzX1qFY90sn+yrgLjNGkUAS1gtzzMdHise2q3vsm3bMmhyhjaNSnwriWxflVYa
PoVVPF+o2hxOZQ/Lr8mQJKfYDqlc6dNdEJP/xLQA9Bd07a6ylXcXmpq1Asyhn+gtf5jpdSuMBMMd
q/RTOvfWifmQU3fSDI9WTdfpKknHAWOFoT/n1oSRqJvmMlwNmTBugTZ1G1k0xjcNiHZO0LyLtumc
tAdQxG8ggTwciQEMWq2bam+V9rZ5VxnDSN7J6cs3010yYIkZihUQWusLu0bqXTHS8T0q7ZC5me4b
RoXG1PUgkgQWhBREuO9Cz9wEfTJujSJ096Nl04BLmbe76iCmb1srJErpdG18Ib2ou6f7FN2X9+e+
GesbPtas5/Xp5A2oRFYaePilowoqKA2bdNNptB97ZuZ+He0iuvYyN6YWoCy+om1560ww+gAvBdRH
QsMUbCklKY3kFkO3e8CXOq5TPt13NGNV+UoOk46nwwj8oUXpFugU02jhfXOcGp5txlBSdsJ4KbMQ
cHXUYXUdJHZ9MhLWM9hFb22QH7jFfR37HCeHR1ae1MkYSXnWswqlo3fGN20scODoRvstZI3m08w2
b0p4EkTqdONJx2p2NUvkqJ668eupsMqtpKDpWmdtcgHwV9w5Enq0D406JRQCnWHTlLV4datOrc2x
K2/JQoAnn4YIc2rSaStTtuE3diliX/REUA1OBNp65qO1mbnl+BFEPHtF1eywLkjVHNwB2cNxe/us
13NI0lAztmYo9c9h7VUXLj1Sx9JTFcMb65S2FhwEJy+a3uGetXcW/qPEB70RrRsxZZxyJNvlYKzt
lZS9fpgVUBYfQtl7nuMPk2PpcYrVyzOGrcTXjFqd5qIcbjLSQ0RJvXONyS9eYWyLAspgtfQcCUni
Gr3kJWt62nKbrDo7lYvxkTwuNgc78m5Nb0QqdNvxUI5BbCJZmtSoRrG4Ij+UPubw7B9Dt1DXLNuC
hyoN4oturLFwDe78WSpzwmBfJrsJ8X0TTC07UJvc5Nrkpy19jnWiPRTZTKghdLrPpinoNYzNplhr
Mcs42zJhHYhIXNeNwxLJQd84FoOGApqnwE8stEMQBIpGWbc0Dd7HdngyR7ZmVo+lDwsb/lZcafNR
xtJ+0/n+ml8GRUzUmfOQnQjvcZotfGTmzIPeLRD2Vk3YxFs7Tu2TE1fVfeD0GFE1S7EICqGg0YJH
CV0HlWXbVDTF/0ZF++9eGvz/NxxTmfOnw/Hl+xf12qQ/e/x/+6Lv0zErBOi5ponFf8FLmcv3+75d
+BicLWZm28Wyv5j1/xiOYRkKsLuuzfrBcT+QV78Px+LvDMPYR38Zhl3TYtY04fYxlFv8xfjzHxz9
ZPI0JIioPxn57PURmjqnWz5FhlknU3HqndicqhzzM+IFN0B0DOqihntrETeaRebIchfFo+Cvf1aL
DKIvgsj4oY20i0yifygmuqHwEJJKfjIXQUV9aCtQIrotMZn4Ul+kl/RDhYEFoW8qGTWEzizjsl3k
mmARbkTv5uhBUFnaRdbxPhSeeBF7MIwPR/NDARoXMUjUQwATONJ0lh+ld5tFbn6r9PbBXoSkBhYM
Hg/EJbu25qV6XN2OoUHz4iJCzUE7brTBaI+E5GecCUZKwkCOGzMy8UnHaZ3dd/gvXx0nr6GtlxSY
mbM9Xtc8xa9tx44e6zztCNWWSbU2wl7fepHD9GfV0a012smmF2bPtSqK8aTCgad83XwGiNICu5Y6
Lk+TidIXRjXfU+Cb+kKOX1IqLTEI0oW5F1ofn+oYwgS2KKt5IQ3HCFDzO/ycpUl+6Q7UTWptNB9V
TmJlFTHzr7OeNHRSpJi8EsqArnWvSfZaFl7hIUi2BCYAgUQWG1m6SPZiKBknoqI7UQsPYETmNjCl
fJjuuDN22xSR2Ad4oV+5mJ/2k14XZ6cWw4kb4rQH5Gm8JqZRHrHxtXcQa7OR26CWbggw4RVVEWkC
eiW784wAsq2lo62LICtuqAgw7trJbJ/JuGTfJugw93rfwYnhALQ022qXBHG3IRrTE+8VUm09Fh63
XDd/MlTcb6VbFeuCe/VmKNJ5x1CoEU1QIwp701zJtipPydiOvmf0VBIkfHAIR2me94atnb1CrSSa
hTZTz+qPuME2JtPFTdH0ggWZV7ebKYC+lIsSA0UTzZi+zNde792LAr/PjnhOdWkqGfpdIdig03vt
R004bql4pcSgZ/g9VbNp7rOwcvc8QrP3pAiTa1F5dE6m4XyVWglFj4kVaG84gFwCnGFDbLwebKzG
rCO7iyK2HUJKUXSEWwXDLA+SdaJl1hPmG/GoxmQ82TQNg35punPskGZjmVH3N0oL5+c647Cy0rJq
vKisOLynlty6WtpFOTaFu7532KSIpkUl52yYWkY7EW6Z2ZJLSd+thRcbOGNLfsEGr5Ki2hUaGznX
5iGdJMGBRmgihhMP5xUed2xATACccm0V5A/cRirmmmzeF2EtNsj+1iYmRX+mkRU0TtdX6EmI/htF
TOaKHsLwSkWmvrZr23jJ2K8A3cPH9tgEEYz30e2mOyQ0A7JNkWlUaMhoz3yZH7sZ5WuVg9UK/F6r
rX5bVEzh1N1gutcs2kIuNQxQD44sampY7DKofLOuA+4kcTWv57z8mkny1cyo+Xg2ZifnKZ9acUrP
Qq89hH0DiDqRFqV8xNjHtRHLBEk2gZezHVHYMGO71XijZ0I+KrA9nY8TQ1X1NqMkVYxnyVZ3jPnF
hXk36lsmkzBfGlgnm1UlnVaNuAuwiEz259DJq/a2Xbag5BaomCmOwAkIu/itS1SgWpu9ng53KhlD
980k1M15LnIy8J2f8z4ZamfjVnj5tlrXtcnXCZlDpjvSBUrx4EL5+dcc8FdhP2iQ7Ob/9yLZ5fvw
b/vXvGqiWL3/5DP47Su/DwPOh3WAe6IpfrQZOPony3L0hd/Hnt+Fa/iPSYDxAfXKgni4jBEf5Xy/
TwL6J9uz+NdJEPJZwonwdyaDX3GFpKP4RpwA4c9CoLd/ocJiKRpDNiDzPl10ImPmBKfb4cMPb8pf
c3zhd/IiHjPVUkLI/yzDyQ/DB+0vWuV57rzvUh1QndPM68jpHb9Kzb/CIjJW/Sj6fbyUydviWDBf
wXr+8lIlVVE1cLZ5D0qipX55SR7rGNaoX2MRH8btPscIuxtny1wRPCg3f/6T/qe3ExsVVYbsKiDB
GuQ3f/5JCXa41mDr9T4phnudTneQc+s/f4nlW/yQzaQpjJewEF09JjkK5X5BhSqlTZ0IZL235HA/
WsYDokzpd4i3yGs1n9I/Ps7/xW/OcH/xoiwvh7PFZYI1MSF5YlFZf/jd0RViErxsmr050H8cprmk
IMQD9pla3Iwz4lJmsBSJmL+VitALn0Ne9ygbyT+KR5icOOfpIQ85FrfpAR85JSVgpD1sfB/lJdxv
KTLRa0mpCbXQ1Ht4hHCS3PiiJ8OO+3H7rTBd/AKqFfoDrkRIVpNHtTM7DOOSdCrH8yg11p2YxocJ
AfGE7jKEK4Mpi8MdVLF728rCx3haKlxzZdwEYWldWW2R3toWmjA99uTWwza87PpCrrhdE/p2u5pF
F+ikvpvnAw+UM6bJfmvk+TfTyW7L2HxDb7xp8UqgOLr5sRLjS9hjYPHyxN5wRiN5SO51nVZzvUvr
pZqKPm6rSYZ3RKj64CTRVUX/JUIdop+pwzRkIrMvRxISPpTS4KiHxoOjyeCYRDHgJXLibLb6d47L
Hq1Y8LAmmSSXs1eH9y30Ar9zGSO9PiT2zT56HALIynEWbBIxRmfESb+LcC8GLulMK4RcsUERgMjD
oyn0DjxyCLrFYE7uayqM1xHHE193Y+dUiSQhCVxJdM1iVMr+bBaO9hilvboqSqKcVM+N+n0pUwRU
FXdAWi0maKXanN8qTqIgr9W5zNhU6UWdgsNhH8jjjq1lCS4hGQqJGwLoSx9n4sEsU2oieoRbLYr1
7rmLBTFFX0AR0WYnvI8hrm+KeMHT2bm5jmqbWM8QS+8w09lzCoJI3VQzGkCumlNAiPYZgFt7b5KB
2GM3lGc5GvY+L/gssC2Lt11bjLsiN54jlC/U9xiveuIY0Jya2LsRuHR2mlGp8xxq5fXSJqVj+jiH
IzMXTo1MbNWQ1M+lbTFnxnbFdD9a8U55ZncBBY4Cyzmyr2NsOEFglIx7rSNXngxfkg4oNF/2OPbh
EQ5HjfFyuIFT+RlJmXNDn9CoQ8DiAuYFBI6oR2Xq2AdqwSB3usGeFBNAtp8wsB+sqqkvplJQcSZC
q7zKJ54bfKLZwaw0/M83RlBPrwBj4GFy0Zz6MNEu2tDWKdjw8H9mjE3YjgtYnkHtrGtR82qgIfBj
AoMwSLOMhFCraDqOmgtfJm0LP4CxtAOlPVyMqIAsCTs0DE+LgDmIgGufTR3VpRyago6TgZWiB9nZ
cJz1CJw9285tkNjeQ0kKhHNDXKxtJ3rF5vXoSVxrYduK2xiryl7vjRcyyCfNzcK7FOb9ihMd13Y8
H1uz7Pw+SCn3NgkMBkOfYqCWZMjm5Kw1Nb543Errop6/xqFLYDcSwPPcIOwPkA3RSzVxQ4xg27Id
3ycarGxApgvhiG8bBnb9WUnNYXPdDNq6oiNu2+ml8QpKgxhZVNmbZtxSfGfcW1blgb1JFXgZp2+u
6VA32M8K9xDng0HshLb4cZm3owj/MCbcar4MsrTVsdpX0+dSunSZl9Z8kKMH61K3nlWJ1Uf3XG01
IDL5WRXg/RLRCW1rF/EAwLeHfr8KQ0ATGXX3l5A9D1mvfwZyTkgkkHiKXAUuyUUQZAGzDlLNPYdB
+h7g6cJe0GxgspqvnTCrL0ln9FcVx3WPujuuPW4JNnxSjhmeLbMDjYZqz6o2XZfDPDyVnJTRwhWv
LLxkmnzwpQXyXDEuyxAte5RDLdCpZvPGmBN7bWSs3qg5SJpVCZ8D81UE7weaD9eJPX4FQ4ThoKZU
vmkgDSonebAoNNtPXkxUpVbZgh4YTT/BLbnJ3DrbdbMDOsaAfIGzYAan27jansSHjVXaeXPoBW/h
0vJ7rwMrwUftOvdZM8pdQfgGN6Q5kQqZ4r2emrjObS/ad3FJh9HYQQ/EpnRlx5KqGy0MX1xrQ6fR
tMumiLe/j8bPkjvXWjc9l5P3lN0bbih9S0hqurU21e/M2t7YFDM9tlNqAvegcs9W9vzYAHCh2ZB8
fFIpddnJqiVKlfDJwye1x0RJMZfNh8wyym9FCjCHhvt0C6e+OVDuNRz6xOCe8VsHFx5rtoRrfWnn
+njU/2vI/8shX8q/HPKP76p5n36e8D++7PcJ3/jksdKmwNVk3fybqPdd7nMspnxuaA7+YIFr+Ae5
T7Lwlg6J3GWcA1XMNPl9yDdceruXJl3+RJiSioi/M+RzMvhlaPSEJRyLSh3XBfjO5fDzFKfXikcc
lvi912tALwtloHSEwLwv6OCky1Sour8LLTBPpYij7tDHRXsTVVqf71Ks8BDUVE+aEy5I7DtBR+fS
UlahVyOcHyLx8Q2JUUE2ozCoIWRTMGMXom9SRsYaS25wP+qF9cRl/wrZ0g/5Vvc91+ddm8Iub5R3
j1uT2ErBgWBFoX3QrNib43Zkfjp3gwnPhguZ9SuhLuwjrXjyUjRImgdj/bYoYGM1CyOoXLpR7Iov
HGz2DISIx0uqp0hAaFLeBrOuAX3QvG+NrsjSVaUBB6jPZ3UI+4SVK2zV6pV6gRbLIWyw2QTY9vFG
pTPNVcqJvvD7j32N1idBgKNHCUnV7O6Y173ST/LuMBOU8eGG8IWNNWC61ZEmqP7Ovdx77JO5Dv0i
c8XTB7v5g0tl6R4QE/x2tIU37OQ1CuVm6Q6w+BJSBE1Mp8oQY8BDlfEUWcM4Zu81NBxwVOIyA8Ne
1567DiQ1Hu+coF5nyJNyG0/sBgum9JRmpJn6sJNPCvxzvEpHwXfLcgo43CrTvs3R4PmjUQfHNBqj
rxo3y8sKCWP38fdrlr8Vn2zaSBL++6CTs4GkyQLVd2xceFuhumLXUQtAHLWamR95k7EwtpsCG2e0
clqwUqGLeTRadW2aDiebHVK0DzKIcHtEJmVsI8shm2TMy7iRBIQmCyjnx9ksD70yeUqCpuBWCVbp
qYL7YW9lNcHV46PCebLN+SwQZz4mXdOseXWCvE1Diw4FPtYdi97sQWlGdhdVanqqq6g5ueR47xPw
WlsybspeM4gaRwyR4UVQY2tOpspYZXS/QPjll+3CTcVZ1TK99wS2/WRGbgSR2hQ7i+KTFVs+tuEw
QewFTYBHqhimnWtSjJNluvFtsGEk+IHK83IljXmM1qGOVXDrJaKNLtOs5Ht59Flv7ZIMrc6Kvuc3
vOpV6VBtiMPzFrbtdI7nIQXhm4IBb0Vwzu08BvMSDu5Otp6k/TcyHmBFprvcBRmGEWwJ8Y5tnLu7
VIrmri3NJ6vNSDta4hFk2kSpIgxEVsrEgKEoptk5D4O59Rtp29vYhRVOZqLyO8F6nD2TSZaqcxUx
uqy8buyZek5Q+1vYzDnYOVMeu7DA8ULSepOTk1lC1iDcqWk7RmadZuzzB8MfMsv4jLGC5sl8Irgc
KPgYA/72ldlgayh0oKM+oh5Y5bYfN3rZEowVVHX63dBoRIuN5oxpEPupa6QX6JLWNQtm4vNR3/Iv
Oo3oOLpllIq6mseI4NVxtx5G4Tz1mM3PgZTh26SShPBJeVATv/q58tJ1QXP7QDq2JJw+JYZd+IKv
eZ1rj4teS2jn24dlXt/V5IgSogcy2nRRD/gFhO/8ebQmgTZZR5c9h4TjLKryQbOtaafXDkWsBlh0
cDFhBQyuoKtwaWdpydJFBQ2XXUFadOBGIVddNoh1b9vg54OqvIHp1zx6/PzGwQyg5h6qvHRorplD
dewAL3P+tRFq04FJfJUz2fDz113nA/0ppe8UdBooIKr3toNDhFM2a3dd5clFTwxk8nu1NOYmOiQA
w64g4nv9uItEWPjDlNMjKGoKZCedyETtXJb0et9DPlzIbno0b71hBPLoFFmLh9Gd1TVcTuyF7PyZ
D7mZ40vkrtTY0NI+7ix12gbfvDFPj/DzaFbC9UGwYrmKKpub1gf3Xg25u7Y1Ihe4s8mmshbmCaNK
erLGkNszArBucjlQs4C3lBfCSLA0Xy24yaxP5/MgBpa2Efjh4hIVeLokD1xOYP3m76g/RVvHxb/G
pX8qdgXMC1HtDxFpCXZ9D2wtybH/+PdFEz2/j/Fb+cu4tHzZH97BZdMJ/sqAz43T7wcCmhQ4BKnj
YephLHIIZv0hihrOsh7FPksRCVCnn+YlRimWD2xUae0EWEbh1N/wDlq/yHiC3s9FRKRCnh2sh5T4
87hUYyybh7BITorM3vRqYmxqVoXptOZGRLCWOMwOnPunfYwHNtcOpR5Vllp6Wot9OYC5wmw7fVUG
/m9fE5Xlj+wW5ouR+tp3DjXOmh0PnN16X3AKx2u1SrNhMu80Nk5uF3LQB0LSfM2cggWQmEBcWZt0
npOI8Hustc5NX3Y9zDUqGQEy3RkF3C7fHqDvPGfGkMXTciImVamIBRf5MSaw4FOuy4m8xzo04x2Y
rXSMTniI68q9i3RnXihXRNu4Z0mCqKh3wNnz5r5xmWA3Lpu+TDzGtdPO3a6oelenbFfkAOJiGadk
NET9FmmN2jp1NV1belYQ1JiGhC+1J21+qQo4/L9VJv3rvPLX5xUbEfbPL8BnRvdfLr/li34/rchP
qHe6i6Arne8px99PK94nh4gjiDznN4MuAvvv1l3rk1guCowLHKPxKHA9/76TEP8nAEJORD8r3JZt
MJ9xkOL4Q4fSL1ef7AEWCBEy/7laGvtpEVpXBimTyw9Y6w9vzX8hcP8nNZ3XYiVGgxKbXCl/bcXj
1EKAz5XFwTEGAmD9JC8RRLyHiXfgVNez9xcLgmWf8pN6b3G3wxBN2MoErvjrQYxhVMfVJHi9XFKl
OogKJQWSobxsR9M4FNDVjY0xuvIeUIh+/+c/7K+nQPd/sXcmzXEbabf+KzfuHg4MiWlxF18VauRc
pChRGwRlSZinxJSJX/89oOxuS+4rt/dedHS0W3IViyjgzfOe8xwX/y8DGKdAfPjrTfI7Lb8zzJ7j
EDrVIgHdVGXFnae0puBaWwukqXgJn2Pb/Ksf+T98xC6flkN8fr3W1svmjxuEocc7Ogd+dYLlBIwY
AejzRPwKHlxGFUBi6r/9gizO1qcLr8iOBCv59y+YUxDDGlWGyDhxc+UHMHs1x6ddFTjGRyeevJef
f6yrXPD9L9V333YxrOv4cPGaf/+CurfMJYnVdBwbBVJ+pBnTZljGQ7dStOg61kR2boOyFief2N+l
m9z6uW5bf4YnWIDQT/zev0BgtMeNnNwRUtp6VEEPVB/Ap/3FVeD6/+H94jHhu89mB9niRzNQXYVU
p1fDeHRBpIsng2r5mG6sEvdN0jD2QrqwZkpgUl0S7Rhc64nvoL4YkByONtVQ3jnjwXCqdOu+Jk4v
4el7JdcSWa3mqloC61YB4knPk2mX1Y6su3VbwUeq4Fm5ixWNdg9Jg1pUAvs0ygR7PAzWrSF9Q+5G
36TR2NDqAktD3ccZUt5moXbU/RQwYmvCmIuadkHR2fmVdFxqSLlLeFFGl3x4zM3JeA+GL6SZXjLy
ArTMO4f2g17TlEzfTmpZX7hKFXQPCwOqAvgM7PlB1Xq+rs20RD9wKb2Y0HlsTkfcCCSuPuwIU6/u
jXlQ92HRyWBLWKt9GXO7fVmk6Zy8iXgLIu/UvgSVM92bJNOrbdjBlNoqM1/9BNJ9DaSpLkAVsevA
MG5fHJwWF6MzrCd3ABScLZn7Suu0jY6sQ/UCtoJnODEJjORULKnLKCQ/KQdf9mRlzwviaIifgdcU
MhoxcL6WI59jsMCYj6WwnsaQX9oSdOHz3C3uq8eu95IluBs6Z3advYa0EdC4YKR0mE2xuny7VqlM
c3C1oLBiLyno/irzBt1AuPywtp7a/tDPU7lsDfrI0nPo0291KjqjoyTRQ7OmFUjY6ft0msPnoOV+
GmFG9hVtNoLrhBiSeG36oH1Jk5YvP67461DL8BmSMo3aos64MtBhIFKyYgHSoPn1O22j7tEY2pkz
ks1Hyre7fVEKvWObNKgz7OjoCwHLYzmnkTRHiwt5/VlnEWJUQeY6vn3+Qg1EwcZA7NLC9yP0ddxn
XR2at29/ZojJ4lbazLlvLOnR4Gd9SP1hiuYkDPdj13MBkyjgqAK/vD3C84/jK4t1RwtaZh6Blqgg
hD6HjxeVillqBMSE2fh2YEfVupugKmz1SNrDxMMZ42Cd9iXO9ZUzt3rrwYGZp9kaKM7gHGvU6RlS
eWYctEkNWNQlho4vbVu7JeUVrBw2dToO8bW9hPqFjfv8edJGN5FW7JfsftaGPb/v+fjZx9T1dOg5
cs6bxYQfRKkJvlOz4ATrTi6fc//UUkexU2s+PK5DvQ8dpPeU0AsbX4g8Qe7cusG6a5nmIxs1xeqo
UU9eNYJ8atnuerahb4VbeNser8+H3rS7iGWRtwGxZgGvSofLnHYstQa0xo+DKMi2pE6PJgB6UV1N
vjEdRdAkHDFNQiMbs1luAzkmn7ue2yZih3+us9S7bc06jDfjIvQ1jqKKX7haG9gXmsgZSpfhc8hy
cKYYYUyyiIs7PAtcfnUUiqlHnvD9+Nmp+6FGDxTv4LEYuHW719rygVKynRTHjjzixB90uOikOXFJ
6QKCb2rxPzbcl9WFxxzXsh3TMn70jJin9CKzg+6H9sVFi3leYX30YyRBtdp+J3VB84mfYUZZt62w
2hcN5KOEDzm/wvpPnnPX44bZ2MVTbpj5+5yw9rJFfHLoIu2zQ+Y7ziloQzPdhGFcRzxGG3bZ1W7J
gP/0/BjJ3nJoIgR9vmAfXvrW+lhJw1hOSyrG4ORUcnHmrdWyq3KkRRDQsx3nE8QY19vJmkN52MbX
s9Em97LP01MShBRXp91zOchXXan17p9Zz+yGxigf+ZxYH3Gfd1srO5NmtT+ORszejxCzedOGs//I
xrHgdDPNJxfH6RQ5cwcJNbX8KxE3MtiHyDx3arTVuF+E/VylQQtfvcdJNtFxEJF27Ugil8KdWJ7H
9S2LZvGptBz+PK1dg3znpqEdf1q7jOUGK2bc7BcItyVUrGIU26IvjGtMliMfXQVeZUEh+qD9gMw8
9Vl3gLhM6MZDhi8U4iDxybh/aVTALNIObnDtzNAs6Yng19qFodxRnya4WYgykVhZe02wIA9uDaV5
LFQYHSKj9PrPkHnDazfGlI3ytnDRIMWoS5+YwcqNWi8l5DGUv7SxbjnEci/tPJt7ek5w9nmyeTfe
kIbX/cyvBnRTyH2wGulAwKwPsSyjhSlBeCexs1EODfYeOPcKHbHgfi8nedTpxH1wchO4x3iRg2u2
0sY2DxpeOedhAtDCD9R96/DynjuzQvM1z/FG8sJOvIjXBdlr3L7dAmmajOXON5L10p/NMr0f5jqo
N2NLX8M8jkj8pbvQJDAY/efaKXhyWI7kirCXzn2FJ6Xu+8zlPl2hSclIdwQgVjSTz8SgHcs7fHtb
Vu3K8tClOZNEbBg8vnwiylddKeURJ4C6HyZmX4q7wp21lFT5oY3i1CfxAtj4xgLS6mxNGTYvMwDn
9M52J951VrX8rPO08JI1ApZ/EV1bgt7nlAxMelOmyapFzoE5+f42UcI7j0VP4obiXf0YG4374tHS
QGxHQpSYW6kQy4lnAWYdreRp5owMc9EsvWuxOEHPfdG3HsvGMM/tmBpfB/qfD+k4h2rDe2bKyQw/
fLYVMetNUKIjbLtwsJ4c2fF4SpAVi730RQHlTWXrJ9rRQQF3Cu/tdmwDYN34F4aaCjN+ozlZpddl
rLjiyp5fo2F1nBoGezGliaOEug52o25sPluGxpHO58Ro+eg5mTE+wkohi7TN5jRJgwsL3tDjUYXn
mTrEIOl0ttcFsDbrXR4wLdPcOg/uBuOZupRmg4PTFPA0IZ1n0UDnH5sVbR8qBFYaPO3UPBdCprcO
BXXbzEj1jv9gZCDkeS7zpcX0kXYXmvPSUzGlxgdlhNnZGDCnTH3Ko0cH1RGTggVABMxfOc5vO14v
qk1q5kw/vBK6j7dd5TwkAbd0B1rS3jITK5KLVW2kUt2pmTBUJ0NJsYXgFoOvBNhMjsS5sQomksGr
iq9GJkhtTU0M6KSpCBJ3UxPxDZwBOdZfazgxALLvQiXmE9c1g8HYmXfh0Jp3KNVTNOH09XpdHdkR
dztm4/hReSPZfB6iEdIv8HAh7oQ5iBtlj/UDv22ey7Uqzzz5KkwcBbkboJnboPJ2SVjejIXA5c1H
dWfqNnnXGt7Iyt92bpupwmrqJCYDpOoOZVjii5juncq6MPnVO9gP5ldMsO7Z+bYoqAAqkFqvfej3
wdHIly9EW/mFiJGv8B433pxG1WiWDYO2Ma0NgPRLbzRWZu4g6eoX4XnF3XDIm6uxs42T5+iuvemL
kou0SrnbZJ7kilymFXwWY5ju73Ux52xDGLujnx+j1lPSd0dj2uI5cLgIC2wB/mRsowszD3nitccW
7y1DP6lWGxIoV+LPX+dPp58AT5sFBdjl2C84uH1/WgvjdBjzZmiPJZl44Cm+bz11vaSwVShrpXWt
R5e32+HPX/dPR39ed93oetRtC0q3fzglciQvSYyp9qjy0nsdDED4FO+Vaj/7Kfevpqr1xfNS7sWE
o5hyf/7qfzJG8urrLpm8tsebYKH83SkcBAfqieU1R4jAHECWQNpPOPuhpfqsXwDrky3dmK3kWLJO
3rYAdrB5ewv/KHZ/pdi5TFV/+G39STK//1LXa5b3tc5wZn+jn50+/7//a3/7i7+rdgLjrx1YCHNI
4ETaEfR+U+0C8xfXCi0Lz4CNXo3L4N+qnf0L/8jD3mujja/mhH+pdg5an+XaqHmBxaF3Tcj/DdH8
2xf0uy+wv7offAtFAf+r96MMUlZOTy+QqZEV6kJH4wrzh+e7RqNjAoE76OmWsyUgKKv9PHgEUVFp
6C1aG8n2S4egvk1LExJt1w+lG6VMM8aGi3OMZPhrOw3x3byuyCptmZHIOOtu6K9gh1YZPa26lhak
H0v6cwyH0XjnL7qlfzXlat/JPF0OBiSNZ9lreablKr21uDcw6izLu9heixxE6ac7+bblS9eFX0JZ
c3003/aA1ttK8G07WLxtCpu3raG5LhBx+ccRJP9jBgj7C06D5Nd5XTgq/s4HV9OsG5E/Edfp224S
WwPnQt+hb2wDX9veNesiEz2mvJrW5WbWpMPNtC48rXX1GZsUiW6adSEarKvR3E/yaeuuC1O1rk6N
dYkK7Zepg0me/dm6ZA0kHzPeNaYddnbmGVrZuKvXxay9rmjtkE9erGtb2mOr+2Fd5Q7rUtdc17v5
uugFuI7+QSamPmNgb5kmWQkXc+rvbe4xw3YFb0G1Ssyd9j32yBKTaw5tzHzPKWu4pvnwQ+8mw6OF
qwuDhKTUN7KNPOGhsq6pazk6z6osbGoBV6Ac5g/22VQq3eD+xNbqmPDJ1+4p1536CxGOIN95b4+9
9QHYr49CwTPRn+6r9RHZz4CNCC/fixEzF1BaHqWW0Y8v1vp4lYCy7qY+d7chz1+jD4at+/ZIXh/O
zvqYRtaKmZrz+oHUkbjBGfYe6cCLsBsWtE/yqK/Xh75eH/+e4VbHmYnAbKyB9os8v8TruECxsx/F
6wiReIB6cyfYAf1G3xtN2mDfxo5wnUDyMHYpsmQqCef5VysOjX3zNrik6wzDRc6Ra51r+nXCWUpK
XSwc5YSZbRF5tfvQcLVtEfWvcHummyrovAgV48NSEbpf1ikqXecpWkd4l+uMlYxMW9bIea1cJzDh
+8mpXacyt2zbG6bFkMaAHt7lOr1JS03b8m2imzqum7cxT60TX6uxDo+ceqP8bSBsvdHdsVRVF73O
i0CmBLOjJyrNJBnEpcr22NJnZkzXWgQTZ/5t/gThsE6jNOMG46PNGWZ+dPs1Pwm8qEitZwtuQL4z
3Ty78qTpPww0saTvlViY5UYrL519Ha5qFBh7zetP2S0mfvt9iERkbkpUHmpYYifFT201hvsBo2md
n+Z1PbcpmwVlT+UmddAH2QDmf5yyTMyYkLKRsT9JDISOAgUgfymKQdJJAyKt9glEub29pVozXCC+
2Yo725glyUtlZcmK07bWZm6jqZjK5gY7gGLRn9Bsmql1xJ61TzAPBGGwY5AdiuSoh0C8UK02D7/6
RWgVHtIBLhB6N8ahOWdDjapJGXcxOPyXB9kIGKFr1NhXEXye6gIQ29bsHBuWwyDtmC8WscV/ntT/
3XIbUsLPntS3HIvT/xO9UrP7/ZPaefuLvz2pQ+8XNi1ctqQg6euyLZ65vz2p38K/6xBm2oRUvs/8
vKFxWFkIpt/Vr8cA+ft+zf1lLeJi9W1SGWljI/w7T2rhfz8MrvkU4fgeqyZ4qOwAf0zJsCBqe0/5
9vXCVy9ZqCRM9EDowTY3le5vDFTxXVtxnt9MgUvLaCCc5cWwS49IQGYd+6k1rmPe+0531M4mnPMx
gC/9TZPUR6hv4znoZj8SZehdNWNtPFL8TWqkTnCdZ8GKcqm8x4kUHYdOkImbkbqYg9V2VNmuB3IP
zMqGf5+1t2FS1bRRxA5oMgJ5vG/S/G5yLLL0xkPdOuMywvnRxQ/z0t2pvonIU5krl8c6dj1WrgBB
auuX3tkS2KDHIoyQAT6PrjVHY475pZpkvpVOrW9imYAWHcxITSbLbNwxXdlTh5rn1l6by3IgHZlQ
MmQfjNqt34d6ynd9u3qySrErlbyjv1rsOHcNr2SQnT310gFEaiCBToXOYVVrrbjuRDTUQXjU/Zhd
6C9qosqylmNb2Bj9Gr3yM9rpCG7lTurQZBIqFo6cgJBHuF0bYbYODAPXiZIMesjM7LGZAL6di8y/
SS3UUeTAS2hW826AzxpW47EVawihpAJakzPBYZaYwK7NgwG7ZQsv+9kdJjxBEFV2oCyGaACTEZV6
TLbSNTx0hfFT1ZOwUYqIS21lVy3aCq1natcs/t7IMK+5IFDpLWVYy9hFbTrXO4Y0BQ0kErZBwUCW
LbHxrB2qihHFXbgWUD6cEXy3LeipwGSqT/Rg509QI8ltW8EUAWgD4acsFyqpoaNemSKqmQc3boBE
MXrwdCAK7ega/tiqVlx1oM91HVN44DpdNAI3pGclOXCY8nFOw7gtyZAWeffU9N5zoJbr3J79TQIH
ZW/UmbljgZce/LZ6Xdz8Y94N4pA3sURNn2uaSHLj3NnhF7EYeTRMtEtyTayu8o03c0kEMnkA+kk+
IMFdZVMLt30rLw+sZSv60txYg3tiXWV91GKxMLn3lMQXnxYt1E4hgO7yDCeJWyfVdlnArQPvoYyh
ppjYT1pxTBfYLiLVaovQ2EWFJT8Y/UD6yWfuRBUDiN3o7kCKQOwaJxR7DzPrPnbyd5Ik3w1brWrv
BJ+SsDfPKqH33m3pqi+FBRURW6aIqFrOLtVENVfNoxjMTKoPcHPlE9H1IGLWKC4LToKo75cbDJvl
HvjQjAaeenv6ZKvItU1/Vyv4rYNtmJBa5bIzyRTv4HymwG4LG/C2Q7rCz72TZUO2zJJgYhZNToM7
2Ve9YY6RwSP63YgDfj8GtIDYIvep0Q5n2laqbmO6DV15bm6+g+9LEbZheXxz6Ske0tbfhtR6w2Is
6seCJqD7uB3NszX0s7sJOU9n29ko0p3XUjumBhr7APEXOPP6Ys9bHa99UmT8QeO6Rkc+QKS/NUTx
KcO9T5Q+oKWgI448sjSJ/IXPs1169+inJVUAjvlVxSmFsHPjnleewSb3hkfA56exnrxzAGVxAx3v
4rGE3M2m04DjVx1tcKUXCZZRpKPCXwH0XDKoUrE13pcjLW5mnlkHnRlfKrHofSnBCg3+dTbz53u/
PiDAAVYEkLn3E0NuUQnbSK+qTuo7wcYS2WvXQLFJguWRQVgdqcBNNmWB+WcOxmGLJKJ3NkbZSNZk
rMzEkzfa9vdjZb+G3TqwZLjqJoL4j7GdJtvKD3cjbQcmX7WDEt2XqS+R/hZwlq7MSbeU0KggRHE0
Ke1pV2jQVnoo2oioRHBEb79rSvuj5/XXeSLolXPVczD3kHcyb9iW2vFAPWf1UxhO78tYzhFL8S+A
TsG6xGTe5qR8sq3xyheDvG0DatgbYnVu05Q3pe9Bo5D3ZcpihJEv2MZd91VKOm2ykE4sdxmbgxCQ
BWIC67tuHsprTTsK3XsygN0DboipbNM76cdQs/bQQh+bsrauFgrI9xPd8PshKKdIBbxivSxPHdbc
exrNqPXhIYSwrzBgEm4prKTcy9GlzrlyH1siOCwIu+xKd/0pkUTQYb8ZSJQUEmB9MKOUevGXslAf
5ngcj76mmGS0adlIynQ/2sN8ULUy9lRRuVu/msK7oWSfnPjAH4RY3zj9ZR2q6MA+lnKeC93JzQ6v
yF51GYtrcoAnKzXe0zdG3TicMgdaFffCcTwF0yK519DTjiPfO3L/zc704hCxNLjLQTwmIMjBDrXa
Bla3OO4+8WeHroEWXKporUPi5+/nKXNJ2gVPeuivenbhtJUlXx2j9c9lXcZ7wy+XjWg9a+82frCz
RGWegxYhr6GZiFVdE+/B1TbRHGgYDJ/Yn9TDOwHWixQfuLUurI+KfiXRwuMB6jE/o1hW9ILl7FDz
ctNx9VUBjUUypHzOT+1i/ZKxinF759jZTTbhf23xmL9zxplSYHDTWvYE792+4e5dkPlr5wymhh27
F0fgVpYvDSVkS32WztT74TZvVpkS+32JoF0C35CLlP9Y1/47ZD+kK8xc/3/r2l2afe8a/fYXfhur
31SuFSvJAwW56y0U/7sAJn5BGCNzDZvfC2HnI2/+bluzfgl9VC4GaP+bOvavsZqUzQrEQenhtMRf
x/31NwQw60ffmh+GFlked3XHYa/5Uf+KZyOZ0tp1TyjXLeeyfCkuKeG9MzyeaQuODFO3ky97Jqhl
b80qPgfYqF94MKt3bo0nQnh5/x7qXP8+Qfv+m84z3p1tIg7yBm3H81aJ8I82rBBdJ7bmUJzySTSv
bipg2ZhpvbZwrivJrNQHINpME21DCucPv8X/4LKDYcS//TttEOURx9l6KoIAIJwfrGegKOnnGrMO
hHb8oepiSnjmMQtvihCfd+S1rn9NCr2mT1d7/pUSIXW6ucw+qqVePvtj301Ru2jnnJS01RXeWB6G
Uo7Fjr2Z9+AzRemtGqlhiedquLZap90zK1MLR6UZ9rqK+7SY+uoutTV2DZ8VL27XDrg38Emf8/wC
BCRgjddtHGxHmyn37BfSliQ9WYtTLhfgI2NLvZNNOV5w79f7Rouamp7BCYp9wrY4hded5lsnE+Z7
g4wmFiX/aVSLLLdi6XgG+15b05ylEpZkxszGr3GmozYqhDVwNJt8GUZ8u/480SEcM3y0aU37GnLD
hzpf7QQGgsq1O+cMfVIP75EDCTplJsmBDRFTNW34BXhHshF6T4WcR8sDYRhD2DMN6BAJLuFo5A+4
CtBk86TDKdyYXkTlqykpU1Xhbh7h6+wnvIfwUPgq4QcMEmIaXeexjBHp8GSNTbqrB38eT2EQljS0
2PVwUdnImGc5M4jDzEPJxdgYBwgYQ7HKP16LFssZc63OkiaDSZLZM51h4bjB7kCRWksX0ZE50DZo
ifMonXLdD36uA2DQXn1f1FLB8u5siVwKj0es3c+bxFTWnli63MsB+VSXtnFY7ADHSGpP+8LMwE1N
U8Q3NaSczq8uC84lTDnNmJ+XPMijwB38V8w97ZFW22UXlu1w1BnNAvvBHhJW7zmAFvYwTGnbidPr
gXSVBaYvUOcwsPCR5DbdrHPKQ6j03fSLmM3pzmrIfm+y2q++EMJbq7qWzuE4lFFCTOS7oyVyWlxn
4/lUc0Z89x7xoKA50Vi0ClBUPXvzI42XmWo3nV830zYmuJ1scxWDJQjgKn2u8zTOwDTJ/GCbzfwZ
Vne19o1SVZBuWpzZ5k3fhTJ7JUtf0mNZT8K+63sZn5dxcWiZcPLpw2p/C681eL7Xhb3kSD3oqCTf
is4Yfq3jMS8R3IeOIDXBoWw3jLI2dg3cgBvsXLXG+e0P1m6cjCV71E6j9ZE0EQtuI65ZSze1rJJI
jhi8PtJrioOdyDmhMWwttQQ2UJhHgnApj4KhvpbpnLVRx2z82jf+2vepSy51ZTYnjZnjAhp2vRmm
/PwFreJ3+TL6t/bYdCHwpZBXk+vPhjjpPtJ6Yc27jgwjs/Ak+vdD5uWAj7KJd8/BZzl2DTm7rJnb
F+x0mAcm+Fj0+04UCKczX+Qd0rwyMCGp8ZNJP5VJwaN0zdswnlnKtXbbvMq+5PjXGiVJmPVWjgrA
5yRg5+4GFug4Boxhwv1oL89l7xio0cXsUCp+UDENU/RWCGHpV3ccpdmeAxrk+K8CexkiBhBbJmSa
tZZ5+lAn1EP2BBzd+pX+lIpLRy79VSMX77brLd4xBI3G2M/ANfOVm9QeOhhcd7pOsY/RoWXjGbRy
9YBSad+JpuGLlTGm30m3BNxZI1K7EY3b00k1/gBhfxrS6rrCgwkimXfAtQu961TjmJ6orYY6tWEg
jMeo7qX/0ZiIucHWkpSZlAkNieAyPG1uxpQqB9QYf35pIG/epp4mME2GrtnEgSlOia2gTs1986m3
hnfEL73TFIa5u8bY5ofRK50yMgoRT4cgXaFVVpBVExxhlB/h5vHeIpB2kzpTTCGLAbUuZZ5/sotR
eYyCo/srdHEPnAetS/tmhhpsN7CUSlTqa4GJ8Qr8XUrV0gJjjdmyPKkuaFGxlbSuHHjHp9C2FyBY
fUziiefMwo8c6kiEFDNucFz4NubQHo7A2NiUDujBr/Whnh3qQrCs5xIRGK4mVcYClj83/J592Pt/
dNn/SpcV7s8zD3eU9zT1d7vTb3/lt9FxJZLjBqesyA59B+WT+eN3RdYWqLUO63FYjVyFK6nx99HR
Y3eKrgaFyfw9u/27IstUydeSFBLTjI9iG/6d0ZFx8/v5CJl1NT4wnLGmdQMm3O+ns6Ifl2Iew+w+
L7ixhDSHrc1PMim8uzBuhXgQXif7AxSVGnEnDhmPN5zFvG0Rg/VWt8hhpAt9gMarZY/dwSUNSqNU
712Ui8LcesB4Nu1UF0e+r+Z8P5Sd+bkyW6JzuKOBmW+llQbAI9jasrxoOFkF06EJBZHOtMvPVV5b
Xx18bCBB+i74ZKwOBQXS7OwXots0TULQcACM4zKYHJKFjh4nLE3KJDKeY5zExnHDQ7wqWGq1kl2V
I4x3vml8CpSHR2XF8BDM9YE2T9mJ8sv8WhUiO/mTO36c19sr4xwCqKy99CIpCoFD2yh9D5wnDiPK
ISq5c1p+Yqa4ZeBODggvwjeZXnVsTameSLbkB71PGSGpdz3aTn7r2sqI+qz17zJpYmfS8MIzcBaa
2hA8kHhhQxXSAWIOmX703QHfKL8J/SHWDe3ScHZGbEtx8ojUHocbNDh8Upq3f8q8OL1aZqU+kOW1
XLZiyjwltTPtQrJe5EutHEK1P3g0AvqZ077XkqdvAmC33wb+VJ2Nvjbx6bqgfznhL8FdQCnXyCF+
7a/Jl4ybj0/F6hLl3I7kWy/fC8NjB2dGcmVtbYYCFYVlqiIqICiPNPGgAb9Pv/oSkTBNsuLYZ2Lc
z4njRe6ak2Wy8x+6hekUX3GRRLYemofCQ2DXDWKKWXXWg+GG866eKjx7wkcSktL1Ps+g9SN09/GW
XQONg6luqpSjvGZM2ne10V6zmM31jVmPpt+ewW7MQUtQru5ZiPFBcNBndIEcKIoubU4LnX9iYzpg
G1l4BQh0m7Hq8R7GBdrzhjkgCOA+W/QVRxVHf+dh7JO12Nia/EcMgKzifEOF7TPWSB+AUwPHW6ch
VDOaSLHkI2OvQVqbpqPzqvBip2zh/VcdbT7bvPQLf1MGmuaKCXpiD+RGNbe9EWTXUz2kV15cz692
lXo0SeH43mkch/qkEvrS1q1zLdFuPTM9arSw5siih+LqwdIDTHrwQcPRlJW/r5Msu4dtgzqcdhOp
4wZ6It/sOPBjrO6a+kuZrzSdNm6n6XoBptqx4xNgeNgAOlE7rZB7szbkssmJIib3OMozYrzVWPk3
aqnm27J3zYMs/JFlh5OwLbSEQXbdJwhTGn52ayCgTfspjsuU/azpyagqg/mDDeb0MCBRAiQye6zL
Q748cGz41VjCmu8U/QVqyz5Iu7dDg9djz4xYDftk1M0HRfua2AR6TJ+WJbCR3uJW1gf+Ie5VEpPD
cOROpB/BcanmhPFlwHhJRt47lGZqz9CwYufkNK38ClH5nTvienQyt18ep8Ke2uPMcpjUdqxVFLQG
z+u+N28WWPAPop75PsYizKtdnnA3c0cccYXu8sOinOBMJbumQGk2lLpW1sw5zunrJeKVYCUGcb8r
rSTGCc7vqtkn2BgiexHOgwFTEtrXmJaRF+b2FWHkcOcEuRHujKxF4xOpsp5gfWaR6ZQ2v+dCJPkn
2fn5K+F+450jy+mFk/0kOTQKwXdNqIlA+eLsKsszhhPrJrGFy5v3O0j1ibziDwgqhw2myw16RquT
jRcseNFEb7gELjWZuRZ9nsJ5ZEmk+62NXk9rmicT8gOMsUejk6jMMRRXKDiNW43ipqnbEaY68NUn
SyfO8zQv7wWXMHC8XjGlhLVpH71g9h88l6NhMsSaSvMUPhkNByYYh8HewYeirQ/0j7rUcS9uy8pm
XV1JMmw3s2yam2VANT0EXeN86Ab1IVFqCjeDl2GDtbK4DIgOmAP+XVDx401F/ebtoq3+gtuRemrg
5Cp5wHoQSxR0UepFHyvHH3xItQJ8VXzuqOgLbkVQWPt/5qn/Zp5iC/1THe5/yh/p1t/+xu/TlB2i
qa2868B3mJjW1OS3aYr56hfA5YS4bRcrEKPTv4Ypn4i2IPXCtBS4jmutsbzfhimX/2vFZQQO9jHB
BPS3jGgsw/+oNa1vx2KvLSwPzo0gtLzOWn9AFvIM1RWuV/ElNRc6OspqifH9z7NtdOw3B472z/mK
gtz32ikJMvfadX9VcdnW11bDlpcyWwMi22ZtIW7QikNcWCmyOICUd9LkQaq3Eol78ThSqYQ0zeRM
3arwlVQyOFEGi8S+Q1dqoTwnZmvM73Cc4vAscyCDQSSAW4HBXEbTDQ5On+A/36gsd0O5LecVsLav
p7xvs63u2W0Yf+EDtdZJ8t9KHOOtGToYbMnQwwFHqPvh02EBajVDv7hf2n6eyEdV7BZAmkmsfcVN
mLghL6ksNIuvWIkz/QQJhCzE1k5Hyc9TW3Oi3v1cHXwbbr97S74fIt0KwsVvadwf3hJii6rIpSaf
LWI4lN+ILFkBMESuMppovIwNduVnqUW9dNrS/1bkquVJnZtIla/ER3TXbfyRGfJcmiR6090SJ8vI
Yl7xq9gNw5Iuz6n0YkPtCGh03u2ywEVJd1UoereDmdePfvgXkuf3bmbBcWG9BqGa4gIJOUT8ILfS
36IyoyjrL+YMrePRpby8uWABbJb7n396P3g5eCGk1dVP7FoBUeYfE8W6rLoQMHn82eG3vUIByrhg
R2qb8OuV4+fijgO366QbDQXTGLatlfjTpaDSIP/683fyvf69/sgcXVD48ZTgLvmTwRn0mjZDlXuf
pz6Q3q0L+2iAflIZjo9wCzeG/f3fe0XItYLNI7I2BT9c0j+cmmqvq+fMHtKXAu4QoIMK5uQ7mMm2
vLb74fbnL/bjb9Tx4Tc4LAu4RhH33R9+o0ibSZa2ff9x6tp8eXZzX9JVneeUKNd/8XPZ33vU1397
4GPINT1gXf/L3nkt141ja/iJOMUcbndWliVZDjcsW7KYwQSCBJ/+fLA8My31jF1zf266y5a8NwmC
Cyv8gWW1391Yhm5NXQsU/eCrwSNKJyeU2SErSYyDi6KcJ6AtbKWG/0WWlhYKgwFk1bKUAdPNbokx
771oXND8uKnNXr20O3B4vnqwiwxcXB7lmX7K2zJnQ/iLBWh9E0vaRjmc+5DZIV6qKb+tLOg9VDsV
Vl4nAHIeH+eoBnnGDZpOeMCcYYNa6PogWjvzX6dkr37Q/2Fo8G69WQPgzChOAOGhZGfs8zaMBwBI
QWxOy0eIL1gEcb+ZpaqNNbf1+vj7R/tz/PCXCGSeKUgtmAcgpY0tw7sINLcoaFJVpA+x3/78Lhqy
4XWlkK8BeAins/V2r7u65vhjFQRT2r47/PrToKaFehh0KosbIKSL1U7p1B0iNG4zpvV8ZlXlZK2X
IyqaSGGRQVbzUaMUxgtbiTRF3X2NPakORQonCPUvV+f8z6pLl1bxGtsrP8OxyzxwICp8i9XRzz+P
+tl8sXLmiLPNCsAGhRtgkBn/OFK9ee4SnjWxbpxL0FSb6efeLQ1Znwo3lT0fqB1U/9uz3y/pz2nX
v5cUfRafFAEpFhy2A88O3j++njtQMXOwp1p50edyEIF7cAs3OIVV3PlbuCSUDv6SXOgYkdpd56fi
1LhV/QiYFK6biBEWS0Yy28TS8biBS9N/TL3FG2/rBTXGLSbL7qlIyg9oudpPCgXLDiF6YKxbMK7h
jQrg/ucURlcIqDA46JscfVALzaBPoFk6dQ7aoAywd6ZMAz8QVI/Waskeyi5szS0O7Lc+ypbVwa8t
7yrCMmYnO93vnYQrxFfVP6d4QUepNMRB1B3nptxKp/5qRW1woZeMVvCEAICzQxYqenDbeP7WQQAM
jOxVfuY7hq3nlkLAK/Omx8LzKGJj28Ihy9JB96WaEojXVjfch/44/qjddDqRO5cH4fhUqkIC39su
c1LQrvYbxey9xTs2UfMmzsvy04SqBlAO8G6wtob2YS2ndofXq5Ujrmb5Wzu0P/hS29+p88evDmqd
H+mfwvpewuaiikb00wpdvCom/df3+e3xwIYg5yOYoevh+sgdvj+oWieroj7IxDPPCx49JNpqH9at
RCBvsMM/5BRmnvhm9/FltNNIdWj4QXt4F6zhNYooGRLxzDyy4fRd7AdHwBvfNE11pXwKu+2CrteH
qfSi6g8p1tvA9fNGuU1OQcd3CeLvM6wpGBNGqEPz3AssB+jbdNVyaDyHlPL379jPT3p3l0ZLBFIH
M2+wXe9C5OJCKVc0q54pbHlnPCzoqPvQ2Sh2S15Hd8IFIYL3mNVt7DpIMCpRHSAnMBzhbqklCRVp
cHgDIiMB7d1HHzlvR/Tnplo+Ng2oZ1eKptu40vE/gIsWLw14/UvRWUgQuQZ3jaUGbn/wN7otnNEb
r0nYx6jmhrfhXM31noFzQNsj0c9lm0lQHNNwcLLA/mYv0tuuPL/z3y/Ju/SWxTdpAFQX1sXjjH6f
EkB7GBf8zNZn7JBY/Lzw8iOi5PVpWRe43kn9xcOqYze5mQZOAq0OAzsmU7vfX0ZgVv7Nk4ELQ1vF
SFWRkqHm9PbwYgSK512WR8/ZtNa4nomh2ixxECW0HOsVg2a/AZvVSNwzMMlo7pq2bU5tsSRXqgvR
9q1Bd92AI/dP3qrxGoNC8bVhYhZsh8q6KrSILrXH+MFrvAf6bvVNa/HQNmHaL3q7yqW6mssWmFDU
JdFd4nqqPcx+8aLDsrj2oq44VvYQnIqs7W4apAHlrk3H6buu8+mjHbjVB0vEHBAhHZOD58qZ7uOA
nchcJ8y4ccrlBuh/JBv4ClnNtLRHlC7iTLz3Ayu+LHLtGyFgkaIiXYFm//3imrV7v7Z+zL7nkKIC
NYjtv9Z3qN8zqbGj9LmH2Hlt9V752BWexgOwF/a1MyMW8IdvdN6WlOyqyJQ5LvL3rqH4v1fOcRAy
GRqOzh/YmfnnTE0tpLzBxV0kdIwOMKUlkT7IhufOs+vHIlvkZVEk9gdLJd7hD3f/961Fqkn4xOQp
osZ9zyNELS8A0STEDzjMUb0N0zb9ymAQ17Ye4e9Nb7sV53xj+N9It+R6V+ZhcKLFVOxATyXJNmwt
GljgLqLPBeiyeltoKiOB+thVFWJg3Hvech0ywD3LgihDkTVCX2IzasfNN1lnN4jUOHELnXUNuqPF
shzKSlpXyEUzhM7myLoMx1zf6gXtG3rURXfIZk7vbYtW2GXTGkEWy2swR6r7GisXhZDaXvll/YjL
nN6Ti4z30l3EGYwpb9jQZYpsdmJJwzTEvObWSwoBo7ZsW5xvFplCXsJHgAZs1F3Rjh5Rmi66kIqV
NqRz5sURoD903N1PaPUXnyd4F9gYu4DARlWm1R92ytvYTw2EdB2cs8CLeEbUZe8isuVkZAB15D3V
E5LhetfrziStCgIVZP4/7IQ374Gpt9iIPqQ+9mbMcMR9+x64hairrgjcZ7C39PN/uBoKW34G/pXM
ECEfU/TV8JemPwks/f0mqWqhN8BTiAPaQO/APLQ2UVcqq/FpsYEVUQNFdazuoNEVZMu/v8d3oCpz
kwn8BHRdA4S1/14F8JSdikl980zOFTQRGV8qPtaoJvRmTpOlWXezJGtqN5dtwXTI3uO2V62P5Ygd
jodODi0a5hdgK5IPZRkiKrjNlXDry0plQ6xP0+z7EHF/f9FvA5TZBFCfqFping7Sze8TAHLEmEm3
LZ6ERqAPKUsrqcoX5WjyduJ8SDGRNqqVf8oHnL8/GISeAbnFxCloJ+9JvqnF1JDpmvUdgU3HRUok
Copp3JLv5oMNRqfGpe1E4V5F33Rew/Pd9cMwUO411uKqh6JZZ8q9HIC8/J4Jp0wOnghdvA1R76Gk
+cMqxW8zwp8k0QieC68J52SM6dLbDRxkqCw009B+Z9LDSGBTIhy83pLamsJ61XamFSVANwLJ9tKC
t2mE5E97SoCBpqRJaLnrJzZgU76Eo2Fe05D7WT4px2/Ll9eWEIMI+h3BMmXh5xGoBVKJIEpNXYcW
q6GIiAEuqtwJz4Fiusnx26JpRDDMTfWmlzr+kOadXL6smvc+3PTLmrIWLqIM1FP2WoR9CZGhD3i/
EQMokNrA67j5Ec6w7hzwZOm43vL6J8FnUWBZ9jisYHbnjdOViaDfLybncwUlohR7XFMpbVfpRZTe
Qx+qu7Hkb2bmXiURZJPnTGCQLsiXma9uvLyAcFB6nWVquZjP8DYtqKg8O+hcwBbc/Cr6Qprw/EoR
RmMTHgO15PKDnKOG9prul5IewDgwp9EMUBK+2irmhF9HOcZ8m5VpSmEvqYr+Sx8XgTrRGeiLqxpF
FX2cnXERF3mPKc35tEyM3rZLnJrIV6jC0RcxSg/U7nYqTRevj1OXt62Le0ly2foIflenXzcQlLjZ
UflGdmLQUXZqsaCBTSV8MS6ZCWI1B4HV7EE/h/wP6zNN0QUFp0Tf6XURYHqgIeYVaVDkW7Yck4WN
l6+BKXxpnfDVS5cTHEEtcU8IfJpV9ZGlZuXMuJVfmGeZV+cCcCFNFSdPzDd6lvF61h3afKCsdNRz
ewR6s11a+Evli1e1gk1T4kDb3AkJ9Dk6lJ7xB9p0QenyTimRJOyazMXmGfrMYvOBHE14Hh9kJqvY
O7d8FJie+obRCVypBf+Pegu1ArTZfVwjokobIJro62BzKxQ1P3N8000uncXjZzqkf81NlAnKV1c9
Kncig1tsyJAIdSiiwH5YPcXNtJiicyUD2k78KcNt11PnyagAn+5apr28ChRFgHZ48ohR0RlGiplL
0tw9fzlPqLaUoGJyegjbkFpbP+m4r9gp3hrCMVb0V7i8sili00lOYREX1yOcNHock88fsObTEZdV
+swWUZpSDSs4wWZmOdc4Mnuupintn0q5+KxPZodmi5pmv3roYsF/e9guvMBRSR18TTN7pY3izwXv
uR70aoJHXtEaLntvMK+0n5gPZcrv8CSCkU62QEbe8dRDVFQ0Dvc5ucOoT+B2x7K5UpBj+EDwFohC
bNdsNA0xzNqLQaK+lqxOcKLBFiwDZNiHJA+KRO1oG0YmMuV1DiwstK0DlidZ5x1kpTPf3rG30aXJ
EAtbbwOtF7Y/TSLKx33SzLUWJApzGyLQEygMTXLb4DNI7Wj43bROjncz7FaEwolWhdI2zDjeZWWd
FaNt5F6XoZftSE9lHK35okpHeP+n1ILV99T7cdEG38ToCG5GpCWy//cJCFxfXLdjmyzxNrShwdZ7
AjHhZi+9rNQ9pnZTmySQbsMYbGnqolF0glQEZx3GU0WYDZ/WObD8fEOw1QYKh73kSuY9ICOfZ5dY
kk9OhKplMprNU5QmpERy1qSLFQQE/gTabmQPpV4BPvaiBTPCz3pXTQPzwcAjVI69MK00zNkdksbF
tpypvx5n4KzlAUO+iadEQ8S0t1rdQNlGcs82URDSUcLOtYsupW9my27mNxmqmG6XBAZNXKpsQBIf
EknLVLJDsNYBV+AvIesnc4vooFhF3gXHlSMbSjFZpUfG0+/pwOKXzU6P6xG5p4t8sSa+2ndq0xEk
XHIcKRR4OOWbNOh482K/NoeslFPPdlwYtLYWh/KgiQ86zi3/ZrH1gHcQIYpGa9dLWFv7uB1avG2Y
tfL9tjVX+qmJe+YjvyYjRH2zODMJdZscq4GomuyzvJw962wq13WgAxTjCtqns0jBz0xpf095yM0j
MlAT7ZWma9gdonIGtIgreh7xYiMJT4P/FBeTWcFf27opZvMz7TP2d7drsZhWPmWECffAIzi0HItd
iXJpNCRw78hEM5v304KmSIM5TkHibmZkwLprtyDs7sakQkMKHpGjw6+WmOvh3m6W+oHCLgFwPaCS
1J+H4FnxQWnV1D0xcu+tiwFhPP8q5UpBQwgM0r8WxNz1UIGWrZ8pIdaBShrYyrd5der5Zk0s+Hcz
4D5EJb0Ab3KMJOARdtseBMkIAmYGlXA99Hm6tJuwwTr+0qs5VvdpLEFZ9DyjgSC/xP1acgor8NsI
NlXKpPTrMNNCAAoDX2/TYcsmvySQlfz7sMbgFNhu71fASZPa1QgTIY+WOyn7NM3kmcw5yepthCTL
uu4SOgI2qC4X3OXFwsuBo6akgLdtpzuoJMq8XUCCtj5kpZu3HHyhjM5HDLdhUWKQ4Gw1jYhWb8JM
wtS0WjdCyxkdVkBF+J6dIteTu7615/UiZdpvH53ZyV38nBYHuhmYrbXY5nRArduuahv/I2B7AChH
u4t01++T1l6Wh0UunryCdyisO9/yx/URFivKFIiehcPHNVKZaDe1DCOAqDGNj3UBUgoRZ5cstD+O
cLkwiV9bfNLAj1Wt59IuANAKkMxpylg854BrjWd7KHX/A0Soh5r9FHVttHG9MZD2Uaaip9E6VXYA
tj1tLHh6oP2sqjqqkL5ejW1xLDwJ0L+Nq8ll3hFIvWLI40nPyq4Hl5spb39l31iYp6FzN2e0XTAh
gDbEsdQ1XtMFH2f6r52/69J5SBX5lE0LA4BzFJCNpfbMCzNgTMX+B4FTkkENHhgPjpWEQMLL3eOj
xlnLAc7rkPuhiXDYLpgMs0DC0UkPADjgtZkb6+b4Aiy0RUoagAXi6AnypuSUoc+TuetRI6ZBfTsF
rclTMDozlUNEIczVal81dXKc+qYIPwOnwg/u6NCYq3DlsiTTz27qA8IkEDEy+7iyWKWj7wZkwbQr
TBad6LkjlpVYFBL0sKBPZ85wmH+YtzoiXL1T4rs1KZGAkE5MAV9kc6PkJTET8CBoBhMQG3rT0WFG
/pfUZNbgxrtDJyJzckICN8OJgTYY3w3wFk73vfKDnp+1oOv4MBsQFu/SGLQD148RoImTFW0NfsUt
nYQrEmk3OsM3mrkmX01StEcfXTDp4feZDlN7CN0yEhholYpjUXadyaVEF5mUJU+kWSPZilA6LxOa
7PC/ZxSPjbO6I5hkbqIuXVjbhG4Yy08Mh5GxB/XOADocG3NK/TrBEJRgHZEEMTPUMJnN1TtearGQ
HbjtpIWziSbgSz1ZLCxhpjRXMI1Wzvb550qsPa8QanreSkYaCcgKD22DRpkPrVfoGL0WC0ODYlvY
5AF3QbMwGKqxG67OXx8jB6bjYG+NEsRD3KcLd+wBzOQZTaOKnOFaZJWa89t1LmmSfVEVGBrcrLow
a2aGDkGoHtaIoRvqFGtnxuHwJRVDP5Q1TVJhS2QH583sAkJjwhf2bBaGiKGzoB9nD5Hc+ZVLlpK5
qcnmFSAqmoh2l40qvl1lDv/uMkwjm+vRK6D4ce95g5mWqYokE8a0b14RHFfMCB6CM7+QQkYiUXOA
GH0uesdsMC+FJ+QeezeqybORUDSna65UxqE5tTOJ6tbzOrLA0BtMvilDsx/TujTmFjYrUL6ka4QC
0Za/N79NVjKst3MdRxyXTs51uds8j0xqCJMoM8m815mrfX09KqiVXOw0tzzUYSTwNZfMnVT2VcVz
VgynwAEnyFvdsxdM84ycoDz4g2/2bi3cRFw1s5MpuctqTMincz6g8Uhq4ffzbJHFbPgusQ7cgt2p
wjQrHJNaIxBDyZdhMjR8U8NUeJjPVVOHQAK1pe9d+rMjK7BuEDfKl8Z2TRFYwpziY5zFPJDRpx1J
533iOUsdrPrCm13qpzBCtVUdF9frq28qd9A+3KavmQ8ylcpMB9sYPcUj/eeKxOBXRRyvAhrNYcky
m+oLV2czoMyoWWCQWpa1PHlq6tdb20KtfevlXU45ovIhG61THHbe9BCuxnd+a80O62/liSm66d+b
LGxYHFPkM6MxiXyGGZN6SMfUMOgNeo10fYmBHaLQilY2OUoStOsjq24iLpbilHtnfdSJGQFfBaGW
xJmvB2yQriZUdsTk8NRFwSJhLEULWx+POHqhT7qKyaNeXz2hMM1BdNFqEhg6RqwSIRyp1Gg2hkCI
wcM90TPTfS+y41nc2P6yiJ4FoQEMcjJBJyPcwiAzrzjVctZd4VjtG3DbXGZH7JqX6QMyG+t4FqNW
VZ/i0aWm4GCzfPIDb5GK0BnWVcvHJFCciVVlL0wm6gqXKL6dX6tGcHoIXpz1pQIxe0XCPyG1S+fK
rfdJpkwV+FpY1OlqLrpdFyw9t7xlmgmIjCG+nvsqLtnoFEk2u3/OheCRFs5kLn0SCychWgRTKuXe
WoRfXUUdzRF+ERGt9VZDs2WvSR6jxdysgkQmNmjnjStYpdwT1TcPAz0+UL9GjmQZTaILEczsyt93
jf5DzyimJ4hvCJ5pAUzPtz0jALkAzJN6/r6k0tSZqBrVebCzfI3r7GZkHsUj/f1Xvu+q0UdDOy/A
Ctd3ME1432cF5StiW4byexDOBk/2ujXq2DKd3f/1q2ChkuMaAqkDWO5dZxXGfbcquhPfCz818akN
fUY3FwvBmtj1++/62Q389xzFtN8wqnO8gEGKhx3l+zblaDvMA+rK+754zUQhM+UNxhDbQPo5r2HO
GJGzcA1bgsYk/GCkiaJqiDPbToI8vaYLYbBWCSWviT2vkfkXGkuAQDApUgTvuriMwn7mT7+//L89
FYa6ZsLGSJly3LXNz/+C8ltATQPpj4JvKBQvXAcHlCkLOVwpoX7/VX/bcx6N4QRwGk4R8Hrf97tJ
owpXkEB9S/LYm/Qp1XE5PzprZF6RMMWI609b7j2oy+HBwFaGq8s0wcUi/O3NDf3oxRn9+2+dn5sY
JRdettupILLfZW5izqw0Id8nmdD8GYAAPM4bol0T/AHH8X6ZwXEGjO0NzpPXDXmIt1cyC7kg5Z55
X+lJUDrqHLzPU8xwnQj4v62yC0yEuwVMw7fRHHs3Mq1IDLH3QSZlEm1UXcmuNqV5UVKpnbBPNVnj
77/wHcgqcgOAeQzpwfsY66D3OwjC3kow0cPXAXcDdtCAHDJhjqCoea7pAHzGYYAMvD/ZRlUAZGr/
+wv4abTw1zeQVAvFZ8ACwCEibt19u7hUiXntdJH42uegVMQedN1aQV4ReQJ8/WfaoobcpMah75v4
/aspbgXStLwaECqcC/Pr4jRlYFo8tP41b3HrJx7VwlrHgiNhrOY2HnexJ60YTWmnkkTraA7MYYni
MlzCXZ7avPhgCMBIIXMTTTSPnHlYsC1VFS06iHIVWLuzArBrDIC+skxuNaKsR7CwBjeiihmL3hzn
YVeQ20SjZ474Dk1RLit6bdCPpPZEzaqCG0sPJ5Y/Mz4XAiA+eWVTEknsMcM7EUHqEkmGc1ctKJhc
5KKiLfv75X//WhP3XJQC0AxgAP73rT1RWeSWveovbd575KxZJ00JlKzSZAC/Wta//0rztrx54IRa
zKWY0cSgk6P3ODMGZVr2Yzx/SbLQ9BihwIfVFWBAt7Ku7dHmChCiRIC4OyxOapJCC5cW/vL3l/F3
lATz7IQRFYMi+M9/O0U9l75DtczVD1RpbSSS5qT8Tk9VU6MzWOYOoud1nNKzUFjfEbqaUY8KVdf8
6TL+w1gdOTPAfR7IVZ838e3+Zy4xNuMa1T+gPutp93NsHK6QLi4LfIUP9qqSB6xLpwPEqnTfJeny
JY8H+CCwn5yHP6zJ26ndzxk/QhBkcgAcmGy+R+yuzTSrdqnKH1lkh/d9CEHBrS1kf0ijLkDvTNdT
3cvzzhfNWb14zpUUEdXcT9XzAgkCAMliVpeIbnsvIOd7HB/6orr/w1W+3UHmKkOmy7gKu2CmOfze
LZlqUt0kvT/9IMfss4+8rgEqZq6vN9Noq2sXKxIquHEN4108BO1LvtoRpLvUxdrai9rxMYC5f2lH
c/XRHZDH2U5gVQ5Dia4TJjaoLvk9zZXXB/3/yr8PusPy7ttzg0N5gfhV8ST/SkIFhuTwgP674Ml9
O/1HPcFf//DfeoJo+4DXjxPsjP7Kt2Cg6//DNiAz0LLAANDX+Bfhwg/+kQD5TmBVJGZjE/5+8S18
SBqkFaCSGK6HtHP/J3fhnxouf4lqgQ0shkmUTZ6MAjF4d3PQ/iUVS+wR36qU/izsdvUBni1pI8JX
Z03NaRbRAd/xJrt3Xh3C7G6R0XCUTs5iJ2YiUrXzg4ZpCKULjpPTy/hUgf8EKFmWYitaB2/5UOT7
SmZ3zFOwy5aMI3wjq+GLx3mqbmfXl0gxZfHWqkCoOCFisrCUkk3SGF9xv4Ij1fu1ey9Fz/iuc/Gm
87Lm2p/V+ADpNEdXC1NOPQ31s23B6oy9jxCTXrwOOChmxx90ouVd2YbBkTTWpxosp+auQIrgHCG7
/kJHOYCtpW9oRXorCqm1WC41FsRnTbZASkPZ49wHv3WQ4+RtSyyPQ+aAtn09hJa7bGZfpzu1LETX
aOnJqjTNmBMNYXtvA4pFQrAPLu0hPgE4vetsJ2KknDhXzEQuRLo0u3JBSiOLoWlxQupNz4z1IO2u
2bJh2n0sHIwyMmICjulg9Lxhy8NqLlZsWA5RYEUwe0u6AW2K+4ofcey4GbLHC9PwYBsweN1X9Xrf
B6LfzTp/TAABfQSAFJ6BPVJfBE2xTY7ixM6maEmvu0G79r5uMYhHxdnKHftCidRb7/FRrvAJLMhC
rKeKvApZVaRUrPUwoesEyVO047pF5s1HU8WXPX1peIZ3QIXi6yRjCLuf4x491AG9hfnYuCNGVFT3
x6gRIIjgjEY3S4MYiRVJ5g6opzU5Dax19BTK5kVwGVXgH0q6JNXeqlbiGzJ+Df4Yk19dWxoSrrWz
moXC/khPywg+gRj8qf9UvcpB8UEj4lDdq1RUlApphKOMiNTwKiiVUOcYfalBtkM5f0D8pDmKvo0j
QJHRinPOAXkYe1qP/toN8i4ZKZXDj7NN0L63lIZIvbeSsm4SBARRdXQPYEzipUA8A6UGe7maC0ED
+8DsW0xbaDLOJ/yWlw/z0q+0LpiFGXC1g3tAZWXQfoGnpFtrGjF7KrSyHvMqKCqYjRE6N/Qblyv4
LzYiLUn/HKxZTzrXu+mdqJl8YRcSoFpWVl3+mAaiaq4hPDFkaDpt36xqDrEtsvDp3U4QdumBSiEQ
1HbyUyvQWCxWLMW2SM1pBDlylPM8a1g+VUWdVJugDz0yXd/d1VmT3fR4RdyEfRHvpeq6LeYbYobu
00HstMdg32Q9WrqiRrJDww8O8a17hJsKYDLqHQxjGDqioc0RiSt1WaZneRymmOVEFqiBUXLmZXIJ
dlh/S6Znjoh45IgSYoniSb0Bqebuc3uUd5OKxC1CENkx6v1N7qjgJilV9sA4fbno6s4FUWdl65ef
Uf7/D8Q/HYgcbJxD//1AfPixfBvfHKGv/+KfJ6H3D44bl2MrAVoAWoty9Z86Dnb4j5B0hwTO4dAD
3fGvk9BD/IFSz+V8BJXrgwj/11HoBv+g/KO347PfX/V4/xcJMM7XNxk+FbIb+C4Cu9jr2fg8uKay
/8tZCPXXUn3bYuWF3MEnZfnRZqypmBe3vl4dq9/nFkKw8N2qu2iOr8axQ5BHlf1916KTaw/j+USy
C1ImWlFDn6wzTRmQHhVcndtJ9Na3KYqYoYWt3Z8YrKILGATQ2W9ptWjvg+8DaGg2lqid6Gylxepe
Y8Nttx/HGoUeTPeqtfXwTmdOchV3g20mhTCCF7QMEyUbH0oIHvaHdc3sCBfCmUHsRypICYY3Ek3t
nKNgGbobgkUi91Fu++Mhr323O5d+VtTQd0WFE8FmcTWujkVTrs551Gr30dfZiDTF2kKw3Eqfmcsx
diMdnCHYHti0W3URlQ8pbWWIxbTXVb/D5az9Voo0fs7CMot2mK7TVtwbT1sVAp6IChv76KHswFbU
/ngEgeJe0Dpcjaxpkl+kzMnwQ4NGPB4UqCi1B3elyYrb8tSAe/6yiEJiC8TQ8FRaS0wDKQ6+aIUW
OVPz/FSMxX2GiBIPayqvele0p9KdH8u2QIxYzuXGaRKEiOdXckmWfyrowWd7jX4FfktXrT9c5PM0
fRqzRqA5Ot56zYLigwDeg156+CSXdN4M0/xlRcZhixTotlq8M4bLj4ui5a8R3DynI/k9Q/Ny76XV
dL/G04gUpdUcJ5bU8hi5BhFpPa5r0SF2xRGi5p1ai0dcEF7aupAXK1055q3Z9Yooz7aZ5Je2Gc+B
HopTJRFeQkBht4AwANzbhRcd2cVhoKOfMxfFtL167Gyr2E2D1e6rRv0ICxFiPr+mt3PS4vZom+n2
hMDaiGRwpafq6Cvf2SyrunHxStgppZiWO+jhkmrll+lUD1exnN19FPj2WdQWxUGAJGDoleXbn8Pg
YnLVsUF74Xuc98v5Mmi97/rAIvPTPpqM2Q8UsdqbwJL3gSyWe+QXagbVyCOB9S9OogrDzVTY4QZV
qsDaiGA6SNLRM+JCfhgGNzlkACwYtloJY+P5RxtUDcN4iUQ/sWOD1UQhtulSfG89v90yeQAgleHW
h6LyiJ24GcgIyexztVAithX8Bgu6BGDPBycQ9gZs16NVp2fI+GLROHYIUEjrU6AxZvCqpTzP+wDd
KuitL94UDF+nNSInkRy1s2/QyH3o086zq8tGVdNFCOIG18Mh7nceysMvrQwRqlWQnwMQ2bGNxlap
Vr3Fps06uZU93WlHzdF97VeclrbbiE2fDoWRTQ0PXssxm0ZIxpE8TOXDGDZyK21nzY5F2brnYsoG
FAY8ybexsap1kyJPT72L0Vaq1C19GQcSP9siSxSqFvGy6Oe+I6juQWrpc2SoxAmegJ4Zt7K1li2k
V3sBQOEERkQPzLXT97SSMgzuDyHDgvyF8zvhXZuxydzAqevma9DG45cxYLeQVfq4zcM1tGn9JM1x
LpANAQLiHrEI5M4qJCN0GR6jvCVKLDNoQjuz9gEjKUQ0VmNl03v7NFnxGcvwKHTj9fNCN/kxKrrl
ui6tb7xSn9y1sHFerFo0tuW5tHr/ugQ+vxtq3EWFVTyDlBt2hdsVj81QIgOFUGFx5ZKF4joywfXG
pcG5xYzrY18jmINLn5dcdn7dnjuJPEB7VZdqKro7mkLWPa5P0TcXZzSKngRPpSYZys2U5bzG8+K6
+7QVy0HX2r4K0ZhBwFuOyDFIiZwHqA8+B9FBy9bHwby1qGSFH5pVeYe0xyzM6mv0q1GKrXMU2wo9
nmYIzu4mhfvMWbLGG+B74gNiVV/E1AYnwAPJ0+COH5iN5WD7K7QIvVh+DnXZICpIvg1l5AxNjHhX
gbICNeV08iVFyGIPFs+60IjxHWI1OXh1rWjFt5ilaUy6DqnvEA9ifV3McXWzWra60pD0NkJP+AKK
xd0sI1mqityfRqFIdCc+WJHZxYm0LKdN5wxHvFoHYrC8og9majUEj6FmsBMxczxDZyNAdxsJocyZ
7+iNu5sqbitm9mgLcW/JqV+Wo6X75GywVQrpYLEZOibNkwZisreNEdfk0NbpUK/dlU2LsRXo5PEh
AaK285gO7igWoenI/gzflgzwdveyQI3ChrLdr8k8HWxDzgfqgAeqT4nFmA/l3qlZzq2qf1bVelXL
dLpwlhrdxDnotzTnxY1LZnKJmmO7F7aGMlJI+2yl/X+yIAVt+g6tSQVdjLYnti1oltDPqRC8heFF
vOvDr+uKVagAMYp5qfzqtlV1EXQpgu+aIjf10GODbu1csgfGI2SAfDtX1QuSaslh6davuDtRSqwJ
sQz5lvQqbZ0Ug5eS0A9M8Tty+TPy4nK4TSs3ZdjujNezHysOd+TbERlBzy146ZL+hy+L+gD2EY3M
xf/UIPO3baoRw8iYj2KkjR7wtMiXYfLdbUlreOcTRFGYApTQBnX5IXHb7syO3fUSy1yWIaq+Tk1q
7wimqMMDxPkU65YDQ3r3RRGKrcpI+MslJq6HRf3dFdKl2wXwBNpjeChVpLcCeZkD9lbNpeu4CN8D
PUCRQX9HPUFvFF2QzWzmuzOjzr2d9PHjaLvrbeUh2cRpmjCYyqNpESxYx+UrWZVfeO0reWW8Dx/6
KODfejb1jOmH1su8teok+zAxO7sNZFp+Qdb8PgjDedvW2bXvtuPJm+IMzeS87PaoybHQeZH7H5Og
mqFpI2mEA8jeX9PQRd8f/CxjtZnWPuwdINoKBFPWus9QFkWw0zznjds57Y1yVnmysXg5RUsQf52Z
vX2Z7OWpBOJ4s9qeVe6VytWp7KSHb12o9s5aLoLI2tEwCaDFJq6i15EGATvCbu56Rp53s6bpvCVq
WqQYbuduAxTrX8YBBrx5Uf+PvTNZjhvJtu2vPLtzlMHRY/AmAUTLYBMkRYqawCgxhb5ztI6vfwtU
5btJZZby1h1XlVm1qYwINO7Hz9l77Zh7SqRZvVGudPZNI2xeGcQ09UF2/oJEi95uqGLzoWEmHXD2
PnsE3n7u8HF8RS9wKqYkAlNVAxJvY/MN2rP9UJFr/k3EmQbu3nI4FmpEOR2bqZbtJs1RZ4SzreZv
euEVYVMP3cMySbCxLJ7X66x371fO3eJUVxHgQpdwPqOeD0JbMh5nZ3Tfotglptfo3Fu/t9Nnu5HW
tRhSO5TobLc2R/2gqZsFxGXrovTpzfpempZEUMWluJlzw0OYGtVkIPbNEIeL9GDtj3Onbit8yvtY
yGwXuVO/Ey7BUg3fa9/TyNlnAArLfQtM/5nVLH9mixs+w/PQH/Ksjw565qZH3Z6oeKPWObXVCPEs
1ToMSMqZiqfYIATgatQUqNAlkSeftI0aHTAYQxyb/sloibZJyllgI0Q2Hzoj4Uuck+Wlh9P0rHvL
8GY304jGoCYcCPXRLcMl+ak2bZyHbldnfWgSFpSXNlk4VFfLkw8soc44PnTTY0xjz0fTZQ1+uPiN
SdRE0ahxm2a8D1e0F8tyS6wPHYvIW5zPca6lhOF4MzurN1g+L6KET6+kQ8PIyi30GISDvozuRChE
7Q4PxVIpEXZJpV3THUtfotKudjLyUD6Vy1wch6EimdXLYm9jWbnmbbpyKp91vDuXkb/0MJcsr7L0
H8D7Am1H+vu1KivMCYmb7Zx+ia9kRUkKMmFtHZVj+SiSiWGW7hr7ieDlM2bIdqfKPgnruGWCrS1F
t7FlY+8m2g4XvEVShvZCFywbaRKNmRjOZbUMGwuX9mFw5/jOICZZ3XtuJuvbOU5oLvhgmlsnh9pG
BHL6VjaJr1Y+5GAYTfdGuZl6Q7zB9TxZD3UfQ39jGVM0hWRHEFRS+husb+NyVcyWRupJJrbF0lQy
NLuEdRSNOQa3zjEPPQa+ZwMYJkwTVCbugbytRnz1HS8KdS2L4nM6jmkL61yX2RYO7gTibCDvMadR
w+qD8e089lqDSswX93PbcxYA9rpnRJ+EY6+It5hkc5Q8k+HQm+m5wbUXRMbgfi+BV33Tq5yGi0T/
TgZA2Tx2uR+lL0JY8OlAvF5Df0JYiwzfZoTjeb/RmooPzgDVj/ZQogVtKt0n0pf0beqwOm8JP8t3
ndEtrzqF9dVEjvym4HyMCl/f1/xtT4vR9pemSZvPyWyV99Mk7NPSpFNgQIwL7USAFhZJaW7jnBEM
WVhUB+2KWc1R7UrkqzcWc4yQqZ/1qaOK3Pbz7AeQSrNtzF5Hcd6q7WzIfjsU7lFrqjGsObjf0yz0
dzLXjVcbGtehRFW9iXJWpmLNLHERTu/T2BwxT9oroKx0uL0YXL4WvjbuC8O6NefEf4PReDvyTegG
6kbQIME6tKIgu2MYEMZzpJ3pW1nTluem3TX+bG9bBXO74qEkLSRLETOgcd76Bdt4RFbIF5rYDVYT
tzxoOHlCtOBTUE0OYSH4ILpA0zUFhNY0d3VkkVbgu9ptj2/4vpmSA2SK4nrOhwo0aYWfMkYOvS2Y
4//WYFS6jqI0ZaFt40NUA2rOOxb+ockCrMDMkmVRbiUddzadSV2IL/BvxjkGrVqlzgGzqL014Lcx
sq1JrtLFnecBbO26bq5JsY1fOxetd1UTCEFh13o3OYCyYC71fCuKyNpk5Ju9xMh4N+a0pquXaVK+
aE330mLKB+Lr7S17FvqmbsY3fWZj9VJ9OWLjWft+hHBtRrsfNnNFDJciIQ0fYgxLfClebdQJ25G7
hZBq/tx4HCJiL1RLC0C5+NxljBcKg2S27QDiod7MprlFH0BAQ+pHpyzt7Ne8wzZYYj0JqJmFHmgV
qZ1bCeV4iMEwnmsnq3haOncv9NwNGKWl5yKO8zv6D7oeDtY8eNsRnvpN11NvZ/pohO3a/pm9rjn6
bVtsF7KKD3Hm6b9NFUe0rM/GQ2n1QzhprXHJevrNeSO/9cncn9wSzK8OUvzEiCdMEtXQ6nSICja0
/GS45XhZcmxfsKS+cl6jFFNVitprycpjNaCiD+KxU88YloCBj9O1aZbRE6XUY6q1LUrs3r1KHILC
8bZRONZ4SIlTAqM8aDKsxuGLL9rrSShzk2TGE0qYPMhGmHa4bL1gsk3vGTN4uTEZ1QLd9MbAGCL7
calzQtCX3LiqVMJYtHrpG7cj+Sh5kA4wUVbS3aSojqq4qR6S2ngxE1EczbGy3jqb+Gg9luAOtfJp
hvr/vWlKxgVx5YGuo+tB8T0TvLxZnPIe2yAznjrOBJAOL/oy6kNOWvY4ShoUarpviVhCnu5FEW2n
fpoQRVuKQU1ZCs44s73PB9O/r1iweqSDdu3w8yJ3INkn6TXehHLr6DlZUzSRpwVzN0edKORWNe51
ntnN7ehYFNaCEDiQ3zmmP8cgtno7eoXotoOe4HpAf3LkP/B/5ZX33YiNe/QcLB5empzA7ucnvCCf
Jijq36Ic5fY+1/J4OzuDtXFdYp/tYj4tKaQKTRdPki0JrHHfEAq19gKbKg6UT9KRK5w1p76nylvB
o4ZNJRx3BksClspxOoCVPECF+UI4zGnmgQ+I+dWPeaxdR5BW0IoQcJi17qnBCbmbzNzdurlTnBqb
9l/LlC+oKPUDKlPUMVZ7lvF48TMC0MuUJz5S9tafq0trNVVIY8Y9oiM08ID0yZ6zCw3EpdRuGdY9
M67prnqgFOEkHYxshVntE1TE27QuBem4HM6kPXTHqo91Ohd9vdFz+61B9ncZNJ02XDThWKjVlzwW
dM56Ze6Y76SbrDe/RvYoHibPzkNnVpMMAJ9Mv9mdOz6w9hkbx7EBnevtcJItzShQrIGIsJQUkuyR
EIsXWaE6kkjfqa6tvoAAupjWEBo4IoetG4typY4hRAHqHgjSpHd5qprXTtT1i80MllQmAkW/MYaM
5kCoXHtdzSi3LkLhQ8aGJ1GSuvPBw7LISIojEkGvWRLCYz9JDdSuWSr1lTqLVysmjIqILu+2nswI
wGIyfNNS53ssCbXc+InWnVra0JcFi1xgp+5UBU2qT58wXwx3hpFYy42cvbrZTG5Z7+mClsnG780m
XBbf2a3JrG7o5OkcNtjIZZCi89yRFJNwXoi0GwH3nJhRNoNDGo2PKrY/USHYD20UA8lsVX/gPVBb
R3bYenzvafIcVvikMh5ivcASlJi3nuii13JGHp+VkUdkpWGkYbGGYV9NqAfNc1HRWm37Mbmihujn
XUwsTCCz1BlOVsX6gwcGk+Q+jvBw0iQCVTrRC1vJVI4AQ7dgE8Kg2pCS49TySTZWe8Xs0yNJB14B
LHKCZPeqyaJAsS68YJz1zZsptfVHCLbCCb12WJ6HvAeS0DDk3Zg0qKEXVMTfmUNDLBRPTxvozdTv
sRmkZ5S1jQzZsABbyiGmYiL5coM7jGRK2a+VEKvMS5k77hcCND1e7SHrcboCTCaGp6VoBSpGcgEC
fwxR5vxgo+ym+aTnjbPhGOZxJzT/CYd2/IbULCNdAXP7DL9HqXuVj3MemLxo2wXAR0pBvwJsDLZo
StCyCUez+U7eJxbiqr0ojbJ+gQ16ajDUhHYzkPGTRu0FWKHxnK3zaUD0a76otMVd18JlAMUweved
LdlPWcvqu2LRxmeNlN2TCf552JSL711LpfXPeaPpNzqUhr3ReCBAhrEzLx0SpntfQ5sCGyLyr8CC
GdBE0vyEe258MAyTZuhsDLyldcWyuiltrzKoGZMkBPMKBdQFT0Ky5kRXENaIH2c3dPhX5rIvzeIq
E4ayd70z2dzpMgNxKuMsRIl8hz0Tar6jGmNr0oZ61Bc3PmUWSyXTTPW9ADb6EomOQm1xEErT6ZA3
ie+npMZnafs8ODZkFI1dN8adxGaPAIzDTroFCpjtG22CiU1r9EpGs3scJ73fNp2TnxtBojOVvdDP
+BanT4RS9HD3Z3LVCfewAkcSN2imvXZp8ra5Qb/vHcpExNtuXJr91OlWYOJUiQnwnfprj+jkz3Rv
NTaxqXnUqe/Osm6n3dBT/dPOdOnSaMm9Sgj/9ZB807SvMyyaXXk99P43bRRiy+IUHZzEBgOmFnHt
j7waxFQk27Q1j3UivLtqdmYsOvZ4cjQXnweW4dAi14KHxidtzenlqSOX41qTbn4G/vm18maxHSOl
I9RTrxgbQc5aaK4jL6OtKKKSXplUT1pqRjsXfvi2McDbajzo+2QkXHFEDnDMu5qeTZ1XyqDRtoSJ
OYvQQXHKiB+BIgI8+ZIWlgo4KiwHWNgOtgDRDXdYgekDQ+wpQthhY3E/2+TPqoTNJrOx99LPGvOz
5qJMsBnf0GNFEaHqZCdyZId+vdzY+cL/rkeXzpzV7YRYcmOM+ZPfGZ/NmMWaVNVtSrRlSKfk1a+g
ZPuAuyCFJnHY4RwMK1erd4bIrcNklUQMZ/cL6LCwtmzShAd9Ic1kucWGb+LObZ+bDocZWcs4bw1Q
vG2/Hxdr/KLNjEEMU/uM30hHZEWFPLdaum9GNurZG15LP2sv09BeCBYo1EavPbZ2sR4Ek0K7hfyB
u0U30P+D6j1bo/Zmae5w/c6blqz/G+yYeBQs3/rcTzZakHI+M1Cfj7Jon/8ztv6f8HKxsq/E/n89
tv7UvyYfptY//sDvvFydaFdbJ2JAR7xnfJhai1W/hdoQjfV7/ACj6d/TB4x/IKnCD/AH5Zbp/kPn
H/D0hGu7DLrtfyd2wPso7uYbIQI20c//mFTj3/84rK5biI+1ItjFZ6y40MjAEah2xND4T2Vpmcd8
xtNNDzZurhjLdG9CqXQ/p858p9pKHmSLYRXn5kxqOHriEiH+faKUfccq2+kYUciBjuC1m+hcOOuU
pWNFExodhYsmwF+MJvQTlZJf0pkoodo78TSyCetFpN36JTOKE2IaOo2BIUTtIchyVTocJgdBzHiM
Xfga0TFyZ+wtvuu140MzcpEfNOTjdOasxLC2cTYRoMi1tKhIcooynEwrpKhhRhiXRkzWkrWg7pKl
VQbDVKQ3UVkmtPFYyHDfOOQtlwZIc3jnB34UJq5l0L5OSZk+eplFgYAvObvMNUT0mS7lAjV+l9TR
8IpyM91IHIR0+ahN8dgTq+jXI4ieAE+sa1SnjFgC+Eobgh+IRZkmfWyvDIrkSqzBk/NNgpdPOxIu
SXM4R9ajHjQlcGdzLsqzddLS2Ia7N4gtGPZjpNd9ewBRGglEQyUD9Hy+dwo9ldcNeP6Ku1BiNCjH
H/aA/whZ/k7IQlAH0o9/vSI8/SaJqP+oBv3xZ/65KMDDhmtq+iBOBel0f0yzc81/YGpAeO1YP+SZ
fNLvi4LNosCNQh2BXPpnVadrIIwBnAp/SLct999ZG35aGliQ4Bb7Lt+QD1lVMx+XBg+T7JLWHiQA
jw5bmSTehtgw84cw+F8yIVe18n/r4ZHdOAL3jsPKZ/osQj+rmaNhbA2zjqPDAAuTICvdp6VFlsCX
qh/nuxJbzrEgPU2G9dI3PzRY//Kz1/v1pw+3MT4hKKLHxMX++BMTsGGzmRPGHGOfRw0pu4lOv+Bz
bT2/p+SsX2PWJlxlFRPXblHpb7OG3I1zj2OG+HKXjRqydN9z0A/MVmtPA9SL2w7EAKeeggDPXslm
21EkXA+dG92XTjGFf3io7n5cqv9D5+GuToF6/t//+ssfgY8Bfja2Ah6k9Qr/UW8krcYs+4Wx58Iq
MltEmJVaaR05EqpPrUmgXyRyl6qsVCPpr3PzwlHWC+06XoNOUn8mPsKY72r6trSGFhzWPoP30cvJ
R4IAwZB3Eo9lOvQ7RRYACqKySve//g0ffRg/HgJanYQnomehVf6Tpa+zzGFQ7uQfGM5ModSXgt6N
VHsXEe6vP2ndz35+3NiETT4T1jgisY8Xi95At446/cNoxvoBKwY3Dz/qSfZme9FtEph//Xk/vUTv
jzdeCW/lgK4j6vUJ/MPNMURXVSXjwgNMW3lhRenAvpO99utP+YvrZ+GEw0XkmTiEfrZE+pLlopg0
7yCNKUVgnX1vYOQd8s57/PUHvdvOfrp+toEy1OXFo4r5eVHIYpR3E8/gwQCvcVzcDhGlzzOjFDdO
lYDh6Mo7APjqPr9HSuWdm8JhBpyJ6D4ZquWqtO32IhXe0Y0z2h1d4ZX1CyqBTuialEkCr9qnPJuf
xph4rcBcdIvw3Gxa5MaK+RDCvo0tFsr00BlO9zw5S3r49Y8030G0H34lEjXMN7ZruJxyfJuS7I93
bU1qG5JFzocpM9F5xDVakzjqjjSv812dd7SRzPr7XEgttPMC8bJys0NRrrHBqCR2NG0JK8b6mm76
ygxb4lmeBXFJN7avrC/uVJbPDPS3UkzGg4DEU2wkTIIAPj1hx3ru7xKS7vAhkzaQxJVBHyBV+zze
CWSpX1jO8oPT2/ZtPMBSpsdNBYbcjeok4gQcO+mBTBgV1HYK1giR4r4za+9RRnZ2zDQ6iZVokUaj
ifmW4AsIyi6Pjxam09umgNgJ1cS1zmBmgMRGjr1tRoPDrEUQkTM4zOV7EdeHXNb5U0+SUdGiPaDV
p93afqPelFIdA4mkZyrTm3s7sjjLZ04CMYYmR8iZ07rYiak/4ggon904yb83IoHimOu+Yj4tE4Ch
gGwpHKtk/uySvxm6pYHh3veLY6ay+by0vnOLY9oLey+t/I0JmeaWJn77lca+/aq33RYoDYjSKP9N
Y454jRJSC9EmIq925YkKlG/tiHabG/5xHjUYSFETbaBN0syJJf1ijYxt+k7n9XqGdZGhh/Y9bbW3
dij+zBc7caaNNSdEOuVleYYupz5pRU6GniBJ8kYMGtxNtcqLdfYXml+TuSfBzjsOi2W+ysjp7jKu
E0IWStGgxST3mFu4qBueiJEchgH65msNO3KXJ4YGPnomknk9632iNTVwjp4nbg15fMxY4sOkhl2S
mBcjKocta9t47IEmbOB59t5GJsabKbnntNubi5LFNWC0BDs+IOwxLkh9YrQF8I4ESKnTLDKI6gHj
zlzGn+MH1HbXUex8SaCdHPDW6/eRWEDESeeZeQ5Cpqqif9tlgZY5/lNvR97OlBIFyjxMpwoA06Ye
lzkodZP49KzV0F8j9HTpY7BEEW8k8BQytKrnK82L/T0DlypQpF8wAEoUX2aOdoSQgWvMzbomvqkd
ebgQuIVsQ0S3x54DXHRK0SfGjrGXkK+u7KWuz71W64FEQ/Ca0WchALFzEbor2yPl0Mia24VpIctU
J3BuKGEdke8UB2Gm+sGteV0cTdV6vvFbOvnD1phoiULLJ66jT6Jg1rPqmxyt+HMWieENBpf6bI5y
OpU0Ho/56AMVjBvrLHWNQMY+pzUb6eNxQIl6qylmeEOhkEuAPXE7caxS313aULROuS31uCRUfJk/
WaNe7cz1vK/ncbNFTGYFmUJl6ZsDiBciD84pszA6h3QeSSupzlk1ELjOqax9HyWETj2oveYATW87
Pd9F2ai+j72c6htMpkUYrSm/uMzRK9Zo3Rqj9MI0ZucQC7mthj40W2ZExpZfLE+whjibSCKUDCyq
2Eb07hkRlHVr8KLeqJRWephHZJkhuKvH38jsnUge02nkkM76LWFuDsApdZ/e0z4r2xWPmk59wTg1
IRtuojoZKfmIAALxGmOACCMoWhjNBfnHs+7k90VstZ9hLeZhri8TDB3qQs1u1L7IhXmcrDanV+4P
T2SaFMeWXuIbjAKdbHeLtUfyI9uG8gvOOBGoSKEPSpnNDUzA6OR2kp1rwokdOPDfkalUzdaXI78c
2sItms8ptAfT2Lb9Qv6cbcW3C7gY2n7Wwp8x/IJoUgYKwSBNvgnIdn0/jj0/SXNEvOnxfZA6x4Bo
i8fIvhUsDEyg8fJin18QhDgFfM4hOlGr2IR9OdCUvUKeRofnVZj0LqmBx6d0lKzrtdGe4AaNxYba
xmDmWLZ7smHsK0b72r3iAxKcouy8S4TaILRVYn+ZSEmPNxHg/HvdBS5GJuVwL3WjDaWbiM+onQlw
F9meiVC97zLoUxvqRfPKnsEttSwKQg7mzWi2TCNQ4x5hjTvBWGSEa5oRxLVqeGR2AiOi79MN2iZ7
iyT7TkYVqXkMI8e9bEaV7Ln8bv5NWl6bnDkQtwSRKeZsaPnIO+5LqYMiNGR09tGENKysqkMk7RlW
coOqcy6X/xxY/0fZ6ybzJ+y3//rA+vzaJSnIyI8xmv/8Y783sojRBMeLmu2fVkRKo9/tF8Ro/kjW
XJtS//+4SuNLR9q4etwdy3o/5P5uQrT/YVu2MMllx4iN+Vf8O8fVjzUwrwhiF7w+dLKwXRh/chKv
7ED4TgOa2JG8p6BKQa+AKe6dDazU7ssfLsxfHLo+nlrfPwzgvo/yzbccfu5PZX1szxak5d66JJpq
XiqrNh4VhrKnPEUKxvBXb17wT1iv/gia9H/x0eTB0Exc7Zs/G8iJFBJzj0Tmsvgc5SoftPB25fjN
W3dwxKNJxx41vy4NM+iihTL71x//8QC1/nLXACyskzOElpkC8WNpbJjQ+1ilzUuBSRixKgxUhmT9
sDSntF4/bmYn/JvjjfHRJf7PD+VRsWiGOsL9+RRVNWRSx41vXGywODg2PfNoYENod7RD/Kc1gONs
pSYfPoiBjFTCtvo3p2GhLTSH69CyAe0bN87mQ6fJONouy2K9EiPALJtxsS6uxiZCnZYuNcl7XSOA
o8/YQsy/OQyux4b/Plb8+BkO5jnbMWj2/umY5sFIG2Y3MS7UiDwrQ2Ed54IQnZ3XzeIRqs8K/2P/
+vUdW/1Gf/pUrP7sGrwY/PvHO+ZoeHxmW4pLJkbxiMQopbtZJd/1bGZSKJb53rYacYMIOaGdkVBi
/Prz//xirplJiDmcNagJ1/HHzx99vyKUdhYXR3PmexB4zQtahfkuHlvxNwFN4i8eFFNw3gZrwAdi
kPz4WZFyAWfqg7hY9DXuqSPJb4FCTLkXmWb3RqKs9Trqzvp26mUZNO7Ey6JlLv3rHJnav//DTd1i
taS9jNT/px9uWFoNjTSiAmUzbQPLjYr6zLiY8y4Y6L/rAfzVS7J2BHkv+acLLP3jb4cmraeaORoX
2THmRHFTLIEFR+tqcHWioGRmoazpambkKU+5Xyziphyp8wNU41gmRbbUV5ozzvcxfgJcv6Dfzz0V
7Vb0tPuTZKSsqFTGW8bkdp5OPm7WYvfrS/YzkWhdXlyD+0c3wwZo/34y/0O/hFS+aPBwPl2iKNPb
3eJKeXh/bua+bF4kUWIBQaWse4D8OKVO8E7TpUiDTvntoVEleZZpbnF4XaYFAZGI9O7Nk/p8/+vv
+Rer4Go9xDNo8WVt/aeGFaz0YXRwOlzsxeWCvF9m0cjmReiReGzpDP7Nk73uoB/eYkcnHg8IFb1i
pjZ0YD7eXUhHRqbnqrtMjVlf2X1pvwJQXP/F5NA26OZ8J00HeWmURuDZyGpJqs2ER+EhHXIgYCYk
+jcTxOZdBrF8rwMzeklNi4VzfSbeL1HHruFsRJr4Z1iC9ZUSRL1oWop7itkuTLOh/ptAIH7Bzz+L
X8J9psSGxOI67/OpP9zvxct9tyXr90IgLQ2ARi0wlV0tu21NQCmHCkH7FGTuiHjZsKlvgxT+RbLz
iTDONsU6JwvU3DAfygysHWXv7sb3oF16UIMIKhEjWdMiGw06vkC8HHoyaZ9QlMV9qLt1LTcTcB87
IMkqgVFgwGTdZGuwL1vAmvG7On4sr6kuw5r+63VlduawVN+QG8HU2auljmEFRshnodz8VtSq+Kbn
nQix3iFxMNSyQD6ex+RN2bVyTj1U9jDt2b9PhGaVJuV21ty178HEyEYJKbbWvGIblgiNGNfVmqeh
KrIpNCPXffB9IEGbNiMSfCONsSWAlcARBt2Or2TAMc37CiIJQV5Vdj08Ohj+GDWHwcIf3eKIP0ag
kM5GPKD/bsboRKie/6CmUSDctwhDuGgTVlz80WvITNsZOc6OJG6aOzcuC1SbvpVEIdwr/ylOBrbd
nGfExfRHSm2N2bMtE9yPlAZwhbBc8+1q237F4UWZUHmsNpSALMRjwy7QpYo/plyorURv0Sz3yEhD
dypIYD4jcswHdmaBZKHhwDRweDnRrs3UNW239kx/h2jpWMErRnOUzt6R9k5yM+Z+D5cKu/wm5qi6
19NMhr5ZruhXS+6kj/KkxfU56fryWXReejLQr4fAvhCq9HWNiKrt9iSdRDtmf/WX0u8IazA17N9O
k7zxoMy/xUOU9bDF4yrUgfhhSIv6ai/jxg5L4Y4BD9Z7uyOq5hnHlaapjVf3b1aLjHRmNNg8araX
5jARvC63TlVV+OWjOxKd7OMWKVTthqVbeiueQFn0JvMN1A/Q23CYaURALSYSXROA/BXuujIkD9dv
PmvJiK2+JGECwYBqVentNH0tfhZ7vsc+wpWuNBhyekzvmNVes15b4n6JBS+Y9tLejIpPs9Zxx1TU
sylwQB7wZ/lrbnPNWpFCfUYK6ok1DA3OAGNMOM4vvuy4sw49gwJGF2hOXZfAqKEcNwg6UdB2+ciS
nVpYZVxv6YNFOdZrZE8TmVM69WpfeKxG5WS/ztHiP000x9+6JbGOdBpZeCzWIdcqmSrLBClqyxvq
BXA0+dur1l47VQg1ryjroiegaNjUVFlf5VVuPLb6anHAReSf+35kfWY5wyhVWH4Zh0L0/C/wiflN
Y0rhY2B2S3G5ICjZefDMXyUkK0RhhclfIROR3SCpYonBJ+Sd47b0zz6I+nviKtjUf3Qj1jWSGs47
RzSgrtyslWipve6t9ddL6UtLPHagPwYKDr5tiQg8QytrMXSh7DSAlafqrn2vRfICJeltheyctMVR
3AwLd2S0qAyVwRgGD5C/NQzAGEPKccMkHfAxi5jeJP28NuDX6lEZXHtBTzYFtIqOjKP42L3hsp7v
s/U/MVhBdxdnVJ96PtqvTA78LSqB7q0p2G1bP25fsryk+gU5p+7fCwUyUyt1QgDtvBoz9T3gBW5t
y5eZDS97s8zC5VowMjjW7SoOS3ilnTrSbzocsfWZx4h7Z6zftqpbNp6ulocu4hvpmU4RXteAy22R
Ny9YhNnNVW6Q4hCRC/nqdAupaXBRcXy1neSbY+WmgqJhpOYzYQ+oxt8LHAS//jZfsv7tx+HHXEsf
lZEKHha2snCUYc7LEA4jqb2ebOWdQeVZr4nLzGLPtsMXpOWYLRsPGnm2RTUWfS00wkA21fsrJGig
z7uRIT9lEDsPIe3TxbMmUvr8jnvURB7FHf/Vx/Ast+ASWdvq9aiSIxbYCyUoDJiAHh3u9E3Vme6R
n1Nf4bxy7jFP4ffTkoJvi89zDaFgx8WgTV2Ok/9Gxy2Ffc9aQ4SxvM13FmTb4bqZYo3GfxJxBhQO
Cd8bxhaeuWXMxpeJbB5gKC9cs154Pq7y1H3Mclr7277V0z3kIJ4RVP72a1IiPthAoOH3vy8CeWHO
9yqtuCpFnvpnR9nmsfV5wxpn/fhy6r0gW996gq+alwz96xVQQnmg3G8PbWRyV1MDYiUG4vU6TJSg
fpVGT8Qzzncz9PxXfFW8r3qBschI8VOHsc0bLyUQK0IZeRKtORN4Q1KWAFtQo28FrlyTmraNuzt/
jgiN9+r1BmWtxdJk1FF7KKXwn1IcUYg0OY520CtJiNgYHibcjQHk9EHpmf1qZpl4NDSPMwDSK7am
2ROPkwmzGvwdOrwN67xPFz/1mxcHKlwbtGKa795/ITsRNXIHkoD2KQ3E9wPvMmnNC0Q+XlEmNo8p
SzfYeY60j7TzxSOCVG5Lv1ZpC/RSoPHr0/m+bapF54lqCJk8ml7Cb1/sxj9XBiOHbDBo3Q8DJ5n1
qtFNm3063qJYQmZHvPQOvyIn8ea1wbRjkj3BZLHIK16rReHId83F3GFTFB5AlJjlKM15uQzLY3VM
Ommj5ueRH3jAI2Q7KfEe22l024NKbRTvtj8U9v0sJ9TBFf509PZSt1/pz/HU8Ff7T2QqcmwtBuuY
tzWIALKQpwK4gMOfZoBmtA80cScekYhBSbCsm0tKAjZr32xk2r6OxZoe0aAu4kiO2HrB38Yz8X4B
fqxF68F9zAzWhXVhlbHLjvP+7CKMZVub+4ZAFzdVXxnFR5f359PCerDPaATsxwr+/jWRKTwiALN5
oOx8PCWxIiD3xwOBxcz73hBxMgalHOVBIxoAZ0xjv9LWFY/vT4UDEG6BhRCJG8di8i3aStxk9tpt
yDstrQMH3QJpIjaD3kAtObkOrUETApx4umzS9QdpU8nTh6K6CKTFxGSvKIRkyNlT3AiLn8AjJx6Z
K9VTKIqYN8uNWnYYuP0YehoemiGrWe3NVNwys1wunNR5qHUSnoagn3hV3ldAwFh5SYyfy8VGXL9u
333GVTKxgNEMYgMCKhGbagoQHrIo1LEco12reT7LFTIGYryGntfMbBWfC3Bhvif1Sa4JNiQL+7Oi
8LORRzLuHBHFTlC3tBANFIxMSS20PIzCS+dDP4xVciu6TK+PFcvoDS5svoXt9XwCLAuedl1Ei3zs
7YEiJNZy/0mfCCSsGmw4O16V6c7C1/AweHN5a5j2t0SLtCDHaHCwCUXZuJJ3Z8rj7HuMhXfjGm20
MUFT5MFYm7zAM9tjljbsSCrFJdLT8vSpUJTzlGeK65wS3rypbaAne42gm51OjNG4iduaGJBxLo9p
02TXpgVoPWDXLI+c7OdDhRxTBUXTVFinGf76c0G94BgziyFFZrSRnYGpd567Xj+16+J/wpZHI5LG
PDXVYNWcYIqqOJLOQBeGLtsQtEU0aQ9kOnB7ZNnwr60vuEimvcx3dACByJuTPDDBY11qR2ocAvfm
+5Z4rvs87qnwkJEGw6rBez8o5wWr7ERQ0/qpa/bi/2PvzHrbVrIt/FeCfqfAeXjoBq5leYrtJM78
JMi2QlKiOFMcfv39iqQTUXGcTjNAExeX5zwcHMklsli1aw9rrS2n3B5S6CSbYF2Xp4DvuNOqPUyW
HnYbuFq0RQTDwSRtndhZbMQZrsAo/LS0l6ygNjB0ZTeMaXe7oYaQ5ti0CE3r5WvyaekF8gvOte+4
+mUZO8qtWxkOrUDy7FFtkFqBBKpfEoPxXmkjxvkJvJ/VunOxVg004A97fnne2k3ayWEcHQ7MRQst
VAPhb8ZLx77epTAfqVqRviorPf6KfFh5QvM0XLWELZQHLB5/CQ9KiowzU4jFnDQNdM85sZ13oQIa
Xut7U87gyxfsuFyC6GVsE+da6jyMhByJxMm8g5mjX1oWgomXBGxVfpER38BvLdJzqkvFGUI3yBQA
h6LQvEV/EikOUnYGnbEQyaAfJa6fxLEB4ZtIYmdysJgoe33wyFjD7gbKFMNmu00bV5iD1mU25N03
OhNWCEeEO/mMirJlL8w6V8/4Ze+Dl9L9uvLM5tqDr/QRPvL2NGOHYJ2JdpozDkTB+jHRgqcfRCy9
TSV4DnBWnNBeaKlWXaiuIT0UsWY8bpyiWcNQ26MMU2W422UA2tys1ddKnMnXKHFG5wHJlS9C1yil
NLyEcZEkqPQvkojKoqFV/i09t9Aa35j+512cu+/pSAG0udgFABRpG3Fe20Z962jx8qNHI4qHKKkZ
yQhpwoynHDru24aeGQiuy26pCLY4+hepszc7XNf/QxJ/A0mkR4DIx/+6wnOxKle+fwhT7v/kqbpj
6DMb9WWSlQZZS/LUP6o7pjxD+1tUaYAX8hVSrz0iUVVnqOeSajfIhQF7tslA9yUexZ45ZDJgTkK0
Vvjkz0o8R9kifCS0eoizUGcFKEZCfZgEI2ERoJXkqu8RzYrJvDS7DIEHhfucNyjnIbxCFsPzg/Qh
togDPW8r3alOUp+HOmlnyG62MQ+yCq4yCIDylCrtPHckNBoqIlVYm4xjSq4KKWMf+W83aRUjTsDp
B3ui2p4V7P5FTE/Ea1WS8b6ckGo02sfnkVpv75oNECbHtYiUFalYCzg10AqdQrlUUUxGxw5Yrpfl
5YquYPWK/mcQEF2PaZtTKuVUTbdpc2YFMjutluL7QvU2K/TN67fSltoEYVb9tU6blCQZbbTnWt3k
633qKidqTCTnqrLyzvXMdyK6JdERZOrHQqua7enBenmm8NUmrQ+qCeIVmKYNf8qh9mXTMmH4CnYN
MtTSMjPfN6nmXBrIGMH5qHASnAieMt4z3PITX905b+Fyq9dhCS/+JDZtVL/8rbw/bzx6vVqWEV0i
H7G/acCj3Kqcjo+0hpU+0+InA0BOXxLD32xuCiMn2WF7efApCKBuomcQ49Bq0RvbTj8SoRsXSB5c
W26pflA9FS0g53GTmMn9yw8t1OEOk68AahEk502AHJSpYR6rFMfkiNylDEdVj3bLr4p4+y5tSb8o
KjG8ZMkp7ba09BLx6nyheyHs2x0deM4ybdPcVEUl38dbhWlwjLJ640KKvCpRZXi/rPmvRFPVNQh6
5bUrqeUbjxreteYm1VvDXn6CaKyeO9CzP9GNYj83OeAv/LCELCml0vl2L7Q3IijsjQysCVVQef9a
brTH0Cyuy1RVcMWWxkVtUxA40WGN+1W9XVQGyA45drwzw/8axA6dIfSofIAGAIclh34a0zIQaaUA
dH9OJLQk84/DiI6WX1Z3bMrtrbUn8xWQ/bnYaoL7uUlhEqVmdoqnTGs0HRQlqP+qOPV9WgZE1sY5
h+NDL3Ef3KkVEp8A/zdpJxH6m5udpyXXdL5RARWF8doOkl16EuIlI7BlEEsClVdAR2XZBfVO/zXq
4vLNUoRDCJvubzjGeThVKwg5Eq/ZQB/yNvD8dVe9oxlt9SbLFSaUnmNnPm0BL0pD7E1E8CgTl9ln
HenSe4fG5dc6zVvmsltVv0ncG0ObRWnAVul7LGuaKHQjna4NN4zq7pdLd29Jd14uN+9ypwjP0f8L
PtEcmR6MFhAw/EfWTho1D4ggNfMsz2LI/IitPm5gVtzGprq8SnI5+Yw+ZXxKvC6fI1f5hXzs9jQp
zN3HXcIo2z3xBdoVUGkD3v11tFwCycndZpEZbrUgOabeVXKKyoBV86h1IdU3JHTh0dK57YymTKow
qNH2KjXiXFmgW6YufLkAnLip9tVtimrtu3bZxhuU6pDmqW/SxFCulTha4lHY8hdb2mU0hFeyzxQZ
k1vk8zjekcSgmqppoX8P0/E8iVKJhE3lQNwG9Gue64RM1mJre/YbW06i3wnsq6Iu8sNeiekHXWBb
tA+m9gkHUWztgwJDmSgZ4p3p8k5NY1M6zakwo1KSSO83jcMTKBuVLotJJn3Y1D68EINiQnxDayev
OrdxW+oTjT1YnKhBsryySWiutnszRY4qKWN3DpVw+TXV8dRAlgUK6KNC+k1F7LkH0MXxikw757Jq
HK2fsNlmEOtc6y4wm3xBSqS6BdDkniWgRVOhRtcgAEYywFAFpjb0DAklgzBe4ZAar5XSXH5j72ki
rRGttMpSrk16cl3Rbq0g9oMR/4HUHUGBh4aCffKy3WzP46PJ19GZRxITrXKVit7R5O9QDGn00riL
CsOgHJVly2+s5iVAZRKD9M/wm5tNlVVvAmsfnuckvuHnhaGJtIG/v4p2NipbjppeBkaZXkZWIn3I
zZ1zDvosp6tYUoRvGjuju4jK85c7B/nJPCuzb7QgIq/t+Pp9tiyLS7lpUCTYAo9/W+jlNgTvZKVz
FE4aCKkoe+QoGH5WSfReSLZkX9HCACk2ytlnQaa5Z3HgVV9TM2zO03K/vPRrL100oRXa81xVqzWN
t7FXiJJI+3kWq8qi0WKaJkfbe4WGAvCgwwTpvzi+DPT98mtosdXxCQgaxdZbOpL7mC5J4C9oG8Tt
kYm5aqpUvYMFjBz+bqPtUW1KvEc5zpoziOfLr6y8/VoPdsKCiKnZWMsrlOHQCpUF/ELfYfliP5VP
apTDPsgQMt0TPTH9L9Zu86BFO9KoSNdcbks1m6eUkZAwC9RrGgpn1J2C6hbRTM6SlxcCTuLxNnQ0
IEAA/LHZwh08chuw1buCWCG5o90F4jMoXHvVSWubUUhKzutlQj9A8phklqiunOGKxStTzZt3DcIN
24W7yy49KbHgQ26Cq8QPsvKk3sk+Ib+08XewMMOzHPkXtqtiyfc1De4+il7k92qp79eFb+nSqWPS
PRwFIpucEtJawc0eVdPFzpJr1oEekjkItGCJtplCOQYNpl1xYbtShWhIbCF2vfsIEUvRuMusDuaS
Ck8iMaV3tPeoy9OskItHOnNiIrehhzhMEl1USpOd6+zaCyShhMsp3muM7NvnrNpeGNJ2X59WZD7J
vdefFRILp+C0tRPux0NlcsOGIKpmsW7UDAS2bVsP0HTIB9J68gpRdPmicehVBxK9Sc6bhL6QNyBm
dSSqi633iXPA/5RJG6FAF5caAEu0WD/DQHeIvraJ6V4QoMmAczWswUlG665HybGUO2lfCgeHDMuV
bFccVfSLPk2h2ZJG8op8kVfeTuZxt5i8gO6x8klWIgGHzGDBNqg9tVnObTPTdXhySvjBdfPscikj
CHXSKBvt3qOLd40iqBlvX0t5Ltwfp35HKgPlGVSo5fsduFAwkwmI1BrLLmRXGuXaNUr0MVgINuI1
ZJrp9eRRr1M07YtChcpmPRXNO5J30PgV0C5ochf7i1xEnGjRNM03Kmg2LbgaibwkDP0TlKIBaMpp
Uy70/d4hpDfpF22mS/Q9UkreJ5QCNWRh3PQ0R7VNOkFpTz71tSb4ZlnlXR4lJFIN3Fbg6rQenQcl
KtkWEgtv1Z2FkJ4aOMyMUzfv2o30fyay7R/kdJWvFi2t9l2xTuu7dVagQvQkqyw+bdlMH5A6zP28
/tMvvTzQq3U76G9iZVqOqPgCg1i5van2Zl4aI6CfVF480vVBV2eOI2SlgXK1F+FyEMHG6D6mNYM1
g0RHxECs1F6Hb/ulaXj5Cbv5fPk7Lz1BN0GXj//8h0XdYewkKDODvlCGRkuS9sK0H06CpYIKRYu7
BYUy3QdL5FeL4OUn+3tPr4APGfn0Gk9nmgT+YjEdPrZtzogasf4wu6f57nEqRXQ/agdo+gwwqEDv
mN3LZz4PZ4FM4QzMH9ROkSj4r7z9h6gIc2GDKC2Eh6kvQMn/3tMfjfBj/2sOWvSwxODHPvv0Dthn
kI/0WNG7JdD94IR2AHge0Rlq3BrQyPHxiFDwn50FW55B42cB0G2wvboU5YRmQUF7YewkkDilvEla
FCqauDCrhxvBoeGOBkWXELSbJFKX/5Xt8MtORegNdvfU0ae/n05/cB5iDQTFVXTU6ybhyCayAmYY
SyDIkK7F9d+yCb+chJ7sMGo/6NZMb8mjZEnb63gWVBmvwASizN6b5CzwBk1y+ONmAbcAhQLUzPqT
4cg3wjaCYkXz68ltmJxVIFIdOwmItah064LYTra8f9WHVgGLOIPPIJQcets4OavAMh3tIcozEuHi
IOzNAtN6OAu2MwO3DpUF9Hd3TW0W4Nkc19X+NFbQqITRQNaQdfCEzy0FWbCh4O+bnUs6oePRJtAe
aQ3wlMjEouyg/XjFh0vAMma6adPKGBxae03ueIT0NtpREsVQXjGCJ8MNYKHpRHoXIZj+6SfnJ6oK
nZFGrgHOReIhNGVgd7TXT7ECxhBEnErTpKkZAFzb0bGSas/IfRoKLRL7a7gKbFxEG1aJagt2H9fk
DIFGCWLsYYAdJFxulcu6WTjyjogWUASyiBh/RBPTcpRVpqFboP+5pyx8RN1E7YiiYHcN1wLPjkEU
vvTTYpncjuAYGzsLJE9wg1WSzv275pg5PBVsVLB0IT6FQtM0dwRtJZVum45YC/oMu48r/OQDHoWO
KNTPTMPRIMNN7lQk5hd80nGRAqGzaEbNwdhthaPntw0SiLJDMNV/PrlIAe/VHp1Jc+DVOw6Yph9r
fbAXzBlxNZNARrG9JrcWCPptjPm4tYDipaXTkB1pqacdfzgLjuj+KAuKf//59NYCcgCjvWUbT0AH
UGf1ecUju+jYWAwyi+Qev5+h0zojEfQT1N1Ra4HgmQwCqQijz6D/bBcAdqBPiGfeXtPbEQ6+3NhZ
kGfA7Fjy393G4RnpKCQekTtTETFsr+n5zgI+N3IW6GSOAi/RwcGKP7QLpjOjgYIiyNgTnQVVxrkf
OQsih8CWYA6Ga8AyZxYSoijP908/ucgB+K/Wbc//3E8ih9BLyPQr/cge0HweP4leI5aAaXJ1ZnhC
iRQVSdax9oCaMwlDCk6gadrraBYQlUUqgEC7X21TenyynGPdJN3EEKDyg+Re+47FSz40BI4+Q/+W
1dZr807q8Q157OOLcjMxuPU9U3pkCUilUlvB1qi9lzg5/wi1cXW0JTCoreMUQALoFsFRbYHau0Zf
bpFZ/75IpuUfqQp5rvGngWaicfNURhKLa7AVyCfhHUG76OOmyflHnAoCaj/KS9S1mWkbOEdPdSQM
7OEsYA8NalBqS1gQq6Gb9inZBXrQjZ4FSiykzBzk1Z7dERYpBIwGJJDu0HAm5yWCRjHHxk0Cj6WB
Mxaom/Y6XgvGDNsos1p6P2l61hFuzdisms67JqtoaOhtdddwR3BGwFglE42W0NMsTcw6aqZQ9hpl
FzTKaRAuEN7qZ4EtNrALFB1tnEXT7OvTk1sLyOyNLjnppJEBnQilwm4pHHmL1Bz4hHQ7vQamuRbg
zYzHpdBogdqaDgSpe8pjp5HIApshpMe+z9LEdgTuztjIQewIG9EymqM8PwvkW4Dqoe3e41a6gt+U
Tkod0z3SLuAvwCGn1gwA+DnrqLToHDIuonuGMEFTen5c+7GrAItgOyBSes+5jZIHdtGaQfG0Repx
qntBAG7HrgKiZDqoQEXpF8GRXRReo2B7CrBae3XTPqG1IJCb3PSoMxJPQeeohc79C6QaVUjOIOLt
fsKn9Pxdf61Rzy8ySqRSiA56k3gUQbV4RYvcqmpOzjsg3Pmp/dCfYpJ4/zJCofxz7ChTmIVkj6Jy
X56eXOiIPsFoIyAKDEKTgCj6u6kbmEKgCthJ2ur0n/+BEfg3dsp3PswcRYLHlgnjr7PnuDC/+sIT
T+Lnz3v2h6B4CJj74IuCGNP99g+izL8GiNj2zDv48OkMbH+n//P+AX/+6cFvPT3V0/+88NfpCtX/
uv2g7m/zdrWDTfM/wep+tVsdQvRx15jzH3fyz38M7vPA/P1m4Gx7NK6oSIweN0UQOhwO3IKoxw+8
XYXZKnu6RfEaO4z62JHnq8D/FqWhP7jrDuk6euwoiNLVY3R41x1wcvzIYbh+yP2HIh8M3pKXxg5+
ug5QRUnXhyN3iMfRI/tZnvoP+avo26t5BLHwfjjtHaRw7K/QKSP1Hwfvs0erjR35fB2l7vCW8Y4F
6mfsyL/Wofk1de/7Sf/SVr98XHmDBdgDdMbe8CWqk2HkD3dkB40ePXT46K+OrEiHJxk9clQOl0UH
0Bg77OufbVOHeRg9MAMUD9v6aX21Zq8DEowd+jqiy89P09yV58eOfbPyw4H1EA0Y/8LxcrNK62AV
Ph5OR19FHn/LWbZ68IpsneeDNd1XKEeP7z94vrsa0u06qNj4oTkLaBg9WNm0+xDllPFjZ5nPv3Hs
Pw3WelAorv+l0SP6mx8N/VdunD6jRzakR2yPnZLb9X2KUPNwtjt60Pih96vhudWjBMYPXL66WO3i
zPOHx3pfb/ob41+t02w9sFQUMEQZ528MfrOu/IfBMdZzdf/G4F+jdPt0m+3q7govo4dGZ8p7NV+l
ESflcLl02fy/8wOnq+3x3u/g2GOHf+P5wxnvsu+jh90GeCTDqIbEvkjmjh46XbvHjOY2Pzp24Lfr
METDZL86ChNQNBfpx7HD33nR4/rVZfbT2dbl9cYO/z4qfrEQe7Lz3/mBnxdin5EbO/wHZn+dZeuB
S9GjJsaPXQ2jyr66Mnbcj/nKe1oYwqaA1VPJmI0d9oUO2iPjhE8+kc3R8u5TSmNv+uUuaiPv+/M6
y189e/MdNWf0zfvZQ0QHwoHnpnVF6dFj05CD9nJPy6JdJ50Iy8sjP5dp+l6W+Tn/9CQP8tyfDZNr
4hsPwXqV/ut/AQAA//8=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0000000-9B37-4A22-9985-0AE073787C2E}">
          <cx:tx>
            <cx:txData>
              <cx:f>_xlchart.v1.8</cx:f>
              <cx:v>Profit</cx:v>
            </cx:txData>
          </cx:tx>
          <cx:dataLabels pos="outEnd">
            <cx:txPr>
              <a:bodyPr vertOverflow="overflow" horzOverflow="overflow" wrap="square" lIns="0" tIns="0" rIns="0" bIns="0"/>
              <a:lstStyle/>
              <a:p>
                <a:pPr algn="ctr" rtl="0">
                  <a:defRPr sz="900" b="0" i="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2"/>
                  </a:solidFill>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900" b="0" i="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2"/>
              </a:solidFill>
            </a:endParaRPr>
          </a:p>
        </cx:txPr>
      </cx:axis>
      <cx:axis id="1" hidden="1">
        <cx:valScaling/>
        <cx:tickLabels/>
        <cx:txPr>
          <a:bodyPr vertOverflow="overflow" horzOverflow="overflow" wrap="square" lIns="0" tIns="0" rIns="0" bIns="0"/>
          <a:lstStyle/>
          <a:p>
            <a:pPr algn="ctr" rtl="0">
              <a:defRPr sz="900" b="0" i="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2"/>
              </a:solidFill>
            </a:endParaRPr>
          </a:p>
        </cx:txPr>
      </cx:axis>
    </cx:plotArea>
    <cx:legend pos="t" align="ctr" overlay="0">
      <cx:txPr>
        <a:bodyPr vertOverflow="overflow" horzOverflow="overflow" wrap="square" lIns="0" tIns="0" rIns="0" bIns="0"/>
        <a:lstStyle/>
        <a:p>
          <a:pPr algn="ctr" rtl="0">
            <a:defRPr sz="900" b="0" i="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2"/>
            </a:solidFill>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0000000-6749-4551-9154-80FE0CF2FF21}">
          <cx:tx>
            <cx:txData>
              <cx:f>_xlchart.v5.12</cx:f>
              <cx:v>sales</cx:v>
            </cx:txData>
          </cx:tx>
          <cx:dataId val="0"/>
          <cx:layoutPr>
            <cx:geography cultureLanguage="en-US" cultureRegion="IN" attribution="Powered by Bing">
              <cx:geoCache provider="{E9337A44-BEBE-4D9F-B70C-5C5E7DAFC167}">
                <cx:binary>1H1pb9vIsvZfCfL5paf35eDMAYakJO9LbGf7Qii2hzubbO789bcUy47NcRJfHF+8kCYYw5FaLPbD
qnrq6erOv2+Gf91kd2v7bsizov7XzfDn+6hpyn/98Ud9E93l63ovj2+sqc3fzd6Nyf8wf/8d39z9
cWvXfVyEfxCE2R830do2d8P7//wbvi28M8fmZt3Eprho7+z44a5us6b+xXsvvvVufZvHhR/XjY1v
Gvzne88Uxd1NE9+0zft3d0UTN+PVWN79+f7ZB9+/+2P+df+49LsMrGvaWxjL8B6XHHNKOfr+wu/f
ZaYIt287kuxJqojChD9c9HSdw8BXWvPdlvXtrb2ra7ij7z9ng5+ZD+9dvX93Y9qi2cxcCJP45/vr
Im7ubt9dNuvmrn7/Lq6Nd/8Bz2zu4fry+03/8Xzu//Pv2V/ANMz+5gk88zn73Vv/RGedxX8bW8Tr
h3n678Ghco9wJoTG+kVwMNZ7AksiMcP6++vh2luMXmXTTyB6MnaO0F87idBJXNemtfHDHL0BPmqP
CskVYvgeH/LceTTZY1JSickWnpkPvcail9H5MXKGzcnZTmLzV7b+ts7f0nUgbgnBCCHyOSZK7CmG
KCWI3LuMfnge7n3mFZa8DMnjwBkifx3vJiI2XRf1GsLtW6UayvaU1gpRzO9nXj1HZuMtVGPOwaG+
v2be8tcrLPoJNI8j59h82Alsfp0On+Lz7JP/SypA9R5HlEtG5f380xk+eg9hRQXV7B4/9vBs3HvO
LEv/3KyXQZoNf3Ynu0EB/rLxZIq3DGJsj2hKgH1tZ3wWyzDGexDkuBZcfIcMP0fkFQa9jMXjwLm/
fN0Jf3lm9XfmnBm7vjUPs/MmmR9CGeeIkXtfgZl/Spsx4nucyY23PFz0gTb/3pSXMfHMw8hntweE
eTdTvn+Xrfu1vXuYnzcABQIUUlIQuk0wkNqfgiL5HhNKMIohD21eswTzGotexubHyBk2/mInHeah
6nxn/n4Hz12bf3vTskbtaQTOgSlkkGcAScgwgmhBtwDNMsz/1qyfgLUtqZ/f3Bw4byeBW0KMiG/f
MAURtcc151hsKxg98ykFpE1Jyoiij6ThPvPfx7tXGPQySo8DZ8Asd5NOr+6MDd/UicieYCDMML2t
PWcZSNE9xoDKMbRl07NE9AqDXgbmceAMmNVfO+kxB7fr6A2JAWN7ELyQJA+KzKzIwZjtCa6pVGiW
fX5ryMtwbIfNwDjwdxOMLIsLE9dvxwkY2sOABRCxLYWexy+9h5kSlKsfnOFp/Dp4hUU/AeZx5Byb
3YxgB8VtvH7T6kbvgbCpmXqo9yFCPWUDoNRA5SM1VED3qWXuML836CfIPAycA3O6m05j+jdM+Izs
IckEyADsMaE/RUVTUAkQEhht3xcPznqf8A9+Y81PIPk+ao7HbmaUo7fWzRRQLCaJlltdZpbpNajQ
CpQZ0G7uyxpQCZ6GsN/b8zImD+NmqBxd7qSXHMGUtDfp+DA3b1Buyj1OJFGCb5XkWapXHOKXBP0f
b6nxLH69xqKfIPN4L3NsvuwkNsemjes3Ti5oTytgxuKxcHmeXDQGMRor0NbQvdPMSs1XmfQyOk+G
zuA53s2A9umubt59jKF+edvVTQUVDOGgA2z9Z6ZuKgSLm1RSjbYVzqyCebVZL8M0Gz6D6tPHnfSk
07v+3cndEN+8YUkD6zaMABCY3YvMaMbTMBJ7GCnASUFmepp5XmfNy/A8HTvD5vRkJ7E5WcfF3cME
/ffph/E9Cr0BjD9J+0+JmtB7BGQbBmzuxQj3W3NexmU7bAbJyWJHIbFjti5u3w4VCtomsALA5Hm+
kWJPIgh0j4tns2B2sv69JT8D5GHkHJPd1ABO1nW9vona+q5p6rcDBuoa6JSBpU29TfgztiZhKQ3B
+idVM/r8ant+Bs+z25ljtJuM4CS+ieJwXbwhPNAcIJnUwAbuo9UMHiDTkiINasD2/VnZ+RqLfgLQ
473MsTnYzZgWQ5tgbZr1G4IjINVoDN0ZWy0Z8vzTVKPZHtawAABL1Q8XvRcDTl5jy89gebyNOS67
KdNsWrY2f8oyfpik/54EUGhzIrDm+aheztKOggZBLggsU281tH+4zauM+hlETwbPQbrcSefZsM4v
xqZvhxDkHUj6hG06zr6/ZuwZFqUBH8SBqd0HvhlCr7HoZXh+jJxhc/plJ7E5MUXzpgI0g+Vm6HvG
GhbJXoIGI/AexjERm4Xqp4XNK0x5GZPHgTNITq52EpJP6zqCJvjGvCUTkHsMY+hDU5DsN6+ZLIAJ
2uMc1j4fum5nRefrbHoZnqdjZwh92k2mdnr3za7r9C3JAOwYgI5zKuVWDpg3Pes9EN4kgS6ce6/6
R0D7vUUvo/PjXmbYnO5m9Xl6163fslcDGjgpOAYoAi+XOBgLYAMcKhx1z+NmnvN7e36Gy/19zFH5
uJMxbZM299d5CZHtLZvTGN0TCrK8fnCLOQ/YbMSB3jUoT+/dZkalX23WzzB6dldzqPZ3FqrDO1vf
jQ/p+b9n1JuGAZAyNacv7+mQ0L8BdBu2fd1nJz2jBhucfm/Tz0F6GDtH6HAnEfo/WDWAVTdMlIaN
N/cAzIQCCasKUKZy6MG5fx/87Cl1e41FL6PzY+QMm487Sg2MbaJ33toaaLp5Q4JAofWZQofTYxqa
ETgJLTcKspAQWwIxJwivtutlnE5n42donXo76Un3d+Wv07dVdoBsM0Fh5YZuw9lzZQdiIPRMb/Yg
PIS75970Wqt+hdTDPc1x2k35+iyK33DtDbIRgx1RUKK+TOmg/RbegUVS9mPPztNo9ztrXsblftQM
j7Pd5AhnaQYNnm+6tRDim6LgNtv6BgGNfqaGQoaC5VCE5DYDgSb3DJNXWPQTXB5HzrE52smYdmbv
wjeVDihobQq2eFDxcjT7Lh1AdQpbc2aY/NaSnyCyHTfHYzf2FT6zGvZJnd8VRT1m3fpN+zwghikN
m9i3awdo7i9S7imq1Ka97ZHRPfWX11r1MkLPRz+7Y7jh3WRuHyI49+DdQf22S9dwFIQgimi+3Xyj
58waKlQMysFmw+H314xZv9aql3F6PnqG04eDnYxvl6b9v2HYEOcQdBIQ/KMz6mkGgs4ppWHjB+wP
vUdqxrBfb9fLWM3Hz9C63E2GfXU3vOl2dwzMmSoGKNwLOnOaAGodLApB2PvRPvo07P3WnJex2Q6b
QXL1eYcd6KFAuJ+dN5B4oKGNwnob6G337jErUDdFD6EIVrzFTNy5f/B/b8/L0DwfPUPocjfLnSug
DHC0z90bNraBfqAY+ATaqtRotsAA+0Ioo2Rz8M2jYz13nFeY9DJCT+5mBs/VbjYdXDfr6IHp/veO
s1lggBYqUKm3pc8Mme/nEUhoqiZilnF+Z8fLcNyPmiFxfbWToezjnc1hAfvtwICdhkhyAv8BD3ua
/eHILiGI0AJacr+/+MNF75tyXmHJy3A8Dpwh8nE3EfkU1zemqOO3XLuGxQGYdE7FtpSB0v8pNNCO
IyHlc9gAeh+6ZhT6VSa9DM6ToTN4Pu0mef40Gjj/Lnx4dv/76LXpxNFawML0tt1jHr0QCDccw/op
2qL3cO17v3mFQT+B5uFO5sB8+f8TyX5+Ct7jSYH+ulkvvh8x+OQgvF+/+/3e4ezD2dB3v2Bt928d
3P75nlK0OWDw8ejCzZdsR95P/pPM/I9Rd+u6+fO9o6B+BUoH23lh2zt8WQ/bVuCvNdqDE6coJC3Y
TPr9KMP374rNEgFcFdbDQQ0SQDc2zSSYQ9aqNzUbvMVg/9BGRpJwzAsEUsUeD3c8N9kIstXjbGx/
f1e0+bmJi6aGUxUlOHZ5/7nN7XHYqQ+PHoaiDH+PDQpq6/Jm/QEecPg4/n9ytNSJel4cOF1a43LV
ySBMukXg9D1xmxxqORcLSfrjhoyjl9fV6ON6oCsZBnK/ylnsBjyo8wXsp8GndcXE1ZCidCFiVPhh
KGru9ZYu8lAMn/NhqCp/pJyudVjgA1KizGs1770qCtlCBvK2LcrmoKN1uOJgoS9UWnk4SCNvmpp2
NXYIuVJTZtxJD/WSR1XuZYVKMzcZzWdWVmpd2Do/aIdwWqJYLNtaSh81HfK6JA7PsA3UfjHG2RWJ
aBe7Xc2a0AVKZz5HuK1WpHOmw7rLdOSHQCW+BUqWkTvkZVa5uQ3DE2PH5jpNGnU8JBP60PaW+EUm
L7oW6xOU0MpXeRh+zaI6cjVNu/1Jtp2fxlXgBgmyKyuDYr+PmZdaOl6Y0sgDW5BiKZx0dKe2w2eF
1IdhkfrcDOm5owLHlQFJXTz2apGFtXHbtOKXFtFi0VcMeWhi7FgnQ33Q1pOzHzgTPmRp5BxmdVEu
UlJNXuQkk18nyJxUIpLRolKOk7h9317huGQLgrk8DoOcr1iJ8yWpKIdvraeLsiP1iYydwE1bciWG
fLgZ01Ys6j6J3ECm9cWUBvBFo8iWojWD75TD+IHFifzWBoNXFuNXlMf1Cpc02W+7kKwgBQUfOxWb
ZZIE4lbFIh1P2pEkJyHPUzdT5RB5w9DkC5VnnR9HSu3XwtplJUjsj7CPYQFnHxE3VE3m2tHqb8oW
/d9hP+rlhIpBeVWQF4uNSn7Bxr7OjsekvI5anFyrwYxrB3YPU7eYODpxTNodKQcR1+QIQI51VC7K
UNWuIIHyoylVhwESxRnFnTnJenwdDU7ZuA5l1b5qTXoxmMo5VAXtzkhu9RGrYjG4ZcYS68XYyeV+
67TxuLR1OnWublmaelM79IcinpZJQTrtToOly4iVyiO4CiO3MiTfH1uVeMWkeegS1qLCy0ib+7Sf
OuInVSj9GuexO5ApP3ccvq95lbpRW1QnVpC1ySoZHFc0G6KjEmefRGzlh9zwVQBRyjmo45YFZJU1
NEml2+m+0DcTG6t4EQbjdDZ1Q31et0TlN7qgwXTMitYtVNNe83Kg51a1kW0XWSqvWFAnC21bvAiz
Qh/2RpLc1UGdjX4ZifJDOTh50nvx2IX7JZOpvSZZz9LB5ygtmsgvhDTysKi5qh0/5wlBZxAoYd7z
rpyWgUgKYRcmDNCXKar6xkOlE55Wo8zlJ8QVqeyi5iO+KAbdBrdJUNUejyftAvtxI8wctkCtuYQn
l6eu0nnbu9oynHpDl8WlixqdfJNOMDr7quiQOeAm6x3XqLZN/a61aegGQ9Sykz7M9cd8LPk6xXCW
pmvQiMMDHDWoc4uqH86LRrLbkdEmXZFg6Mp9OVay8Dsn1qnb4CDQi4KncMkpC61w8wHhKxpOJvfS
OgsTF/VlvILYB1ds0iDIXKLrPPLzME6o28W6MGdSjcQIb2yriDZHadZz5BvTOW4oBxkuUFSIs6ET
w5KzHn5FWZe4lsMcewIH41XWK3JkhVNbNzW2Qt6U636VgAxxUmhWHaSxBr8feODzNGONR1oqVy0m
0aqQnVqZyKbnBcmOp1Bj6VrMzfEQ8egoKEu5NH3DIjfbnMPjFl1cVn5btNhtEkEOlbQr7hTJxlcT
iF+hiBc2NNRZIhmjS5mVyUKQesIe7bnjCqcoTmXUmg+qk+K0EVX3hScBGV1C9dFIFXWzymI/HVi4
amwz1e40tRly83oab6qx+gY5yp5Cw6xY9jJwvLiLkXIJqtBlOOFgOaBEXXMW1heMOQEkhyI7yEJZ
n5lGOcvMGdFhV6DgZiKCn48B9mspwgMIncF+Dl/1OZU49utcqy8drgbjNgEp9xNeDUdyktMJ40S5
YTWkftmPydeIUHzIK9OdsnBYNk7B3KFBU+I1NMKlm3SULZIxmM6FTpJFlOpVnRXl9SRNczCKrl1h
W0wr3uW8chPc995UO53XZyY6g111PPHtQNRRTCHEa+h39EtLC7eH618OmnGX4DhyQxJE5+UY9l43
RemCJTpcCbiBZVmnXebinkUQGif2mdLKQi7kulx3ijQnWE74rmuJWfJmoosUB3hf1BX95AxwPaJN
6Je4DpcJbClY2KLJTlPUVx9b8MOT1jb2fLNufKwkLrwpKpLjNBriVUWj7jQ1fPI4ycR+NnVfK8Xi
45FF0afAtOg0CLCGL6kFMIF8ytxWGeSZnKLTeojyxovB8895IoeVJsKulSy8qhapT4epubA1H3KX
5Uoc5LrWF6mIpiOcpOZbX4eVWw45WqSjQQcRCj8FthAeLnIE5EFK13FGuohJapWLsPN5KAK0YDYs
T3gcoyPq1HG2yf6VPzi09BmOWOIOuLl2SNsov63DunaZHBba6Y1bd4PQXsWR9CatxtgtQtJ4Va6I
FC5KBQ7h21CvJqrAqW3X+CaI+ZoMCjgFi5LJlSiBSGBtqnPwKjFG8pLaRIWQ8sI8DqOrWoxlfPH0
6OlnzPDGlKOFz21P/n789T9XJoc/38+i/vGXm4PDf/wGu5nuTxz/5afgJKYNOa7nH9rw+8fv+nHq
9YZTPx6BPWPp92eU/4TC//LNZ/z+5um53Q/V04YAE8Z+xe5nZ3/+YPjfx235vRB7WlIKHH9DzGFj
K7D1e44PSuCmKQwUQ+iuhAOzN+x6S/FhWx+F1V44h3F7hvmW32PYp0kJOIjG0Mys4Qzt/w2/p8/p
/eaK0JYOBJ/C4wVL0GRG7zOc2AL3Kb9TOGhavSAlK50M8mkXTx85b8t0zRzL62VRjfXI/IYMPBo8
xwToW1hYVjieIUMqD3XEx9ZPtVNU+73Os/ok43npjK5JB15+42mTDMZ3hMgS6oVSMnwngXK1H7Jo
kNlaKV4GNzSnlTiFVFCV1M1xXIMprOQ2P4swanqoGDJu09I1Pc/zYwzZFEwO8xyPRySnRfK3U3cG
xjyB9IUiCFT1JyUQdBEh2AajoUF5sxgM0wVPxLMSCPhUG4lI3QW9KZJqv8lZxvYz1tVW7k912MQQ
f+MSjlnPUBCTYPnry2Mo759ff3MUN4WdOFDOAQHVm/eflGBTQlUtkIhvE5zSNPYaAyUS1A+aOFWy
tEMf2sa3URNCsnWYM5XFec/oWBMPs0n09LARUVGnrjEVtfgU1lEreO/XRsIj/NRGCftRKBxHBd2N
sB1o81g+t3GIYodEUCreCsd2iPjhJENZLTPFGorcwjZCfE05ChrQfB6L6d9js7ku03DGDAi7BOre
+XXLdjTSOFTdhiM8c8LtUJnVnyNgsUXo9kncxmdFAP9sQuNGkQH51/315UEWm922hHWyTZHMgFaC
Dz2/7ZB3sYOGiN46MpMV9XiPBF+DIznNgZlimZ3GDjb4hKbV2F6mNUJT5EIDdwaT8mtLQCd4bgkn
sLUEjqDebJsDaXUGQAMFdTKmRXAT6KngdmWqMg/GhRPktR5Xo7IDoPLrS/7z5qEhX0A7ERxFslnV
Rc9vHkrFIEtGZG+Z6MHLlyMWE06X3PZtzRaxCpj4aluY9cqtBYjzX4Efd1Yvutigsv/Ng4BnkUxu
OmdhdWXjqHCQHRws9NyaUE8JMJTG+Qbt8TJ39ocGiHMEnNpE8M8ytH3CJubFeT2S0h2AFIFVPEZR
e5mXIhm9wgFKdanzKLeFX3FjyQfgdUX97ddztomnP+QUJmGDEIIDqmBzFvzjFeAts1jS9oGyqJqG
bwMQIXgIUJsimCw09BRYLtR7nXNZkrTaOE3Tm82PuAzb300WLOE+MQPO9oFYBgeYwWIhSIYCTsl8
PlkFaqIgGUp9gxLCxVdGLVyXiJSDEZbmIdnvetUVuYdyZol0pc1qCQX4hHANHLUY5HXSo9a5/PXs
bIPpjwmCg4nh6CGQnGDTIRwBqaAn6rllCFWFkXFUr+xEUFSDbjRs4kkLO0Vb83c9FfBIeqYOy77W
bh5MERZuw8MG50eQdiCJhp5Jy2agx4QNRYLO84CHodkfqx5QPQ2GOMXD6AVkqMmXuqryKlzYhLCi
WuRZOwEXQwaJOveV5SjOjumADRXnevwez1KhOoeeBUUOJP8kDaNOQ9JrOxFj7aIEgu1+NQkZ537m
JCU8SVkGvNl60oFhkZvmvYQfYWagRnXFmIJTEG2j9iD9Ppt9lJOEe9oZRidf9B1x4EE2RKnstCAt
TDeG/NjKU1pnHL7ASUCMQW45TQhwQ6XCU+ymdZPjyS1qq4vYF6XMktY1MfTRWk9UjYDro2EAuHUS
wv8hsfYwv1OlKhssZdXR6kAiJxVkUSoDl8zTIaHdIepJEIdeNuSwt3aVDVWWZNfUtImmp2JsNCsP
EoEc0h3yurOQX8aYphMU1v1Yg+wVpW2uuw99Mkha5G4SNcoEntOasEe5W0GbFSfnutKl7BdhBZ08
1RUfdTeZK4TGjUsGOEVEnJqm7o24ikvo9gl9eM4hICwjW2GceDlWtf17lKSq1SEXQ0++Yj6MjTpl
eR+UF4XWSUoWSVE7KHNLOINpaDzQW1VFFoUZAVu/B93Eji5yhtJ0XgWPOwcazsagP0513dSTa7Ok
jw8LRyvreEMcoXrFUNb03wTK0zHyAxaUReHmssjt56ICLa11FSikMPtTbjeoVUWpQ3Gs8lhC+i6i
TJDWCziIUNzLGQsAoLFoFPy4fzSyGJjj10JmqUArqyGnlW5nkcixa+vQSDCDpClx+9Tp9BWEFaMu
y0I72TKPecjdKAz7Sz7GUBWOcR+sYtbR/RjR6SC3Q7ffQtX9QYI45A2aR6cybjLkVayzVwE81Pss
5KZ2wfuib4kts88hio0/aAwliMpos8JQ93s9KfiRKtFXk4I7Fn0pjkUfl76E4g3QRY5dQl0GJa2J
27MpyRq0gCe3WagR0QyeWJHfRGV7STArjyxzwqO8q5sFr9ngQSoJ9zvTaj/SvboAvbXyQDGJb+O6
CvwsKkN3ZEXh80BXh2oi+XIMisC6RckZfLUaC48lhVz28JUHyhmjb3Yw7YqMUXBb6TRbpQPOJnfU
CV9GoIFelkyQyc1CVNUg5pnwuh8mtc6cgoNi2+ZXIJjEC0QadMiQjmLXOA49Zg2flrapoeUgkcEF
cngMjKOh+hbnIetciUv8oSNJFC/LsXAWuM6bD3XHmoNNKPDrcWgPaW3H1OV5r7xA6iBSn+OO6PEA
El57UxOW4IVpy8Z6YZxHo9vB0aB3quEy953AsYe55oZD9dkkF0NHU4/z3BzxusGVF6jIrFFSl8cD
7Cg+qgXePKEBB+GJhV1/ONh2OEEy7Q5UbpzDOKUR8RVEv1uQFkA4mCaFI7eByuBLX1b9XeU4g0di
PMGJKIkhIOyVUABMUw1PbpSVmQucx7Z+OfXpcCjasAqhcC7j0xFLCMR5OXhdTzN6CFtls/LQDpVd
krIlRzzLBzeh/CPvxxvUBsEpw+A+Xd02fi4rFLvhkHfS56OhCyab4rSMmP0ylkO3TBBU22EN8nc6
gJIq45CXrtNStu7ayoCGnxUrA1kWJJ+8uRhwkV7U0dikXto04XUVjdVnO5Q5cauhHbwA2zJxE7CP
uliJIAXHG6LJY4PqzzWpowwk2C5ZJ3k5uU6I8o9wOizICGWHL7Rh6qAkVnmtRcEhiwu2rpUYjpMJ
284tDWvhokHjBq1TeWPYhsdCOSZ2M5zqtXWgYd5XVVklLk/q6lz0Il1CoBfC0/Ek9xtsQLYxebWg
fQS6qSlgUaYd8CopO7G2NLjukym5nqp8UquqZKObVHl4N8KErKJGtu3CcDReNlbzwLWsGo9wGjYu
irruQOi0XFVScwzyYa2vddHob3Qo6VViA/Otm7rproUH3O+kIScsSOgKJAviV0PVXObUOC7vi+7Y
AU3764RMsaIZiIxeASrSaTQiBrlsgIiEklg5kLVTsS8RC7yyLpJVylt7DeyMgv0dOcSooMtE0PpL
VgbVuS4iu4/HTF/muZ2OwjqpFoOEkOsmRR6fFgw1h7Zl/XlRB/bKKsVuYHkFggOpRhDZxhycp6L9
GaZNezRY2R/E/UCNa1pVrAKRMz+qBNRIPcS8g8mxwXEQRPZiIiq6VhC3v1STaq4g4YewhGLlyYSd
5hxSfbzMdMCP4z7D1GtynflqGgsKz7stllPomPM0VdF5OJiy8nSZoaXtk+pL2bQMVGQ+TcdWs/Yo
DvrUDZ3cXIV0Al0nCvNhQWWq9rEZQg9Eb3amupCuotY6t05AgEUej5xNsfbGfIB9Z75syxw0opTT
TjYLBGdFZI2b6TI47p0yPNctzk4dNhYfs8auYUzo1k2MP4Jk2fpJK5PTQYO25vISx4falORr6wRt
72VRj07GTrbXMem6ahWRjDJPR1gescBYtdQoB4U/j1Tpm6Fmk9vlUe8rPeXSTaZGd25Og+LUODXC
R6NTSZhrgfrGHle667MlHizuDwpW5Wd0YM6FLHRcemKwkVlEurQfkjDu8oXNzBgd5XFqYt+xBYea
BgRBZyW7up4+jKqwbbTaUA/ka9BfM5PCrJk+TA9TqJls5mEJzMXjeRt0J2kGOqJHWxxe9XIyo2dQ
Jo6BcIOu22OgiEcNlFnNRx5Hk7IQR2zZcAHEKSycMNjvGiEPORlQkVxNdAxI545DhXR7SCDYoQPF
om5cVdlYWD/qat5eaidMYSWMhJm2rnWCMEs9h+nhMqaOFi6JWHZhRuxMq17QMfGQrAg67mHdrvAI
yPLyBATxqffNWE2+Kab4MCFNDBK+TA8bZxzq5CwbHaEnWBbICzTkPkYkT7vUHUvC87OmYYlq/FEk
IiNu0dYG/EFNdeW1eCT5guE2i0CILRNYhSjKYfKmZqgKl+bjdClkm6T7Rcy4WYQ970/SGIQuPxni
YZ+GcIY1rMOiSEKRl1h8kIa2TN2y5RK0+X4Yr0RDmlOH60F6eRKw2pUspdYbx1B8xKVjb7uNYE1t
OZKVMQGmi7CLSEs8oHCRY7ymdtpa9K6MxIfRYUYCMWtBOc08iKQNfMAgJ4aTBSEIVUosojIrXR5W
eNCLNJcYFjRLMhjOT7DTifY6UUUe7CcgLq/Drvs6TVF4HUbl11CXPHGhTMgv+14mi0AFdoUgeSAI
EsJeCiWno2wk2amlcbvsIqu9siqn0pWwT61085znl7bIhG+tGEGdjhnE167Jb5owmJbSZJlbhUNw
UqaQVzw81H3lT5Bs2LmuI3opubXWjzsVAPGL4IFxhzDub7Ep04uyKmq1gLXq8Lg2hblsq7oJF7CK
3QUHoshD0KjzQR/kJql8UlTZMq0CflmkCC90E5mjNODOCYG1kSNSis4zYY28VENZ5BPyP8SdSXPc
SNKmfxHMsC+XOQCZyX0RKVESL2GipMK+IxAB/PrvCVE1XWLNSNY2h2lrK1aRSQKIxcP9XRwCV4WM
5NmuXRfkOeIQPtjJOs7HwQn727mO1XIxTEqkyaxsnY11XmV+OK9DmjgtTErfWp28mEMe7rj1lvO4
C171INy5Gc8qq1gPE5tSpftWT7ec8hz+0LrNoazIL7gF8cCpU55klIQZ9H7xBBHvPONh0iddO8lZ
byftKRqi6t6CIc/WNiw+2V37oalsw2H43SlyRfW5V+7Sp4HX9589W0yX0vWETsWkqzgrG+lfisHl
oXNbnPxSrxnSCu+uoiy5XJVTfq0LL3quRe58qh1PXa9O5x2CYewvvC3fnvqocWsT0/SQepU93oRC
eOStBEezCP2vfg0PQdremlNbu/NLv8ZWeWzCsuSEailZLrqgK/tsnkq9HJZm7ykEIlVBbzXEEfit
sgpummF2X4qiWOrUbbiHtGqiIs5q/m7WhSFrooBtvGhD6UYHSvi1mci16vyyHfrl40DVVmT1gGbl
mYNXTWlixWo9t5Y6PCxDZZ2XY+B+CCu/ODn7Wsu03KzhLgh09SLXeOB4oPI89RLwLO1F4F3Dv05X
w7Y78A05Kc21nuXwUruLLrPZn0hsy7XRX5dlY6+wKanT5BB4/rdVJfwwqdb12EFmXapxzAWHq95J
5qNg/U7LrlWc2qhYrvyN+i21SEeWQyNGKzhaY1vlaAzW4GmZm+ZzNKwaRtSbD41tjfatVJHzuFDl
JSexkMOl4aKK5kyRVF0S/Tp11GNRVKRyCannBDfW33qFcqxMCm8c0621A5ipYQUjHOeBRZT5RVtU
fr2e8jUcxqSts6omSZuOpoxdMwEH7pJTe53YP3Wz7Oo7t3fUDB89i5qQloT9PmSTI/NmO0M1UHX+
XSg9Eae1M5belwbTndVlqxXrSpx4HWet7Zu66MM+yai2tT+kci/aWWYRB26wHQqHcwuSa+GU3w7d
uom2vtpiAaSTzZICbLhvVkgHL9VzLhN5muQwlp/yvPbh3xRbJVoJ357XTemqxz5cTjm5WnchC2m1
f83jrNcAZrEujSBi3Jz6UdiuFa1ng1WVS3eYNt+yq/sKCoB58K0ecUCVStkpvQJU8fjfWwv7J+M4
V912SIZCB58CStzicdSs1mdrCMEPliYBZrBcR+jhCp2bTSUcEMephNmHe/Qt94WtwzMwu539Njpz
Un6WgyqsAm2B2naLylZUKuSIIBwvT7IAUIivFxJKfWtXib35mcxnOdZne2m7zBZHXtVXL14su7U9
BM0it+7KkzzenvLeVtedszCYvVY8ekswlOEx7Mei9C5tKcetFwevXMhxqB3y8TQMcUU8tpb+UAdN
fuMWVA2pGBIi5paUJFGxf1YuUbttA1qN1fXGMuvIRtAzHPNO+2VzHJTy+wTsoOvja4RKfox+qgnF
mi6rSAaZOv6YIHDads8/m9ypfRpi2Xyw9n5eUreHPkp9yd45OmHRfrO7mixLBjbc+7EPZ8RI6+R2
kU53d1zeAfnL7Vgt83CZlPl6H9jBeu6NsrzubeFltRvKm8rZtvY4eO1ysayJfebB+TxWiVbRxUgK
F6UQxxuUdKfq7mxabDdbdDyoDnh9rb8Nuy1qQqvfijTkHJWHxdu3h7m0lCZBsJojGSgVoqiGIDib
Qn9pD6KN9Yu1C70NcP1qdB7iuqyDA68q7r5O9E+c0rlaKQ263VqpRqbKKY6kE9N8LougXr/lljaI
Cxm1C21cF/kJpmUV1qmVTpx8kO6YdJmw/b4/+ps9nztzH31u1sYHsEQhlfcZgGIZUKFG23wLD2zL
g2sHcvk072rKmZxBtEXWOcmIeAOFw5XvA27d5lTeEMcjefiNHqSvU+XV0TGqw+bSMnqreZdBNg3x
eju025i5m5wPcRckYxpZS3G22xsTE+ncSj0dj+cjWrEqkwBmL3u1TqwNkbyTlt3znPtwCp1B329M
9sFPRJwcK9mr71ZlkoK6GvJrizA8P1NcquJdVLWTybo8tzwngwkvJz8KyhdCpLedeatfPfTKEze6
tfJv+eQw8rHa9fkihAQZ2fcSOVJpK6RPgbxXUwMBP0BEjamK2p5oGrVo2+ogeXCAD6NDUvXqwgG0
KA/Ky8uPyvNhAoN69s87v6qyUU3B4yjy/rS4nf0pnGYnTSK9H4qp2R99b963FAZju4UVRa3lynmF
lkHWMKdJuSbrRR5OPWG+2/Wc5kJpbjdpilRNVMOoxaLNPbnmDTUpb+os50O+ekgSyXwEKMwyREKm
Xj6PJAXdNt94cpDXueus8cEOcsQo1dIM75WOFue0LR1P2dZh9OxPRZynLQn43WiZjHfGGNWl5NRQ
82EtEpV29VgWBw70SgELreoeiYyLvCQchvBYr3u1HTx0bMd91PxOHgTzRa7tdjis3vCXmovu6IpZ
Z2oJts8R0WK90ks3DYdmXOOHOZgWyeWCYKQgKEGBWre/8RrhXsUFSqqXBB1Si7BGJFeWVbgvW1PW
lyjN5nuvnavMKWP3y8gbBLpjN0fJlpXBjMAsUn65HSRSkzltpngRR1mUcUP8nbzmqnLcLTgtoQqe
LFEM+hbkqvYAA/p2S5uhdT4jLcq3tB2c6bYXyWwfIxVsFAWJO3FkCjtoj61TFe/rQE8q49wkqyM/
PxTeNMZm3MI75SlgaM/txW3ctN6ncZucPF1l89mb2/7TtPR9So82sMeFbRMn+cqSb6bPuaXsnNxK
W5lF5nEzyb3NZnCX5y6X1sVUsakPU1lHd4tc+sslQONJRV5fgwtE55aw4ycQ4zJiGeThy+CiUNG+
PT+s0+Ze1PQfdbNqjZXJ1uz2Ikg6IJ5onhESemilDjsqjSlty0SfdYG7Ng/w3eVhAtw6TCx1P0P+
KI+kL85Vt/XFCRmb86kQm/6UiMVJh1nakJ9BfWzjRvwFgW0f/MBfPsSk+2eOL5yXPl/rTza/EqSW
ZuBcz/o0tX58o0erPBvWhV0Xyy992y/3g7Q3kcZLbzvsg/0+yS20YJPjt2ecB1NHmTF7hzgKrkDR
rGs1utPHCrDjEGsKlRHV757qwumfrLjxH6vC89vMB9W/GIYOrVZaqab2vK+bBP2fjvUAHjS9cEDV
7XqAbhVb9ImKtm+Hh8mfez+4Wyr0dvo4Y4seIZ1HFAxoPfVWtSNcQzV4/Z2/bYZyVK42lKPX2zBx
F7Ys2mq/iEWFQFaUWgVfg87v6/Oqj9vFz4Q/2Yt1iFdkahPBq07C56htoVGrxClD+7Auo7OTNsb2
VmZTHU62vpCbBsVEkKmDk+93Kn4Ou85wveNQN7ohjgWFjfhp7boWlHQL8/w4jn7erxe6Jo2vTnpD
zcCmQReGLGpbi6H/bo/WFs2HEFgfAd2MXqsuinQv8xqafciFA7nBGhyhQfIq3+3x3erFCyVM6Wm0
qE99rMRaHdQexNR99GgsdXVbVf0s+8OsaALgHO3Bk/P4IlF+OlvKXxnKLVO9T0qW7kNBZDgXRsaV
ZCDW5kn8MLeTBimgXqPxo7Ty3Q3SUsQ1P8PHEYX6ylpmCuaraptFE2baTuJo/YMS4VchBKxhhPwA
6tBw3vSJMNKYfwoRgMrixS7y7nvbD4bQWMtgoOzxAkTVPuVp4cspQ0ytLTcrygqK7g838CvJbW4A
4SE0N0YVWEJIoV9voAw2NwryMvpWv95Ayzph/bV10rDirB5e7A+0+r9oZXrP8VYhz6YNgO/5iEB+
vSTc0Lxsc9i/dA1yRSur0HlAa62bTWZ+5YkAhQwJOC9ybqugQ3syDS0yyPPYqlDMp2OBLsVoZLaC
3+rKvVmvfF2D3/5BgOG8ZeOxTNNayqXHlwsXHr4lTrWn4JW63XuZhRvCHpoMsJFglEs5dJlCAsnN
WVG78jNgpLbfDnG9b9ajGgZxMScQW3nW7uQrV23BiSLSLrFDsWRkmlbzgDIwJxCjttSsf9eqNqe7
tPek4a/WwJeUVX/ggn/lqNF0hCRuuMFsh+aAvMvxDUdNPdCNa7cOzxHEBtzYYMMRjinZC6dY5uyR
YVSJUD90JlT4/Ez+EF4MjjDsmVaLF44nqbw/Sx98c/H/0NTm5tCiIzlwHJYhWOCbZQHHMJN39MPz
MKE3AIsHJ/FvXKfwtitvlhvDkVCe708t8WWLUpTRaiwyqGwVPuTjLqxzYn61P00G3LpF6W6kVNpf
2yY5q2VgpqefKZJB8EzB/DBMVb0/7U1YgxTbTWPkPSWjzwT1XVLwTQ9V3/4U46Jg7ryAQCtITu0c
DeJAtTOfwPHM3NXgSkix8GZw+STOrU2lca8r/kQPG8ydl1ZnVFTLgOj+i57DbhxOyTo5K1lcvy/X
aA9h2JqmnVzOXqwB+jz3kSF97uJO+E8UCejbj1Gco8ha4fMRc/1+bfwaB36MfkTBTBDyo5CGd2+W
BudSlzug6c+7085kJNq1I9JI1Vd9c+HJURGOfn/Ft7oN17xWzIXqQb+HyuntFefJngvVeuqzR7rP
YlTSN6y0iyoCmVO4jqgooEOowEB55TLnN9Er6fv72zDeol/WHSr3kBiHkdW1XR+Y9ddwtHsAkiDG
7VPrd+3ipUsvA+s75etINCpInp3jJKK+vF/nOCfiDEXQ50c01u7ap7z0STUUnW4+XjUiDh+1NzXx
ls7KCdcHdM52iTJ11/0Viwh0rYKcMRyhCB2z2TlL14d+LUgMLkRVL2bnrzT1vMNXGw1b6tWTp9ez
3z/x27gWexzpCLN4ap7WQz356xPXoSg6Nc7Rh1V2NnI/YFIXud+6m3XrI0fzzwtHgf1SqyQG3cmX
HxpAi3TE7ApZoVx4FDo0S9odS1j483Ig6SJEjjukxGls1oHDfA+2ml0nVGvUh84Wt+zOyBnZRr9/
JBMb/hM7Ao4vQpqPqA81qE9LnzenGJCGLidSxPOos6Y6yMhzIu85nOqCFfXfXsq3zVFpnGLm+H4T
plrhtpvMw/z8VZK2BrWRFGl3NHDl7y/lvonXMQo4BEXIhXgij94Rbx5rRNex9xhXPsRL4RExliE3
w7pYnjQB6Ud0whiPS+ck8MoQuDgBTKCchpHj0yocZJyODsy3+rGmN3CTVJF/DrdmZnfcQFFvxaj5
VFl4ZuK2vA3nU21F2GSGeMIXlm2cgkziHx7t18QHXx6BnlcFOwQA5gu9369rcAGIjhrZbx88cncW
1TKNbJi92cv+62LHNXjptvTj/hS5nTn1W6t3WGY6bJt8O+5t6Cz5KfEsqT6gUpwYDhgGjz3lrTsx
siuthI3jq2YwMVtyGJyXLukTuAuKNC5YLsLmv9DYOgwFkgKGYlkiYKksgMtioxeJW/Ffr+NjArxp
rfw7peWbyBOTBKGui9wAYX5i/0vq6KjdD7dwtN6vLd6c8fQqb3SLWK91hrKYvPAPKY375pA1l/Tp
OuvaHLboed4Kb+2qR0I46Oj9LB1WCFDvwoIio2F8/Grw++AolAXrmIaNh0rovFlFRyJGKGeU1KSb
5T4KZ4oOcGI/JsQRZtYHqEQ+BSxCOFt0x/H7c9ryUXUMpW7ijghAbDDTkdfaTASgqEn8k61CxmRT
nHEnAejp/lSHMFR/0hz7yRs9Iw9vjjZCn+PQVvxfilrkgDPCAvgzAMewEekia2/IhLJFdYtCxZ+2
41hM4RCniesmOO6maSzHS7uRng7SgRzOupry1vJvwLUiD3gGJvkrog77XAnph4c66vrmm181+4QF
LGynLwqgX935q2OD2sRVlwQDSiDPn+VJqQCEaxoLgbclbO3WufbsyUkOQJ2Jk1V6kZNIexCuvUqL
bp2Q7uS6XtkM6z6prUm1FVR+dUpcR/qPYbNsPhC/dqSSZ0OiCkeQlYocQLJAftZk0d6ofUfWzFIc
KNc24B2w+io8rUmUQ860lt7fq7B3yyfpNzmorb+4TrahT+63NMyXOTkkpavqLAe3PaecWA5jb6v9
SiSdbZ85yincU27NcWEfh7pv/Q9bsOa19SGhZNXvNRrC5caal8564ByM5LdgCsMJD86adz0yjt4p
5neJ3pv6TJSo2087wo+2TxNirFtkEbzDGL84LYTjt8JFT6YPLJVt/J7IRSm4qEbNTgUc140BNpHa
DprwTLSQOLdoqqy6PoOKgEUrvhe4CBdGWTtePPk3u9evLGnUJPNQvMO2u4T2sev8YYguZCLKornu
Al0jbKzWfFHrtQpEXpYngQxOBg+iA6O+MCxQHp9YK6EHXbvuBpdv5rhUCUIEP6S6L8QEuHWh8tkq
yjNVtpyh0IZg2dthHUoZfOotCZB+weJQlsgUiBT6cjmQSybpsnmxDu8aziW+LK/ftMqy4Wd0hvS5
HPi2P77sckzc9bIKJ5iYc0dbVhRlWxXUMjpDwem0TRr4qzntUTmWPE7uBRwqX7TY8PNlVVDghbzb
1KCG6L4SFpjGKao9yx0uarkl8XoXoikqk3RMElMrRNMSFPUTBmXMsKC8zcxIWdtIyL4hao9FcGV5
Yoqaa6ccS6e5ryoFAHtEu4hX6Pi3lNJzzS1tKwiPe7TzYivHgw23O8WHbkEA1n1yc1D5EYSoSQCo
83gcswkdNCPrxrLkBMnA880f4f5JxNJxTEyl4hczT58NBRxkeKoKZUbMa5aaL/1cLNZj10Ym5Pvr
ksdRlqilZwHs8Brh2ZJMLZ8bXh+1QJbG8I2VKa05S2bB1ZrCgZDpQA6ZF2fwCzf46DTajHPnJxUg
hyWtiamwOqQr/ndY9YQ6aipL8sdMxc4WjVkZF4G0mEFfjvJpqTpZdoyXVew9GpXdd/RNXEXmlktm
ekBEwMriCh4/Gl+Epc0CCyfLzDxsEN9rEiRey2FdHT7KERuPintY6YPBM/58nmnCi/aC4aLgewEa
zfCxDnyReJmvEgwA6RChB7aPP1eP2GeDUkWVZR4OqvDHYEhWzZT9zNyTYDf6XNebg/rGs8vJevw5
1Nbrx/8e5NfPoRR365vIRWoT4RCD3X6py3Aop7Oy8zYeenR3zbVyF4TcfgRWyPskDV4nqt8BsUCU
Fnxd+QVMwwZ45dRoRcI7TKg9o7S6bcNH3CFxuCtk7gIbcG1vJpXP2wBBaAYoZY/Awj9GsB/YQcS1
12cq3JLKMxv6LlSOMQobzMF+ndrX5YGSrWF8QpBmvgRRYx5eGw/ZeModaBASCb8I+ebWozopPuxW
icgCvWvhmeF9XUi7xG5KVeF65q845QSFQsUZeayueSnMrb8OqLWrnf/oG6/3o6NlB11dXQBdRXo4
y+3A5bdVCcOx4lA3YuRhVsxvuSLhfXHCvGP5QEG35uGnlRT+bkbNbv6gu5ov/prHfGk622yHdg/M
/XcyzAv1QTZ5k5enLkew/ViMnpN75/W8Rc5y5b2ulbKakyU6+znkcNUTt6NfVcucAD0Xr4ay5pzH
0bmH9gcytypeD8NoLV2Z2XMuuHhQFbC5MPoD3pYGGITE+lW3G/XQACjXOV/5Xr3JsIpPNcmi3i69
ZG50f774vd3SoiDxm3ZNxZyDdyKolXy+gN/mC0lj0Ny2o+SfG+rx8DmwlYPae8TL1dyucNRAHWqq
uLpTgGw+hZ3AXH3Er23WPjx8aHBOD2QYxe5UNJI+AS1HbHvUVge2DwTOUaU/o4auiDdo0/u6Pv9p
J4I0KabqJIuGKv7r5s++550PVcFwnHk/9szYxw2jPiNgE/uTV8SYfj+gtCtUeI7MwTy6TvKZIfKQ
FdU8UZ2rOTiGu20EzwukAz9z9GBWDSicWeKvxUo814rfdqRrnncpS9eYE1jgfH4sscJYadns8Mz0
G6y7JAWI2cL2xoO04BMhjDaLeg3kzLp6hY52J2gQuWOGn4R7kYtx52/sr9YLAdiA2H4M/BooEbU5
BX3bUhF22dIAtwRX8EVmPy2+KjFh5XWMzfjghQJe43YG8maYqWDN4MnSMwCIK+MaL1bVwKUA0G8N
T/lZkZ4J61KJeZrK28SrjEkFGT3hJ6qFF0LgAs5t4qhFhVr5FKohaOYDgIwT+uiIKduf/dxzABo4
DA36uVv+zlOhAzLHRhsIM+awyA6L73UkqwUBy61X2iVCfnDpVkTv6l0q63EimQYr2ZE8hM/EW9aX
pYadEajoCGKW0dBZBH+KZoO9NfDrBuFI2l4Nz2GyFaPz4usmbG7DcBw2tDUunLX1FzLKSgvA9sRr
gnRu8D9ZWdw40QTi5Kt6eW/nY5Xn6N43r9APKiK3Gb8la7mO2DIEQn607hgr2iSz3H2un3ZfuvT1
kJwO6A8Wx+nJKaMoQNcoWeVtlbjZyjdRMKSRwplIu4nXJ3mdy3FAFRugivaMtUL8CDc/zRkJSjRW
Hdm/2bzl3JpPoLFjzESFTt1OA8e2+ARSIPNB4YG5tEfwCONtKxsxsJVzskVxuy+bMxwR/BhahLsy
P/m5ZH+aLmgEw49m8oDw2YRTK88mTZOVKHXcyY7vZRHl2ISV3SH697ddJO6FGjuzy3NrNyDnjE+Q
L1jViRZYFFjfvo3/7BY01tx5/cMvkLxeKJgSjjSIJSb7tWLrymqPjGwWMvtd/Rqw0EOavzzGjjEj
Wc1ooNV5Ciffp9lAO/YiRR6LmEO+Iv6LwsW5XpZubtK4wtdcI1obc1vyx4ajewbnCALXH66GwTU2
0wPKEbMmI7G7dZkGxQwrcywqfPvi9DogoNsm6NVxaNwq/uxY1VXhek0U/wHOe1PQg1ARH1jB8MVw
Gv8Cy4sFDxkovPtY9H3IXUd5rtkNqifMjpZvdlDzyi2s5Wju/fe1tIFd/oMA+eby0Bho2Oioxatu
38IyyO17S9FA4PFnaKxAts34o1Rt6Of3u7L9DS3AbrIRjHMtgDj+GZqy/h/mUUWHHMQDTvf3GrFr
3ffZOAjfv+OtlmZ1J2FhaBxZVsxwj6yLffIzOP7+Xn6FEAKbZkD837xBAeyLde7+ei9i9VxA6Sp/
NAxT+FwGjsnH4V4j77j3pM5/Gud/X9B0L8JwHWP5Z67foKUAarbTtLZ4eBUk5TUn/kX0w3b1c2f/
/gEdA0b+Z2LNE5qG9rQyoh+xgx3xzQV1U/k5DQ/Ch58RQ6EfZittiHqD4KT9OcapMIh9eicVOt9D
KzsTz3/Y76x59zmP/nBHv6507ohSyrww3kO1D4f51ha5Jbalos0bH5rXTaXI69jjWsLRj6cyXkum
AOJuY2cmdJHhDkarMDcCmTvKPVtHKvtTgLo/4CjHirRhIxtGPg7cKpzbcvOoJzP16mccXsPs7x/i
7TQyccCYNi+MBmh24rcuW87dcXG1td4Wc20i0/4jERrmoJPvNiuW/vV/f73AZiLN/8zbPn5dp5Em
G3FjW97+PPZ0XqDrtHsia4/nihfM/nfXg8gw/anZGPgx/X+FAw/ZuUN/lIrjxmTBJMlmNqK6YV90
82gOjB8X/Nkf7f51Rb72+fpnP4V/tlf4X/+3Jgy/fOj/peXD/79uDr+0q/ulmwNAGlvyf8fPf3Vr
e/s23h8tIF5/6e9mbS4vtqD5MY0AzNkBE/N3MwfTsM0nvrHPICvBiUNi8c9uDn7Mq2MSLOrGIW/z
6kbuAi+qadhmupcnvL85in0HmShajf+moYPzZr+7QO9Y4qGJzHsG2TVvItCoLb2MzYw6ZaB0HbOV
niD6fMKofiYKuwtbSL6t7a+r2rHUh1J3/oUetmJAf4cA/ktUrp3rHDZ6la0aA1K4b3jp6HdQXeUu
DDKsZocCBT36NJ/9Y6R/rsl/9pozd/aP2OlyUvnGSR/ZsUuTrrd3Hs9SNSBO05UH7PngFPChgaqS
a/hP+1ZZG47D318QEPpflyQHcCKfXABm71/0iIUPfzAe1KswTK77JbIqlB0oAsh+0X6SiIzWeO5M
9vA5USO2kkz6K4xEEkrEy0GOsOZC0ACtTPc1YlS6UMj9zF1CfR93JZu376S+R3TjvG9cZ9nPfNH1
V9XsoCvOkeasVP+Cvk/jhFkLPANZ8SlXiOmurHDVDw2m3IPr7DQUgNSY8XGhKU8TZN9YliNRtQeA
PdpOKdo3xVnIjIxZu8xSnsRsbTdbWLrvJwxPBGey8C+T15Znm08ie9yXwbmdYgJaFuXlllOFJ3SH
csyd23hRpgMd99z3jmOVKGajmWej9h0/W8Wm7/NQcRvaBT86eoE7fHZXVe8ZSOxY3NGJhztKtsC7
QLxV6A/TGBS4kkcEwO/xPzrzlQsW4N7utYosKOktHD6BI3TF5UKPni9RPjc7Kb+hvNE3ue8tr3H1
R6zN2nr2XKPILmfN/cC36P5iGmLq5xWv056J0OLSzbDy00HW3J1bGQu73kd7TdEyV8W9WB08TlSc
dNHyEXKWyLy74EulcvEkSe6f1h/tvRLlTC1FZviuCKnfqfVHBqncfGYBOetChwl8bsO5v1O+HxlH
T9JgzGNYSpJnddDBMu6PG428OD+hcp2rHKVEcYlfzH0fmcFJxrJm/tBLXSXojZxD2SwWLYHWVd0U
udrfWVhqMEP+x2MzgkUux3na2IRNgug/BUxUEcJEtzmCT+eHJhgdtMrq/+S52QPZf8mrJbjZjO/G
WunGqNahufe8Ov/iIhc8hx/18UqAWX7p8nr9SE4IqO3sLFkk6fp+VesSZ0WlGPG2EfV26eow0Meg
j5InisR5eeeWuxUegjVi2axo8soM1Dic7uxFB95pDnKra7JWgsbguPWBp7xDxYp0vyrjYUtLb/DV
X1u1yeEz/9pWfw1a6YeytZ33GJea0jhXgi+zixk+K/rEeQ8ax/Q0tTWGqSUUc1urvWmPNMoaPjMy
bK4IbHI/Q3GjqDJshJOfZhHoB17rwUaw9ojoCNcGdFo3NoZZdy8GBG3zdJ6vVY/zUrj6HpZqNPrc
TV97nWToo15ylRAV2Z467LbkqHXFuNB8ElG0DKb+qitqd3qPzNayniwZ7SMdMidrut90wp00m0f4
JZHZkg+lj4/xAc0YjGFrTfh1EfZf7KtPgNiRMqJNXtCXoenCU03bl5yBGGzoLtHEjT5hGWf3DCMM
R/ZjIdfaYuJ6CzXlIVzNpgBl4a8AdBBDUd2570tp4VckKynCT9Bd0r2rREKgiHOn7r9GSDdvizCu
cjzeLddEdFjpczp/TtXz5Ewqx2El8+Ub/oal/jgRIRz6Moo9mO76tuvCGO+SRXO7qMmt6ejWDn+J
BK+6JJlhzpcGyKSid5j+GEsx1t+DCPCaknbDJXJs7dV171rOn31MXVnl4QWURYw1l1rNpkOX6+0T
JXm010Aguf2MEnJOyzKPbzteMPopWKXI+t2hIs21ypy2lx82gIFjvczFgYVhnH95ceHh3Dx4QgA2
t+WqUsdztuBQRG1wbqHTU9e9X1E4f8zJjueTPwQh3eronSU6gkyPgjK2n+ZgcDOvtZ8t8rd06Zoa
oK9b0rJQGu9m7eYvzSyi7zr30FPhCb2jOLiWahq3Y91M+l3YR/lz4K3dseWQwto3ew/xKLpnB0fK
CR11LqDCWoTxSzQh/9ywNg+0B0ndvW5uaA3SfHCrOUoTe15Ou7Xo1Fq1zjqg3OPaquEODVJ7DX8i
j1JFzTvC+vBcJbJ4XP3mXkW2rs4mNP8n9GEaYy6eXdqzlI/5HDYfVOvTxm1auu464QA7NPW4XzZW
UgN00dh1hS5FXhxFhL3V699z6AyfOro+FYdqn7tTXNr9xyLEuudw9CQpOirZZUaFdDuE2kuNr/NA
m9j5Lzq2TAcwCP/c3av8pBrXvQ3yOcKVC2a8pXojHTjMk7tejYiHz+Jm3JqsAla+iAoNixc47yrR
D2f04pEHuIvhU1VPA1QuQPFFR7u+9bi1kfwf9s5kOW4k69Kv0i+ANDhmXzZiDg4iKYoScwOjRCXm
0TE/fX9OZlVJlH7JsnvTi7IqS0tLiYwIhAN+/d5zvnPd9k70HqeKd+C0BaoGKQ2TXWMN9sviedcG
XdcLHtjL0awqJl+GNgMzeNktqqMtCW9z0w5LdgSn5N3Tq1qfASpmFxJn2EXHILT4TZ/gh2JOq0T4
H+NfkCjyrd4R4a0dZHSWz3PfdEfoPpC5JptNyDEYM2XmWDPMLLrjr+ui77sTgAh5VReSEEAhGGPO
W96UA1QFE5Irz23BUzR1Uh4MTW9RY/z6dd4c615eRysWKZfRjXDy+f6YNeJ+GpSMscgj9uCZanY8
syt6pC69z/g3xd7PXowDHfHPFMiEzLyRcAjuYSOmCDwHjNN2dZ04J5V4KCJTNEW//lw/FrIAkQKu
G8c5TqtvhYttLP3GmE3vbNOEvq4GSm8XJ8NGoeO+UH4d/GaV/OT1IEBbgmWiM47eHvFFgOytKkr3
vM5J9PC6BVWJyY7hcnqctipduLy//oz6cn1frPPhAlOrcDFK/lCsL0hQGDX2zrnzKqor38CDS1kS
sQNXs8UeiLaD/cgoR/7dNDK2j1+/gR8XKaHENNACdICa/vXmjF5jGDdnkCjnYUi74zQZ9mkWU03e
3L9Pfz85k/z0VXxBA8ITLrraN6sGG8ZURanyznEPf2BJq/QAcHX6zcX82atwoKQlCbebG+/Nq3g9
jVOXuf9Z4mncejSeN9bc/F8sE1c6NnowLdDy3y6THNQR3JTaPVv4cw9pl7AoxoXO+27BuXDNhH5c
f3Ok+/H5xTOdpwkfi14YL/v9HV6lIwPnwnPO8AK9T2II4vNqQhYMh6IGfQv+xQo9tbJEfv21/Xiz
0/BDpSn4tBLF0pvFIa0pNdfGtc45iuBdVPOc7D2cQGvmBb/pFf3kI7I4sHjjc0co/vZh6RdTx0uV
FhCVpITFIOqLVfXNY+GwYHJ9gpv1qvnnnw9JH+Q5rfR23zZSR+i0dgIr8Fx4bXesSsc+FWaQHDjo
/PZOf5G2fn+rS7oTNA8d+sHBj3daEnSByfPkvHZKBuBmS3cKXd8s7lCN4A/KiqRCh02ZPE/UdRO1
lroe23FmGmQoh8NF7T4VsaWeEczYVJ1rVSQ3Qe41xW8uy48PQo2AAx/GE0mTGvV99k2vu0rdCUdz
xArH92pvUsSrj9mMczUcGWdZYSYp63/9TYgf710Cm7mr2J51W/9tbzIu6JcguGeJQ03vdjPt3ibs
0WA/B51gy0yaSK931GPX7VC0j+PorgKHqZzvWmW1xaGNhxUFMbykA8OjItn++g3+7JrwpNRpXjrA
3XpzK0AxStYx4K4HB0PRbbrZnyI27DMzuSoNJ5rBv/kSfrj3mM3ou4FWDkvUefuCbQq52uiW9Tw6
EeAbM4NjvbQVy3RuOI3/+tP97MXoG6GjwJ/BdvDm08F7kgwS5XKe43m+yapcXpro/VAMwYFMf/Ni
P3zVfLIAcgwMeL3judb3y6vMDdGoyFzOXoQUjPK1Z2VxI3JK/PWneiOlpQLzeFzq4sHlw9H7frOQ
CztJZ8htExVEl6gbkzPcsDEC1ecfIqNe1UWTjXRCnNgJLhOgcTMnEt/uwrbQ22DdzndJmtMnMCYO
Sxsl1uZx9bvuaCKKfpR0vew9ZCN9PG9zDsdwSZabvqplXf7TBzFsQco7GqYSLeMPpVBaLUGjuStn
a12gq1UD0vIJMVlsLv+46uKlWAMOyDdaeojGv/92+ti0+nFOunOHnPQUoIZF+FS3cmdA/7hwqvm3
/UO9e33zYMR6wPPQ4tb3GWqZP3xL1Vraou1c5+y1s/NVS0tx4Eby4aUhwiSTrk67Fu6Hep6t39xk
qEDfvji3F14oEkJMi7mIzlL69lnnFFGfokTIzkLQSVq34Mu9XB0Wbx1sazPNUfDZE3nubMdaCXUt
45o70O7i9Gj1SxWFlpUtd+ZQ0kVcc92vaTtfHywGTCT4lVlHHeLqDNa7SG+waBpg6+spJVDgBWUj
8sCubwFUoZHXy6sw2AwOS9+J5ozTEjOG5an5xgWyNGxAJND3y2kcRWHajmQUBPGEjgpjUd5tTZGX
t/jisuvO640Djnnv5pWFU/tVrlVumBhfgTi0pQk8UL47wPF3uuayzx1fbN6ycaYgFYiDChef8yAS
nOHh0KZuT+/bHKf6yV6zquaeEWhfN0MjCvGMyTinKQ5R0d7IudHN0CXOk5txwdey8412rU9eTYvy
IDvYbEcP5Q1MjnblT1cmNK/F5wioYN7LQtc1bcO9luAaW/6iWw4iOBdxx8F96WaZn+LAmO8QxJTJ
jV1CK7rM43bsb5Wt+EIszMzEG4iyye/q1WS/6AY4bnsSYea73LSCy9hDaHLnN0I9z8rkU0x25q5f
ba8anCtoiLoVNRV8zbOZ8oN8dPcJNBdNSXQ2DmAcK3MuR67mSEdjoDeX5j0EV6/ByLmlD0Lnqtdo
zUNQMrvcjXbEbxy8BPvqChHu1M56VjzXCHAAwqzsWhLBAi2cpLCV9a6aRre/03JAtc0hHyU3nFdr
TFuLPzUbA03ZaRw7vDPboR9RETZVM22xcbJg1pgVVFUjBwnLn1L/0hkj+FAYBrQGehZjSrR7QU8r
aAg0OcwY/K3QSiVdxngw5+5eQL8tDkHqssCqJPCsayPt2Bte6gB69qy+Nfa0a8Sr6Zvh0sGyFdEI
CVq6bfX8l+zX6CYg6+LmtQWHwJ43g0pF3DuZ5T6lUZJEOzWoqTm+3lYkgmhyDvfM5NsZGTNuSusN
x7S4F7NI0iPdXnrzVu/wGO88l1XUBh4nswRGNp46pXvmdqaGz0uKGG4/p/ThX0czAkwRJBZdSLzE
QAS17zxhvdad2I72PJI8jj/oKujAv2x/PjKN7iahd+VfunjiV+SDGFD3dQBo9gITH7cpXG4mDcXi
cGGdaHQArUkrTm9V1fJGhEnvZN8UlrqrVtHOfw4wO42RRg9697uglvNw5c6FuPcyKCdA7qJ0+RoY
TDJ2GXZJ5xYJDF3gZKE2trn/oAmwHzMGSDB8065grThMc0glgQ3tf6QwzwnZwQevfWJFOsIfweS3
lvTmjcLNzkWnMy+Wgqbkng7aGtCSyJzoXJrmTKuNDnkf0CBbhzGbXnf8fzQn/X8ZgX43S/2fBq7/
H85JhWmyn/z7oPzDmPR/F0+fn/4TTa+npK8/8q8hqUOOL4US9itG21qA8e8haRD8wSPZoqfFBkbL
4hvkve3+Qfa8S3CViVTF47Tx7yGpbf5hWY5OqGMcz7BUin8yJH1TyOnxrNZpCCx09J1+sBFnorEc
ZTsGe5lBVkOaLetxkI66/+aa/KR58KY4fXkZui16qEuvxHrL1l8FwxqQicYRYYe4x2EAKGIwg3fl
hAf3N4XWmzJfvxZeVCa/GHCZY74tB/guULPymD4uopbvTK8br6iXQGyuTG4aryTv49cfjkLjTQWC
gkzz6F2TUp+2mqkrlG9OWzhgmTf5XXRMly4CZtjW/SXYzxioIiBDF/XyJB9MVCfW3hyAdQDiARd+
8CB1VYfWjRmZjaMzhcPM+fjlMSbrmSfaIjvzc4VF7rKVSh4gisjDtNKyKL3F2qBurc5ILsvbIscq
Wxhd/4G5ZXXGoNrswZ2n19HSp+SqYMfe2nGVHJYW0EMaKwwzvSpvLfSSX8Horg9J7nQPfhNfmcOS
7miPV1QD+GNWy86vONp4etxlD7eWGsq/Vnut3632lH2wzDQLyYIp9m6bVCA4ynEz1NV0NOsIX+3a
WoeA2KCww7K2YwbahAQqqQukx/U1A0skpEAXnkyOScfC0xC4zpiONLT9OHRmGXmY/q36i2Kyeemt
5QxQdE2G0GwnSCVd4OxNZXWP1PdyyrcUvL5Cv7ZMqGofabS6i7pMqibb+5UPEWeKWOcbM4G4zgSm
rD4Pnc+hGDfCx0zm1p2EK5BsJlPJ5yzAXhMiw/WBw1pLzXQlS+d9NwbwOBA+JZ/zpAjcDTzT4h05
QgGURlgKlz4WnosFLtRDsKxYQqO0Ayun8a7ZCpCVvC/3HYLYO1JezE00U3ZSkZESJszuESvZuK9n
s98Ho2e44YwP6bkry+SQVMmXpcuabUw/6yKWAdRjRuFJuVNcnIRW+FVblOtHkPDGLUfZ9dJckY2G
ahY5TLzRNIhVyyIzNGr0kV7qniIqeLDmldrZS5pfcjAdnhlz9J9zsWTFbo1Xr9oZfSrPXAKF+8X7
0vbFZhLkBlUFlRI5Fc+mPU/wTZyLSM9a8jz+IBXUjjaimWE0gVbjljO4kqlCpE78GnYcRpBNf5EZ
nQOrq4+RT5lB9kTTKuIv+3/a0WBvaYUv8Ey99i5i+HHpcehz52kSYUDTiaXN3TNDIyFHwAFgLcav
c8n03O2M/grz4fq5J0pjwzfrfm6g374D34I8a+37uxarzAaa9B1S3HQ3uOsnY+jsa6ac1s5aVnVt
+Ou6m6Q3va8qOWxiIcf9Ujq31VR+9O2oto5pDkTOCXuojMuXyktBTUfjAMzCG0CDFyFHPCsLV/BN
1HpljrTbGhhTLUXrrZfBVCzzqeCUvpSUMK1phpEBvuIhVxPyfQY01FExF6ImHGoZVXbv/J1lg4A4
GCem5X2yk0Ix33YBxYHNjJBhUU+YXij7oKoO0whx/dNsONiZ0PZZ8PGCSZlM1I0l2KtMpa2DeaJH
285wOL4bc1cbn5p0jK9pnw3Ir7FyT+gaGBDYYcMkO7mQkTGC5EXW7j5aDdRV9F9VZCQ7XIXSesgQ
T7v7FmK2/+zPoOXCpMeZc84XYP3d+7yEEA/uRar80YAQ8V6OaC86s+IxXJe+exzNvnjwSRjTamIr
WsJp8OyzO4+1GU7rOA2hayTy4PY27Dwrai/FPLtHqzRMH5vzAtunXBl/W0lNd0W1+j/7kRe9X5Zh
+uJZFdy5SlTNHtKmfaoLOOXh4ABpy4fCOTXKrM4gWOSuL4e12pRtRDUGKrC+aB2HQtVHHbAXnqq3
RZdCh2tkv6mUGTBcXGhyGuSW/fnS7mxJrnq/KiyJIeyLAeTROJW3s+00Xx1aUpe8kTTe5wi3oQhK
Tql4M4pk12HlPcFWlu8KN/WeChrTCQ6nEWOw8stbY8p9uMz4PqoNDQv+zDX68i+Yt8WDjZTgpsjR
JQHaLev3cZkwn1ZorQQPj9wbuG//nsL9twr8aTTtfzKMOAmy5/+iCqQVUFdoHd/+yN9VoDDlH7RF
0B0Tf4QPXxclr7lHBp7WP+heo5KjCkMYp1V0/8o29akC+alAzyj0n/Ae/pbK2WQiEXZAw8Wm48LA
5J8UgZhgvy9gmB1RwdAzCixEYA4dt+8LmLL1FVIiBv3EXGIx9+CN9WVRhbRTa/Oibgg7KzdZ6/fr
cMgxZpXmxx6Hh9jlVVOqe6t0eoQISG8xABYddPwp49YBlhG8Tz2wZh7slKxKxbBpphlOqQOipYQN
KJdjRnyqAW0O2Xc5noAFlmoEKQbGq2+uqmLJ6LaMKduZDJrq0qWrcKaoGs1Tlnoou5wouidMlIOy
4X0yVD0epnr0tZ8Wz6ubNZdZiW2pzGbuCtfNrfuEUMlqkyY8tkJZTgwJsMvLHW4rTqFFt1K0eQXN
hRXW45PZWDwPyIsdrwhI4VhnJT1PpG4caA1J1HnFoSIp8TCP0CO2rqzTk1fGrX8tZT9mG7WYbIiG
Ad+LfkJ/6Lt8HEJDg2KS0smPTdRN+2ztfKLMjIpfjOCNONByjEjKdKPqsZ8WcTeRWTQe6j7Dh6oU
O0UMH5idNV7WUOVltyVbb/yEsGV5iNba9zYEsDUzzU90/bAJXT4oXMnB+kRGTYsDVhQHZREaSczj
uPPiphWhEt3lhI1X5xQQO0HbkNZ9mk/uyeM59CAz5D5WP0l1SDOn7fcJppQiHFnqW5gGi3nbevnO
4hFYHuy+iFDAuTO6p6z3MZFkGfLFEVo9sgenq7fmAGAK+G55xE2RbEH3DsHemqZpN/VZvSFyZYz3
i9WbXOi4adyNUMX0lx+l5tOKTn6fu9yNe11c7ei0LPQAyH/a4/Z0D0SrNu9F1SUX+IuLTzU5JGEE
g2XakIrZY4pPYnNrdf47/EzddrDoXgDXxsQJaUqwaOhRjLs4Lto9cZzzLvE7+W52W0jwUTdsBoBZ
50RGsx/Wdplj3bYh67vJQDGUGfUJQb916ktiCAhAi/7kbgByj21Xfo7KUVDOq37MD3HfWvdRkQ6n
qSv9PXRbnwSrKlLvAeJ9MSfX2I5LsG6JxwF3xx2Qnmq/sZmogbySm5g45MvSK5xznrjBoz5UHEbm
91HoEhEpkJxZSBTZH+2titp7oh+66zYw189FX0ZbzIrLw5A25TFa2ZhpQJkyCxsDNBzdBvWOrk91
3br4fOGpZFkaWmMabVyQPluRRPUHL277cDJkdYJNHn9EX0vHHahecZc76H9QkoDg78tDX5NNgzLT
Yft2cvOW/OFhs/SzLffMqy0wO+g1owuUQ4BU3b5515WR3CvPLL5WIl9OnHfqzay15uO8yLCK+i+Z
mTpbfJXTxgUofdRW4k3tWE/ztHzEzOZuUOPKeStHy+/ybWuTdVNAfWmTZvBuJgVpnJfFyzYg4315
1v93V/zNrsjkR3DU/Z+3RfqPffK/Nk9dXaTf745//+jf26Pv/uFgcdVWFxcJA1Lyf2+PgcNGp/sm
nK2pkxyb0cO/tkfvD7ZGJCwcEGzAOh4/9a/t0f6Dv4rOnB4Ap3ImLv9kf8S28v3+6EhBN4F2AtoS
jDsIZ77fH/18bktyn7IjDTaejELmCb1T4jKnrUWO17zrx4ZjLgqNBImetcTOiaxqiRR5hZC8sSaP
ZriNHxpMLRSi9mgUMJO7EB5fSfJVYqtnEmqCyyVCjAPAWlxjv3JOvQN9NST0uSX6gVHOmOqwmSlj
AwnB+mmjrwwukUHXj1DRm8eGg1+3G6nzm3CqRHAJ18Eh53sU16UEIgYfi3Z5SBBZ0BwsgNqEA+eG
/pGXrnaepcsN4Fz5MCAoQE3daClLr4L5Lp5d8n1TMd+REAXzKNcDDBsgCb1mq8rrc43QMzgzJlLP
KkCkWlQlW+uLdF1ULzJNB8E0BD+GIDloBhzU0mF0aFkxwzgEh/fYQRA96853DUzhaI+J/WGdAqKD
bQY2mOGYyXilEtexpdX3DdSCh1cpLHpgpiy+zJQ6NHJVzxkO/eZveacqUNBGWvcM4om/5szoEmjK
uE9LzM+FQ8wbcIUuBKaCVzNt5N4ZQDO6/DY219CTM5/a0UPEAO7II7R1PrssXDSpw2Ta11jISzSu
fnJt50Z2GdClD7spna+yKB1Pds2MAwk8P/MqDfJeJF0l+lZvy7rmCr9+oYUJVnEbp4zNrEF/w+OC
ZJ6vVKlPHkqC+XJqIgZpMxMLuPSqyNNbo7T4CPWS6fb3mPDPAEo4AvpiYOY7Iecbw9d5wYS4GL6S
gcj90DIDGY9NXibmx87DyLynfWDU4TitfyWRFvWaYyUflmK661fl7pcq8ZxNEaXRw2qp7NYfCSIM
qRONDTHo1n1F/MWjPvqxaqm09vnsDNGe8x+/aSWSHUFbEvHeEr2IevoGN8mLcN7vR1aD1Sm+WWn3
uARe1PJ08BjdIKbUYrtYsfgMi1Z5NFrcekxN+meUegybTC3dT7BtTlsfXISe38DPIsWaVoZGBFfL
uaKzkwLqANC2G1miHtbSCn9Dg83q6GeRfTJIWLFhJdm873TVZV2ZR/OdTb4FMtWpZMVEYmC2NOvQ
aJDMyPFGvU4WZmOPuP8xONi9fSpdlNqBUPyynnieA/0nRL8O/bxlpLxsHNE8EqQTPbws4dRAKL6A
YL2o9c2e6UUaaaPDZA9ckpcp9Mscv1wtJrYJ8wzwmY58AMXHhdTzAXvTFAELZvDRahcV1PzXW2Io
CMr20oWLtyQDXzbF3CmF3/E6925deDj0KzxGOFMdPZAkQEI23HJGEmSm48Bn1y5Cr2YqTeQL+WaJ
O43w6ks+Djvw6dVz0JrahBKYJgvM0FhHlY9cH0jY4n4kj+OwMKuzQjQRNrrUWlJdFvJybfFX4l/X
Iry6ESjGCwNJzWbwiX24yV7moSTmLDxPcQlsiUTyj8yITEb0uF9cHD2kuydGp8+3fF577uJpv6pl
oC/CTcEotyu1UhxH6x3w4Cm5W9TcXMUZ0qcUbv3BXriXc8njOajoGkLuLfg9DqE3pzxHFYU93Lo3
zUjcQ0MfuIKlo2eTaJ8Bn+ftY25G7ZEWTHyI+gT/AoOYaxIcULEHSdat7xVte+c4Dzwi7ZUPTAeK
FQXagy+qsAxxH5nr2pyJKsMtACUMI0QZZekhM9f0gPGY0dU4oU4oUi0YAevd7UgNYk1FqCOIVvFW
vtZOYWExkVGig6+EuEeHiynAXSaaGh2MzbAkbyjfC9Wj7tQi0knqGWLptVgUtVWAlFjeD4FNSMxH
qVeOL8iUoUvZ8eutOFLPMeEyhzRxWd002+9Jb5QPHS7V7MJphu44CN8E56LXvGM5/JDZ85k3VqvX
/4DP+HqAY/2A5RdNHU4/XmKcRNvfQgdkuGqmYKKwD8JjLKBpsB7lwlyvAa/yYNhaBPf6SMMfRH4g
6g+Wkks9PJzozLbYMmmWwwsXhrhxPO6uosglJPGJy0uGBLU7/60cA+dhqpiTbubW7ZL9y5MVtSuj
3CkJ2gdBJnj1MMUIyT+6LwaYwtFPKTGiP3KS3n2SWh+bDW15KxJCWIA4PlcJ4SJd0+jNoMVUHQJq
4gksixW51+ryICuoH4ZNUAcNbZgkqUTyDuLpQnCba5fTVsQDJUQYk10iOCat8qKsAIUw4Y3IIcJR
KYtbYuG+Uu3i9d5ghYkf2EpRLPRuyVekAR9hPsw8a7knCdXhEVOjboHzvyGc3Huuq/KhBmBy5pwy
EDayBOjvN57d3QNRPNVSb0RwLIt7zE7NBXtMcCMq34y4d0d7z1geh5IQ/TWjJyS6sEM2YxAnH/DG
ujQ4q+hPDKgISer2UuHp3nS9T0RPxj0QDqUoad/3/YKeeGgu/IwzWaRdVPWG8/DHqh32TaPavcHA
6wZPXpiV/l1kOa75Ea4XJzTMJKUXnSAalDxVOX3o4dh2tTm8bhuzQQ4A7qva+IqYS3j7TgbgxSqP
QrRxAl2nCQCH5/Y+ryxYMSg5mLbM0xkuCTFohj8tY2gRq7LsF48RwxE/cArrQA3uzOVP5EVvO+u7
YO79s8ok21w6t8cUwHgflpP44IixvjJMr3qXrnlw9q2I1SsI8SEPmTSgIGtIRWpmtHW5PwChHs0r
nw6BHSrDnZ8Kp84+LH75gWl0W1zCTHZu2xwiOrBiYu7gVkga//b4l1o6+TkJiDBXk7TClUW2a10/
JYVz6faLkcmjObbjdpl7yONBMycbx8nycEAvcRV0SbYA7xm8Z+bixG6Rsso+npqY7KYPhD42+zz1
u4MfTX9CkcGplfmfY2jtd/D0YI8UrbWH6Y91qne7WwXLifKn8nYkxs9fsgEPGpFnoZiUugoIhLot
18Xd1P5Q7nGVOIdIjv5lI1PiHlp138qB+XXnURntFOSEK9QEPKKQ6OBmTBoiIRhdDyCCz5bqjCPd
E3XKJRbm2l7NDRet2o15676HtVWHcA+DnSExumQ8sUJWSH7jtBkmluBsrLl4xyawUPKN1R5BiXcq
Onu5jWt7Y1d2dbQM1R0CvUPYSzPScpDD0c35whCEG0A25nZLRqm8gotxO6QltJCqMu9y+u+XwDX6
D9ZsGZfE9RWgRgKCF8OJ2vVzPxYkTkSWtZ6B5xHxgwzuU0b5DkZ/IDKX9W3l91YXBUd/so1r02tN
pCMECEDIJebHXfb4qsrThLD7ychLOvdtXoQAFrWRr1N7UBaAPlCKgGinI3YgbCLh9JuTn1ak8XaF
5naI4qQ/jZX73CCLoAdDr0M0ZqGfVuK0ZJ39FOHabLdRreZPGJ4Q/Bsclv3UrLZLbua7vnW8ew1L
vObJ35W7tKZVYaSWfzTVbB/KpFi2yloWvjSSdC6TwfCBuwMTlQMPEtKU223vmnc4HwuxAzDXLdTi
7Tpnd2kkZhI9MkLCj/5K5+qZh39MtqTFpC+g2cRkoWo2cQIFIKzxBR2I5zZ4MHWpdwzyYXowcmUF
bHvISsMU/dK2a3pOIEm780lIuEoV90Vq99ND4wXFaYXeFEqiI/fr2q9w/gG3ws1M955VmB+meA5Y
4miMHIIdXV348SDFjfMFw0l8GbfldTL26iPThuGi7IIrL6/wR1ENvC8Hy/wkJ+V1mqtMtE7etkv6
UXnNYJ6A4cj+bMBkt4YjTy25t0nHbCeGUwaVU8zBLXoX9dhmN81Ycwxx0zp4jNqCh3pEowVcrDEt
pqSBI7rVPvgA0ld3YxWEzoSQTcwphttnDvZjkJTsuvjAFgajaWDHe3+K3PKiNTv+e15reZTplghi
SEHB0ucO1KDJi7q9mhSFiIfAZdgQKV8sZ1Os891iTeKeWhQrYjtRlkuD+uybE/9PRv9vpYEcnV0O
9pb2Rvgco/WffzMbHxhCpE2fZseolkiByrrG67Y666A+wXRB7+uUkmqkrlwsDOTbsPn++g0IGujf
iRN5B1jB9Rkebi7v4o2EdEo8UZNmHB/dGcZzGFUqTrcDua3WtTBUElNsRs0htdMkvughUlS7xlPR
NfQKcQ/6QFwD56eq/PW7+sllkUAOkCxCP8EXoN/0N5elsoeoJmYpPlYGpV87s/tD3MKpSEWGt6lP
LSqfoUQVtzXGuHn89au/VbLri8HLY8FH9UVGyFuUcLX4OYlARFC5C6aEYybahbBS1QZlxheSLJoG
ZU+BfZ/7kXESuvx+tb6PTttY70BfjDlSRORKybHXJ+im1YjrFz/pVGnn52/e8I9fIpQeoXUW2KN8
8fZ6jTJODZvohmMVjSVxXsTEqk3i5eRadhDTESA2pDd5s2qBnubLXdvTq3ixbqf13N2VVfsqiEKn
FH+tf7Kuhe75fKt5lULLbxzUySQ7CLbh779Bw22NdaBuOHYZMr7QMxga9LSkHhQtHhUGiENpKViI
/aEd2Kdm5HxRTSj2DgIAFqlhqtFnMK7sry+V/bM3hu4FL0YA4e8FsPDt0vJHs+k0vPHYeDEValxz
9hpIn546gpH81FbVe9rdgXNaasrWLdmfKj+PDjjYwRmlCpNRq1XMhdPyqzFcAHk7vLjDYmelfEdA
Qs0d4ZJGhEGvBzo+d7ZOn6E09TtEcQuNwefXQ2la4lsmTZyLURFPe5cwB6Wrm63zja7jnlKtVK9W
FeQk/mLoXH/zPVlIpd5+Tz7ePRD6WoX1g90tEUabAk4wDnbi8gy06hWtYzDoo0418+558ENWsAKN
G7EAGW/mMuFtLemwvp+lx9WKbW1fcFfGNlkBuGbDxeKfiCCwwr+0h2yr0V92p+ckaECQFtcxHbBN
6jcQCuIRa8qrfRkpJs0bL2e+TwvcLp9fvvv/dqJ/14nW2u9vbpMfZHqUAkr/v2nSb4e08PL0z/1L
qweaxGSRoMkDsKONhP9uQ0vQJHpsC+rkP/3nb8ax5h8QS3w9aMLs6PnuP5rHEnTyds26ruRczQiV
rjMT4DfPltQnnjBvVH4qqQWu/Dhf94alkMyuJWY4t0/MY98yCwthaXA38fTOnXAkDwyndr18WKMB
6jOEAEZBKAHAHUrBLYkgCWtSlzr51ifu8HFtcpLASBtjqV9Eqb8MMHYaa2cD6LgCLWxSk0u0xgtY
s/x6ZAr51c8CKog25WzVJaAbw4wH5J2OidkAXpwPwUQZAVRt3Td2shzoFEa0hrWWzavm6pK36eKQ
gkz+ZJPQsWfAnW+rAbnwgplYcJRyjKo5Fq/aERGtg3EOXkQli4ED85nc39jbT9I3rAdz5Oi9K4d4
RpGSJ4b7mJhyQamC2K5PLureRpgfaoT9dNNaPuIWPw6m+JpYoyTY1/ki4rspNj2aS3mJLiaNS5M5
pBp7c2skkGtOwtF/MxaJRFTT5U11oIDH7WJo2Q21JhIcInCQ44gpoOe0Ebkn4rSg0xKZPiyTKv7M
ASl+N/pLvaM6K1DR+EvL/CBug0/rMPfGrhLTvEOO7h8GhBxU77NW5ndfXLph136QmWqTmwA7C/wP
t2tq1dspisZPXXGL1bo4lF1pXvF0QuYt9w0CtWwz4oS7AH27b9mqb1rYCyyYxjfBZpO6aSwyuh29
Zf6QN64OX1ryELVfsiHLiYBZgui+GhW1Ow6bOWwlxX0lDbmnj5GeeiisjxnDwHBCwbzlIFmd0Ff1
ZycqjlhRirukyPLbkVCvimZ37G+IKzgYYvLOZLWeZrnc+wwjCOqUUn12axHdlXqQMtt2SliuV+5M
ZAcX+OkUYUPkM4FLKT7Uo1eFrSGSA9HR8osX5y37TtRlN6PhtSTXCpcWT7OY15KxKeHs1N1nOtb8
1GJW5i1o6OVAl3ileVrcZ0ZjPXpMveON5eRfUpS5D17ATcVW5+yjInJOMZFPdBfm8tTZ09coUsHT
CvZ+J5vaJGw+ifunblW7bEVuLpLJCfNmuhidxH1XkIO6B2Rvl1C3I3iHCNVpuQjvKqp98YjCKyDy
rSJA1iJJVtI1OTHAlrB0anVPKFL8zp7c+pjbpX0xAZi5hmqxHsu4cW8bIMjXw9hkn9oqyR75RlEd
zIN9MdRrcRyqqrnOV6f40sS9F22iLvbPaWevN6jexsuyx3wJvUJAVm0C/27JUHeEBq22vWHP6VWw
dPatXE2PYGZuiWMxdxFN4SBNz5UX2++GYFCXI2G/H7FYwJxkCmsS3jumVz1d0fuBo9r7FPjvGYIK
HY05lY+1s2QP3ej1F71bSwPKmp8RkuOv1l6USUkWo4xODcTRQ08wC54dGdB8Gt2/3LFrDxiOlo9z
RtJsLI1TlTflqXejK7Ak1TbiXAdQkgYqg6WTJZuLxTWXDejjsMmd4Rn5JRaCvCqOJk64sHKbeiuE
Gg8IuBi3J+ZM1rDXfm5AMl4gJSW33CFIy6uc6Tar3fY6yYPliHzXvsWyu3wa6nT9wrR6vOWCRO+I
Lx8+rv4iqAKmcst90m/rcs6OE2SoQ+NkHqkEQ51/AIVcHPjauVuMqd1LP2+ebcPrD2tQwumf6VXu
Zm92QkaLwPkF7snNiMfk/7B3XstxI+nWfSJ0wJvLv7whi6RISqJuEJSDBxLIhH36s7I0fUamp3X6
v56ImYmY6JbKAJXI3N/ea69ze0iZ43j210W3H6+oHuq5ledmAzH+CVfjcJvG1b0YVHSxGzt5j1Go
3ANvbncTSM9hRS+YeYs70byNVBFdjKayH+ZpoLPUkjPTjwYHSFROd2WLx3dl8UMlOp64m8WNyGDE
o5qOGRGdk6DDYgMpgJax3qlve0b/+JFYauqyhstEIMFuXevRn8ExowDDPZetP3+CizN1fOiwy1Y9
7o+DnGX7sfCD7USe4sSzhCBy29gfcngAx1J6JD/dLHuyuly+SQIVXMhlYbDriYyt8E+2z7Luo8vk
BcvtIIXxKpoeVKNljW/KrKHWll9PcFOP4/x5Npp8XhMg8g517Y3UUlbDPpbWcBlU55zs0tYsjrZ9
O3qevJ+8Od7MLjEQJ5vSB55s4sWP+uZjqOrgK85YRDifApsVoJnPIw7PLeyYCHq22I1NiNN3kt4m
sEy1Nhrt84zoKTiGVoF5gvHc8Aoa2yqhHsGcYhBskN9I3fZtjLNpi6MD359XaXOFnxdfa1jgO2zr
7Tt0G9/f0lxbfXSSJNzXnA1ve2C35yGsDaZuS3ekd+YQ9QUl1bPN821Vuqq8KNeM7vKwkre4eNWW
Orzm1DbYYmPFpDF3C+8yliBh0Vz6d/R8MHsVDAbW0qVPdCWdsX9g2kYrqxHNX9Cw9ZkByGm9iviO
z+WoDPoXPP+lzRqWnsJoXBjsRl7rRVv4q2WJ4y0NIM1dUNTOJTPjmmVpQPALy9la5bEX7gPVXO+J
MWNWEBkwuqwUm0cThK+FSeUnVN5X6BTIrEntPYYJnmnLnJybkY5QlsHZvqf03YTIWd/qCwiVw7H2
CGPrYa4zWjlb+7YPVX5M7IYOx7TmnJfYznMQqgFLsVHu2rbx9oYP8RXUp7MlJ2iDcqFBk8I0AabL
lA+0qrmfFEWdamUpgU9zHKJHCyfZrma6saNq1nrChZa668oQ7n0Rt7qlfJiihzKpA0YLPGSZCt/Q
mT5y2SvXvGVQcKtcfzpFyg6BhBvtFyZztsJDOkaHWLXBAd6aWMtSzrj6Z3kvllLc46BtD3lq24eJ
Xrn14mXGehyXaIHJ3AXv2AvYTxhqchrWPSf4GlZG/1I1obeLC/Hea0sw43n04NidzPl8TEsRbkN5
sFnyklVOfeFpFJ2BQ9yWwM9cn9YKne77lHF8hK1Lk9nJ7qeN1/B4m4sw4dZ0JQz/wruP2ZvurIyH
dY8DPN+NYRdQXN8u7D8mFuGLk/TtRrbd29rsqjt4WS6FHYvp7nne1bvB7YsNo415Z2RWcLCbMrzj
zE/mzQyyFzZovoRFg8m2neNDz9QUjbBADA+sDks7qqe15s4G2oMzMV137pR7MFMatq8D0YbCKMY3
fteh0qJhHH1zhjVUtCO/E8fvuDkiWvO6Jd26bmHvC5NlBbgHm+mJnSqFp7Y5Pg5kEp7NoimfXXpd
dhCGF3ftxW17JwoVnZfCZ7eSePGRtq2+WiVAAmHkNTzBVsz/j1k/dAsys5OfchVRgJvh/6JkPIma
Q9XaifziVHkgIxhJJN1DqtSpcY4HjxSDCruTV6btAyg7h+hFN1+itrM2DLKTtUKrP1ECtWwTNv7v
Fz8856i3iZ+NuNmyC7l/i0/pnqoisD5kBIRXaA3luo2R8VdBBXliGewjaGgKjMfUAZdv0G7vLK9d
On/MAuMhFDQqR+ngb9AG0MdbkgqNqse96Rjumt7n9cQR4ZyVVrWlJu+Zy+Ls+jl01yRU+o3DLBSD
Y3ZHN65zKz33xZIu2cuBatekoOu+KMJuLaqSL0a3M5TVTBev42BiYFh+gi7q7GrsgFTozKcwG+7S
2bXfOh04qXU44clg/tLtkIfs9ULryTouiAwsDT3UDUWgQYgnZsly52U27Ak9niLyKgr3UewFd5Of
Fmvh12Qhuf1eDRlsYevFT3AC/YOgW/bk2dK8Tasy2wzJ6K4XStzPCITZMRNBuMO9t6xJvXvr2e0x
liHzX2g55MkOpPTOM/lweVhuswX7m9+KTq3JrcvVd6fWv1CdfpENOZR6Dhxb1wl8fME/GXXT2EU6
6sPsiK2VY50xBfGpW0JWaa8vfMjGdftJsJeqeWSbxebvX/wXFxQv7oM1JyfmYf36mSG8ZHXnz4vI
jtbUdJ8WIMU3IivTu7CIijd//1Jak/1BXKNrxcK7iPEa/zO+qx/FtazNch+AIi8l7Lbe8huBcV7P
SfPl71/nV3GYF3Lxi3DoB1j6C/66aObZ7YogOfaYa3YAPtyj30+4mOtM3bddgTg1RCltcLNbveI5
4kRNciK9oy1YH65j+iG3f/+Wfr3EYDugRuhSP860Pyudvcl8WHHKIFlcL7fA7WiwzjVn0qXZE4E/
SbtPUz9wna0uPl1f+7/60W/0I35Jf2tk3HwpX8fXjpvr3wb/b3/m3w5Gk5uIcCNhSsbXGnj7L4M/
5sYgBI+L2o7OfjXx/2lgjP7gF2wT86RONUCGR+b508BINtS1UKfIeALP4if3TwyM9J/+/HuCjoOe
5ALSQBcwf+Y4F/mQ5hY1GAdG3+l7rOS12PiCPd9qIjuClNlVaifa+b5s7GVcU4C+RoaP2I2YYpcP
Gbw/Un/W+zjrqUKv68KnctMcv0zK11XFab4OY8qTykTd19BfKKcoP1zJbA5mY6pHcI7PeKq2RIb8
ecWXmB1iMH+PuRrrGxAxy6XMPYUtuDeXQ9DKmB7kvOpOPnHuTd/EHAcCCtDZl7UropjdeWpRffzK
0Wugl+9H3hynvs4Xx2DJ4iMzTvWmxuhzwlLxgZG78T4rKwOxt0bV5pe178l5b+nl49RI2u+OpnWO
yJN8wO3wGQIVH5KyMAyM9oNrM1GMsHxuZs8BBs5gaI9X76vgQMxOP1LNpjYXtfUEqhj2SbFrF149
HewH35moRQjULZV4BMBt+yGzwicyY7e0mNcY4urHsV2sm2kkb1gWNQYFEmb8T8XcubpxQ/E+rqjp
Xiw1kahKPkTYI/yWKSLgkodiLj603pBjm2geJ8x+LwUFMBuUt5Rdt+h3vTkP6yyr19yCbBXxeAQY
4sGd67fQrnyPvzpqGfIGS2De4V40djjUiRLJqHzbzL371pqceu/UJe1nSezsENk5USsF3cCsvspF
3MNsWWhoNk4KZOVr41rdExkpXIdZjBXIEeV2DG1xX47eIQ6XENFbtXe0S3fv3SJ88mXW7JnPZHtO
pskNnTzBdgkiC0yAH27JVDyXizDAYTrjc+LGycmlbS6A1KvDq1HcfzLMtsMQ0prOgyJoeamyNrU2
o51ypGnSdtlCZHp0DAsXElTCdMPB4I0sFVbzMCYT66Q+vRs+x5NsyGAQGANH8KmN9vhgBGgKYVnA
bWascZYXrhTJzOZiM9Q+J/TTUAXXGd5zAHvk7Fa++cHlg28kkdt1leV2hhW/aJqdFSJW4VWbzfM4
I8ccG9BDZFFyNX81aqYK+7BrmvjrHAXjbWl3IM5xRhTbklENmRoMOKLKrcf/LvS1ytT8m4UeK/jf
LvT/j/LEWr7K7xf6b3/mzxlBxCAAprnmuGEGZyn934U+cv/wLVqafdsNQNdBmPv3qACrOn9EIyQJ
2rN3Y2v150rv/GGyMnssy+TjSWD9o9EBaMofV3raRvkPDQEBTw+aLn4u1KD40CaJ0bsck0KclR5d
AV2thv1C0+ip1MoIVl9EkkbrJQwqYWMULiIK1KzxTaOVlV5rLGVQmrc0ikWXhcYVDbjg0Oizfd4k
0g0uaTlIZMQhe6q0flNoJadKfOtDI2JalXLEPqAHW/rC249EWTHOX+Wg7CoNyV4snyiIM+CSJb5N
ErqwH1mni1OklaVYa0zYmfjNqPq28ewMu0tMa31eASkZ5IidukKowkDtbGytXlEKhZAVI2k1AikM
YywTPQm1eBX4k/0wGchHgdbDLK2MzVeRbGgcvBQYH/eW1tCsKIuwAxT31uT3tzFCG/XfCIdae6tb
V8twrXC+OjMWk1GrdOFVsGPQqu7ZlrnYXPAv85xH2uvYou+90hSfR2JlO6fjydhqNRDoU/GMbQ2J
EFoLaqHWDSOtII5aSzS1qqgAXL1rtNKo+nR8UFp9jLQOWWtFkq6l+UBdRnfxcSw/sGGnfsu2s117
VTO1rlk5HNqHOgl2YiiHPQIkH0Mroa7WRAetjrZaJzUQTLPOm9cOEqqNlIr7cdr2tGLCSUFnlQiu
lVZewbkdS3Kom6RtSJlrfbbVSm0S5Q3DI5VBFHTHPV1y8dHW2i6F5Mi8kYHYl84yNrZQhvqz0Ipw
MqMNBy2HZ+J74hQL0tZiGNunKHazWxRo85bAMhIz0ezsHVWl8ibvzfLRbVyxr7CZRKuR6kqsHCUu
tUI/BZc5yG4TJtO7OQhK9gNa4a6vYnetde9MOsMNTDnzPtKqeHMVyHOtlfe0W1xi3y8PuAmcs681
9Ur42UsfBtn7VivutdbeK63CT1qPN43BOdtao++0Wk9pmXzKFydiZizLIwLMUdQxJ+Co9sKLjVPi
pdbqf6vnAPQnikPOALnCYs6cYLxODNBWbD1DGBpmxIaJbqfnC2kfMmqY9dTBFnHw2jKIwP5cHRPs
a6sKwfXYtLG7C/TkYgYZ/dZhmIGLnbGGkbj2SxDWT83gLG9xGcz7Rc9BmutIBC6qcaJQVVujIIdh
edLjk1FPUqSeqTBrZLziMpb8lMVwFGs9fUn0HAaGMbY0B7KfORTVGRh1RWqSyQ1ceH8T0tv2GDhS
fXRC+BMrVeChZuhD6Mo/NYyBaupd1sTTq5qeKKZEJEzKNx6DI38eFRy5pT66RdVsJMD6Va8nTaqJ
smNARdduzpx2g1tgwrzDbIrUtvtlmdpm7QBUWi96hpXraRZdbtNzUAvjQdjsarmgjL3wP9mb1rfE
vdFNAJWZjrXXQVkU7TyVV+jDTDNCPU1ry4dBT9fgpzc0lDJxy/XsjSQNY7hyNIcLhNfuk6PlaRgK
G1jwwZ4gz7QdSqs3yAs64Xt1HfGR22DcN+rJX61ngItsij2FFBQAzLPHtHSY/Ai8BQVXSTxvexwQ
pF6bvg83UTQ8J8sMjgVbsyCTmrQsc5LBYiQ680xgU9xixKVu0DLeMyPpwlWSEODLyohIvPYYRl3t
r3G2v4NXYMLDlCbjxxyEeF40H0tCLWfMR9GDV4X+UUrMnauF/cxDpgwmwwHbRSK7r34eIKFwOr83
pV8pdiGOeYGfaLLVr1DmKd3zt3ThRG8jnhqXxU3TdzA5shss+B8imokPPBEX6kvlcJGJm3ErjfmN
zH1q5GYjuql6t7tXedze5ubYvjXirLwQZxXQvkBtW1GDwZHEx9aTrfOuGCv74MNJ3+KmbHYps6Ev
S5D06MCReHVxPkPe7hf3vZZvnpVtDUj3WYEXL4+Sfb+kBK/mZFwbVpzeWxZBeuoAvdWAnvZo9nz1
deotm3lWYisnOzzDNPbyzVQ26Z0TAFNyCnyVkeF67UqYcALnxOn3dTYpHKuLeC77eJ9ZIt9Szrvc
F4PjbvH7ABqZlbngTDdqd+UlUMXYul+sIbFPkZUUH8aWCddo++FqsHjcZvzEzzK2xQFpgHLhou2i
F5TGbFPVo/meSpD4wMqUHmNlb2ZidPdLnxufBPU9J0Fn/a5KAnlnZXV59FyDHjxky4dyHsPnZAzj
nWW25mM6ZCYvh6trPc+Gv3PSoLt0c/uxlsv8yVx6ln+8MQtG9slN9hMJBwzYDNJtaZy92rQHtao7
nNGkyEaah1dW3ZsZK1pmMkAxO579eZ489R4bkRXe+RJF24nUQ5u05aEhCUJfhgjw+iyyG5Ek47D9
GnXstYcyJS8yjcZNZlfbOayr+2Goi4Py+hevw+/NWtsyF8Ne87FQ/ouXpa9m3H8NyuUlbKY3tbUQ
Z12AqtVOy+i2DuYtNdBPdpuIk0iD4GkQhf2W4Uz9iRPk9K6L+YMDwRludeIyXXEisJSZPf0Bsh3U
nhA4XZeYqT1Cc6vFLkxvi+au3K3fZOnNxLme4cDUh/etamf/vfTjrz0VUCEx45ELByDCBsMD9mgd
N+aeqJCAN5YKbKv0ZjYvggWUvVc0bKwpLnYtx7vqBDys28gxtzds8oqzlcz1CQ5h8OLNXvvBpHcg
v4+ntDwHKW7RJ4oY0nhfAsDHFj/JkRrhVaK8/HOYTtJ49tp48uDu0AUOiSgrmmPLoWJTG+a876IG
Id6X7zAwjKtuSsoNhfRkixL33WTY48FH9SQAo/oL/+YEyo84Qk9gJevcGw7POClNo/FWRcJThqpB
48Be5Lle0nKb+nZw4glC2yitBDf4pKw1buQZC0nSXjqu5mnhrK/SbHx16Zg8ddrSzRyq31v1hIu7
19stZ7GZQHlOd85wB8S7gpkw4MVYHUIU7nXREk6SWPTWc+xiRIevR0dBclxcmrP7OEYXJRx3UibH
SgsJHFOhuIFkozYzVWsfegfiecgEcA+GMdvlCksbJePkwbOy2Y6xKzBipAUPMmYdawppwkMPDQBg
kV3tPTM2v5JxYxstCpFNeE4QmD77IX0P76TZ14H81LtBW3jPccsoT+G5LTNG7v89xP1fDnEetqPv
NNVfzF7r1zL7SnNN9gOQ49uf+tcxzoK6QXKYaIkPMl0f1v73GGfZLuVVAHQJHV81Ow6M/xLsXJuz
WhD6IS4xrF5XYtufxzj7D3R5hCs02yuu4x9h2Sxe43v928S9aRF7DkEu4jElAvOj/s2DrhFtTz1E
PTpYgscYX3bjUCO9LoJxYDbkzad8Yn3cmphw2Sq5w3PhSpZlGdXtu+++vb8YOlg/WSj1u2F4TD15
ABhKw+p+fDfgckQRpf3AlrYmf1twJFz1QePTdDKwS2OU5PYvAQCBbNVVIcZKiiLxQ1I6Hbhr6mXq
z5FS5h1/B50Udllaz5TrhdZ+9r34i0Xn9bT7+3d89XR/Nz+4vmNQ5Jp9jrIK1uSnd5wF8C6jWV1o
dU+SjU83/TOp1dDZsT1j1QJmauU4mKADLawrbMoKk6zD0KGwd0OjPrN+SmudGcLbSJUhuKkqNaH7
d16BobOB40mK+VTJiHWHsgVcv2l7JgWFLYVwm38LVH6ofuNk//UyaLx2wIWg4gCugx6afOcZx7OX
jIYo5aVWhISbJETyZITJrSF0uxaui+hRxFb5/u+/TH2vff9dMnllv6Gd19yL/I9+W9+9rGdOiStk
Ul/qkJQbLd39hc4zes/j9O3fv9JPow/t6w4QSKCIh4yXYAn/+EqC4fDSAuS4hMJ0X9urWTpW4UxQ
Q6Rbs9UFVI45h82aGvux+t1No2+KHz8oN4rt2a6OlbE6/PTyQaAjADXYPL1yv1Z5770WpTZse0sl
twROyOKYXPr9SLOVPkU3wRdV0htNi7Z7M5GxM9dQ8ZpinQd19Uzc3IZnFs7zF2EMYmMaS0VXe0Sv
6IH52tJ/exz8Z0f6rxeKOQPLhoPSRKTAZU37/kKZfu/Vnhcbt1YfV69Zp60rSBqKzSe6RZ2cMCcU
HykKFzfT0lKo3LhTtmavHHxVsM8aAsN49giqDV/wjuG29Ng3fZsw/cc3SQnHz98y+hc3EQKaDiF4
P7MU/I6DZJcq5zbHnxhH4UZFKfRapdkgCpoaJcCt+YATyutXaZpyVLLqvbQ7sS81YqQo2+qNgBaL
l70ck3djXjVHZrNqJQC1PPsaVRLTEgyHUPNLMsXwbBXnsr6MAsAJpn0HwosF9cS4ElAwW1UHD1rM
GztP7tlvOeCQ+6C9KOgp6spR8TVSxcpmen86t1/IPYxhfkMwmhiP2bunVCNZliudZSTtWNHyDrQF
wQt+y6hRLpaGuiz59In0o3rsqSjWIpIKgHy1PbqLbT8hW4/FPg4MwlecVuKP0ZUek9Wt8aHXSBmS
k/aRDm5xtNqo/Awc1ud3rzE02ZVIM2g4DUozmBUNrCGJE921YzVticrCS76SbUpUQ/KcYxLShqjh
N5V0SJCL6A5VADIOwUt14FFjj2typlCgVFC+nyozPdtdJB49R4HYiXLD3nEiXF5DvwEgQW/Sshvw
h+yMaTJfbQ3rkVduD6EbGD71leczabSPoyE/85X302n0DzDI6lCD+MGNo8lAMIGgBOVXYhARRUhu
V44Q7qZ47VzpQh2cocTVxKHRAT6UXTlEOXeS2hEDY8o0OcF049M1VsYP/QjpoFrNWTnX3eeUia29
vMiRoTmTnahjKW8+2XOVK3T2XvW9MC+qUFWBUSdrl/0Q9So+VleWRG6XzaMZYFTOZwcHdM81wBjd
mtHE5apCoh1xzPMQnuXYbv0CF+UaC5EV36VYhgM8nXMwMkCaykjd+FI5eo4cc9Id1z3Pwp1vpHl8
x7nR8ZN1i6rDDecUstrVZdZhkyDxHFGEPmSUNMURijXBY+BH60bGKKEk1oig4+4CcyBjdgU7zizE
LEMSgsu6tpH71lXakdfAH5PIe5kZlPU1SRZ+NXoq6syN2dhqn7khBlUPUk58qh2MeGSKaxI1y3yQ
JqtbyryMUrBtLAdyW1En62xHfKiiI0rKSqw9W+daAjbVJWbLFrsSl9V+Z4iKmInj+NT88V/TuAOh
YUi+8rp+R1VcVB2dLlLltqCM+s3SQ/rbgVOiKhCgv8SpEqRgt/bkk0X9yMPYOeUJx7FdL3gH20aV
FHxRirggp+SzGG+rcObWNvipdBvqZPtT53heSb0WpqRNQDsZaKtrkWO95M7yBQJphH7FG4D3PVdp
e7TgHBySLGDIaRc0jG2oAYs3Sx8XHlG9TkT3eTzm7tqhEBteBD2/xhkGqruzRJzgRMIvLrbWnAJK
TzMLLEIRuSmOEf69ldaZYau2CUXB05gZy0pNmfGhqyF8GNiEipBU2gLEE5TH4BrOExQOu7/4Ams7
VuxW3dIcxiMpARnOH4h0vccuzqi1flksfNyndq6IwMvRW7IzHiH1jdRNjxSZrNDi5t31NRTrrfQX
DbuglbzalE5byHU4xtsrKKIcdeCetorhUXr++FFg9T8MAc2Q27AgULGqGfY6O69sgGZc6TLLJBz3
gTiP9WQpg39jvBZxKijnaGN2lWeHbrJtlHtGd/bdFX9Rm62+OfO8lfuglHA+p9klu2i2msVCqyRv
rJEsumeeYJAvoCQSeGaV7DahFdF4yZEttu/zrofFbYd1RH2rm4/9rZqU3nzqgk6vIJW1bRCPxmPT
LKT4JruifdS8cv6rDjDOyPrE+xIVOT+v5lP0LZLjKi0I/a2jAqsaoA2EgYe6C/jJdz27goR/xppq
qzq9ay137mpYOKnJ5YaJ2d9WpCip4TP7dtpNJoP/7Ty0hDf4/yAl+UQsIFNk6X2yIq3PoJQuriHL
mI6mHuHeiV7K128pOrIN8xtHTQDLE7a5OSw+OpEfQ54We1mbNKlESfvikjJkJOummX1qQsLNZ/g1
CRnxLmgxRFF6vcdGMxYcgtv5U1Hi4CM+ZzaHlgFx8W6EWScPVWxUX2fKOVlDOK4yK2Xai6oIvUDu
4CZH7wwzrnY06SXtiqFnu507CBtZo+Q5qorc23h2Zycse54bYJO3IUbkZBe3mG75mSxG7ERHF+xB
+6ViQcbeZXFLbalF4B7JPYNvlNqlYctDZmzPVtfbzGajEvs6jIjBZOvdUrkYDdGTMbNNPy0RFQuf
lazJG1f0YAzHbLT5qyZMpcsaWoufHAWXBdGviPzd0gyDup1AsT/mg2xXYSAPbjUNzMNGn4tTmBYQ
fVEysr2tsWXfGMp0my3+nmo4J/Mo0nXogV9/YiciP5sREwZktEwOZE/kCMBmHELCEvHcPjJls7L3
hE6dEBgJO7D5WSiHaGeKsaFDJaZE8mTEYvwIjo6RcxlIn/lAZFoPqDbxsu/6VmY4yTSOBp9o7txP
KDzepaIoiCoPMZj+rWuRylnP7G7kljQ9V22kaZc05BJUGgMkyy3D+6nbDCW4UEznLXd/4U5A/+d4
Rs9G1/Dbd1c0f54CaljxpIvecq9X8r6OoLDteltE+S6soPWspv7FRnsLLUi/Q/Ds2TXYndFLlHtL
+iMc3rSxJHI8J9zRW5E5XE0ODsThMkdRJxF0AsKLPZklfCxiHHyuaTKS26Iz6Duo6JIBpVtXvbot
GfVxjIyKZCfTENPFONF0Obcuv/vZ92lYdOM0uL0ePP7re/rNOJzalJBT5H8muL3L5CeaNrP6+4H4
v/7UnxNx/49Q25pohcOp9+NE3P4DQJtv684zpJEr1+1PKQW2Kb4mzUsPXZQFh7fxLykFlYVwcgA9
hN2Bqen5/8T7xDz+u0OdG0LcCTzH5FDH38apWf/z706vtmWmRe+l/vlaUNFVFk8FCJHkMWcW+GvT
8ndf0F+oJX/1ggE+SSyFHgLStSbruxckdGYLW1Te2cHZtbnSZJaI47lfhu0hmQGY/f3r/Xjq+/YB
cWfzfcEp0ATXHz9gBABYaufBOWDC90qxl3Vx8tx6kt7wuyj9j0e360txqbnWHg6IgI7yH1+qYz+W
9IXlnotqJCIbUNPrMdESK99OqM1bluhtUOT0acfe9OYff0ruJI+7gUQxScufLiPtTMNsGp17lnYO
XC8U7FAMr8azNXBk/01m2PpRfrt+UO5Ai8I8nnH4bH/6oFNTyiqYMvc8Nhy4oZZ3aD9jbrK9HVQA
Aqx2wL2cqgnX2HpG6gFmYDU8M6eSXa+pGWP/9OP7JjcTPHQrgJP4M0UhB74Jiid2z+Ho8nEjONF7
kxzi/v/ztXheEnbVrlgkvx+vcoKVvUyxxZ4dCd6qdw35OVDV9KbP7d9xCPT3+G/FRX/Pvu5MoHUe
5mL4a86VLlfDb3r3PMTpV2mjwfecuH9zNX/9gfAiKGbXF2OV+ulimjTeBZjDXFz7ANdy3IpYzn1h
rK1FU8T+/kJZP4pI3z6SJl3QSaXzwj83WLIztoaFSukzDjAOPM7Aa1qxAYCL9hYQcVpaAp/Aj1QX
380IIcdkAET3m7fx6x3sUwCIlqZ/qq798w2DgcXmQAqdfwqVTS6vtsBmobbcIIJwh7YkvbZFYXc+
ZBn4YZvrj9cTsJL/D9WAf3UFoEpHOGS50sihP95RtFP4oC8FP16gQ29M0xzBU1KA5sLc2f79B/+r
l6ILLIQsxqMFMe/Hl5oEZjp2vc458/h6CW7xkzXKiaU+hOL+m07UH5d6lm8XWRxBlgIMXu6X21ek
qinbVhgnNlRscWk9FC+1A8tv0dzKgZ3p74qCAXt//4vRLwnEhCMDLX/6Av9sjIeP4LIvD6KTGeOa
dImEge3ogCRCVKQfXssBW8cDrpCGuf10JTVUE2W78KXZaIWZ3x6WlsffdQVRbsFBZV5s9plxanBK
z6zmd18S0uWP75kHv+5+4UakPRO/88/m4zqccneqSKXI0qx25pIuuybzDZLVsuiJO1fzlKxpREET
Wje5mP0t1jb/oUOwYBJM6zMMxgqMDFZNmtZJ16rPE7YHWg/Shd+VDQ403ZgdZRArj/Mh0kkSIR+n
UABxe4AXzfljHQrGMZj5cxuZw+cbNVVVDUFzJtbknLqcL5ApQD7fE+HG5IL+DqxySY0ceSVurYMl
kf4JcKcdG9YI9AioxCymu7vPHH9f1i2voWuNfZnO99Cq6HdwB9JDKxzQ1kWmDXeIcC3xMjdw1Pfs
8yOfBJamrKkEktuMzpmeijJVn4ucesxA1LY4VeiOb2gWmu4N+NocJwBNZB+sOeKSBQuaCvFSDu5v
rwXVtSr81yLTGMFrP9dM7cJnaQn9hB7AmVd0QnwSIDkPQxu0bzqfqIo3gr8OsgQcG+vv4GGM8HjC
WLMFGchp+ZFOYXjjxrj1nMnlG9UYUEI52R4NQH6+Qvy0WENLmmZ8RGMcvJEyWd7agyc/f4O8Vj5E
EWvq5OcCujdFtw5owkXGFhWo4M7e9kLDRojgOMcoBuO8qvIZA57me7q9yZn5+pTDQBTuOLSUNMeh
ZuWHxJ1IaOL64s52QZTOq6qel+CU6o0JpLLp/sr2MHMb6GMzowSUpkEW0qtLDs7XM27BeP818DWl
cc5zodZDE871ejDjwD9pdfrGGLCj76U7tOXenmzejOMFRbXtFM9Fv0n5/TVUeiTbagnBkRoVKJT5
CmGKm1CjSWeX540qYniZVu1wLw+5wbgIkqTchwq/z0QG+15YIc8ipUANo6nxXF4pkPhAPp1kuV0w
OSS6Xcd7xSfmvfopA/iVvNase7PVQShZ7MNCA1+wsWl0+1BjnXgKl2y+RTksN62cGjzORmmFpPbM
7sSMezgm5DL5W8ppWo811qONKXGGg4/VrnZm2YABvHy+MPA0z5WbNgKXB8ztzJPOevJIg804m56K
CF9E36RCnAqCx+yMfMzziynrByVkWJP87KsvsFfV19BFEfNAMVwiHxVrPU+adt/TITCul5KFa4Rc
w5dgzOK9Dx5L7qQ3+5+mJbAYwtXALaTZJTviScFINlVkG4u67/3Q9M0lyjXlHRdV+iFxqM8JGoVL
yqfevqX0/kwiNmj3oRz9F5ERdZhrsXzwk7E5OS7B0tU0usuHumyLrefZy1riH0Jmir1hXRRj/SEX
eaA29aBL/Mwu2OvNKJSziUTopusqY8vUalgNbF52VUiwk4UJemxjxm/6gkxwXbTimNNfumOoMX+J
QfJssUYYD3PUVO8zRKY1iggTjDrDycbZfxUU3WugXH4f2WKAmKvSdT901q4iNpx3oXFxp9Rk+aeW
Bp8QnnFr4wel0yh8EWS0vVXnB2FCBZOkwfGGnW54sB1r9jYUUY+coGNeiDxRvHH7JD2GDR6HUslU
R+mMLd65/lkUfivWQy13vVdg4knNT+gUzfuozOxVFjGyRapwNjhCTPJ1qnrgqQSdj47G9MZ3kZ1E
YnJFSUzlNw39S/em6skBSMVNbUDEUq/Xrm3DzvlJSA2O2jZCoXB94yPbmH9b+i1ZDRPaYpip6JaX
b1RZU8EW7YIeZFbYT565LTKSFFBxW3bpFfjaZW17OGxiy6UhZQJTHMxld0Av5Hkc9l5MP7suYvnW
nmhak5D7IlMsQazGbMxEw2o7cY6SMtea9bAAtRUuP/0+9dqDi8w4HTyrEC8C3YW3Fgz4bshelC9w
MRP2c7RLoN83BFtJkEhRfYBBGYqvmDfdlRwCFePuV3Jb5+74P+ydyXLcSrZlvwhp6BwOTAPRk0Ey
xEaUJjBREtH3cHRfXwu8TUmkUjRVTXPwZHbzSQQBuDvcz9l77e9E9NShT6VSfMTdAV008to9OFbY
i8UY4holnDN6AkvyBY2jtRF2HIZ+MLF8PGazRvYkLsfS2rv4VK/6JoFkkMXpJhoGzMOagyrWLar7
2QtziXvfHu570eQfAGA8m9n8OJq2cZ12ZrdnXV3C1r1GbWxVmd+IeQ+/zXE83IZK8uaY8cmmJlTb
W9mhHEh3oJk4kbPbyqMjYhJyxiGrcr91WMdBfLchKFBv1C/supxONS2PD85MqRuFQKogvfAWEp/N
jvegFT2ox9HostPYNPY1delsKauqD3lMo6qhS/LV7rWMUv9sPZWe0yM4rgDXiMAkUqp1LRDPYO5I
DpqxlOZ1xnKB5RPCrWsfp6F/CiptuB26MD0bSumnJg7F53Rw0qVYGXl8K6GbrOrJCq88UBCnZhTW
kUwxz1lFfdh+MeOhushpkG/w16oLw9G1YGUToNbsDJa8rcZmFqikYZqEutqBHLdRVqCZT6sKvbVF
0mgcBZf6pOYz5J5y5WEv/aSyrlYbGid2fCS4cSQlrtQ1em7B4KZXzqgP1Q7NRbvnlKtdJnIu7/UY
rB/VTIWG1tSknu4Vg+dq4Av/bPR1e1JV1e9GPoQXRdLm2boCDd+u4KxYB+JX611qB0bsV+wsND/s
ZX+mNUcwZYE5n+QglrxP6djhnJ8ycTnGJsso3XYSj6g4FpDu80YFflaU5gkRxUwLyqsNd+Nm0mZB
NIbvpenA/cbXP2/hq9gH266BCWXOvG+VjD+0uVHfK2NqHyAC2Jt+nFOfpmi8Qtllr2w9iiDmzolc
W9UgYx/6T/RNzzu+Q93iYwIWGWdrm0d108+cU4pslo0vyiC+RlEw3uvNoJ0E/d5whVzY2rqa1chV
URWkU7VSDKSQxTQIFWP3Ocii8WMFuPvrIAL5bXA6J97qlQNTrs0MTM5JmclmFZDs+wxKso7XTTRP
ai+76llEY3jTJjk+nTluu6M1jLCzy7Ko1+S61dPKlg2oJb7O11o2JBsTfke39kL27Kh60eETQUf/
VyiaHRcpFq2VZsv+MYLxrnA2zck1Mj90y0FVZNcF6HIEl+aonSP4dz7f7NaAhVAN2ageCMgYA/uv
E+z/aqHv1EKRnnDY+u+lUMIRiu9fu/ir6n4shv71z/6uhUoDryd1ekeaoLvIiuD4+Y8N1PqPRBKq
65Z0bQ5oi0P0n1oosjKBrsp1cAb9ZQH6txaq/wdjEHUvWpTUFIBt/0kt1H6p0P3fggsXkeguEblQ
d5VCpzzw8/GYDi3nyjLu9yRBGGszilFrzoXni657nJz0yaVagrUdNyOKIs8nXQxSzTilNGvSCsaL
e+f2bnrUsi49jSq77F0AyFJzUIY1RNbqGt3ahJQavIMjWl0QX7aV62s0uNYK6DaMKvj1tIWV56Nz
OldBT+85Qp6a2G66MWoIhaHBNVEj9H5Cbhs21FpfJ2n7CGwXWTGw6xrosw995snRKn2dkc29Sg1U
tuQ+NYeqbx4NMjrAZfTWKqG3vskD+aAN+ofEMp76hss7onrMSiSEIYsd9BF61o4J45uQKbPgfpxq
7DZ6Uz86RuKtuiUFctC4vYLeJU4PLJa9Jg9N4x6wgna0w3k0UDs3YZdbqxmai5lq48pxeJSl27Rr
veaHZj2PwCYlkVvgMejuIQdYt6arDQ0R7IXPDgMHQWDSGI/Mcp/YhHiWGbJcp4bA06f2eXBVt1n+
JZm/LnswgD6zudgzJh5BlVlYUDtjhnoMHGzK+k3Wckm64+JC2DW//mCZG1XzC1mVk671GXpDi34h
kIvpoCyep6KmJWg1JqSLCWF6OqFS8LLwa5BpBs/Bu/N0HCovdtBWTzgY50g/WMbwWuq9CQHOa+8C
N0iJKwVCBSQdDBwbwj14EGtl0eSiYyQh5Gh3L4OExRL3il2360oyDmhOn6G2QxvSvTs6TT3dd/7I
dXHu+fL5YZLaB/wn3tZIVLuGkDMeJUiVTU9DbK13/F3y0q7i1iD+p2zNjVx8yU7gINGgMbgiWgwc
hBBXjOdnksfRtENOWmVD/AQigHc/8198CkfU+GS8D53b+uzs+Dc5T4mPrLs2ZYUlv249v2mbx5f3
nYeccXrMFn43cL9hxJCRHubkskauruASH3UjfGaSM6o5VdHjZXS6kqECFyv2w7qb7rOI/yT3/cky
+EWYeUj0qzS+UjwuErnuqNF1m6FmnkiQv8fBzedThNHF92T7KFN+oEPNiwnHYIJ+ffXyMDji9P6g
8VeJ+njKCZvdwKWrj8RZiw0H+sqHVxYcJyxKH/IW/oxJbNtqIKnXt7qq2s65aW6atNTXeQMykM01
v0MYtRduq427kIrrpVUHMU3s2dykkkmJAekyHpICBXfJKCPyEI0DwA3XZKJaOgsBxVd0HlOYbUBB
PROdGp/7CDDRMr2sZJ73uqHMzWiTpqZKvMalwmOm57xuO/JS+CB6sRtRxm96Y5mGKVLAl3er5dy+
FhSXDhVGlhCGQFHVHoojns3LKH+BEpYUHHeYUdINKglvS8xZth403M0vA2AZ4Uzxc2zPmJ4nljGv
Z37bIHegD/HqOsVuqWsYRjgWu02fGMGXCpT0XkA1BUjCtQplaHtYZKxeIn7CDsArMNJnXFUWhitm
D3s8/MEUQHyzMIKj3qjiEgXOeCVGsXOH5EnDcIzbHV98kJqLDZgZoWZd24eCeQoa2rickJhspcMg
K8h7uNRaj6sXLF8yybG3sjggIaHDarODzFp0+qAXA2Pofbu1HF92usWpVbSr2mybw+DgfEcWQyEi
zvW9Tk7BRstCFkUYM5tg4NVpMvV2gTLPkeW5u9koph0NbXNT2X3vk/wL26fnVxiUwSyCbLXnEMwf
HEj/WptMD6LGy6RFwNTjUMOIb3TRDScRfd0I+2xOSxxyoLkrgZ6Yz87AYKrHatviQvDB8OhrdFSQ
Ahx7vFIyfabQzKPhFL9w33rf8UDnpDk/Uhm8V7tAJkZxCK6TK1gCF9uOzLTgxsQksnZKSjluUD9T
A4OJo5LNy/43jFlPbNg1W6Npvrq6JjaFhlyurOUDzPASrlB0ow3qitJCsrIGNzxO8Qh9U8vYMxKp
MukbMx2ILS1GjfRNULKf4eUsLEF2BM7Gc40WqvLcJE9mUo5r7ELkJ8S6eSdC2DGtCwPghDpLHeNB
5xVaOjqsVRByENokOkloUQmSJApth4hpLA0YPKn7kjI4pZ2+ISWtaTeYsCpiJepao3ilvmhdWX6j
qPfVjvUSAI81ps9ubWkzxwxtntnseiOntKIptyg4Rq9aNVpNzSlpmPMJZ651yKdojRA+OHlDOWvb
zIIkfoXm2JUHFDdtvu+mudMeJ+qHfkS2dXYZRJ7VrZomMxwfLmkdX4neMacNOVGB9gG4D65Q6dz9
sBX7RdP1VVl82dfYVP0pi0tKU571quyfeZo52zD79jKe8LbM0TOHU5clyL1TDTAwwQbft2NG+u+v
+7q0/XJdG/8fJi1dWvqr/RS6X5MDUqX2xvCy2DEHrTj9Vgxais8pff791X5ubrzs3mj0YjLnVO4R
2vnqatT3NAh0hdpnEwNk2Ql4aaBtQuycf93X/w4B7x0CXgQCvzsEIPj+8q386QTw8m/+MZbobOZR
OyA7AJG0HAH+PQG8hMCiaXAELU9ay5JB/M8JwMBYAnUY1wei6EVN8a8awnL+g1Da9LCCCEFPWvf+
6ASwDJEfDgAAhVxXohSQLpejH7dMpB/UCToGND3QECwS2liTVUDX1J3UY9N7dtEciTYDPbxKOaRE
yQ7HLWnhlxaSsGET5qy5sluJcrKr8IgclTS0U6FhGoDoolEt0hP6qvREOGOnSTcGu9SNRRxfinDo
2QrN/K+B2gfokDz7Xhe4vmeyTFWuxujS6HMxUT4cXKlxUNAQbfVslvKjhSUCcZY1ZHwVSWfu9U9m
0QSdXzpdU023CfgUA5KfHQ7yjOtNRd51HLNR6Tx0SSs+RFruU2wmFilTzaxNBMSTm02iQonM9n9H
5794R+/MGsrHNgPtv0+bExj37z/Omb//xd+TxmGMW45gBUdwwVF3IWf8c2xmZrCyYhRAkoALhYnx
z5yRhEYC5mM4638jkv49NcPUoM8MLRCtCN1vT/7JnHm76tK+pM+72IOYoK+JGhP0Jhzf2rwvgw2p
aGI6ucn1D0/jF5+vt5dYxC0C3arHr8z68POsDAYC/+ASznuUAKsUTI42cVBweKT/PvP/h6ssv8UP
c78JPMqMEVeRxedW+1yO3zvxR1qL5Qv1840s38sfLiHjEoVnzyWodUr9PMXren76/V0YNLv5KT8s
YjaiMlhWoNEWqxBJlK8eV5tpVfIC1Rda0XwtpaMPm1jnfCMHLi2CNPvAaYPNNb7so9Xqaju21rgh
hBPP2dgPu7hqmgczmi0sXjN4zKaTZ1PkvVhH/Thceg3lwJLcnDXS235rAAW4ZaO2IMTZLt4Bw8R8
AuPkonV6Sd22+kwQE/Q/t92Q69nvVUJh0qvhFGue4axT/B6nrKomHN2KKOi4oUvcqOQQ6Zm80N3Z
+aTlsjBWkZgijpeac8G5f/LZ9Lf0iQT17pBVckVxNkOGnir8t/l8H3f8Z1RFJnajmqj7XB6DOGct
1IiHauWc72yzvcQg1t2PxUT5IFDGTlOSQrrVJAc71wF2KcPeYplhIzxWxsnV6WwmFrWb0Rz7D3gA
+CGp213KOZk25eyaALCpQJ6CwGI+4K33w1JF5yDph69el09n4NcUUR0ykjk7J1wvnr8PhRM8EsPb
JDTOs/neGRxhrYfZ+N40I6EKorW7Z62mpeWPSdY9eGbsRtvR6ewzJnp+0PKAhW2cyknQXMs7DmDO
JJx1XgXdZeYE7DdjO8SYIApZ+fx+sHgFwWQqS7SrJLS/d61mY8Xp1DdyJ+7t2fzuFZ4AyC1C31Za
/NhB9z3o+DlSeBG1sSsGCBPQaj2E6PW8T2p9XCFE4CWIYO4elM7PI8Kz8pNRpsfcE+1DvEDw6TbJ
i9xV0anKkdNbojF2qh2i85CZcGkLq1/jdm+2g+nquxI/CqEX0Mh9j4bOxoURldAJ5WQh2FjuZ8Ph
AubMPrpOut2Qu+k+EUl/m5azuiWqhr/ceC0Dgw8t+Fk4VXoWUKtDcrmyYRJvepSZ167H41zVlhFw
kK/MNZoheYVZJkkOienkW1Kt+OaPNeGyvmoC4wPO5vA8hbF+mxQqHVfVEItrkzbULgpDHWtREzwF
6Mc8RokWXJmDh3AjxWKvVjY4AGoogX0NHh9IAaUpf5zBsE1VU1/WREd9MOBDHByvcm4CKtq7dhEG
SyMPLwdbPAR5TZNEoqimxdzrexXVjnmoG/r8So3Z6NPqC546So/AMIayW1l0wHblFLnPhKBhZwnZ
GrRaO1w0ND2fImq1m1BBqcah7eobre3gN5fe8jwCPXXWhCB9I4uNJ9n2I7XQsNIRehgTJ1jPvMzA
ytzpiIc2wUQ9iosJY+fCsEc1YQ+Prhn0n4tARGc9r/V9H5uAUGyFp44AB6qPOQeHr0ZKj6AmD+xK
WSOMQQuSdqFC73o0ZusOOxDwkrZ1IaTXhrh4Sf60yNahg9K4N0ncFF+mSAznZsLOMCZRd4WHwLk0
Rjmd2toTF2kFoc2o6VSTMO/cVgAIEHNN876GwM3pXIdet6qBCkU0PYPu3Mw69cyZKDGaI9AH1wRJ
lds+GHC0xwhCVhHQi1sIKck3MTvt3uhZhFItb3cMDbEeOWpvq4mOaVcOYQ6uBXoyXxV7o3S7BhPt
zMtJtY7uZjPnoMqJkJ8pgggEtScD35TFfOS3De9MBPLHKZ3qC5GYk5/REKz9xMF4tiJF1jtw2BNb
PHzOWtqhdxCtV247ZyypgIbaDqpLTDq6YzEmCN2at+wSKK5MTXPQyKbnNmp32gb42jYyUKjuTT3z
/D4AqkTJdybxD1nSTZE19RMusY5lrE/PWWm7uyiBJt+xCnyOY2/eUFWWe/rS/XepU842Q1dcULkp
dkMZZzg2ADd/adPSeOpk0U6rzIuDZ0i42QPRo8O1B7/w+PLXzcIRt3lkN4dpDHOC/YQcrgf6X9et
C66bqno5bRjDlEwncjFtA00QUGMuSX+XdA8HCYqvJpPMDSvr9Kc07dqPcqlx9CLir9qNpW3i2JlO
RRUmvtmG5ge7GINPCdKNhx5i1q7zVLETYsbmMxs6ehCAPgMWNl8fVXpEh/mFk3V3cPFVp2zMcXRQ
y9X3ybCIjKamv/Lw89GVjiiqNxiZSEgb+5OhdfSEJ6Mc98RX4dVFm2sdGtPqIUS4fX4kxXNES8KG
Xa3tpcYHfJJfWB9pDHox1FpjbPXHDlMZlbeWVwc3PfZF5RY7iY8IP2SluGycUvkcZ07YeEOo9sN0
vKtiZxggQPLqXQiQCA2s5qAyK/rmcSBHTJU4t3njiIvAKD1KlhTc4YGA16+pNe3YjTYHq9LSh8GL
PQhFtXMLeFCjx95gJuu6Yhem1LWa5WPXehS3XkRFgyNBWhmUB0uvpa1BgfnGaib7i0HreUPDcQZn
ZKfHmRHto6LuNkDAi+8J3/CD2ertXZs6yKNCN7wh7g6KVKK8W9xOlLHs1tvFDUEjFMydx44NaYd8
zAwuM2xKk9/mhbczwXTddF06n2dN77/3VFXuc1kF/twRfbFeyr9/vaeUM9jzhGmReqo1bHUbOZVA
23YXBul0Y1kpCIHMVBuSFuNPhWrds1f241bTlfhoqcn+SLPE/piIarriS+VsozrS1lMca2utsqO9
DILyBDeo+VBGRG+ZDcYPLbXGq5en3gmSy8rWda8Bp2z1oiC9ABD5BTHhxqoGBEOlFNBoyUDcjqLU
L2RNGGbhJd0hnzprU9U5qR6NbjOJJYgQhbfwOnCN8EB8BKz9l7GM4mo+Q+VBBc4J5WJ24/FKtgW+
1kyil7K7vl4JUaTXlM/yA6EnzqPHEXLXBTrwHzfmY6jPNq9/rucT4uD5ZCy1/XDwLEjTUxqxBBrG
B6Q6T00K/otFYToA5CquZTPP2AKFCldTW00POuxwsSpm+r2zmtot1DXvEl5vslLEaYLWjLStskzS
DxTOgGRAoIn7SSN0tRqva9ny6ZYRXFEJ15yeFEbxlLJbg1LFJX6GXnnWH8CXzViZ7bY6DV1WGH4h
i/JOlWOxVSw47IHgjlxg/O2u65DSf6OotYZRNp+mwaiOMMCHrWUaHIHrtNDuWl0nEsjNe3bMtrU0
qFg2dMiaME8EOFJ67CCQ3J7C9dL/33VGkT3oiuGUIyE8Wl5sPOmhPZ3snA6OPQz60+S5MFuIsaMW
b9NaiFomZowk+0jQx3xuUolWZLCnjdtNzQFffw/5fOorEjNQdYyrri9Z6YrWms+6w1GeaGmEMH7A
f9zZWh0irAqi/lJ1iDID/uoNLT3kAeVcB/vWSOxdDDWGjOCAiF8E8ssdXctohJ/qiQhbZWy2vorz
W3NMm03pkl0wV5G2I6Gkg9ApJvMzvjSX9NOivrV6C+R0GmsXYdDfoFCUIMbraAlV/+7WeLcNu3gk
JQHeejIFl9wGSHu9ZOUUYdtsXbcZNrTvzB1aq57WYdBd2IHAnp3VukS3FEXHaha536EWNStCA1I8
1V9loX1tZ3GN0NDamuOQL/u2+uBGEhfCHN8NJd429F/kBhI4yoPofSKtgDIGeQOI3H3UCqvxcYwh
C4vbOliTeBSuUqvp1rrboUQTlU1LoeJ+i0rY7KpMtBduVZzGKjhVRRT6KYaKjYNCMF6VVq9285yg
qVMY5dLRyNBJqpE0BXcubysImUR4hzTEVrkZXUSJU93ABq4eyb6jpYu3+lOrVepr1UvnVhqNPa4z
F9aT6qf5iBoj3dlZpPZalIqRfl5t39huM9+AlmtuqxAVU58rOfnj2FC1n4nFgFO8hNtE0S7z5mTb
1ylHclwZxzAxJqJGu/rJa+b8wvA0aw8VSXjNeiBZdKi2KMXS9KItntjeE8XjFO7JwOCNTdsU5bmH
WKKRDaeGm2Ce8JZOkbdLNBR7nUtWgZnnwLxSkqMw2AEwUusxEE92hM7N71GGXNtGl5wLmhdbEFDN
J6dhf7UaoQdfTTiL4fICUkjtuPgYTFIPiIZS1oO+fCEdI69QhLjRfiwKdRHFrg2Cvu0+Fp0l9mjg
hmMmwv5i0Kb0a2cnhE1EaLRpjHXBTS+r/FveSt3vHYPA8DYpTaZIJY9GatqXTReRU6VxwF5NPQkj
ftzSS5i0zr63CnzcaYCIDc9xH12V2vQdX5/7aJaSRA9vdv0wpJ0p2izxkz5HISlIY/KbKI/USmnj
sHamhpUsyZJ9AmhyVVGZ5/XytT2CJsO6G1nzajBceKGkaLRxfkdr5XEEybgCHEm4hqdjmvcmDsVG
9bGxEgviHr3YlQ44Sa0FO+MdWq/8joTc8rKbM5OOe8BWikokoduWj3bdVdoek4qW7zkuOdr3qctU
RQeT6C4arw+dVsNYrpRLQZJgAFOLg/vM0rpLPorZDVvF5MuISu8+qdP6sVIVML8KsI6xioM6TtGV
igC+FV1wDlNdcbYtYyj8tozHz4jPzYVROSTH3lTfwasRf01555LObXFhsbP9WlS6A5pKtmtHS69w
n2bAMi0t23UpguuBV3WZ9tUAiKCuuiscP+FVwmYIIUSWtBvXFfWpCemit01ifmD+f+sKmI2Ihoi2
VtJMV1bQzUcyk9UN1lXOHWEWPSCxtvhwSWNjFHlwbtEzPlla9dlO2uGzPY23szJbsJFO1K+1YjB2
lE9Z2SvNgnussltYPUPnR1HdfBA6Hig/cNotamN9O/e9WglG/F5zS3sXRY68NFNnYnFplDxEhLju
k8QMnwCVQdNjJVwByw63bjjKO446fE9CL/8c5BJAdeh9REQ5XOiVYe74KfAZR8AYdmx/k5nbXAPg
mZ7COejhSgwuqWkQT0+eNw+7vkE65ZWuu6vDhJQhzeOhWIH8SK/fvov7stkmKmbCNh56QKy7ME0c
OI+a2HVWhFvckw+L+PV6rGbnWNc05buhczZVVgRfSg/hfNYM7p4uWIIGDyjlasEhrMyG3S1pPzWy
uaH4gMw4ZIerncHQdgcANfk5iDXnRtZEWTmJg4U/6q1nIywKDA1DtWlUHB6DIlLXhaDanYlU3Nr0
/4rQn+aA3JaEaJ8gSttdznKLoMGq1jOu73MQKGefDZUihCMtd1NvZbcAD2D0jUW1gRSp75pM3YUK
vfFIa+xoheW064bmc+QVcp+EEV8sNoJHFlJtn1tef8lWTh4HVM9QGeuU/S/KD9WB8gXHUT1ZdVJ9
atGl1xwBCI97AhyZ6BdGpQK8Z0GyplqC2p42+Z0ytXHyNTod3lUMpdJEQVXXIxT2skJzV4wzR7Oo
8a6KqcnuihzgOUV+bxfFbbiuKGHdOWb7Hfi7WukzW5UG6clRn4evUnBqEIDWfDZVHJLqfsJGnSYo
Zjxjw3Fir5lmcmT+i0cyTR7ykL2xHZQhglOVrSl3fG3NWK2Jawt8HUeHOQ3DXo0OkmpW7mS+FA0A
kS4ja0tSJtKUa3y1vWy4sJfmt1NbFFJS9HthYOx7TwueI8cSN0LXzHM7es/1aGsPRLm096YpgYqL
tqxBwDVjQBfXkCuo3uUOMojamHFdrJ0uJBWmoALw+0Lo2yqoifkIVw3dJMMFCvVzrdUZMdb3UGb2
g039rtcoxsVVyZisd5zH34NPvSlRu8vVPIOIA3y8hGH+fDWoHiP7JNnspxLGhd7yR4xHcpOFVbb+
/Y396lJ0w5DCYSkWb8yOOrnalB8NbixywzvMQ3wykPef0H2nf3Vs/iuO6BVSi0qySXMNtZ5t455F
lffzXRmp0CdCpJp90RTqMkXWtkdWwZaTwbuqwzHflT2D68/vD8iDYVGHE5ijX11UkItuamXc7qeU
p2ja/OFATl1xJv1bzPlf729BPv1cKTc9JjQxIpK2ou28avelLP5zVWnNPp8iK1hlgZawuLnJITWp
aGaUP26qyaCCmM3RSWEFeef5LqPizfUtmnTeklZj6q9GDbIAuBgpdAnSqSjAF9ygUw/3v3+eb5r/
vESQUrqLopFekTR/fokj1KKp80wU/h2lWzg77CJCaQVXmYn4bJ5MFF3Kw1/QsEn+/aV/NX4s0xEm
3fiX1u3Pl/aEPRqhaTVLkWTaVJboiNZaCsFS07N6ZYXswPB4BpvfX3YZIa8fq7VQPWi44DU3rJ8v
a7WIOJd4gL2sk+xo5P09sLt5HzqMWk8yfn9/uV9NSIs1Bse3uzj2Xz3gsCHBTMOptacjLO5qs95x
+B83NTLl3e+vZLzqT79MSMvDpMsJnIXmjaBinv9+l/DRhq/ty9icAvUNPhgZIAhtTpSU9Z3jzvqX
KFiKSQOl+N//Er8atAiZUFrYFkrZN5NGWh1SC73ZWzK0zwJz06kCmfXOVX71UHmFS/sK6yF64Z/f
oY1yW9k5S8/LKtAnAa0IYs1Xho0U789vCJglNRCCjWkxLr/KD125dFyC+LKBBXWos7U5lJ8dt/z8
/3eNV7cTi850+FATiWp2p9lpMCfl599f4peDg/Fn8HIYHm98xJ6XuENjdqTNs3c9hUo3j2ZZ0Cjr
h/gx0lhh6qLXr8OGNgvGOf2AG/u9Fe3t1EPlgx7bZf55b93ktqiUpZUk6YQGAVxd2TmLwK++zLSk
PqSVV7zzMXw7GLkeonJ4owKX8eu5V3OscqfKqvd5MbJBcaazjAz5zlbi7VjEKo5nWlDaNQEfvprg
Hmq8uYGst4+7UPltVcY+0XqXEnfGO0PxF1fiJlwBscIQqCpfDROvJTp6guC4Z2lDN6u1F9Yk76om
efj9WPnFazIk+BCDd8XKZb+CVjpVDtarAbw2xzpBMl80F1NHWgDi/Tsz679+Ys2331hUuT9c6tU3
lhqVE+QL40310Aztwsa/OkiAhKPXKyxTxXw/CfZjgv5Hs67RS2NWroNPOKW1DdrZbpPQ/d1hLW1p
0FkUwHN7To/CTapjZ43aIRyi+RRknAPtuiBGKKRbxLmqg6xEktNR9tl4NZSKCvakoBpTZkPG68Tz
e+jGn5kCNPeXLzh9PQz6wkA99Ep+hjNUI7Vb8UzbqPvoIYSHZe5+gMoTf8lnRYpsltE/zYJPzQi+
B0AZNZPROSxZibGgM2vUVeqb6j4POBh14PKKEpbj4J5mPHurvEzrTZsisa1jS65II7DMFRbNftX0
AKW1RAObRRDEnt72sO46F8X5mCZrSnjyMrXRMiSpF/gj6zV2GyylMhzXNt9Vj6dlapwb51Z/gitY
vPPR+sVYM0FloODgm8WW/9VYC/K+Zvcx8VwSrb3sSec68NbHfZg0qJfHwBr2vx/cbzc8FogJ8ugJ
m9ct7/WGp4b22w9VXu49t4N6Fpf5pg4bwIJWBSfPDbvLiNLrnR174TvEg19MX3ZzCwMGLc7bM0cT
Tr0WKYdoV3SWj70zGJ+RUZGIajjJ9z++SQQerEbUOvi/11tH+qKcNydV7KHy0hXpDZp4dILQ9CZF
c4DzGbt+S4N9Wg0Y1/98mWJfBawAYw4P2Xw11GUaKspORbFvgzLe1UNxF0LOWgCDzR9vAwhlYz7B
7+F4Bdfg1be5B61bGgkB6q77EUorPjt3VMwiy/rjYcp2A8EUwihOH0Sp/HylqiXdB/Zmhq5ADevZ
ofBqJdfDIJwthadvv397bweKrVvcmGnYpCqK158tGApVYWcw/5HVWHutmoqSHiI9nTaz0vdSMd9O
QC7G1oatgaCh/frzVaMNiRyVc2eafRdZ2keCaL8lo3UXDs47e5BlLv+88+ZSHEsdbo01/zVfBNdf
PBUaQowl2syiVuqVIkNc3kO4K/ojZcr3dqO/viIELWRsy6R7/XmxK+mWyxVroz8SCPKlhI1gNSkJ
DJGTrSJl/hFraFnmX/DnkKbZdXDFVyNStJw7ukCme02pIz6iPTm517Gjv3OZtxub5TKLfhMRNQ9z
+f//sCntXX2MY370vtdM7U6ThX2oRr6Ivx+Hb5dKrmLobDYgYzlvJNMkGYwgJo1038C4JFPc9bOE
0IjCOSd1R0PdhSg9vYc8Md9+KbkqCweSXUFE2OupRj5K53HsS/ceqtbVkAE+9wvYLafRo0v/YtVo
Jy8DYVXaaeTLGel90epy1434xzP6yNuBbdE8ifoDQd9EL4H/Xb9sC+rSFBfI4px7zxycfdi14p01
/pcvBj8SI85wvb88hD+8GCQJ0RJUnu2pThebZPKSozZS5/z9i/nVAiHQVVJSgk72ZsuZ2zWfEaxq
+wLIMPbZfq8TGeTK7r1dyy8mLLpq9rasQ9C8Xq16AhMKTiCSr8yxshCyBNFhdPT3gPO/WoEctgCY
ODmU8+x+HsxzoptjqLQU8VCLn0/ymRoFni0wjE99Yv/5LpozIzJRPhk2IJnXJ1S3w0aD4Crl7Bh8
W55dEzvnvAk+/v4d/WryLNYGgBHUb96Ae8YWbNRcMnmyWLjkkRu02ALxjWZLuW1C4X7F8Z8cqBa2
73yqfrXmISTFJ8vH9+2hh9KpHll2n+7D0LzuCu3LnITbKnkAoXvLcv3O1X414Dn24K6FUYUV59UK
m3GP0iHRfE8caLrLHSHP0IG09e8f5gui7vWng4eIC9gG0Y586ecx4ilzVIKS+x6Opv4QQwLYaiiO
gZNbfUZvTg73iYGhTZVdf11PRXolMmntIhdN5zxVDo3lpFobdaA22eCix1Aqee90+zrq4WXxdyUn
bGamRXzcq+nSBK0OWT/nazPatAm6+ovReZDhLbc9xNL9qEaqE7KKaGIUVvyQDn17CLzy/7B3Httx
Y1kW/ZVaPUcueDPoCQJhaYJOJKUJlpQi4e2De/j63mCaFoNssrPGNahcmSWRiIB5uO/ec/b5FqPo
mO26O9RjYe7pInm+LZUaEgrf4+MT+c6zxkybEhRqpLfUh6/PYw74I00mym2oNT/rWetw7iOmDHG9
VvL7x8d650bUXjTGYF9oEJ+WMbomVRIxOkr7UPup0nAICkv9LmRe7mCapGta5d0nFcY7Dx0JjkAk
OBpOkNPX79Dmcmqjiq+XWo9xEikrHdUOc4x29g1dNl+admwC1BjD7p9/V02ji0lHigLxdKU0FQ+5
oSuqHXu1y8YeW7rS+TXdeGjMWXQvXUKYPj7ie1eSko02gK6x+z01o/CsjJ2AD0LwXQQYWSM3riyN
7noET7criK/65HjvvHP4gtRQBi82isWTJ7AIWxDJFad2GiImFyYkL7WpGqyplvPvHAqPloGpHyDR
aXVTO2bSFSVbNA1n9ZWVN7PfOp19lvSa9sny9d49SiI8t6fJsvKm/T0giStnOgM7UfQkQlVPltXc
5YLrl0TNNSb87h9vjljAMF3AfNUZn5w+gNrErE0Xc7mbdRw8qjPetH0bwG2zPznQOwszbiiVYB06
z9g4luv5SyVSz0SakPFV7vLIeiDCcuvOzd3Ht6Bl8DtOVuVXxzi5J5aUytQ0OQaCfs03k6Q+CEtY
N3pv477MITsnEbxCa2zrQNhp9KUawYoYFrPa3m0zmn89asiSkGXSNFDAkWsIiVnmu8To2sNsmvG1
7kXTqpRD+DWs8S8XAnEWu1u5QgYb7omRYEihgjWxtBatbsr4/mb2CsRWJYC8TVWIdqsOwBvZQE3R
Mc1VqsMqAbWVJe0xnpx4q7VC7nMLieZgxMXFoLTDzs28u6SC684ZzjYFvaLWjxEK7hAnFn41zvU6
hGeEWDgbzysTiM6YpP3m49P73r3JWxx0BZPDxQ/3+graRKl10ubeRCb8vZm676AZjqahbIyiWodL
+uHHx3vvCafmptijfc9A6OR4VgzDwCDEY9c18dJzuhz1bD925SfF69uWH3BfpoY0/hagoXdyGHPK
YoMo83KHiPy6rpMWzaD7e5N9YQh9gSCF3F39W9SWn2yZjPePS5eWM8rm+nRf4dVFA/rFoidSyfkx
nlRcQq2pXGN0UfM1mhn2OAu+ft1lQxPkJSJBhbgAZm76sLdQ+VvpqOwNtVc2WmeWqxBhKDdcvWXe
yQTbS39Y2sBGHVszQVNzFHidZtN7ceYg0sJbgiSICZgtHIJdasLlmetonfJ5gi6vn/B8aFcpWanb
ehrJhwCzHHTFbK1i0aVrR3H0+8awPrsU711xUKsQVRjDcUGWU/bLGpGowirKbCh3KkQxxr2+HNVt
phFB/vGd9d5a9MtxTgsjGBNFXnljuXOtXAWHZi+RGvH644O890K0ycZhrsC8zT7lDquNXleN2ZY7
hk6Aha3SZzP+UGUxmnohPzGdvXsw+pXsWTzcbadlr92yGJV46NHf2QU7URJPzHqDAhQtdfcZF/e9
hcCm7c/bAsvem+I3l9KwU1RUuzZtr3Xh2PCd5EOVt0+ka12DmP/kTGrv3RfLzJsNLBIC59QjNos6
5/xSp6VTHuPy0rWDO7fjXqcXH1SGEu/MuulWU+0ZN4kaxjsZYWqIqqS8cCM32xDTJL84WIKwZ4SR
OX9yO7378VgQaSPRv31jWB+nUChZTJkzNvWT4UX3sT7cksPx2Xl/9zjwBRYoEVS901axGIihrNHj
7diJ1nRzuu+lVMag6ttPXqTvla0v3mJ4kCg3nJPn0Bg9HBxoL3cdnpFYIHEdy+u2sg6pqx3zqrkD
uPFJo+K9G/iXQ54WrEuGMxo9tdgpIzySvnryzBxxu31oq+GTPcdLyNlpmcCOlCEZ5SN74ZN9UTe6
Zj1PTsEyo8tvXVw/j4lnr8j9dVe0b6OVQvrdqmBFXifN4jVQtEWZ2SL68wbxADEwfggbV+x6HccC
rjZ8RnEHuXP2qsAtCagsQuFuJmd0712LVdO3S4FgShFTMGdLa7PSn9VRx85SQeqo1W9p1V8ixanX
HSVf4g4judBGsu4LqQOc0yxe9rr1yV373lPsLU5dWhzct6fT+RwUL1yzmsqvnveA0aACqeaDVb/A
7h+6RI6fHPC9S7w4sxDKODRbT097nZKA2lAM7ZLGU9DF9UCRZna/gRGFpLGIRZP+8RL8op04udIo
ZnS+II8L28yTKx0pMmdKmhc7Iq68VTz29q0ZwxYqDWmdxVWe3xMu7QbpAol5sQu4cZffFz3MrA5J
31YZR5TrH3+od847xcZigSZYle3EyZbXs6VbAM7Md5kXmeu4lfZFGVM2yrQSD2mrzTt0kT8+PuYJ
BP+lD4wqga7PsmrDDdNfv1mjyZrhc/FEizlEympE5gZBqrEhw0RsPceG2GNbKCetfO1FbbySzGRw
Xpha8PEHMd5ZwxZfOHKMBZwA+/b1B1GRRhBAnRT4llOD0cjia0iMfL5GW11aZ5wZZ9+lqJGxWJF/
m9NE1uDwFsTbx8PVaIzqRhKX9RibFN56N6uPlMXlNh65pXBMZRtEfbB3+vhJIsZmyR7Wpp3Ga7TC
ZtAqZbeL7cZZT3HvBG50pleZcZsZ5XTkscWEBgBlfohd4iBz1fmq9jL7ZGP+3vdnAoYH3Vkm9KeN
I9ptKdxUotKcPJtuY2Rpu8mekodEU+LNx+f6vUMhvEZrgBud18ZSBf1STTF0appieS15lREHdeMu
bj5AJgdAQtHDx8d6uW6nT9rS/TXYvfIaPN3+l4qd92ORsDkYLHgmsI/hB8+zqW3DuhqCktzgMw2I
7lU36eOlrivRNQxseJ0g1rd1qbb7lw/0H+jJJ/iGRdT5y6V7k6dLjF7XJr93/6qe/0V2YV/8eJ2s
+8fP/4VAhOWgekxaEE69EBC5xf5iOTi/sYKhIae1Zb9wTv6GORgulBMkmBgMqRCRhfAi+CtZ1yVf
hgKJP6TzytJs/xOYw5ubDkSdBaBlUe5AaKGz8PoOlxiGNKLBVNws1aqInvNIOU4y3OPeD0rK+yJR
D8C5117YP2qZ4qeG+GQ9W7CSr1oOy0cwmEUYaLHoarww/n95yCoa5rXrRuquaqV6GZqPkkROMWTr
sthEmY4fBDRs4NVRCaMZVw5+zi0Fbrke9a8mnL05Bm5GeJJKnlxSuZvOy/zaAWke07IwrcEHLRWQ
vBX7av07TQn+Es6BEjtV9i2Fi7f8qzSxiCfyi5irbVJAYFbW0vJ2ZsXG2Y8y+xzcW4nsWu0ARymt
MIxAzciWNEoagYg8uCdYhFy/ALdq6sZZ1BPXmKTzNVzcBQMDn9AFx2qlgKw6Q6DrODeV/jqPy349
lSjqFULhbe+rxjxMRM73WfAJihSfto21w3ZWRePhi4lBi+fBMBW42bKbSQnv0mZs1yQjroeu/gYG
Xd0meX8VCecMXOSPGflSl2Yr2pf51sZK749QEnyjLH8vJpONYepKX6rj76h0ggje63kpRgtwZb2q
bcHBsNtmxjEqqOj+s7j8f8K66WUvlcPfnJI3q8sGolLyk778H6iZ/c///q8/f+bPFcVVf+NXLFNc
eqkLNolp658riuv8xiJjkwdO7C2LxC94GANwDPQXkqT4AKoOH+zvFUU3f2N/zRJFmBFkTxzr/2RF
efM0o/0nMRjlAXQYJA8n1UlEPtns1lW/0/WepPc8I1plRe6Dd272Bm5tx6IPlNl9UgZeDGXvl3N1
9cfb8l94A67YeHbiv//r5IWN2mEBx9JYY9fFuOY056XB6ekN8wQdoteHtSMLwjPgEATSoV76Nw6F
Jh85IjrgN0NHLFqDphVWtzU1okdyXRt9Q8T1GllG8298K04lWw1KTwbRy7bglxVyxjBes0J1WxTp
yXYiTQ5ES4frd3L6P176/6d8b9mX/lKEvJxAg+/0IuswUBq9PtQ0dD0+QU4gxn2SzKVO0GNvP0+D
HUQlXAiHXsECnspWZFJX/6zB/efBFxkkdzGprSffs5tiQCp1123RAdi+xiZxXWpm80nb8O09gj4d
lwMvVpt52elESUSuIegf99vWM+2We7MUcLwglQzrtGZI8cmXOtms8KXQF/FsESjAZuWNU8RqBp08
gq7fotTuGB21T6han0kjKHwtL87sEE7Yx3cmj/LJNWRriNGBPQtyozdtUYxT6QjFot+mxCGtSlIj
uVhetf74KMvFeH2ncBTe1zQ3CHezXrYpv9yUUFGoHZqs3xoJhiRDUc4B7x0lM5LVpBb/cKv9chZ/
PdrJrcFUKWoiK++37Ow1mCVYGoaCiIg0qwHHehAWs+zHx1/wVLbycsylvYGSip42yWavnwUZZ7Y7
jjx2yKnMI1LL/D5S+3BvQ/7Z9VWUBX1z4wzSXTW5SfpJp7oHMgl2fdRWWywWw7qnUvfb0al/nyZD
2Uu0Ej7UkeZ2RqeXO9iL0UrPnyxML3iskyvDhAhyFqBsZHunuxZXAKOtOh6jZOxpS5vKCNwE1tWw
VhRDxQitNavarcbA4Oyt9Xwyv6kz8TC95taXhPEYK3j13pG40z/f+v/n6mK9c2tiTNHo6UKT4H/L
n/9y06ReThi1lXfbqYvXesi8hU3ptGpcG3FIE4kvU2Jgux9tLw+qfC4PyJXac2KcsJMT3ESoCD1+
2u4p+QSlyua0DoOwdIGM6pGk6tLbS92elT1DHNI+wNUGo2PVMHmXWB3yhe+7wQ1XHlHFKwYFzoZt
fuIPRutS60yHLmsFbOucoim0wPnkdDjM7Es/ukA+TYlv2JizTWv0STAq3bHyHLgyiYMJ3ITtOtGC
OVdjqT4obTNs05KMoNCSz5k0bjq3y7CiRNkOnW935DeXm4/v1rfLjIvYz2AKuXSj3nQ2JxxovUV1
t01EfEkoAk1eV91ryXSHGbJe932hfbLMvHtEwmuxpSwbkdOpDwa/wfXmrIOEE+41gZFei373SozW
BlHchMw+fvwN367bNMxZbRjJYxJDbfj63hGRNxDv1XfbVOa1rw/muCc5BsAXYuNPXrhvb1Mam3S9
6Jd7y+7s5DaNemtIR2y3W88drLNKabR9NfafDcXfPQqDBsoUYqk5h6+/UAF5suiwo24Vu1Vbv3E8
Zdc3kXv18Xk77VyxjvFtmO+7VIsaepuT4wBtWNBZSxo83rCA/JB0Y08F1lyBCtUMhUNJwY2PAiY6
tO5Dq0dbdHjJZ8vSyWj55WNQwiA9ROOgMWV+/XUbdNozszOxNafcAd/t5Rtyw7uNOXZolw1zNvda
OXnrVq2e8mp0bpiqjdvIUocLbMDGgXz68JNbWH/3MyGcQf/AhOmN3DgyFQUJnCG2ZdSXe7W11p5K
WM2ML/8yFPiMY6evv2JQVgBVKPJIypJc2QnCF5ztFZzo/CnXpuESBF4wz+O3PlX0VZN09a0s+8Sv
u8TaWVE8HkqZXypq91lx8f4XQKOCDJ2ARdVgM/DrghpqrVdId+SkxvImap16049m9CVmFVvVjZMG
odDUVeHYHW+stjgQw/7dTZw70drevq9DDAJuO6xRX3nX1exUd645P4HqKQ+GC1V7rCMJ+R71l5F2
+aZNCEH65O5cLvvrt5W7bFj+/gYndye+Yz5wJcVWKimu8NkrD501lQE8pqBLWhb53pY+ruu9UcFi
FzXj+o8/gvHuXYAYVqWtir7u9HF3JWuJtHqxIC66GjK+a/2grLpyTGYOuaf+rPJhekC1E/8uwIn0
Q0Qiih4HmRFj2onERlcJ/GkZOPljokEpcfS+XsUccDtZBAOYaaQ9yRKpSxs6tw68dktNK0gIHqkr
hLNpg6WeA1NbxhrVd+D/t7bkQJGpkbY+euIzLOXb0s0lP1Uz0aJbhIGetrKJVXSykHSCLXbJhzLc
gibMA2WGHQBP3fikTnxn2bapgdl5omuiVjzZUYg8syFqa2JLA+cZM3rIWxsuvznNn4VdLr/p5E7i
SHRrPZOWiHpa2Ddh1NdOaHEntdFdphnRQ5pjpWEQxG7Ckhlh4aqtuIfQ1v7hRGJZ28ifXKShxiKD
P+3ddlHS6GGqIoJx5Newc68mp7lRzfCZYKsfbHntT15Qp327Pw6ICA+lMBtuHLevn3sPqxh6cW5Z
tuHlTW9Q90jyx2QZE1cwzE9k099BZJuCSNYUNyYIsUFEbaBSrXz89Lx7M1mLOBWPOpaKk2U96TuI
a1Awt6NbgdWpHds3Y7gsSlKR4xWnzx8f7p2Xpr0YRBcbG0Tb0z2i7aXZQv/kIsuWMWcNpXHu3fiT
PeK753cxdXEncXrx+b4+v1AVsKGYjMDZI4OFGqY4GMrUA+XpKvtRQBWKBrMPFAnjbAyjAiqMlq+n
QTmb0X1+ska+3ZS7xMVRLas8QyD6Ty72KHtrjgUSK2OAbR9HDmHwLRyrQQIcLTRlVYNC28ZOp/sV
EUqfPMCn2oGXe22RO+N1Y9SHR//1uYDXEOoG84Wt1Mz4R+20JGGNbdQdBXPVAm9dhdSt6vkFgHoJ
8fAHu8mtAAB2pvtF48TIwhQ5XgwxY0pf77peW1kRcZgf3xnvLDTI9Ilw59GnzjmVM8aKmyARsZst
pJJ20zPdWhNS562p5ZNPTsk7h0JBYAJRRHjkvrFEJ6km6qZ1mm03h8WziWfzei4X7KBiq//G16IG
xV4IERmZ4emqVpNb0tWuCcVCT9prZET2ppJOeJa2HV3EvxuNV3+slL82z94p6DkSbRFKRGa9p/tG
fQ4jpugcKTEAt4RwCW+LiMwy3m6zr04FLfIqlp8sH++eSvbXGGCBMiGsf31zQVAtOy+2mq3Ul3Qb
CzJRkhbkSKr6Z74omPP8spM3BJUG0fAOxHfUaid3spuZeL5mjVvEbNVmY0vZtaskNsc5QCZW5iu7
JcLSpibPV40xjMqGnWM/rZE6GMV14Vo8XAkRpN4+RPR8r0N6ioO2zNw+qPPcJqwzbOLv1WgpFxmu
X0H+TU4khiBQD1AkX8lYOTa4noBk2VHbjIZqyDNLAa4FJsuBrmm2aJuiLNbu7F4ngDg3J0vfpFox
2WvDA2786I0Enz7ZKc2SyK/ZwcRnU9waYdAmWRt/ERCX0T6WdNcgy2iFuVbACh2KeZqAy/bZIC4R
iPXuhdn1Mry2hZaXG/5bGTfF2Arwtr3pZWWAhsyMLoC7Wk7QW0aVknvZ5LdgVezw0JYKSt42K0Nf
Rq3eImtP7guBXsyferNK9040RqT69FWVbWSWLHGwWN7a83RgO0niFLDafCvE6GXBNFgS2tnARPoM
eUeo0ncoIBHWhbUUVwkatu8OM3ZI9WE3rWaXXIvb2koUZ1t1ApoNCbvDbZmYbQfLi7TPG7Uq3Gjd
yyHq9xSx06ZxJy8hBSWya9+so5lAU4EyoST8qlrn4dL+g2XD1KgRlvsljZt8NeVFZayEGQ8Exda1
BQC3v6bPuwH8Vj+EtZ4/5oqr3nSlDYOwIABTIZl5bTTesc/lpmzEZoqd8gZYoz+YcbTO5jLZ6mY2
BpmXMdfqh4MxyHGl1+J7mgGds3o9DHAwGJvCMH6iCR3XS2I2n4GAVVuM6toDSLs1vbkiowkBVlpi
ZxVmPf1wwKIB2oWuWDrD97mxrd1gTERSTtJHK3+PY2ZtK3ZzZXlFu9bUMrkiQWBe9WqinblFHl8Y
I9eD3QJsKeKMp9mwtpaiXScJWb1MB0M8DWYGjTrrKSoEXGfeEoHAeHyd5dO+6Uxoi7iz+Ed2zOgu
kR/bHrJp0oNZxcU8dbAB0jgkPpas4LORWXrClb0KXfOmUOJprY0Qrue5nVfg2HoCXqW+nSldb8Io
r78R5aOel7FDOlbX2MGkdu2zDcxspXRDHQCky7dOVVn7Fgqe75ThhKQz0fdCOu6aJsVBJ501sWpt
k1nysVD75rFMwp1jmbdJLx+tKWSUqHo06vrwsbCVqOUJLNz90DvlZlCgBhKbRrCvGx5EaCSBHVUu
eU2mwnVAx26m3hzE7BtuklYZrnAeuzeiZ8w4GuK8A3nm54uaVCrlk2jGereoCXeJKIpdWbjDsykA
PslknOlwZUMCqxjHS1POQJeoNNsoXFeJ191llRvPvs7N81Bggp4Cp2EfwcuURSJl2kiO75xd4sxN
aI8QjOVm2l7tI7lWKih8tja7Z/xLtZ54IACD65YU564co1F8BU3tiMaXemiOWTALvf2qaMaGmHA3
8hWdz7x1FL36fSLQtt4ZGZDUoHBbZ/BlxXz7nAxpEoAyx20jP5eDRf57hQ6VJm2T7NqWM0Xecwmq
HbjmXUxX/0rHvH8XolNN9mNqt2vLS5pLbdRdgtAHslSnhmYcXCz1h70kT6PE7eq1M6v5Wc1L9vdO
uJFN3FFUrdLRSozzaRKokoYsfPZo7vcrqoCCzfeSpjdLd/rCnKl4hjNOOJwshPatnJw2YItmHT1C
xb8mHjZjgaJ021Gx3LnSTL8Ogt8jlRxMTqc3h7liP51MmDJ10xAPdOEYg6SC6PZu6LkTYsNrHmOo
KL83tZltsklpHp1GT3Yp4Rz5nvTebJNIVTxYVSPZH1YjxMCQXOygnwUPR64r1ipTyRWLbBvnPgXX
vm9IcXJoIa/ZlXrtJmPfhA+kJqfX75JouG/CMZrXrpVoro/DH7xuBXTaIyIOyz3wSiQ/I+vIAcBg
fEvUCb5Cp+31jeB0KvfkFfEVnTrz4rNIn/modjbcD7iyxosoDKMjabMEbKlEvFWdS+Z5bPJbjTrZ
mmpi3w6dbs0+lUhzsPE/HdNR1N9o3elrGmcW0BEe1TVAg3kzg5pEoT/BfIDLFB2RzRETUFuxdeQh
aniouLo04ZtDRqgKhNK4/tEOUXttzq12JxLOd5JmcjtDI926MSdVaU15pnBrXtdWW/+wlh3mqrTn
egiyJk2IzrKSnQWPnmWvBy3bms2hJrzwfB5E/aMDvv44wEFdzw5JAZUG0Mef+5jT2oAJPEQLM673
OvHTG4V1NOdGQaJYedFxIsAFoKJdFPLnTC4AuQe1PhpwQ40R/e45rn+9DkDJo38k3hFOVxmnJStU
H5IuVqnaXU3o9DEhpfVLbcfRJbnfwGciOwsAcc8xMgCMVT5eYPHT6kkUizq3OUhMH0Gk9MNZW/Dl
sdlOXxbO9jcoqgnGa366VgEn98CaZ9JiLCrwEgkhxoIm37dZWIR+59HECV6Y0XHR8RdIKHP9KBrz
LkjnGlHDzHNOG6sUuO5pWrvOIH7C+7FWYSjzvdZ2y13eg49k5qJbt0kRD/fII3pnNRLsDpVTzW7c
rq2/G2ls3yre3ADBLMf4KO2CLAdBns4jtp/pyrVFf6/WU3aTLJdbb0P33CI67qYxBw6UKXLjOY6q
+xQZ8dEUnDU3jeUVmHP5rM7wB5TJRApO0z680cnl2jdqTNKdMfIbqzm7oWSfvqDwFj/ncTCVw9zS
El8rcJKfnZo23wqfR1j59FsEBiubuOKVrcD5ZCWfC2UFuTC8MWO2XD54BQjHxTDYYEYB7l/NStOy
9NomdxprVnzMs7TSVgWWySvoATRxAQtxrVXhxlD9jcotV57onitXYc80qEW6aoqxeVaqVLs3o3oM
hlFoT0Rj9v2KR6+5ZrWYnytSwNuVrZeQndvU6p90t0cCGw4O935dc1ps3uRiq46ZhpuBkhe8fK7c
ALpmNXPs4Wmq3ea6C4Ei9ojoL7tB1l+Jl2+utc6NjqENDhg4oIvUyTX2rGNeu5Yuz3epRN1DkySl
et0qrmCNhzdq7StZcfJcw7lgTxxuoB+2LGK49eibdmgQm9Bwv81wEi/Doo62Q77Y5G2cjw2vzXOj
NTNomU6UXIH0rjegEMSXth5Cf0km66KK/0vUdR2EQ238sLzI2pg1qeW1KUlbM6ZyZQ2GvdU4Xz4T
TTPI0GfVPhJAeaMV7XRFETL6JTTYez2PCI9Xqlvyji4GZwkhU9WEvUwL+bb30suG/g/U9uGQFuRO
4HK1j+pYaJexU7BuGDPjdTVRLnDe18dSWuGtHerV3psS0NZoLmdfKxk2kk2gYiDpDoOUeZDwbF6o
0diel5FTksqIUohSnxIQT7pPC/U7vGVoSE453WTVYPwccvPQJKrGkubyD0M069LWiFHszLMJwN8D
9baKLmeqfnjjMmequk1MZ3nfhJXDtCymIB3SSj640xjdqGU8bsgr2dlV3gTeqCREPuMidMf5O/2/
4mtWOLPDO4eTpCtmxELPDmflSGnGMGIysc8U1fCHUFGPWYHnQfQ9gy+trwMq1BEIcaZujTQVtz1Z
LCx1XnTTCw5CdLxz1auALGlMoyNyQvM75Hj73hYdhq/EuZ9I0NrSLo2pAynl/CKB7F0lY3yRuDRu
Kk3fA5PXfsRqOG4GV1G3HZmEgZv0BKIMPIzEYXT+mNEqjKS0zyguQLCb1hZuaLXhcWIBrlJ2p5Hd
eFsv97znIev1h6k2tUuv8GZUC4V5V8dTupqoYTdkK6CQDUV+j7TUuQYgKjbWIKZm41AX+m3XRmuc
dfXTzKhJX9VRl1w2KbdBUpIBCVq/rFnWahn7ZpEK7BJE2zBAgKXT6avesSnozSj9nsqJdE7kc13W
5AQ4mMp5JdPpesa+0iVKseFR3CTGTDYoUz0KMqe/LEwLHm9WUWaYwwY2OMkPNdb2G1dt5yArDPdM
SHx1oRqvYwuyEBhr61jUVlUhy/Y0hhb5vJeyGi5swulLajQl44Gzy0MdTekxTw2CuZt0RijetiXb
UhhdPEbM0IYLL+zSx0I37a2l0YCntVbxxpqXYII+AbDvhUZzLmlmL1mtQ5L5pNeggh0T9Qa21aFN
nWkXDt1qcEV2QTZZBVoaBZwwq5zh6Ehm9yg6Ys1SSXJDutMmxXv0mJmyz/neVuViHrLmVVMjZU4d
tNz+MHTa4yTJh6h054c2209hWzXfqFjzb5B4KxYtoXxxcgvv3NBH687pi2usdW6Qy1Zj6O118yqa
QsI4C3XaDXoxJAfFqEYzGBxVODsnw/jLomFXR2WMssgvpVMdad9Uqq+7aVQxBgDxxD1qpd+KIi2v
9QaEm53QR/YTyQKaxmP3Mxe6+qMUafyTBJWZ0FiFX9igAjhY0I5uESu742NLxcN1S9jkYO3JeUso
trHPayI3Zm+qv/K2pHc255re0/Tnj0hx1++oj9mZZoRkHKJsEj+LrOp+il7QRBCyL54zs6SrIOYu
/KaKVPuRxS1venw605UgCP2bnrVswk1QvN4KRL34qVi1UpDrO3jOes6s8jZvJhYGEU9jtXEicPMb
0xvpaPRTzO0R6z0FTlXm1W1s95lFjVmF3zAb8jNePeVt4KReZoH4UrmN8AN0WTAIPuU6tZBLBSUq
LYdNzMRB08QsxVkyWx37RrUcNDi85OhEG4pXfvOsuFO1N0faj0FselLZAo2kBOiYkIY+mynvPI0X
sLvdFhSteWhzlZSZVx0RQ334bWiHGJ1mnyz5zZFVPOt9z1H7xpBaMII5+PbHybQGJepxqxoaCbFC
RZnmaPNU+ewnqi0cxmhlNMj2MZ8sTQEDpv2thX6s3OZJSrsHZUHCBjObYCNodIGOemNN2qazZutM
tl11a40oKriEzFtXI9TsiOfYoh+CtywjHgsVw7AtMFTEF0TpDs+DTW/U73Wrji8Ak8d3mRz0bdmX
5UOhec515ngNwdG1q94R3CskElNTC48mZFL0dYPKZ6Qq51MnZcjFI9GhJFdhBMGz4prw7NL7j2VA
X4azOCgdf38udfEzYfeS4OGlIpZiEE9JKtJ86/VtwwDDK5J0q2aJPq1yjGDUu1zOeVfS/zuMiVBU
n/uQig6oLrQL1W5pogDLy2F7NYnV8qhjp+dnFd5fq6JfyO8lrutipc/TnB8hQaurZikhc6ckvipH
G/hFAxiybvJKPTCThstY9GRfR+5EemqW3M9zPH4ZdQJfXvqd/xG4fyJwhw27qLX+bg2/0aBePg3f
X0tQ//yRv1I9NRMNqslzgwbVY5JP0/ZPCaq2zH/+iiQk+1N1DIdC0LSQui9m1L9U7BZ/xLQVQq2J
/IGm9T/RnEJDft3YBWjE1hG9J0wKnEpvpkJxZ04DTizjwkHOcC/JztpLQ1Na35oJS5Zx0TS4xKoD
qsNG8yutGdYEvov1iLVp28MaPLdCtdcfofpnl5WTt/FZMw2GSX+umaygZ8N5bwzm8NhlRRt0ERij
uIaku/IGl9iCGvAgWVBxOWz7UWrM40T1tRzC4UgiWQj3G7p8T5IhPV5q5XbcJAWkJ6dNCyLGMlDy
DilHW5t3QeXXcToRyBlVJqp1aUxXppQOeJOJ7IoddqAZZneWqj/SPl8ClmSW/WwcpTkmkTWw4R+L
6UgUjYjgNYd896IuJC76KckcyvjWZD+u9VO9FVLnTw1h1fqhdyN51dCEl/sIWje5dIWclIPLB6yI
6ZhZSqumKIxrHWXvtcc4+2ZOs+HY5CO7QYc95BjTc12FokL3NLbOjmC7kvgqs5qjXTJ101VLm64M
FLOduvrCyPQvXV13zsxuOVQR2e8I00r6bRHqkeFsXUJqACa2iTqrAMqLtlRXGQFVlwYxfpi4O7B7
e1NoVY/SHyw74HJGeERtrBM3p2fzgNvVFMbNkBGH0iJJQYIPZnogjKcZiGrFlpWQZVdXUUvem1vT
5+oXmgTzSiVOw2OoSYUMMIbW48oSnUGnvekHpzsXqjLEQdQgpK52qmDTf6a3cR6CscSwwI2DIGye
UmveKBMIZF7eCO+HAxOvvoYOKYu0M1q/FYIuV+Fno87u7zEKY5Lvvk4J5uP2Zzc2XUFEWDZTqF3/
Z8H7f4nudQTNHy1426eqjV67eFjIlp/5X9E9GDj081QduO6AtP294rnWbzYCWGoZRI2LQJs/+nMB
XFbZvxY89TcUXibiejSZC33tn6x3GH5er3f0ePAU8ctY+CCBMP9/PTXz4Py6YeXmO8ONvo5Z/D/s
ndly48qVrl+o4UBixi0BkuIgSqJm3SCqJBXGxAwkgKc/H8r7tLfd3e72vS8c4YhdkiiRyFzrHykL
onVtiyriDR/ZYztqN+UKdHtSvLHDid3gzvj6+CiuoDgwhnEwlZwP3QqZl0LZB3LVij0GnDrkMCGO
dPTbX3OE7LtagfdqheC1FYznVNev2m+AfoXqzQIiofbSdBdp5bQdYvdKd4J3r5Y0pClTnkqVKr4b
DYWmagg0pasg5Hym2gDqrRnl3dzhy61XCiGDS2hXUsHuIjusXOUGYlbD01qNE8QrDZGshIQFM6FW
iqLr41fHkukGDzEUwEpk9Culka3khr7SHMLpQJdX6gPsYmvBhQxwIjQPItlcaRIJX1INgogyyL6w
XcmUdKVV8pVgMVeqpS4adqKVfmlXIkatlIyygIXxBn71K11jrcQNiZEE1rvDD4OVeeUljozGcidT
mJlspX6Wvoy3vKsbtdJCVETtengiYOW7aCWOBq2ZbmoTEmJyK3H1V4KpX6kmhIg76asHcp3kNUfm
d6Zmr6VUEglPDpJV3HLrxWpreCNjVdnkbwMQ2QPKJOtgdlofULDI3l/HY/vYmBqhFRa9ilY+M8Rr
0m5JzHMaxqw6vbRVod4in/kQZb7/MkmT1iJCMkGqK2D+ZPTltlM5oA4CqQdXcb6VpFcC+hu0IfWm
V7+7acZInhHB+1LmeFHtAmpTpyvzYpW/VxxRwAjGet2eQce9sE7XGs7UNwbaXgcA086oy2PbRREF
KZVeHhttYS1vvNJtNmmRK20jKplesGFVpxmGd2coN/twDRYqOohoaoIkj14yg53FMyO5nWRaPQr6
CC8mXYknax152e+zj7qOGIF94TKjp/kidjIjL7uHWbmf7TG9DH2O32yIrWnbpR3vn5IEoPcKOZGN
3j1sG8/60egmxYbg+j/bwTUPmmkOWRDjHrxBAc6/oT33nj+gFsDEpcsGI5x4AhxH1dzzLRGJzUOo
02R3bxAQ+mIPEV5Zuxv55RuqQq9uofMaZaUDGzkDKzVWuZx8Rt6H2iv4hgLHRLOlY7zczpQShVMv
6/eE52+fOigJ0HwD8UVT2jkbd3Vl16JMLzN31VdK7fheDGb9bU8AaNFQ1dTM8Moy7AjebhwE374g
3PchXhIwUbu1ncCMEu/BmlYuQOvlr2LdTEu7HJ66zKK7zlkTjyjzncPfyByilf7ZnST/sIgy42CP
HCIhvoSZQqVunROs7OP3Jy2ze34ahTgMQmIGoEknRUix5Vd3qiYrcsM2CqkDovzCfmq8qnIlbntp
uQ+tHVuHKo+mq2CJDdsWGMaIB9fCRMubOgxWedTkKgIzIlqvCiX7L/pU00upV84dCQfzqaF+4hrp
mXdVjSa3CZ/IfENDWvThGxADiuY+8PRo4huNHj/RJYpuV8SJ9kjR2rhfHNb8JgZ+qore3/5+t6SS
1WMazx2RvHlE4BT5K+Qi4Kk8z65ln/HJW9GG0ZPeISfm2zM0xoFbTHzqGR/wCnrvBNnMgdEQPd5l
y6Urk8vYzPeD1j2NDeDEaFcfZQqEL5058L1box8AMuP7ZFxrjPvkRmbtL1v5J98EglltwqXhXul9
Bi5J9r2zvMRt54S2PnlnGnc56CIbHyGlX/VcBZ5RVteee2zYGCZGEpEK58q690ytnLg4I2d4Lrw4
dNzaDARZpUEq50s6+aGaspCQ4CONWtG96LXpTkxGtvOqGHqamL5k71R5tvH80drOdQ6KjJDmZhyL
Oui9vElCrRVfJQFRY2N8E19fnZokrU/ZMnTb0pDigK/gsxX9TenZD1yTBQVtg8kiHkfvdIa/dZr3
OQ94a5ayk7uCulXkfyXOB2nOIUghuJnRGrTDOk71yNBnUViWLV9ytNlPERysQqtd3U80UA710Xdz
kM8+CagJ5Q1OHbGbmiHaZGrOMbGJZ2cGpWBLP+TTLA86sYrE8DV5qHtDjbEzjza6P4C/LfVOq6r3
Rh+QSJSVfp5z3T22fPChax09tEnD0inMDDRJkK2Yf5lzfa1Tz/1ODUB/SzX6hwtLEYo8f+pRcP+Y
Z83c8qwTyGU2XqAPJYwrzN6R+ZaGmHFZOA9IUryJs8VkWydROliA0/3osZHdVzLTwqGX3nxBPUIl
kxnDPQdlb+gzvY3tsF1GozxXwrkQnZY/8LFqt7oTiXtzma2tMoYSu/BAfQojdh1anTaSPmHU351t
5NtFGoeZ/PKNWdc/hqKi0Mrr/DAT45seETqgV9z2PuAJyvfhEy/ae5OYe8JlomeqGTETmflIXxYg
dWUhpWkt+znC7hE4PIZASWX8RvJ0F5SdGfbos87KAwFkSPC+LNcery6g0jNNuusMQZc9EgpnJrsx
UlAwRuRNSPey58xlebA6S353kZt9QxAUR7+VtADHXYQeRQODdSy1yzu+NiZzklwD/eJGWfXAqoCu
MmmYrKhABuBvvUtNedlHSXvOhyJM8OL0mONsJqwN3elLWPAUcZL3KXRZUtKbFSEwIBJyyuLzCDcs
jp0R0TuTdItzMfxmoCiskTqPRPzSO5N254jWC3IThog3sdIp/YvJ/8iz4Yy41OITU1LLVTUscxtr
UVyD01BdKtqXjtaafxWRgrWNKEB88RGnXwHUU5o5u6YsYQZL7dJT43tgUsj3Qq+abToVUVAou1rD
NaZfpTSMOyqp+2fVpuqmTtzm1Wl6dCichSE4GGCeq0git+o0QGB6yCVTGLSZdtQrDjBqzZqbCmFu
ULc9/XmUe0P0C4+XVaD7soqfboc1uWsjdZc7mn7bRmW7K8yq3TcGetZB5RRX1e3thAwJxf4+NmKA
P295z1rKtcKsJDCUjK02oBaLurqkK3Z0zPZB1ebWfqHHdEqTed/C4W+MgcgOu+jG+yVnxsvHquPm
Gr27mS6Qx4ZiOAQaufZu9v5FlHX3rVxywhpn7nd0dMe7oYhqejibtfgwTQEGaBrDQWKspO2VG7S6
K13yymt/mAmrUvaLWU/7iQSxkBrPx5m0q8uUGgTFeF62RxK+d8DUgkJQwDlW8XczzXuz58obm6rY
jiTQbSey8I7kvdPVmXXRQTXRmSDDK+2ZduhGdBfNizOdogy5Plwu5ZFiC4919XNOV3FyB81JV2Nj
Uoh6n0uVxQ9ETzUhj3CnaOfplAWA4WtazJXAZgu85+vxDDKqSN48TMy/FIQxquQBlb25vZ27bAwn
rzbgNQZ64qkeH4ehCqWTIvfsqBOePxPC6ke6jUySEW+4DV8BDx803R93VPauGPegHiN3WbZiXrpL
nNnVLhtt6xYk9a1ZiO1Zauea+pUWZEvfXylvM8LCtzO6YWv7ZzdVM0Xw5fJTdKK/VdLVdqkYv9t4
Rn1gG+OtN45m6HowE9bE9gNW2d2DbBtn5TrNNWZU2RoRHNOsuR94e2mglEP2Q4HrQP+2lsl9Hx2l
ljo0belgD01XBuOYTkEEoMpVWRcY2Kx0T3TIk6/1E+s6fbsmgzY46JdrqHFjNbK9OCIPaNH+TAqj
g4RM/eMcLw4p0mId+mMw45867MiXm9vZWamyY47vrBvTSVEzZf6jjotQ3zTMMhrioD4/LEtE4zOh
IPPZQm70UBdyeS1o+L7tEvnJAhrLbWU0a+1jv4LSZVSFaZl8gt5w62uN/HJHZz2zor7fDWU67lqh
t++ML87WgGq99pG/BMxAVzPN7DszAyTbCKMwj7rlN6E7LzxpQ6lenEENp4ay9fNSjB4OO8om7/Ky
cW0kembyEwWcHpPlm047KRKuAp36kd96voo5oPC9LxIfODjG2BZXyFXvtW/d+n0xJakFCaoT+EjT
0jjyCZYNBl2VT+WqX7JXJVO0apo6DsatJ5ZDuuqd6lX5VK0aqDRGDUWBiwhJqUEiZZcJRZ1ZRrii
4VV8hGKGkuy3nKpclVWwFKvKqv9DdMX0vGqwpr8qssxVnQUsPv5KVsUWVUhImlYV14ScK191Xd2q
8IJGPFP8SFd3jPrLkfp4HycowsxVG5avKrFl1YvZq3KM+uw0zFY1GS/smcUvCl0/Ifw4Q3NGWA/y
s3+jPv8n1MciuPmfoT6Hrx9J9XdBC3/9iv9EuclMIMqAMAOLfgiolf/EfACz/0JOjyBKjyTwP8Us
WD64ts4iZ5DuZ+PtAwz6AwGyBJku6Jth/m3bJ7/L/JcgoN+VPX/SMuO5JMiBl4VzDZf3f8knzkXU
DLYbOReIGEpxonJqTiWkPnIxD5WRG28mg9Yflk3yaYrHJa1t/ye2+O8Ek8+j5eamHYjKfCKZZXrN
XS09If+fIGQMD4a4Lh1PrhUx5LFpzHz9FT48bljFKM161ksa4zflmBamPNEJ3+2Z4LPs4pLzwMrU
FN4OzU15kNGM4jkbmkDOIg5L4rBCfIr2DmmyYWwzf3igI4ok1kxXtLozLp67wej3szM2R8Nv1dci
ig9L9kx2fqe/F6py93qd1h+tzPWA2YY6HbP7YbYko23QNrJkuCCyp2VOphu9rqwdb5R2KTMtQrfj
jrsEdzKlya1vgIigfhtoi1trfXnMjVRld1qSGK/jPK1pFaSLp1MddGSTX2e8kldqQMsQC8ZrYaf+
82RP891UTua+NvzXafKc7ajTlWiO8sHKtObGGlrj0krZHgbACCKr0/Qsx0odbCdJb32t+OH3DSsW
Ev+tjYzr1Mjc3xeVNv7scjc6zJFt7sicL75XvHq7EB34vYYMNIHXtbTdGOn3MBjtFhp+eiMCVpWb
OM3AqgG0g0YW3odhDHjN3Czhb1O9ylS+Nho/umxqBP2JGrEqafaWwa/aYvh0A7t2ZblxVclaUbAT
iY2Z+vLRXSYcVAgP6sP6iXxuxs7ZIeCAfgaBgsgwBpIaE9cloaIa3bDUuH8J6TWdGV38BPXh5CK+
WrnI7+e5W+4ilehBshDtkJiGxgqjTzY/xayAyFxrb2UFem+pmemjcrribKMePycMT7e4kDGvJpG6
V23T7squmz77NddyQ+xJHwy5Vv/yUXcPNCURnCXdTJ0Z0dKbyS67cx/R072ZHBV/JeilgqJGSEM2
AwE881C7JwHaQFF47+oXgD5947T+Umza0tDLoHFoGo49tGvmNGMRhVo2kGTmDXeF7qahESf08yYG
Mk5NatmmkoZ/GqVkne9rApVZaGnj9dV0ThtelNs49bFb5u455l6UmzE3kl8V2N3W8wr/xgVQPLe2
9uUsNg7IJMmyDc27qG9aTRmbacFxZCLG3LmZ7r8CSOWbsXVPdQToKT10BkRE6z9HRxQ7g939M2+i
5bhMckwCZ0ycvWoZAlij1RvBnua9lkcu1jAv2g09QsegzNV8qqgS7AMPnPnoObmqQxlpyXbGl3CP
drraLg03s+Ng1ewnE7k1eoNrgT5r7xVqeEHeWSEgLzGMZBHBUa4fpyetRidkS9+TgefzKzkV09fG
KPwOi6pChdmO81YsY8Z4Fc3bVHnL8zhRojuqRuwSm47sxKeHHjVidJt4ZXvvOE0oIq99SnPNufrm
cNOW5nKnmBiCanKP9sBjDbJsTIc0kgz3yqnu8ZeQiadEN9H17s2PeVfUt7IbjSfDaLIPlFlNqDks
74MiItWb0yQ6lMTRPU5ZYwQ03QbmVOu3zJ2s0JV6iK2mPc9ZnQUcnvoF/RTx18wdQSlTk0Oh8cOY
2L3D0ogvsHbnUpNPfsDvYhxkNzibVNAtjbSIGmve5H1LMEIYpTUtMPWMxcIw+0eWrPmb1vU6WDR3
JumQgdqdG8DvlnLlkA0kCURq53sEw3WYRhzkurH0pzQZpmf6p61dU1Ov7Hijc6sjEwDY5SDysSaH
ERq9d7PSyXzFlhFoEw1hrdXPGniJ7bxzCS6ITn3tW2SNtplUYpJtaA2/skirLpadVteucQRqPUn/
X6P/iBcZbxtRUK1YjSOBHZ3WBjXGmHfy0ftzK4vr2r10THynDMy2rU+o9vr7hZrgnZq85V4XqX/X
JWunTz9Ey9aK6U+UFpskE6oXdrk3hoObWN8kW49b5U6fA0hakHNmFpsoV0nQooA6Jxo4CN3L6rXG
/xFYol6uBHr4wJOV845nkGfDdGiWtj10p2k+ESI5aBxYMaI9O7U+8mJEn+U26UXQ0LZf9Er8UDK2
wFmXZ9aHKDDUbNzYI/V6OEgiVLGpmBDjLt4BAvS66OLA9KBv/NYUzjbXZ97gkn7o0E3HB1Xn8as2
2VgHBxLHZqdM7gk2nMuN1sTqRY+d5uibjXuMCQn3OEEj/4ZzE01cr587VzOvyzLcD3GKHJEM9BMC
5hy2chiestmQqwZ/wyOR7ktfoI5d4uTge9o1Bz1mV24rgsjMtWOzjD0YWmfYxV5fbFG9y0D3ojM6
lnxfIdU9rNAokBAqSjrWrAMPVLIbJDLcuB+yjcGCiKkgkufYbjm+VaR+JKle77VRd07L2Lmfwi2K
n21Xaxe7ax86U9qPuHie9dkiVcOPGhYf0z20vbbsvcGlItB2x+dOJsMR8eKPbMn6Q5JheWzydI1V
ASMfFjJJN5MWd8eUPQ5iJ7auXVxW98uqmcdnYI84xh9QjBrv6HvVGf3aSDO6iMZXkabaTbGM9lnW
aXY0UntXmVkT4GwFfbBeJk1ZGx1bzDYt6Qh247F48r243g+919yhyBPB1NX4I5ro24MkCEBwkz34
FjsXyMNNR27JObHoc6/tPH4b6XjcuN1YhfWCPNNy7OUXTqqnRFL6Z+SZ+5hHvIRe5HA1iMg3Tmbe
jpyq2zoRH1HH2iArC319XZ0LbJRIU6fzHAnruWhyCBJk6FuLgPs9QSr+Lp3y6KMd5mlvTWn7wZbC
CusPPugCkeeuItG+cLoPJThXfF2KXcyqmq9bYzEkP7TBhrWYyYhxvWw5+j6mqzwuTlN/cisSOfD/
yfFiFRh7MbcjO9Td4jnTnPKRoSo/lY3HVW8LFqJU5V52V1W9IBo1ri/IcnfSMeu9N+ntLZJ5HGaT
re2TzJI7PTFiyjVLjh0jG25itkaQOpwh9wBa0yGxCmBXj06FOcts2Df10RHpF2BmsOs96/1yV8MC
BbndimO1tOXO9tT0Y/Air9h0DbL6KO8cm1LnuCmpYWms0K6W6bPMk/rDIVJAZ8z9IWM/Cnkhv+Qg
m10GTkHNS6m1h7nTvUBmuXYTUwrqBG6Ty2wjrLy8pZcbPia3HDwPskkCxLVfSI0NJHGL4kpzUENR
iAV9k2d3zL1Bn65lBejIdjqZnttFReK4cA6AczJtJp6n30Smpv/ycAFvesrGNkMPrVHRmb7F9tdu
GD3aLZb6BxszjgnCNAP9UFID9WcgxuKt/kC1EN8YUxRt3XKoCYCduxxKbegCOIsubFQBBt24kfvW
JHrr78TgrsYt/cGtuZA2MBHZRahefE61W9zhG+RAGI0C9ic3dlG54C189KZoyEjeGb2k+kwHOcJ+
yrKgw96dkjy3jpHtpfmpnzy/elLzyF8N7eKkafPGL5mUN1mLJYmsxEK4RAmjMAvxAOUuSp0YlUgf
ZT25CvP0XeMt+VIUi22YEew3vqb60LC67GZjrA8AiVO7ESPhG3rnpcdh9JrbpuZfV51TvZs8eWY+
tzt+IoZMHwBjACLap66Nziaup/KrjXRxW6WTd3AQHvMEs8xd3MF5WnChbBpYry+LlOdos6BVOREK
pLYwAe21lY25yRzZwi7V8kFXSYLMrpoBYRM13FhFT9QijqKQqc8IK4sRBq2HxHGRrpXqhbVFumqc
9LJDPKu3jABIqLcQQlNoO7M0N67Gz9PzuiIRabReO1SSE+a8GoC6E5qxafQiD3T+cleF0TRIi35+
V3Z0F2ekNm30wp8eIdHicMziNAr6YdFv5zo2gqzvupBW1QmulcbpAblk7d153MKQ4HAb6GoxM2y6
upTHSWbZU+wV/XvP6MnO1I2XuVziR2kv3c5b/9iRTLI92ZVsX7YhCR6KRopWqnIatw6Sl8Ocdc1j
FEm9D0ndzPYDxNoh79ry2sc+PrtGNC9t0oo3gWHhrazil0i6+tkyEIdC4ejajWnUeE5KH0RoGPWT
68v6EfNOV4ZRVJfuLVpV66FMmh/u0kLukEpO0KeW6EvgYepLibqPLWwDSEbv8mIuXjMdGsvLVLSn
Rl3EwTwIg+zjsX8GwFFfI9a3oEbEjVozrkNeUbmjt5SHcGpLSmuc3gbTb7A/9A2ZDyERVurnwtTH
xK8Rt9xWE1Iq18sJJfWL9NrG2AX0ZoFJxORhbDtPE1vDxUEMk54ekmXJzsQnpAdJsekFOTMLLEKy
0NG1n4VXLc9JDNK7cYTDLwcpVG11O59fc44Kg0++0oMlc5c7ba5gGchzQUA/FtdynZPMhc9Vu0C1
iEYnWcXIgeKZfIMUZPWmzCKB+p+YA/bPdZAVdnu2TYZrzB+rqHdBrzA3ykVijCG7easIfZd3Is86
E++dwzLWCG4BnFFd4gWULwJ3o3R3li8NrkbdC7pkbpwEKi4tid1/7cupnp4WpUH8brSehbe/H/TO
dElgHajppBzLbOl05k/SejgBf+u6zL+KvP5DWmOXWNCJlyWe9pHmUulTyOnlT/DPf2OA/x01+2dM
xSMMl4ZkG2iYKB3b/gczOlo/lRWmUBei7OxQ840E8HPkHZEHDdd2FH8Y0tyPmXE0c3uHmm1nJ2Lr
uaTSDsu2q/otv+reXzJ8aOn+n7+4fzDK679fm0NyIdkmxFL9Y3SaFGNT6hHJz3XdXtyaWTG6Sf+3
YP//7oegKCJlAjxX/y86SjvrJ5beUV1Sg6A4/udoxa50q93v3+Xfytv/TXkLXvhPIUnOIDBJSXDD
3+Jfjb9+0R+opG/9hbhm4RLZSiAoTYSI1P6/9lY3QR8dxyVK7K8ytb8p0dz1v5AeguHH+JMqzfwL
eVxI0lDoEl7D5/5fwSQpFvp7WdrvzFnid3zBK6DM4x/TQ9sRA+HkiOa4Pqohxshdn4w97Ua994Cd
P6kOuLs0SEecs8gNWmfQnpPezr6Y5w0cJ5PW1ksZSEn66F4bNLN9GkhYOXmxn2b3PTZPpP6p+25D
ohwTwWjaq4wsLi2nSVxPU3lk8Ml3Tu6PYT9m5TmrGw0lblJXtyMQz4L6XuxjzNYBuhaj3kmuK/99
TGfTu/H0BFavb2bnbVTT4N0jRXFDt0qTc0aeorU1nZGZ3efCTH+MvZa8DS1WFGKrK9SqNeEKzrm3
9aSPd1ohodsHVPQo86RKPVNdKBFlGdx5TbHUl6rr+HW5xlo3cMs5s6KbnvyEdkJA0uiaRFdDuTaG
VANBlh3mgyuji0dCB8hTBOjaI4ea5aBgkhkwVTiMoysCkURC/0QM16llmyeprWDzys5e8DlmFZmt
Er6SGcwZSrNElW9o7II45VibqU9oqCrA4GMtQe6McVkH2EeMxM03XkYQdPa1RGB3NqmzMp7tcKQb
xgJshT3cGzmJKxcXY+kBoqa9Z2NkYvI1cwMLCLi7QsGJpo2EudXGI1sp0Whmp5NQIEr1IGCad45f
zz9c4jy3zKcFfWAzGQFV1+ywbudnkhrMfQVZf2ClGPZ5OTZsvWXlbFB4DAdvnAJ3SKj1koSymThr
72wDcGpMCEByLII6qUNf57W4or3Bjx7alZOMSo2wrzyCel60scYg5TznlYQfjZvuXiWj+1DU+fiO
tBm63xfkXmAke+DzUO3msUpfim6K7gsDHx6bBLlvahiw+bjIAZVI3Yvv59FLUk8kgyeOdqdNKyjT
tZq/G93WPEdOVOxpcUceINw2n1/qhqEfCAN81RHlY4eHTGxklCCGsbPGnAIWANx/VF0th7IlGH6D
R1lyeZb9QU1Lu1cFvYRmXZknf3EZXwXYx5PlC2TiXt1GWTjkbfFLKIueZNNdGChjOr23uVEhhxSG
fd+mC4u4skkVd0NAVIhQpA7uWTA6QhWnzP700A/j3UAR6UlMU3VjWf6w6TPEKPilWO+Twilf2m4q
92Pk1j+VkbyKph2DvvC8I++0RPWDrH7uamru52J6iJwuOZbW1D7FwlzeBnORcoVJjc+savWTtpQu
crjGpH2zmPydldXfI66YG2HrzTaZcjh89BuPiD+GN90hz2xG3PBqKpL3ArvxchDvEllSzhPmaD3V
cZSzgTKrfpfWzklVmRNILy32WWvOdyUFGkc1degw8d5mMP2lr92JDMPbYi/A6Ihf03tykKfjpNVT
GxACi3NSrG4p25uYnXpWLEzt85a8yBoPkCJqnraKjetSuxRrOr73Th0rTJOhOdvGiwWQc9dr7XO6
tI9Zrblfk13Bo8OVI+SyQUYQJtVL9oQW3zpJfSZitLdqUAJUKogXD77VubczaDiPxtA9kvFehHar
V5/OoHvQojiTTTjdn42qmEEF6viNL1V9irPYeo5xDwWENdHSrWQzE2Hox7fYd4b33tYYfgs0/Tk6
lAWz3BJkU3scUuysHbXf3wUKgqAbmzOSCrYiR01hghTrzUhWVzr1Zh5YoZrPFA17oZU7VAf2vUEH
am4laOGbSdu1ldDwTupe9cBY2ZFK2wsfJGISl7HD07QpolQfae5RBKwYST9d8e8hqstjZRJAEHk/
cyURdQzpgCkO2NnfRhE5iJaGp7waS/vHACh1IrKGSXjuBefcsCo8Y+QyrBNe0rGVWfotpcziaRZa
d3HZoGeMZKYKSQfDqQf5cyBPZiROYhZkXQijuiAIpRALeUzQ6xM1d155FcpZvRMRfXBJRyhXFnUH
G2pr3zfWdNZ6I0WkV3ufhNfYvyrN+krrxjiz/HZ9AIqLj8PPtk2bMZxLLb9VU+Ld+maenwlmdLJN
tnwmuoEORS+IBZmm50pvH6dm0QOAF2Dm1eKfDk6CDELYez1d/IdGAMdpjgFaa3Wqu4m15FLkY4xe
OSUsqGzFa9rY1j6DKNjxvH8iU/aujYHlgQCc6il2cU2IpK2PeNrktm0ju7i1CUsAYyzH26rU4xuK
pqgocaSzhqCL6oFPrgwBytU9DtD2q5lWt5hRC5QBheW9UJdjHXmFc2ioekXIa7veFLkt72EW7F1h
zBUJoCg49U6fQnCX9Ky1sUv1U1nt+2EaCLmZ+nejbZOQ3Qg1gZt/9J34mTV1juzAWM4j+CxsU6cS
bMuNpEW8ImJIJgZVDVP3S5jUSiCvGx4znbKe0aI8oVrrzSyPGim4FYy+KG0uRJkRIe+bDa+CUskx
zkyxzVj813YH6QVam5ACN5zaFAu1XaqfrW4VH2wPwKjKy7+k5woEY2jpOPY+Eq/4bvO0O5ga172O
cDtsbP5fRNztZmYLuUFzoB/0DHZ0TIWxM/pUnJdayz79jOW+LxJt39uA9lZHrW/WI8cwuixFp5g1
h4GBBJc/pJFpVR1GcCYvmiTtPYzSeEplBZtbTPXakatpoY6MDdtyNW5Ntys/e1sh2bKKJyQYIhjm
xLlRo9kg+L1dLGQOpSWRbtS+scMH+9no9cMweIwOabmmWi57jmiNVGTtTaTWvEkSJ13V1EwYBZlD
uV6xqLQP+G33ftesGupho0sykAhsuHpanx8zDEI7jFvepvFZaJ20BGRMEpixIt5FVnFrSo1cg25S
+8IZKOSYszhEJPKg5eX93KbJrpc6SEGlgcMW8wNSJBHmKVaGrq8ryjzrMiRd1EMBNIh9OZqYgjXX
vEOzg/nX19yn3iJTY8miKiBa7buJaEuyYVc2KTgglHBtc5HlCfeBOVCDLfxPlK4N9Y18/KpOu3Hw
nT04KIO5jEEaR5tsO92vh8MkW/8mK2MNTnbxjrKfH6gN/7Ai9/nfu9T/Td7hrVmi/7OL8UDdVEkc
1Z93KQGfyBf9sUvRl4FE2KCRwUbpj5KD//THLuWLv9irQXFNBmbCdteWjb/ZGvHdcCsRn+ry/VZl
xh8aD5O2H8elWQBzDgmV9FX/K/sUIfZ/v0+R309TBy4f/EVr+KK/Jvb9KS49dVKocMGANDU4FVCa
VjadpQQh1Fj+4IwmYXEmIhSr84a8lTXpEJ3B6NkMrB1k3E0rJBG/XlU4x2VxrWhLReCiNr2uTw+o
n6W1F5k7aw+5n7WvDW54OyCDg7rTmTkUDZbRjbAO0mu4imF+NoPUF4wuhD2e/x97Z7IcN5Ju6Vcp
6z1kANwxeFt3L2IeGMFgkKJIbWAUlcQ8z3j6/sBU3pJUeaVb+6pFVqZJFEUEAHc//znfUREhuEXd
V1TfGVMj5yOGWjOZEdW6g/IULEWfg8yqvQI3nKuVXxRdvq/vpvfGVXAWJp1TSFAkTb2kTZtjjsHQ
3rxRZhOsapXaJ9ZmZ5F27bWGj7RxapCuC0RxXSCSGuF9EUXj3RDozbnyzfQ6JziytTPkGlgLd/Ct
RWbpPpOzqLgmVkHewe9Lpsv5uPMBzB/MogqPSFhbDJkVcJs8zDdWRs7BrAMy/k1vxsZqsCA1yMYx
PyWKbVkoquTeMKHxqUB+9sGq3Fr5qFbwusSlNaNq3+WjXAWGeQnsqV5BonLW2oiRcCi05CIcLTmL
rL9aOvMBK0lgDhU0Fr9CGSm2knKNJW6A+GikKVgReyivXYVAtmgpPj8h4ctzH2SCv1s7tTd6vy7N
PD97RZW+RZ3NuQJI/aa2oGljKqivpq1eLbKgDMiBbdhaULIy8g9QC58UKapFhdtjWSTWoetzDJ9w
sO6jitykGNRwFIXDOl7r5V0RB18iSixerNzuVwhwR8b848qCAbGwoYahihbaXZcP6X1SxSnugaQ+
myIOlg1XZOmp+K5KouasDVQmhTyxH3HOUc1Um8N5hIS2KgbLXBsWf1MNoMlK7zz/YXIdYqeJW7LL
jLKcqWUWRXjQi8I4iqDUD6Pefk34/bd+K5M7p8sAF5ARU1cH1tudy8EUO4EXYWWC+HeWGvaQqECd
i8GqbCd6gK+6yR3t2G1zY8ZSHsfEXBSVkBvGIPUpH8T0jKcCdqjWNMFBRoGxgu2VlAxOO7kq47jf
MgThsF+2R5tqm4Me2Keuq0tQDnbG2T13o6UbDWjYWdLRm8o9uBp08F+tRzDLnppHDXUNz/cVcqm+
8Zyj7AAYYMvGWd5Gl0BULFTJozFWaqUSeUXHTdaZW7zWhePs0yh/HGcCNebSz6lTJRtC+824TEPz
aEkm+cQojsn4VfPZ7OYGZ92p1T/JVhGuGJW3K/pOO/WU4VJ8XfirSJfPvAzrW7NIh42Gw4jyHp8c
NWGVRwkmCf6fU2MCqUAvYHimv/bgIH8vYFU8g9op14gU1TYh2MUQ4TA14U2TNsGibDhdkjvKPMYx
BCSpz5IpZQ5Ruu77ItzEbO6Xkv3/1fVEcle4lr+HRw2QjgnXniaA4S4daFHOmhgqJOLndooH+ySr
DkyJ6PfVKL2YE3fd3/WyeWR3p+04gFlnDEBBxgOGbtDr5Dk0magV22IzuoxeL9IbNknntHK/5GVu
rW17Ug8RCvuGQpgYPST0LqhC4S3e4ZdMFky+S7IZU2i82BT00eRS6c3nuuJHBq1WrKoiMY9+QmcZ
MGxuad1Pll0qE7TyILmgF5AYH3jfUf8EsAXN5/PUKlC5Hu9n/NPNTTgO42c1DoB1KF0r78uKEIpu
AxFzs/Q2J2wFSlKh8V98yyMHUzBf2jKpQDhPrE4HBBLle/QK0FZh1lCfUWTq2kTOW5HjhfFNQBU9
O1EGtK6BpV2zGVEVdpbm3lKy2RkYQrYWxqkitKnDnkDbuWaTbsYAlggvd6whQ/sYJGNtyN3YZc0h
zfSgZW3RytdYg0a0CGQEH3UIGHDexpWbk1LMB3cXtwyTbwZZ2XcDC/a9qDwekbjn1mPq31lPtRFW
h2BKR06I5Dq/NNz94dKgCgFPi+Y5HE7twrmWEDcZuOBXPuQmVSvl6GmbRrHH2nllsx8Bs94GiEf3
wNGEsyAD62yDmFb1pZr64LlwZb3uTJnujNAPXlwmKGoBxxA+uz828sYXlcGkXhZYC6aempeuYGrY
i67rFgRG8Vrzan/LYsmYAwh4f2q6ur6Mg1nqEMFGBpETgQFkEshtA4e0qf2kQ815KSs9fGZNJk7I
/vdEDCC99TpLvek0aEKOTDxx1QCDfNLiZDqnurMHbYzlLxX2VytTVkigQZQttKUOyzgQ0L2Vd/uU
t+2yZv8wrsakmq2aHlcR00PgPrbdaN0w5k++ahFtoYe0NWHp2kXY33mltB9ZR9S6wEO2abGLagzS
ncKjicYI/H0VDsNrzIRI8jLyyYugtc0wc8zc6RholzCyKbQzRVo9w5mMzyKZpaHOa6SzNFU6kSMu
46+yKeMrluz7pEYmYAaXeXvMfynxpYCHtSDxfzuVArgJR1N3XJhgR1GGTKWfiiTon61+7P/w3KD8
7EpgSJkWMSzUfOVTylKO2qEyou4CmpaJuEBRe5X6WN+OQI2Ay4Mt27UOjL+do/XFZ+UPGd3hKKf7
wmg410dhVDKGdtLoU+mGUi7cXDRXFFgiytogSrI7RbLnmQOD0pp6MS5HybSUv7nizFTpz55qPLnO
Qj0eVkanWds2keHVU4W+xRToLDMUOSQrVxLwEAHmGUrkcevFpnMz9k15oOjYXtmFhEvRtTXZIG44
JymmJU0Mcl3qxIPgCDZrBHMlF0Zd3Blt3axqy1I3idZxLHEwwK8GJyr2tSMrapGTrHqOq6jBeOG3
NQe5oc6f4pEw7boBp1NCaSinP4D9ipOn4+QTpv1F+oH66ARZ+pL7db4RAVIqsAXHo8K1i4leQOfl
jYjJVd+Hju6c1CSdz51VJSSACvKKpm9NADXFKL44PZ7bxjPEoyK8Ei7cVAyYDCpspFlu5jtQLvxr
PLWxuwNDNV7d2Cu75WAGxkun6HAsMqv4zKSzubMUiSSkJlN/bic2kGtf71vuJb1uF8SAja+qxKO3
9lLbh1CRR94TJv7sI8dau96ILBiObd2OzOg0DepYhaiUkgLYR3580ac2fCoz5+yPHbH2tANXpa0J
j6GgjI2iq1Hp55YMBWpviqXTIoZ9C65JW7iG72xLUhnFwqo6+YXiHxPMfV74j5kcHSyOaY9Rx9CE
MS6NOtRhkfn+uW7Mad2j2u+prCUqKq1mNRUi2bS63t6gfTEkr9I/gshswVC3tgPXGRvPoiPuuYrt
pvro4/D+Ysvc23S5TpiBT3OaY1SyPQXmEO99tlnk/jyL8XhY+ZEEXSujrwXyYbZgkEcwQgsSXi2i
P+VY8D4l3sBhnykFKpGlcT7w2psKfxyOFtqujnGVqqWvs0dMe5+GeIjMHM/LdueGiiZMWpbipxpx
o1rgwcVRxYyBHGFRmPYah+l0jDUDwciWxg0/YXJjyjB89aawIQnfNLBLy27jK5Hty8QXKzOePhUj
osnSMI3qxRelcxFlidFQD/9TZvttQvibiSO9jianxv/+lPxpJDCf+d8fkr99zV8xCB3YD50DDrUL
TJ+NGZr+18DRMPglhwSCoOAWKfqfZ2T4PgZJB9eWQC/gzX6Xg9DJQVDdDPpHgAdiifp3zshMO78n
ur9PxYlnoM2YjK3Vzy10zMNwvXplf27Tr36dsJx++e5q/I0nYD5i/2wJ+P4b/GQJqAaRpMXAN3Aj
m10hm3f1wtg9pAs9/frrb2XN+PkfvhcTU0tANxJSMd/Tf6rSGImzUR8ujVNkJSP1CVjgATPRfqNc
My6tz3U0+O5rkHtuoxODMGsNPl1iQQU8kBUp/fQrW1kXxC5HogC/8paYqL4d3az9gzIwN0xv2oqo
rjzqNoX1Sa0irwKuqo9HW2q59zCWzSbCEHmom8i4RGUOEHwEVUiC3eTRX7gQB5uFSYIMMR+dkMCh
lWB8i+/LP/MUtsw6h+K1nH72RWiPbDuy1mS5LsKP45C0x4TQirOcoKTCm/8zPuIw/11Zgz2dXUxO
/Wct122cqz7WZrcxK/RSS4pbytqK6RhRFaDd92ARqP8V7E+URm48xrVAiQ0chHr7/on8x6fwm7cG
MhmEml+8NfbZ1/Al+8Gm8O1r/pLW5AdHWVBVaIQhQjW/Gr69NFz3A7FIzm1UVr1LZN+9NYwPjqUc
3gqOhc3lvXXlL2XN+eDwC/OXfRPk/q23xs/pKZQ17An8aXREmLZr/lwU26LxhFMwaDN/FKdCmSQv
VgT1mlmSTuV0QPwdvnk90hXQal3PyMk0buygSk8TU4xhaVB+uQbp2H11iBDdTvAhPis9Am/qqxhS
KF+VrobcY+XLpuxzankCVp5h3lZhb4O6Qdc5TQYZ5mUcpdhva5XYUDvce0bBybUaGLLq3UuaV6y0
yFGPDQH85zwOO42nJ8kmZIxieCG3lA4UOmrjxJncZ/I8KLxfC9FQNbgu7DL+ErD2+8RGUmaUI7Bl
4qFjCK6A4QxOAtWeZrCOYEfiTfhiK9Olx493CEKUUBHlB24ktqWa4dS0swY3InI6d802N4QfkyW0
U8danL/O/N7nvNGnc1uP+rIVSX30Vd2/4sXOniXDWE7DUMaOGIPLu7GI/BcT6hVVH2a+SMm7s60t
lnRe6CQv3f7McDq/4EbLAea4QwnJMO0d6m/D+OyKdLijb3HawExjPpPvHaeHzlsiLnVZCw9Zjtve
DJ0LmA1l0lievg51QpRpSN2LbRn4RsG13YuRyHpY1/Wa8i+x8ybmVDCn8VRbje+sonFqj/B1Q28/
1ThauimB1aj7GFgwa5bOjaunZrastDF5FGnR3rcy5vzVGvDrqdkwnkI6tp4apsT7orcA/DJtuOkn
UtNNhhyYg1FY9oM33Uy+0X5K4rEol3M/w03vVeURK3D3pogf0QYyNlq8qhM84J3MknVB7Caim11h
Zma17k6IYNVcFN7GL+V7rBicrbX1mfwwwADL/jmKIJnOPMqS4Wsp/EvmqszYsTKF16CIxSeTl+2d
mifcC6E71b1BuHvTloE8GmaEtBC0ebBDQCMLPJK3N5uu3IG5665+kNKZAob3Wcv86iD0VP1BZMap
NrZOUGJhiN4N131Zqity8dSTXfBz7SnyhX0JZIjOQh0nfiBVT/GrxLmgkDoBSPj6lK6UhdW+TI3s
gc8x/ojCE1ycIapPtTEGBweKh1obeU+GzMskeZ3RT1fcrlTYiVKfAfQ5SIKSXzdyX54Av7X5Gu9V
cY4wtIUsYClP+dOQGZGEhetTTs/lGbBywv3oQp3/yzPDb5rFoLoxsgmtqEFPbjK084xVELjSRLZ9
NuR00I2vIwvieAhovNqVvX0x3IiDrnSmpRBIOpBs1f2Q8PSs66FNnj0Pc72ReJy5nJZs4zIuzJy8
UG3dQ19uCyohjGbZyLEEGBHqZ4koh7sIfoqER7zAPQT5JKZYRXmMNF1B4qjiebl6NWm0RUgc8+Pw
LnIhb+rRxQmZqKmVLJAA7+VUQzNKkD4z62wapbbr2+pRcvBmrObOnSyzriYQ2LAB2ad81tzSWX1L
Zh2uaNPxjhXe3LezSpfPep071sldXwkCYN/UPHhgQiVrFu0UQw5Cy6z+GWVwTiOej1kX1BEIu+iA
0Zc/SWjltp01RIWYaM+qooW8GEVI33DzF4Zr1PwxswY5q5EBmV0aeFAojVmrZINa34bIl2rWMUGD
EXeYtc1oMjzSBLytR4TPbFZAvVkLjcevVd0dm4lr6DX6MXqXTQ0V6xu9Dj4O75oq4qrrjKisyK3Q
NOj2Cs2rPiuxINofEYtu7T7Ck4ZYi0EXe/d4dGYVN9Xz+y4U6SIdnGbZz3IvmPZuZb5rwISz3J0T
gAUg74Mb4U+1GN24JAN2qER9bGZJeaR3dGvOMjPmHWJQ0nQQmVQcHJiHy5Afr5iecY/VJzX0cmOD
ODC5jY72LGbrfoV/5F3gpkhjqzE43sp57NtgEj6P75p4nRvdwp2F8nIc1RWrMIZlokTJXTxL6raq
vjp5oB/i0DeOU6rKtVZj/8W9MtBJ2GWQkhYut9+DQ3h+BROYTd8s4k+znO/b/nim9IToWmdUH6fY
b5eaRdrHVOGdVWkljwTDgQqtHP2VgQGRsPS+SzzvzprHCeRmYUvk+rgSfEwKxWIVz+OHZPBegnkg
Yc6jCXMeUoTzuMKeBxdgb9NlI+xDPQ81hpZbhwbJT9Y88IDqyIk2Gmj+tfmbmrHz2iNIMIJWbEbb
YdyIcVKbtneSN7v2svPUr+t5xNI3kmlLNQ9eeMdoN1ETMo0pwYleQZslq3Ie1oh5bGPNAxw11MGr
fJ/qKBx+Sydur9yEyVnlenIBI46Rex4IhfNoyDD0uWBSruYhyT6dB0iJK9RKa+ehUm98trqKU7Wh
xffpPHqy5iFUQ5RgU79PpngdzlOqTreXhqSpZnyfYlkzKH8ebGkMhA54jUZISeGwtxuWSNxS9l5L
KOJa/Wef/D+ZQXMonstC//vT9TXIv/7xDzCKLxmHwe88vX9+4bfNsmN8MGbHLvzIb3Pj/9ot80su
dZb6n/Pp70/YwHVNg023DaUMAq/JNvrbXhnSAE1qOhVfnCWtf2efzIH8xyMp5wCXYzoHbCnZrDNr
5Ne/m0CXlY9CpcgLaNhFFtEY5Fjt8KesfRcMXWhaTz2gH/YgRcjmp3gidzybQJ2zmZMMX6ZTwCpY
yxRnRppdklZ/BLTL/hiuYrTJZe+uJmy++4qQ4FKCY9mAzu8XNE+ci3lmxtTiEhFXfFEiPcFSPdFn
s6Uvxls1laUgA6Ukg7rWJf0cvrV6G55T5vzL0imA92V5yXvQpU/IMnsy5tMxV/rFNmpBIrN/oQ9h
BrfQfCGJT1dN+FYnrNmpoDXJyd2zI4ZtHzoFLQAUlxL36tnxeIMF+z9smRLFp3acLjIaj7rP78K8
xRY5fBmLhsRWOb1a+FuSznjNHfupHOsNRpyEV10gPqHC78LKtReomqxVtQeDU3PPyNNPcZe8ODro
OvokrnoVn+Yr0KRw/Bg9vkVFRv7Tb6KNSOjGECkMRpCbKIZ99+CL/jrbr6G32Qj5iXrtifZSXi93
PjtvehHy/YRnYsnpnQsD14bw7sEMWnM5xMODjSzbF/IpEFQXDMlLVUYvkCLOTiAqm001+2R+oF6G
b3kzXmTCZzWKZlOqgmGSjA+TBIxGrTumK5Ozhplzocyg8hbeDAVXJrUFYazI6GtA3Rp6lNe+Nl/L
IH1hZkdEh3kfQ3fQPvP3KiS/QSunS1/rl8Zk1BpMR5Bz6ZJg6bFw0Ke7OHgTdA2sQbSf4ng4mnw4
OzdXNlZVfkJI+I+T1+B+amym6UrA0Kn5RuBJo1Wg5ETAPjpgp32sZOkxFR8eUpIvw5j1yyyomhUR
2pesw1RIevyVLM6xg9O4jIIqhCPsPIWD/sUtxS34BWPJEkwmrdlNTMV3oKMfptKiAqNouFHFzk/5
jDTdZc/WdM2ibaejnY8BA1A+TyUMAWmOO2EAdoTlOxWLotYfM994VRhZ2Umg8Td+cmC3/1BW7QMF
2m8ph82lbjMIaNPhQXhU2sb0TuOim10YDPs5ooa4DufrbmQ2bmT5BOIGeoK0zgW17jin+Dp+TuaS
TCB6YXNkqUYcTdyOmjGcC8yanwl5KwgeUOQxx3Wgo7jtksH3cC1iHR1V0+1KZ+wOjFC7fZ3a7n7o
NO02DsZkPfdH3GZaMZLwhIKcBmW9NLVEvAKw+zyyut0YblwwsxnykFAmW5AiWimSdSsnnvoXz8mR
3vGgczKOCMw/0jf4mA64x1eTrJmd0oa05FAKWzT+jHuXBPjANi0AiAhCalU0Y7XGfcnYvqI1FKri
UCFp53SV2U55TrTgkuVgDKAcPOYavsa6tbAEttbLkI3Va5aZxM60KFgnzGDZCtLGMSkbITttVzgV
Z7ohYhg+eYbCkfmaG3nB6D5FO4DEag+msWFjwOfGhmvRUtIA+NuAZm1K9xZbS7tlcMgGKXaeHM0+
t2bZ772uetP66ijt+PDdovM3IuYsUn4nLPIWRwVWiLE8+o7F/PDHtzhDO1xCfYxdu9OIkbVls4SD
d+Yce6Jwyl78+rux8vzLd1MsaHNpqTRc+ycZU8m+zezRyfCcEnvOjPgAQCpY2Jgvf/OdUJF//k5E
YJg3AGs2Z+Hox5+rd5xBRCRpd2YTvyiPt+H8Oo6MflyKmkPSnn/T/8wuvQ7/2/8j/5tr+TN6mWsp
hMvKj20M3dX56Vr6IlOByyZxNzZWsLbq7oEhN9gEIXe9Njcv8PNSHHKsat5uv76w4ifM/fw5CgD3
9B47hmVgPvvx5yUp3E8Reu6uTiuxijAmY2WgnIrXxTHKo3inq+G1h/OMq6KDQdyRQK1QhBbVDGWz
PW7X6dj6HauusHZK0bATESimo+TY27y+yQkVS6zyeFeiU2ZXm9TqrkPqP+pWkK7sQZ5bF27KkOdq
a1l58ezjXl3KuWTi1z/p39xCYJdwSrAX1S3z51JpMwE7k5sy2wVmvZG5fiGjfUnnFOVvvs/fXVFp
CJI3FhMM+Mk/XlHaVN2BX+RexWCzr4fhMmJlXesJL+GMsulV7canxjfSu6QbL06jp3eBzxoqJ/+t
7Hgvz1sV2uniBa6wI7FBcvV9+0BN6pkD9DZwed1bRZgC9Ae7Ug7m8ORb5rhNfRNAaDiGx1av6iud
Io9DNRNrzVAemtDFHGM3AIuz8A08gL3AU8WnCMVnO2jRm5dPj67fbqamZvEuxC4YAdkgFCx9YLdg
N4cjRKdkabbTBUqIWACYNzbwHz5XpEcpPWGP9esL+TdvGNJl7jzXcR0TmuiP13HCEFviscp2Uw8f
ge3EwJuNtI+90Hqx+/X3Yof9L089DkwCUC78TuvnJGSFgOkkcsx2VtxdZR0eQI3+5oX5/iT99MZ0
kGNJQvJPher5488TBiUdwLqe7XLV0YgVDiZNOtPr/KYPJ0FTZOUdYlPulGaee08FhO2TAxGfT3UU
fXEJii1oHKoWLq1LVHWxiAeKt1MxpifD8N8muxdr2sniXSLo7ItgnZJMmOqbJAQi5RYfXQi9mPVc
fy/hSy+Z8fSIfVjYSlUWGwi2wCwYhG/RE2bQS/hmkVehfyU+dTRPxRYgQ9eO2KAaPbtfqsWymYLX
6c01z8xgLcV0/M1n8jdPLJ+Fwg/Le1jK99nWdweFzCwasIxptjMSDgpdkBK9bkCsmlrMz0xVEvNp
Bj3J6J5Ti4Z05Bsdx0x620Tcy16cEVbI2k3vzfZU28hXbaA/9VEhVu7cWR939tmjYGvZetY5gAKF
Vs2bqMhJZjvR+Kib/etUk1l1wvtBsDtkXA32Txu2caDD6OYyFVDOtyLpt6ror75F9j0iRbWQtNkt
arvrgWBSuZEiim9Na3pURdWdfn2R/uYhYc2Y/2dQnWIy+fzhMNX7JV0ZfZftejdbscUZQG3x15E6
MfzC/80nYhg/pTHn1cJlFea1ZkAF+5dnspRYM0zQU7vKrLO1Ydf5yvWiA1zFnTL4fKacW3IaOSAx
7GAmEbED9JMTpBkkutxDpM5UsQzTDlnOpq8inINM2ehCJzNusLzfAnyol4Fitw/TWKxEUb8i712H
ZDyCc2Ix5jbzRfzi9fMuFSNQBIagbLNVNOTmku3qumsid4Nt+fx+vJzkIFakFmEsVfGBuBZfgUtx
U3gtXLqpCfYDlVnvhyBwd/mqb+L8kLX9Q0g2fQWMpV1OJUc9a+ofqsanQg/PnBLdA07eS6mFByHY
rRlOCxMzHondtSvwDSUC7nxDFm23MWRVr+fHqB4s6jz6B9ufDxBWrPE8FRDDSnZLuhedBmI/K6fg
d0PSekKS5RGj/PtGWcNr1VCI0nKBoyQ84UpLl/QHsmQk8ikKOoANEpZ6ToUfjAUNCXSinWYBvJTj
T5McOBTTg8LKQsUrNyZPh903p8SwPgd1nx1iwyIcBfHJrEb8tf2W5F+4BX6bH1129kkjn8wq/N16
/F4o8dP7kL0OFiNM8dxRs4n+ex0gGUHkmNJKd7UzvmZ1d6111j3kS453PNbz/uv9qJ03ikIsxU7v
/ZnPgmbDnAVcWsSXlamguzGL1jiLVu5sbV4ljV8uGc9lazW04w6zu8YBLcZp6aNzlrTuvZZaok5F
pbDz+KyLxCzUDdE0dvmOOJsa75ioGR87wXZLrwRTJD1sl4PfwEF32VljgjVZDwMIzBBs2WbDI3xo
Ot6gldlcK5cjqaJGAQ/mVVotENEErmhYxWJV9tMxDfqHyEvdVWpoE6Lk+GrXwLyrork6nA52cWif
OxYRDpntAx0Dl3k33zh/ra//mUT/dhKt3F/6V/Z5/9MY+v0LvilrSv9AFt1BJvthBq3sD7Y0gWaY
lFI5JqH4fzpXBMEP24ANTPRjHkGz8v+lq+kfKHhhqk17nctnylf9v//zw7mh/um//5G16SXHblv/
3/+FhvbjPgZXDCckYTMfZzFwxPtu/7slc0ybpsuckELSMh2OWlTThhSb8XUQFhGyrJv2YHrxVYKK
wWMZv9st342X7x5Mz6m1C740nJnY8bqLFI33GE8I6MdyNnEGDSzIff7usvQyJixL2v6wfBoehu8h
cR5Hq+nvWupDoJaMaeId8ComX7sO82hXtu5jAG4bU+u7u7RxZ6dpNptO8VDuUU/CfTcbUqN3b6r9
7lPNZssqamXyR4aL1ecQdI7U0NF4WcorRlzcrm1XeG/NbIHlbHiKgU7hIMzC6HmarbLS87tPg1/S
FTfWwRt9GvhplW/Nr8fBuRQgGBmqj6JGS/eH0+RUbG8URQlvDjGxuzyLoFk5XeqfO8309va7l9fH
JUt0JhfyxgyiOFrqSPL4SHuAVxPS3i6xvXoNgD94NkZB2Fq4qbut5zzOghBKcj8a1Fszk8N32+bU
WfWJvwV67h7YmXZbPWf/vSK0bN+ngU9/7ETxtrMYR/x5uO7ZgS8CGJ7AT2Wuvo6GDlF0dCsH/iXC
5ZFJC+YaLy4PrRdHa+g7bPxIdcA3Lwd1rKiFf0/8ZCSCC/dMI65itNY57bVz0nLnI8juqG+tmfPj
ClqqME1yDid2cV8mfYNi5OLvNQcujkroQtCKLLk1gD/pdB5O0S0enRwet+V0T2izMxlANi6hmBy9
KpjGYa5TdBSDXdtrqFLtozW7u+oWUB6GxSHESAtBD6oZgdV8oYd1c2iidD7rB4N/cZviDdDD2O70
ZirDlUb5xxtdm4lc0NBDd1gop+Y1qxjs7TxgXY9eO0T7TmTlelJjNHeY291LwSn8YvcVlk1cohuo
ApXDUL8UGyNXWBuG0OhvOQj50WOp0wTS3U2aG0JPNyaCG1vH6MJrPzrBBSDnaCRf+XQJ/eLeqkKu
7SAzqFg3+lSNOb0y9sxZ8GuAjamRA9iRTQdWqbeZcBrmR9/le4DRX0XJdC/rwV/3GRiZZWMYbOq8
zJhbHvDPklSxlx2SzAFjebyhEzPl8RbVklQsanLcL5wMC6VUyE+1XqTLkmzyJgricaE5jQl/n1B9
5Yt0lcTG0WRJPeW64aCTySvcll3S6xb5UIkKp1c47vVslu1KrntLdy0wUTl6q8ytuANlVupnjXXL
XtV1K5aY76HERVNzMNMKAZ9I1p64T39D8B7CHwTabWkRR4BfOpVHuy7bgxm16XU0MsmWJLetrR1l
zVVT9d0U8GDGefQG8fujoZG7Tci+ulUuV1QMBxT9RvWD1prJOekHZ1lnOEhDTiP39EHz1nIhhjH5
Z4tGbh+0OnnVRdT77hKTPvivNr6AiXtUskqAdfBga7nYRY1/tSElgskwoiXONKzCRMStBQ4Pd1dN
NkCL2J6vdt4/wOUPVjpZl72Ty2mNjgiN0ozMq02x94rXU4z0X1l7DGYpBfRs3dh01O3JYhK8LocI
zh6kq08ikfLJSdnlBPATCHKRT3XaxnnAxdQei96eI/V+zTuFQSAGQfyI2qs+DeiBQexPtzr19EQy
/OgydbwbY/ghu3ySctdqCuq7oalh7df+sPHMqV02mZ4u6Z0nRB7G5TltafNxqnS25povuo1rAORj
txk8uqgtVTZruKWQAgQX5Y7uVkxJE3EjoIQJV9sUyDu0Dypiq+HIIuKKjuzH3Mi3DDBe3ISkW26j
2gV8pVs0SmQxiBRKQNa6S3I2kk67qWo3fWLe714gm+CG9/n4n4glb0yrBekYD9mt0bUhMQRff+Ao
nbzVo2yeHcOX9045ZHdlGfjrkezSJinwLXdT4+4jXdbsz/AOrS3XTHjpBmF7H0oBazaoxYuouaWF
KPsbZNLs5BpFDXLdMm7rmUAyNDiG6rQf7xFmbBebpBHSca6YfWOHuKkt0Eh6YEXLLqrjFYxZXpmJ
f2soqodDep/g3baOy5nSdch+CH9FxwtmJK8JpoOeFMEmxZQFAinxPgaQ/IIFLcso1qEZcl7SuvDG
7OJ6R2VHCYvfGL6kHHTRnIvpQXQCM7sXORVNAGHjL5yy/gjO07yZMEzfYGinbCGx9Yj7rQyuHEKN
e0jUJk1gUbGig4L8Fl0TwaeiLGq6VthQBnWOLY0XU7ljRR9eAiql0e2lUy9a2xiYIQhIcCbYloi7
8sCw5a5pKWnAASOMpnnSS3seH49MKGL9aaTEDVFjcKrwE4f4uZyoye2WlSjWITZOeQADkKwzXBED
tO4ouoG2KX2YvrpNZ6+9eMRoUoW8ggMEvG5RVT2qYjC2215PH/phKLdh3PsUwWGc4qNMVrTZJndi
9mpZmXNofa1YlXYVLt+P1v/ZH/9mf8z28dcp6E9/1M0/HvH+h9mPBYffvvKvETT+StO2bYZNhjU7
Njng/WXYND/Y4HJcSTmq8W3S/FcUWv9gC4ze8NIwZrr2PB7+p2GThdnGy0lUWoLJV//OZtl2/0Vf
YuttcIJlM2/g8/55hOGPJBqzCIptnTrtMXczC4HWLOqjGFO5SiRur0XcUlwBHhG3IGXzOhuUVaIb
/Y5mbI3ICPrRpmpUda9cfo8SiXoMgd5uA6XhkAxblR/zwSo3rY3biXUksPaMZv8/e2ey3biRbutX
ueuOL7wQAALN4EzYU6QoUW1KEyw5G/RdoAkAT38/yOU6dvpU1al51cDldKojRQLx73/vb2Nm61Mw
xHSDOhrmji9zuXIy6W6GYMo2EgfSoQFsUfpZz/thisAaUob6LMo2oHVZQpsP3PRLoPWLaMEQrpyw
nZ7nbpjXPKRph6XT3HRE566RrsRNVy2t3mPZ6i3t1/kA7znEbULh+JlPEQQNTW/Y15VxTcI6bTdU
2+uDspvqdtawg8fWNl9npQZaEM3pKawnezcpnHNW0LLHCublkec0i28tCls2iUjzHSsj9MpYT8Vj
FEsu7NCt12nLX3tmI06BSJ6rjOQ5hGCqVYgY+9RqrY3GrDbRsFzQ2sTpHjOaYO/pTLWvIfoBZ19X
OWJXTT2POPeNeRP0YcAijeIvqx7EAmLNN/zMGS6fzllzOsauaHjeKhzt1z7LanJ68dlzJouiuvgu
8uehY/EGrGLjwVlnea2JJebR7Jzh5yxSSYmx1nfnbhUW3SHQZffstCBjSTTOYmsMeMnZDuHMUm0p
+X3I/gwz5NCl5hs2VEp+eSzbLOxeQtjvN4FWz1ConHUwmeW70ulEcKsmjj758QYRfRux/9vkaRQ9
tA44rQ3G9/zWh5R4yUsMQjzLReyt6oKeOTJZ7n1G++LGiD2g+yq0rhMrlq2MFpjvXH/vLFwHaGsz
l1hqw+9nTYR2DPAepVhs2USNBPoAkuPdCbmiGuEVMfgLua1yjS8oO8auCqOT7sx8uI70tDcfKora
d1M3/Y8kHcTV5RZ2Qv6wH2EcUyxMbd9Zgtxx6eYseMpgO6tb7LfvenT6i8Hud2tp87tTFu9olBDP
C1k25HKdfpUntnlHiTmWvEJNNNVFcf9EoLpap0OYb90mzNHhir4vDqZDpHRHWzsnkrzU+p0JqTI3
AFiSetsaDQD2LFViRZ+NtZVex4EUbckkS07PTGbG5hm3K17kEV7xdaitey3F29wGbyYVmMrE6Mcg
VdSHwE3qYO14caP27LysvRlZ7qsM/Sf8ft/JecNVpqe4hmsOYlfmA+JlnOP3LAN/2ei7Fvsfrh18
BW7Zdhtf2iY5QXnQx1FgyuTF7MTjuo+wXt22uFWjvQ96NlozPr8ViVH3D4pmVX6kdpcafXg/YD4B
E5rVt9NgD5t2cEcs1gFlV3Z8zLJ5wMQGNbQ49KEgceX3U3rKbBP8WQJ6lUOmWcnbVtpAfO0qPsZF
KLZN3WnOAUBcRO36r44qJiDB84lhGzYxSL195ud07riwEmQ4DYCVJr0rHUIc+DmyLyP+0E2RNvrk
J97OKTvqasJJEKtrHaqKVSqv2GMX23g2rFwandc+QIF12hTNTZrZ86bq+3o/sHBZD7SB3epBap6B
dJ6fAJDLo+x8KrrMznghwx/3EMnNLNoUeVvDxVqab0bDLnZpfSIs+wWvBtWyqrWO+ATnreSjTrk0
q1uR23RJSAdTM1vIxqIbr2cUP8Kk87lSqeZqg1N/Qu6mysAFLRVLlMb1VM8TXNCw8tZBnmVvc8oI
5YyeJgpPvysXiPccJDXL+R4kH5kmxfnVFTQpDJd8jqYf+EsgTQ2eR81A5GCOTWp29GH71Qk5B7le
HBAKd0uxIXsMFL2Y8nVVhYo61v59WUzsdJcPh3JuOA/lYYVY2NVaAxcj+fbVKrnbbD3ObGenYAAb
IvEYea4PJ6swT4m52IdKPyU8j68yntUBPBquV26wW7zKRApp1DhY1GAfzQnOH0SF+OhqukldQJ4n
t9MmOUvl79ratM49mtdpRFjajlb+ELq0GXkt+UW6NFsffhtGqYSKxBVNwFCba669GJvyTWBbzbFh
McA+KsqajTna90pUa6MarYn2TWe6jesouSRURq6zHDEcw06wkVYiGHObcKf75jQWRbNl9mm/yUpR
tFfUeov7vD53NqP6TCzpqObgV0TX4hhJEFFB1G/7TP9aFE6/NcUktn3P7Qaq1dFXgKx7ndvsZPzL
IMKHri3ti43tfuX3g7ziRSp2CmoX3ZIPvdkaVx2nhJVd/wYnkMW7Mb9EXjHvRoCQ3BoTUFcrd6C7
BH6xwlAVkMmWQ9+tlTNOz042TSvd87w+NH0SQUxBV+5v4VBF1dbizqngAY12DT3FniKcS3iVzK1b
+rO5jYn/zo/k9gPji4ZrMW0SMDEzywwWtCY95KywwPnlC/gZtWA61DJ5lJ5y0808zBxlWlSRy5AJ
ht1KCha2aZqiqAjioVMlRrky+7m5syqLVGudKqbSuh9fi8ocbzzCWqe+Kds90WjdQR2AILwWUzbc
mG6mufSTF9mNQ9wdJvAtW+Ai9cGHwvgxYZffcJ5LbwZqKm0Qzl7x4JOSvSnMAsO1LbcsYDXGJj/6
1li9AVVJy/t28pud9mnksOnzI35ccnklWMATxCJ8pGMnil6QIKiSTsmBqTpD1A8K1k4JOOJhY2KS
QpDrEe+4u7Hvq5zaPimM5fG2s1QtwLJNfeCTDhlMynm4t638KYam0XqQI+csj2/AEJSQoPx26I8m
48eJ0dc4Gk0D29AMTZYCLMaCOyHhHKyrRX7aZbLBbOcHs9rEdu9uMtru3lq5cD1GcvJXP1bNQxqQ
mCBMMSXrCoPlnmD6uFMowodZxONAymQkEIEP3GtXuKU6sDABlvA2EOci9Rc3Ir/8L/iPcGW3co8m
2zNvz0xkpJe1zedD6GkrezhEibGIGkkbbe3RKJD2XLp7OAE1OeR4yz86iWO+wrODT1CbIfTA3oZU
Vk9k7Hi5dCZdu4x3XLznrc2ThLlR/EqtU8YbW5q4zjlvge3JQMSjkWaYzehrgF3dS2vdsV6u144b
489q0EfXbhb3W/wst7WkJjfQRXfWvSePbuwz8pcgxq9trigTamWZ7x2sIVviEvaN37fNsMkJQX8b
yeu/B5y5n63J9U6hE5fUAU+Dd25NjmbAk0UU3OKws1F3vS9dYbevSNqMtpF0drkxkygfpXlkvT8r
Sm9T982uHaJXLfDKQ2J7XAdyK7jN02n6btGTsobALT64niY3iYaqjSMNciuT+bQmxuyFgFmS2N8Q
SrJWUVeo3VR29kNP59UWWiH4rsnLtkC4A3zbRb+V4zCcZm/Ql6nFe9l6S5yn1OM6lYzPVVbHH1Oj
IQGgzsKISarOXdVYrYHwDN0aHgNM07DDKO/G7s4aTO+bVVrjuW4Tko1Y4R5rDdV3zfU8xUEp2qeg
NPMvkTBzDPRTGuBEjMIbnA3mjUlbyo5OwOZEqNO92nOnSRLU1dGagV4asyRqDqhiO5GH5+wPak3K
sIfj0MUZl+ai3AHMkPs0N8rjaHIWr4NcP1Uqt3cGPa5d3aD8RgTN05Q+h9TzrBMXCUpVipg3izdY
HFi48tkZY3psNPWWxgMXrUwUFXW74ASqouW9rpz0RIM3UKnCRIoOupziR/otDrAu9TZpevfH0FX6
m1uAM4QzFIy3g2VRma6V8x+i9P8y342hnw3VP3ag/4+j/2+f9PvoL3+xAHuhB0gsAxabnP8e/eFD
exxLoKRJsOifMe6/jf528IsjOTvhE7ZdyhFMtlu/j/7uL3w1G18Gxw/LQlb4d0b/z9K+P/t9+Pa2
5/El+SlMuGt/3j37g0tZ0RSJg+9PJWuDofLXygxomiyn5pxgpRnL8H2iEZpEDdPIs0kOaO2YdkX9
UdRfqPtJuAQOFL96kLCYGSRi5hTVJ0UI56kqqclE6vePTdg9hUPI+Wbqmw/TrnkDbBC7omcgI+WL
RePkfV0sHfCDZahvMixRDOIoODvTKD9KE7QzTItWftg1cN+V5ToB9b2V8T0bvfE5s6ti/B54hOPT
m6R19IU1y1ZhofCjMT1x+K/9vTuE5RMOATzeq8joMdx1lhAbK66MJ8OR2FhoqR7of+de4TUKqlSx
eGc9ZvaLUGO+uGh9jrq5b51aWsd5WirLOmD4ioBhk92BUo0wTGi32oa+hryMMAvRrc1+dYq5PEU6
gXHhf2ZBneyLSnGO0OhCvo596BpWjX6xrHR6KDilYE5ql4V5XdT3IGZNj/Ny7BxNHMBvXZvTjouf
7jkmUwWSEbjlqmHu8V64InLB9Kg1xqisZkDFYxqazS4MFmOdR2GBddck9tzsDE7oTwqSykdfOzGG
qFzXb07k+Gd3IbaO2l6e5UzwXMTc/Z6CTAKRnCwtnsgyIQjlteTLd3Zuosxw0b20FGX1a69rKUax
GbSKrS8HYa0ozy2xlquGbndd9tWJgxhI2c9/zdFIZuwhLjZ4zCt83BQXfA7jVOada2oN3jgdFgWT
eBG+pI5Pz4LsXR+9xjGSVc7MKzbRKIMXv8rsfvGJBC+iN1CHlY/msGwwxZMlJA/jU+7XHkVwe8Dc
9tGGjv5R07HU7lnMKdq+xnY+BSXbKEQuUZ2sSGQov87MA/rE2FrNclnuMuKqN4Y/8QNo0bCp8iLc
KOtiCOs3gH7wYiOCgwV3HmWnG3/EULfxvcq1LkQS6VdpO2Iax64ekhlKdNp94zgKnBa28sxYtXzZ
uGpUvqf1sWvW4DfxpKxcg2Q+rL+SLz+CFCDBP2PvWs0WaKO10iP/ZaaU9ei4NEmNoPtgtAHqfHOj
3lg7Rs2DCBEh7v1kcM+f39GlpnvcDYZrH3UueG02w9JjwZ4ofNEq6/y17Ujiuo62hnmvlHA+TDDl
/tqJxurkmsznDc0uHNzkqDhzpdK5RimFSJndgKNPbBJk29DtbXvdWPj1V5ENlG8/Fb5PrjR3X50O
uPXL50/p53MfHfKJ4OqatR8/rKxdXmVAGsQlUKhqHLdaGF8t9r5+nWGcmh87bNcZ2Y/lV4qLeXlO
0slsL92E3BjgyTpNquLPwZTgo4KL2GKZrNgjg+DhBYEdnv0P0idNVGmjDk7BkLRLmjr/Mc+SV2Tq
GstrSliQgcne+MW+6sH5nTxRjP2aeO+4Hr2s05susGbo5y6xEiLV90M61W841NkJmhzFfV6nZUGM
2AkY1nwOE7UEzCQto+G0aRFO6IsyovlN4XcFjxue0mAKXvhlUlZC0l88kBGA9Jartn7rnL4NqSa0
RijNgb1PiQ7uZsJKjEKRvPZJ135NYeXYOHR4W+RBPj76rgGC0FK8sC1FPxkgm8o4u6Zj8OiKrLKB
vNLhuO40xxjQPCVkH56yYT6MgfQOGp/H1wYJ0ibtUPn21gn1UvfdZs4xgotztMvl+Z3IC7woRrOz
S7B04BsW+k4LSYfWQKv41sDdsMKYzzKvUE7NanQBz+d+TFyRO8aVFW/5AEOTjd6Q5UxoXhZbz0E1
ezuc+9N3xyvsm5As0SEdfPEtp6ZpMeqO3o4ugPTc0Ab/3W5G/UTWYDrWRQn1iiKPdZUYzwSI1Ets
Oe2mxHxagYT2k/0kaIRhf5+fxVhSLx2M5c70i2lbkpH+zk4v4x0A8P/kSzqw6JjxJoZ63BRv8Mvb
U6dDryEE4oljT8bztlgwm1JrQMbQ6C0O6AjcZxk1F+UyauL/ip3t7KsBCWpqppuSCie2t8aDAEUy
0j0j2GLTv9eKc/6pYs2LoMX0uGc7NO7mT7Frkb2IAFRQPJDCykFxNUEcKz91MlGWX+xIk7foPnU0
Vof2uc5K03oOa7t60XGuHnPt3MdyaB5ozItWmuXqQ0jW/bHkhLuCD975d82i5HFarrdmhFM0svR4
chD85kX56xcNEC2fBnmpgUfy/qjz+jCocXnj68NYw5Ps0RPblv4btNFYbvNFbtSL8DiBkzOvbUzd
9Gh55jZfJMqW/f2IQNTF9Zb9e2luwCHo97AeicCLT53T/NQ8kbXRPw0B+g+ScrWm8ax7AinovyXw
zVpuhcin/SKkFqZRHwfX5lWt7fR95PZ+ov2gv7CAfdeKeqWahlDqe/RY06BVht25demWGZzAepxw
q56mMRXXTLjdjwGC/vv0qfyOnypw8qkId2oGEpVnYD4b9YXJKrzGsQiBSyEmcxQcz0NH4RGYttXg
ueDdW9u4U6pzt+2nIj15xXcsq+O5mRM2KHKyrmmCJ8JP0KGjInbvgzqQd2Ov4XRnn7o3wKD64hlh
dmuGjVWiBJrG1WF/sPGcXm95uujLdtzxpm6L8j3p0Z9IEtCnWBM3NhWkC2R4kFiSBgLzTVjRMUUM
PxuTdL5ojSmC99yk1iJsxZZC0vjURk50Z4MbvO09dfB7rMaZZ+G4NgXOXq+qR+es487hETLpWjGR
3g2pop6F5GRc3GXBYLJpKLRPjiQXryFr71WUuywKrMqhnazLiD5QZymWtUVr1Q69A0TaIzsI503k
NLjzP3cdwefew7Jq++pHjnvv4+15rJRD8laVJGHalPEqm4FreixSKpXJVd1Hz+6yZCmpuNiIZfES
lRMul64oHpMUhv0qXVY0VikSskN5SjLOHI1V37E/hk8SY2shrU8RLcsec1n7TMsCCLmTCxR1F7dc
gQb6HUHWb7oiuNqdyfKo7GP+aDn1ycbl8RBLhj/K7lg59Z/bp3hZRPXLSipJXHOjQvwvGHXP9JxM
z+bnEksWwCD7+AveyHAtpaDwIxqH6Hmog2bltWPHHbe1b9xlOzaixmN2idFve5ffQ0eflrsqCjId
a9/riZlMy65t+Fy7wYIFuPu5jMuxFtNUV+T7WoOPrwMe+EDrwmOYVt4OykWYbrkdUuqatskGAjpV
JWG4MsFhPMShW+JrS2NnM09ReyIMSJvFp1I0LtOn/hxE+Zzx1vscTz2uN9/SZWaFUMz0+jnIxstM
W3tecwhUwJz7OfEusy9hEGJfnwNxvszGyTIlpxRiI+X7/a2uBaTKiS3ZNKCPZMuEjaVguMyIGfYz
9zdCJSWhqGFdID7ckyu3120mqwfCfJH7kONyWhaOUA9xSHMsKLXza0YKKtoF0PB5A5mcBTNXZHeA
PR+pqBzP7PTa7dRn4F3T1g+vLceAW4uKY668kx3hYBkoR5ntlDOWE7xFCCEPc4jDflVE8Q56ysRC
SMpLQ5maWgVw2DZ9Jfsbu8q70yiaae+XyXgvZNc+xbq4gaxxqn3gObCfmrsCIsVX7JbmfugadSMG
Ge5V5L9wUNOQmxXrMeVcU8BPOZJrlmW7lFxRfoM/jORkEsxA47VDCx1Aq7JKyfa580Nvm/WvY1aw
1eCSRxtiTYP4yi4XEqANOiXrlVF8nYaxvTeCiRY0pHOSyXUi+18xnz3V/VRmbGWS3gmtPSw7G97P
SAwntr2HSuSvsPjG+FTmjRee7dL86HRQ31IVna3IiFKGl4F/WeJ9E4iNLI29hwAPtPmaFPyb0itF
IvG+qmmpkQmrOgI3stavc+xgwbOVH3n3kVU399z9jl3BHVT/iyDMz3kCAtkglgJQRhD1HMf9yZQd
kTSarIhzraeUc9Q2k6hMYutpnrz2WwDO9Dcc1p8srH+0rMqfl/Bs8sEm4Wu0yXhwVPgpwEDL7kQ4
raU9Drr9uYs5usMekh+Z0RUxdb/915iqYedCwqwn1K1cO5zWLOTjAqRZmnPl443NhrB01F2hBnEp
DITIG2WJ4AV9OtgCnuQA6MAL5dhWuO03MzLtgIHe6eZHyzVC5LYxQw5kFfXW1an8IHequ0fcV7Ld
zUjrcLVLFwv7+8w8kS0xRwa2iCZ1zvoRswh1JuIJJGT9xvK9/cZLpvzBarl8tOlRAEDbtHw8pov6
zSxo2jhHzEbGcu00GbCg0eIuBMS9CwA1tns/qtRh4gPVnVPVwt2rWOAeb4VfvX3OwoXbiMsf5Jv/
IX+4qB1/dOIHSy2bg1LjE69EnPnpl55xQqYzx6wOclrmZZmkzAa9yBnX/vk3Wr7QX74RFmiOAY5v
Wz+/unzFBMdirzpAuuBXXPsF5vuy4ffDe8/5aBOf2TqqRoaQmbvs27/73X0TB3bg+g5G6eAvVXzG
JDyk6+qg0tp6cjUBj6RJpgdR5gr/ksF3dTuPIcDQBWPbP//m4ufoTABY0MFZE1gCAP9fHjuFpKwS
Q0VdFOg6OPg66p1bL2uspxJLWbFxhMuDH7DjnjDFcUY1Vdkz+JWRlx8iZxRPnz/Qf+xN/8reJFAY
//C723x0H38TRi8fxff/+r+PVd/F/2f9oSrKHv4UBLB/+9TfRU7/l0WsBLvhmkIidf5R47QlVy2u
CYulf/mb3yVOhFEmGgyINiKrJWnH+7vECX2DAUMiSLqffinn35E4ZbBcOP/0XmMlI02EVjZJzL0/
B5n7xMpKlSbVYRw8oSkXYEohs8duIi4J/LklOS547ql/DVDGBhaRENW1SwZqyGOaKZXdC3Iqif3q
tvF0j45TPrLoDN8DR6BZzjZdLp6e5aFWNuJMwHN0SpZ0tpdh6gdEhml20xnQtfD1eYF99snHXzJR
ERfPHWnfsH2k6LsJkogS1Gki5Jn1mLzZXqblj7bAz4H8NDm7zGidu5j6h3tIz86yPB7oFm0M+0aF
U8nZ3ZXQyww7thgbR1DSA9bkW9TUEJCjBSSvL2z7RuMoPgZjYpZbtK+BSzE/1KYpwu4732WxHTrU
mq/DvoTl4dfsefjC+URhKdf5MeQ4vs6Iz+KmMDQYBt7n3taezeIHlZbyAIdnvId9hU1RzEn4beYs
jZGZW8drPRvLfp2f7NXB8/laajN7wA483odjEt+BBS+f6tav7rpWDdMJil5EVyqSFSXTseejOBY5
XQumWKhVSJv+daR1dtuQHSOmJGjCZS/JSnHlpKN3RUyr30WEtTbMCTJiRlCm2ISBRz02G5tq5/l4
TySlbLi667tMNME9QKOlkBCA6KHl+YML3ICFdhPqdeJYn+Oerp4xHpAjEwlsXYjGvxrEiAkp4+gI
KNo4FIJIGhEz8RRWyCMJ5W03Rp6gyPVeBbm9GYzH2UFjcL1U3NAepddNnvUO22xLtofZKDoes7B3
aCrNr5r42pvqK+u1ptLdBrbekAmXkWy/CaPwt4pjgrvy9RRcx5q1+TQ5wSMRtehKwwLCZDBSibeW
g/2OJ6Rticwa0tp0saE//Bl1I+Pefq5rmwb4fqLH1hnTMjkga3Tzsef8M+2TsDfOVrhgGjUb7C3u
M7+kthaAIdXxEqjoKtJYdDwOCTRqYXe/B+2O+iSU6z6XYnJuY5qqMLNg9TZIRqA8zvSiCTXb+wj+
NT4+I011jT2fJ4I7vkwq/61ZtFujCyhhjGtOOvx+lo0u5sW+0VuflphdpMRs9YcQkAXJCGzn5jFv
mil5xbgY4NXlf1Qz8vL54oWR8UiNG4SMLGQkKahuGrr2NW6KSxjY0TknUBh85b6UYtC17KJyjJsI
WnyJ9p+bz9I2k10yT0j7czdvQzVlO9Plj51t5sdmjvRLQgvZxgji6pZBtNm2RNjAFVKzmC8xbdQ6
RMCM19CL61L3fODtbTwh+YWUPCkaJHHhgGg0sWJvsMthiclGui86q43A1PMzcA5Kxh7fvtVvpm4k
0EQp8rHqQapMQflQzQjilNYdcaO1lKFV441O0n7rjUm+daCG4/aBt2M4xjc5c6XJQ7UGKb0ffQFH
PbHEaqo770Ir4iPgtmjjRXrPUCpfhFKYu/q+X5E0qe60bz4IVH6IQCThjZbYICN6tAIvVnOpcKmV
Qm9pU1nSvl233wlAXNgQh28sUxCGdJM/kjrx79IB09uUOcjdeTvcIyXYu6ZCUtRJPO2pOb4kjT/t
c8fs1jE+590EQH81GnyWwAXBcl6BSsz8+a0KWfvil7uba3WLHBzSL83gxzpI7ZuwVDskXPOWgjW4
a6QYwHlWvwZcbfdlIvxtQsn5rsJnQcubbDElWM1hrsgyYmKDkFckguISzF69F71XidVuIkHwOfOm
cmMFuHzyrlKvOm30ASJj90weoOOFoY19pMYfvXLRuuN02naKpQmbkPDdziQmpM/Tq5s6VN3TumAe
e5ew8MEuHHkqmwSLQIBgQbVKlezrnsJ3MI75moJ379rXcbBPiD9s0qJN9h3hCl4V7uyxVyevgW66
SEl+k3QPlIKFL0EjecvKIqQ/uY8vBKuaX0v8pljtwX1+oYS+2ImeLD09I/6uaLtgX81D/Vbr0HwN
VGRsO9x260qX84VKU/T0RqtDYRf+1eYvblsWTXetH714BMvMtQjIDkTo4BdlhWIkMdNl4kaOaXQO
ssJH1ills867BE4x1LkqWTUuFZ2OpqRPdkx2gyUwIeHLWM1FjEmNSBUKPUzmvVd72Q2NdSzhalro
GgpsX7rabGkaJfuySXpqF01bPbjoF1dYP+bFTrNy43fO0e1zXgaO3pnsD7E7wmyygLWuhtYxjoqC
y+82EK3vPZmdjRuj2qypP9SS+6CLSItJx16nUyM3rkzEcxX3wwN+Nf/b6PfRFkXGPzeh9W4EmEEJ
onxxLXdcLS3d69aRz6UjjVveU9kamPywGgTXuXlqwudIOXv4Ku+sR776FkzRuSKYg11vWNvJ9GUi
WbPpcvrtPU99NAUF5YNtHjNKObcMKfX3KPQG/J0GxD3fTg+DhSa8tuYJhdkNxX2OsWebtTpDVXcv
ZdSVZwgf/XbJn1AJEQ0J/MRYaZyimNIweS2k+aL91qfxExQijlKcL4AxiJW2h/zgiXTeABejJjFY
Lq7YJ5bDTOOvO0LdyNmGvY3LMPmwsuzJsFzwWbox32PLSw5V4nvflVAP/SB+hJh3WbUhmxveW5kD
7Wlkl+zHzPRuggnZoWYcxSXavFURUeA56G90iZwKvqgmQdNkGz8aiCqNU3G0h/ooJ5aSqSueE8zO
55zXPFK4K3ZCtZAG0i5e12a6R3IHONqNj84ct0v/ClUxg6RXPZ2/dbbjkLvsq0fG2WG9sDwzTM7Y
OfOJZbCEAkWKsi12Yw/zVRn+1zCyvogmCt/MRtp3VMvjKcLD04iO15X8WliFOCZzj5oYJ/WpRp3E
QWZ99wq95lzwDehJE2OIzmushy0CG5GWVeugfCZNzJbBh0PKicV7EMaE1xPo5w7f53hnlV54r8Lq
RvFLr3K1T6j6jKcWidereYkKP9pM8WhtKPAQF7tOn8esdh9CmlDQ+JBtVp5VIoIBnEXEMshyYm1B
xlw53NLP+IVJsbnzS5cm++Ww2YjyDtMLu34dEPKufsgkOsDPos7YMO9C3d7N+bKApWCMtdUqrYt3
leMEnNvxSbf9fS06ulfLW05ryZovDGijC6GFoqJxBuyjNfDzmG04usdG2uS6VqPnyHOZshx0i6Zc
Y7teYWaS7ACzYr7HoZn9RnH4z+D3LwY/uD8WQ/k/9rWcPsr248/dfr99yu/Jb+cXybGeuQqdBHVQ
4E/5W6AFrhC1BYz3aAtoG4wvfx/5lga+/3axBMgAwscL4S6MRfHvjHjC+UmsW0QM4Mk+Wp0EH8UY
+mcXC94SYDDR6J4Kq172EMRd9MYFUMX5sW+NukM3pyoEnnBW2FV4wZZCtFRJ04A5O3MJEI/5b93g
beuyi8IHhpIdHvyQpNa6twdehXgH5/qSxUiF3g6BrcBk0v3WQj5ZHqlX6P8u/eS4Mwr3PDhN+xWk
1LVzEo8CILyHayd2vV3uBAFFck20qblcP4JQnOkj7bhUwJ8R+FxW5Pxo/7S4hJnncqS1gLerCa3N
U2waDnnj9819yg7oUTVh8Nbms80ClTCpIDw2LBbwUsWgyKfgi8HoXfEtJnfeEniwOE94nlmubKbF
Lbdf/y5rSvet8TzN4bXS78ngkKSUnber+klyzloQdhyKKdeu7NjwV11l1PtsLvJj2ufxOzbM5ovV
2oDGRcURugr8r/k4XXyTgZvTSDEd+UcIAMK17xKZmHCxaG/tUjtYjxCt+Rg7aK59WmIzx1tAWEdz
b4Ib45FYIRLONgCPOPK1kBjAjbm47ynseRkx7R8tNek9zYvTNWit6YbAJ9o6p1k2GSFBxEOcp8k3
Xg/ymmbDYG8HDL53cVFSSihdbODVKACCd+VTPHtEy/0egtkMEmAYoxiRmYKEW0cO1qtR5a2zchvL
vqucqN8ENTHwwqMljkLZ+ZR3ksobZPB+K6yy3xpLyk8bWFttbc+HnGm0Wtae87sxFfWOPmxj3yTN
fHRia/4K6Nw7xihhj7M5hZfeaKpzZUR9sXdmY2L5N7uDEDiMce64RKr/9v8Qo50hvmWaq2t6/0wq
dWgwHgKnVDdpjceyvIEKrXNECMgpabCzlAGSV/i42QdW2nTYm5+F9v+R0v5XrFoEq39K0rj9UNNf
OLW/fdLvIhqtLg7vPi5eDrY/+k3/fk31sAPChkGolVzkFuzs31W0gGShhVwdOFz5bMvkavv7Jdb7
BYSXLRB9PIcKKf7qJ4DGPwNq/HSB5dtzQcceaAbUROCt+8kmWJp9Cl01w34aCTkD9XHKczSysSwE
h6YokvK3zOk/XIf8VYk38SWiArLWsolH/qTEd3kQd8bsTodxTNXVNIaBRIr+V0sX7lN/lgZ5SEtJ
Lfcp7kF/QeF1sjWHRsYjvEGsQNoam2tWKU6BiwPYNHRORZjSG7DwxkOr8Rn+4a56/5sG+aedT/BX
LVy40BV9G3okT/Kndvn144FBAaqJ+H9oLNixJq+jMICo+27UVAPmXmweBght5LNjdUNWnm3IFHo4
iOrQDtm81onBmYoF1iOEeBGtGJCmW3q5EQojvBE4w3S2w97Bx+ZwwyhIwwI+kK5P8dZIIpJgFfxp
+kEiOnuwUz/bzKM/HyisH9ah5zY3BardlxAExT4cis9ZVMBaX3gn1Jxa3nwwG2R417bqi9IZBrtx
GO85RIc32v3/7J3XltxGlkW/CL1gAu4VibRlshyLrHrBKhZZ8EDABczXz0ZKM4siNdR0P8+LutVq
KjNhIm7ce84+nXxjmpFy/qnV/JEwhNyRH6qei6Ga96TsVNeRwXm2jVJ26rE2K7Rgev2apGimjFjn
D45T6l938PzgajnRg69cmmIK/0195FKtIydAeXQS4ctYe84y/Ezd7cytu6Qmp5cZeNRUJ2e7Warr
WiAeI4HAJAzWTdv7ulCYZZSLl4NINw85WbLcLEiRDpFejqEVEZeYD2Zz35V9dFoGd9ozZqLL0y98
HatXz5lequcmW5xH7g5U9k43t5UJnHIAE/E+Q8ffxK7BMzRW86ekj+oX6HPcmUZW+sEZfd6hEcCd
1Vf+tWOwT+Hhnz/GQTL+b/kjYCe6zw5MgOtoisWxiXvjaSiW7nPWj9X1ioe8LksygEL2O8IVRDnS
UnCGRQ9yzEC0niAhj5Uytxi88gfpJOQ+GLGzIQ2kxXDF38Y5uDtYA+ZCzPxEY7USQ0OOB6+zp/Xz
3kmH4kgIgbydXTmG8N6Jf0V711ZbnS7KkSYtlcBi56hOgMBpRpQ/oDrKdw6pgrcM1hCz+rH6jj0C
71Tf57sS3B+LhlG/plOjniNEXTd+o/hXEVi3l3iQAmPiF/ujJm8jduuNozX2WYt1tRFk2G3xVfoB
AUUlZOKcR1Eh1P1u5Om8tq/EORbciUhhaxGVxIgHMBS+ByPqjxEkxJtbIGiexijLwh6dZEVAXRQ9
OGho3oFyLTfVmMyfTGZde+RteVhgLtwRVtJ/0zlaPqUiHUPAlMuOEWUBIpr7SPXDpV4f0aKa1Pe5
5dcvhAKiqVi4E8Kp6WMZPP9tTjuliN3oVHT5y8h885SkLYge70MffF0FqVaC8+ii0qQMsF91c6ai
wk79HJs8m3hW8hRtYw2jWhRrwrn6DrZI3jKe5aGcTIL+Em4U1sV+B/paniVeoLOPleg8zJHxVOF5
fBk4xb5qpLFvF+i/O5oz9atV2tBcLc1+nLzZkzRhPbyS1Vi/xR448k1qzRiLWhIrLj/OS3gJ0CFo
D9MsKxIS4ZzcjGRTfJadlj/MCIABhcdcHwPeymkqMia9o54e+hqB3Gaixb+3p7R9lxAauE0llAi0
vl7zxUhz/zrDe2dtHdNqbnvHjD3zs5f7Ru68qBqN0HvaDuIlxS2axwdy5ivcTv2iEVOlE2B4Q1Mq
sk/IlwbxYK1GM8jE8yfDmzFcOCsFyUCfGjbN4ux4DvGpAaTgpFpPPUvTUN0ONVE2uMT9k9Dyu341
u5Ep8KDZw60oZbnzEte+X1qbtRMm7m1rx4+RHTFfh6YMPzE+xOaSHEsz/9QxJ9sORYTvTsxfIY0O
aB+Hb+gYyyMpLu/zatJLFicOKmOQ13Wpxi0Bs9Omi+L+m5F2zTZOu6tptfwVY2ucptUGSEaxuylc
m+zE1SQoVrug5ks1b2jDnpzMO2k5oKC0aKolkH7UHDmfFaGpTWJDuKhN5m2uiAIqio9YQggJLJrK
+6ET84aC8QGnS4pjXfOvsiSW9PSyceckvLBNVhpX6RxNWwxj8XFZ7ZGmoTBKrpbJcjVPyt7ySMzQ
AHOseBZF4Ms+0bFcmqv5crRT/zDExiNzMX/nCCyaxsWtaXLt3zu5ejjtxsfPiVRqZV0UIK9NiYOW
s9trtVpAh84E+7vaQuPRN2iJ+VTB9mobnfGPWvU47OOLp5QN3Nupi9GU4wp6Iad5YDZpBEafd7v4
Yk3FxpYBGZhePVtldLbgmldTTFjH6mr1LwZXZ3LmvZ+qdERFjwMWYlmycZWwOHNbzT3VmbdDkIhp
Vl4MtDOLCO31XJpdIHmvbuhoozRcfbeYWc2jOUnMfknCW9VtY7yfmEl5AufesE+o3qdPC/JE+PYE
Znod8MoitJRWn5ieLG9ydf6ac7k8yUzW8cbo/MO02P6xxHN9l662YYUF7pSXUiCrKEoed5qMBRio
bScsce+u5uP64kOO25HxmPR2jabKreYXSzCunmUmKtkX1yE1wFsdzWL1Ng++0nZNguh5iGHzGhp7
eaqPxzS1JisQSoUxebHPhRcbe0ZbxtZZfdSemqKtP0bipvZrgYIKZWu5SlyNZplPYLnQvYqLBhZE
SfldoItNVoGsf9HKiotutmAIFpYiyVd1pnGUSYnCNqUTdFWsstshWxW47kWNa67CXGTDTLFQ8enf
ZVmS605YhzOFeqar49I0/kaWWrtHwGGjSBnSNFxWpbAgbOm9tDJHvzE6oZY4MICI2S++0vXDmOSk
6eh11dGdn7AsrOK1r3WGW7cvxrUukM39NBEC7TSIvraeKtMrDQkjXcPZzWC3mCVGXEu1137ToXHE
VYAClDzs9EBabtQBVart82xG6YFGpPzKCVWjhyYZKnFvyJpeS6Qss9iHCmM5ZHZXXftmZLM4y/4b
0dkjOsbRRPiu5x0bjmQV/qiKwgvlrEUPMndXs3VOmeBGmN3C2CbgwE3AJDeJtM9LmmoPGrlD/NzU
SnZDnkLbjOn0bEqKvCREPoowTA6L3OLWbm6Nhd0Z0kRz+qP4apgXPWUG+h4U4ZkXmmCOqJNhu9LC
I/N4SxnqPE45MK9gLRirralEHmaJWRwt16mui3ZZDkLvxrCsOY6iWEQ8XkqU4fjNOzZ38NTaQxX7
w3OKUPYcl1QaFVzb23i5fAu/+WJpDmVp1DTroky69QcSSqY7kP6LI/I6445lsPqGVahWoRY7il1b
sVSicI1W8TmbWifnfWJoKC1TnXtnNJpXbXSgC3u0UfOVTidlS69/DOOYvbym2HrhXE0u9LyWv75T
v7j9VBzNjp9gxcJ48spp/vBmSTd7ieptlaV+YKRjNwfz2jkPagRxx9yk3fH7Q8Tf6Glo6IGH4bxE
C+xiMfsRH9qafl7HsdaDhDebU+RzAKAcdqtNQ0PknsA5ynta9aHixrx2c+sRcFZxsYfe/qcDjfGr
rumPb4KbzODr+Os58sfzTI0Pizzk/iBSKv+Nswz22XXArsWo5U+EgRB45nNlAciC84zrEiqfbR2W
vn6No4oHs7KaU2cx/q9G2XwZBiHOipbOp5GKe/cPF47D8U+nP4Pmo7W2IG0YOj9/WabIuas0qzto
yMYZB1XO4yx50XQjS87awFPHVsQDZjCWesr7zgt19qlTDh73LZPUza6gCPr9lzLXVuVf1Coc21wT
URhfyv0b3eHQ8IykcXcgpLxh4u9bUdjR8oNvpSlMOEMSsjQv29nCZIOjhwoqQ6Sxd5P1NRUqf8hG
0ZyswlkAYNj1N5kW7r3nxHLr981yiLS2plXU21r4+28O+PiXr+5aRLjpFodqy3F/5tiCLLNkwZz9
MDXsacQYymzblHQ763lidUqrMfRRwHwoc0Y37VmMuA3zzcvk55FZ+DZF97zVUI6EA2SXG9Wa4kVJ
Wd0wh8qvdHQqr6ZgAnYjY4YqV22SeMcImW6oi3TZpRMvdMlSglk2tc86QJltO5XUq0XpX1NALrtq
suYrkVDNt80whvW6wqD90R5U3DqPmu3OH8CFdDswK0HitNWxxjrCoe4d6wI9BAtYEtXU7ByWOZeQ
Bq2hU16fkDYuWYkvtfoEpuIe1eu6pvhr2Z5T0PslDWShp86jsHK5NaeITjJq0OtsaKhBDVoOsUrU
c7xoqDjAshevqI5y59QXuKYZMI4xFykl606bun6CbQN5G5MFHj0NlFs24ByxzR59UMgPqsznOhLI
6RtclkfXWYr4SLplGoKv43+IKOijUMea7mwihmWeCmwq7isEqt03t1h18mKkpm/1JKtChrH84rjy
MWywCGMRmSjl3cnQmXJS5HOc1g+cvlliPdF91jOOmijq7U1na3WLBFsuN1O7Ak8SIb/O2ZDv2pSR
36CorvR85Ilceg4UONqH5z4tXl0spJtlMuSLB58Cj+hMJPDl2vn56KWnZeHis+loD21mWkeDjeM+
B723j/KERc+z++LY2179xlSyfhNgKan3CxB0vLb5zsLpd8dJ1LueGx1L68ih3ykq1EglZ5lpMogS
nViN+vVsVyV+AcyyR/wilgJCwVyMA/PDuDy2XcappXItLPape19a7fCsG4O5xZhev9kd3GhUvvOV
NDg9h221sAP0tdF9NjMaSk1TSEjGqcsbLFhN+qjyQsvrORlFQvQunIqFd6TThwrdg8E/xGnfvNer
H9IrlyLoOB0GNozPQ5WwJzayoStnjmw5k79uoQms8J2NVBnRlNl8gdHpXRsjbZYOBcF1jLX+lJIi
cu3Qbd+3bKB7TEL2BvSXevYE5+h+nNO9t3aAQALL2xKxxcFFnfHJQwvwgSEqXrapt8gXxG13anLl
137oOW7rNizASnRBOSZreBr/0kpbC+f1W0/Cp4kFQJQHoy7We4C96misr+q0ru96no+hpFnyajfT
sJta5P9Bpo/mFlIjnZH18EoyEAf4ZBLNvV613Jk6oxS57MWyipHr0ushkAmgWhJQ9NLXsRwu1dqU
qAt3vlpiZ76ZFN21y2NoTrRgeLwb/TAN2nwjYjoeVjc395eODwjSgp/CiNcx6JyQmFkcC/witPUp
qGBge9dDhHn30h7Q4O997UXDyZaGI5d+beQtqTfvcklDaEySj9Zb5puF163aTGRqRgG+zWLjxXSv
dDnlD40UU0luUw5bHZHyZqjd6a4ZcOIlVc8tjkcUR9PCLwJXiYkWzixVv4++BOFyQvsv1+2NHLR6
62c8gpWMUTxWJW9MPJX22cR58UjBo7c0vlT3uc9wabOG5Q1YDWCgqDDG5j1m4gM7tZ8/VRqveWS2
xVFbmysgl1nWONFHILzo1DBZQtFFqdFuqiXl31TCKt81C0ucZfDxl/7NZZOcUPvTXMHBjI31u65f
huzuqiorSoqlptNBuV4eTUJsd1LQGqpqqDS6UVTXsjZzdAJYk72+a77ADlkORhfTUxvWWnkEikt8
KyetTaxjxmw1s/tWF379OsUUO62OiG90WWfrMeESJnbTvuuVxQ3J88HYIjmmlYO4A1oZ7/T6PDft
ugx3Ud1d4d6iI+mnLjVv3vLH2URJ2mVi+JSsXW/qknUX4ID2ang8EmIZUFE0Uf2GFSw+u4OkbdSu
zw80jANHHZqRDj8nWrtfl/LWIwB4F+dV/lCOii6SYJtkfmk+XfYGo6cFvBrvz7gh174TTVRF4OPZ
vSR8+aOP/sSnDGnm3HzCJqk2finonxFiyoSJG584mfGEhq4L0oEbCYawOM6FXl0vBJte2yZFLJZl
4lspD1+6bmwhsJNeEJajwWomYvU8j5TJMqc/p9eF+aSViHIi1rEvNY6bl8QBb03/AtrZ2hJUPU1L
z5TRKWaoRxoB5WfHaiJBpXb5Dsk/T0g9UZz0HHYunmz4RXRBcYJWMHdV/VqYGg3qkZ4xck6OCj2F
s+U0Y2jSXN6y2fMQXpbZyeVq0Dmar1omc5851c+Eu5prHHPZTXShWmu6a2nafGLuuRw0EKHzBjM1
F1NneUsU71HuW+xajpKc8SyeNY242WmkXwY5tUyPCHia0ygLmojrUgmw0dzCr8/Pi2ci33VSm66X
1m2tBhp3kNAy4Z1s6U5XvTvfXFzjVuMO33EYTvuerx4gYuHFTX0OIQwS5Vfihig5GnQnxwxkWpBK
xLCmW70qZXPVSH+xjqaX8KqonGtAcgqnITU2X6hKMoHGakZHgZXAp24ZbJTLms4iOzaUE0C0qCDR
EoVq4IbPXr7c5CYt9cvfXl7MuczYYjRjaN/tkT0VdpI4Vks/3U2mNu/KBDkI8lle6JSqMnZXzz/+
o/jMiHaxg8VOlxvpLJzIRnfeTV3+MYildraAZvl9a6PY7eSrgCnzMK5VwExsqlpH38OeRgK/mMyA
Asri4ImXpY3JIVgnMT0Nle1gu3xYXg/eqY/w7F7K1f8Xf/yj+APx1g+V/S+q/yuSNIf3fP4xUhOF
xvqH/hxVesa/IGkwh/T/W9T/p/jD8/9lkweAIsT1XSZPP6D/QZqw2fvG3yNNqChWHwqugouD4N+Z
VBo/Tw5RTJI9wInOIs3r15kepJOEXTaKT1DN0H9ZjEjvsUQvjOOrfp82rg+R62umjdNRNkLAyYJb
9YDeuD+0+Pj2VmM0e71nk/yHkSZc158OSJ7JJUE0o5uOKVDK/DTUnDp7hnfkOUdX2bI++4jfz97i
IEtBz2FzYECFlhpCQwqGPrHHBIsCUsGHhFkeffOqyrjvsFQ07VZiHnY/L1KLb+ekYZgl0BC8lAly
8HZbKDYdeNiaFxZ2ZuoYCG2v0+js9Jp3QCSL5FJnvJGEBmbwfILiDJDpUzKreHX/lNm48e2ieaBZ
VdAhdDt8wYxD/JPXsl/W5pxtp9Z/QoiSICn0R8+6WwxnwKoPjXBsmxLsRmFiLBzQxn4tAaM9iMjC
eKguJsQ0qdEgerk9GTsVmUlx6q26yIG1rgZGzjLiHnBWCOkYwmIbPU/It/dturSnJs6M/TBY3Xuq
J+2ZU9UUOjjxjbg+ydrpntyLi9Kf5r3bDf0VZxd1mjSlQYxbEIcUBKXfNkT3XFfYMrUUKgz563g1
NUyb+ureBBlWY+SEgrYOYbB36oM93mgxSNjlYv90Udxtx1RhXnOXR32Ii3MLcRN7gY91tBsdI955
uSa+th3yXl8mqCNB/SyIiDj+PeheLh9UWll4BLzyzlaLi1zZYnx0A1m8sz5lMeiotSY9Lyi1Ab2Z
uwa7wtOsg5qqEgvo1IqfKlYQlbwwqWgVDxuMyc52WZFVkxVJJqE+59cFoNWkg7YSK+QKyaJzz1Vv
YG/mCKNXGFZsWP7Jp0tySoyVlRWt2Cy5ArTqFaXVXKha+aDJx2ZFbVkrdMtS4LdiFxCXWJFcJTw/
zNxQZ1BKE3d3YXdx3cWOlj5EL7nCvfIV82WZUAv7Ff2Fxnx8ALU73uL5VFc2esEtBbW/F7Q2tsz9
SfgaU4sfBFQsWfFijFABjbUrc6y48McolWCRLQ1YMhxBiFWnAtmP58Maoxp+IyU12ZQXmhlKzZum
xKvsTbg50Vmyk1LpOS+IhoChRW5iHE3lZG1Yj9acbJZ+rSoQC5kZreYOrKPZlK65AQhPRxzlBsrQ
GDRuQJq19mRPhPUEQit6PDUtQF9p1zYnZcp05S5oYzkxJNcxmPqrKcHrb5HkCpxYrXEUKtkVs2ln
AW1h8V6OKwI5ZezztIySni/0Oy7f0uQ3pABFO6v2o41JjcnbxdxMMC0RkdqDvcdzb2KVuHcrPbX3
bl47x7xvP/nJuHx11TJtUWuKI6DkOkidmZgPaWg1Ent3fFEJjflAeg6FfBkvIDhz4nl8GszVOAd1
17qvVeT6Q0jRPGVkbtAtgBIp8bMYVFNByekwo0FGNO31jFzUDCg31LGOHZgEsOKJG8kirzjbpG7g
t05j89wVYrx3MKjCd68SNa3q2uIM2UciwPBQwI61qrVdiyaKQoHYgVuH5YCwIB+96RAV5TOareYh
HayelgQkoZsIuzQCVqBEIcph/Yy/uH5yUXuBFRhSEeo1/9zhGfXRTs/JCShkezOaSXKXmmP+SZZG
BfO0N+DVD2UIVhNwvqxZfO0uz9+zGBkrcRopzmWNuN67Lp0L7Yu0CE7YTAwZHkyLvsTWxQPATZHA
PnZCL/3vOFzomZfG+BJ7SbFReKsejF41B9ILwoUGNjDroU4OugmKEXNsIq4SX2U7d1Tto23VSxaQ
H5rc45EzP9eMGR7ceSqNQwe7804IIanE5j4nidBNuld4mVjAhFGxOrRwT1bwTv6WkGlnBDYinZve
KxkCch4ky2m2PPLNc2D4Z23qNUjbquPjirhXH6zv/oOvJeOucZ3u1dF8PiJmTH4NtMAiQ9rKjm0O
sKQZ7WbL2jAdMzePvqhcGfyFh451npc8J4g+mBmk0GVZEkLjkLqRKGE37jXDFugD7mwmoCQ7ozn5
E2bwo+qb4ar3HOdy2w6al1yVCB9J3rD4kcpwt13ivMPeHsPRE4RpNpP1nBq9PGbU93e+lRh8avlu
Nh0DXfxI1nnS5HUWsfQvdnEdz16EzKE++u6AZMLWgKjiHA89zCpbKUV2O9u1uxdoHPkDy2SeK150
EYypN97aOIk2pjmYYZnMZjC0/CX1dO2V7NfmvjUtECl2I9AHyKR6YdCl3pXFiCqn3Ru2IAz3a13y
tdDy+p2nFFKjoEPK0pG5ytvOAE+uEcyoJGA7ba8sr5noWlgJgGajW1yxHWZtFuGIN3yFjmtpHU7L
oD87Wd9XeOAaGGO9y+APP5C1Zm3EZhQi855h5RakEUPhckdkv3CW9pJmoLYZ4By8pATdP2PZ5HYl
b0T0qbOmC8b5uvOYTxGYw6yMkYqK1l02VZdYN106QgJfFcZncgXFkRKrfiWxt9/1g1aGda9zvyI9
m2telqx6teym5N+Zqm+mUeXoR+h3bdykLW+8BtBNx3LGW9TNC8cmZaqAusuUoIt6chkgO+RvsIfw
wRtOaM+GBU438+UpwxHjBrx1Gmk3M3aaDTP3kZTDuikfxkTvb+ssm++FY6SPU6F0K3Q6A9kP3DFt
N3TdA+5+Nmvbs28Su07CqeYVu04JtbJDn3EdzBiRwpqyS4GHblWoR9nsvo/Z1IDXbSQeyUXzT65A
c0WBaZvttsxqfzsbCwiOdmyXo5c5bh349eBc94BhBaD0YjCDSVtctMhZRlPXWGwZjKwjzH8r9H2I
ZrKW/qA7a/cKAYvYD2z697y1YFx1ngHGq8jETiqDl7ERuE2aA1M2MYVIW5KIrVVQf9WF5T3SxxRh
3bgaXedsdq48ZCgAdnxL7r3aKbIbgEvAq1jay9us8qZnhkgN1q7RfW0iWMm1EyP8ZTKovQsj0kh2
dptq33Q01DcazjgrSIyFLaNxMRekpTTuzDROypMnUx8iuys/AHAKfFQgBo7w9Ap9U9VKwzY4wDyZ
BiAR/ZXjzSZZTP9/rPu/KVCJO/vdse7mreve3pOh+9733Y9nO1y565/882zn+P/yOYEAfLIRMUCe
5Hj15+nOvaS3WbbN4QoFqG0x//nTzS3Mi9gUxT+egAvo8n90qML4l7myBlZ5PuRAMi7+ndMdUlf5
43TM4xN0iJWcLfmwX/SSvjU7aF00GMtp8ZEwwdlrXh2tC/E/he7+3SfBjAMr5KJjZErIN/lhkgl2
txLrFOLgmbx+pS5fJW7ugDdt+OOR/V+lrn/3SXwGDgbhEorrrf/8h0+ivIgWOM7ygH9xwHetnzvF
2cFplucfbvjd38hNf714zIdNgbWeZBE+668fpNyCiVS7yMNMmyYv8g9U8h8Z//mffAyRz+AdyCf5
WdPao6jsEnuSjBpHf4vlsAnYt8kcmMiO/Pc/iuQUxNdw6Dzjl+ASCR6kTvhFKirb62lFU0e1SWu/
yv7hRzl/c+0cZGEm92nthvx07VxVIo30cfonI+GrzjA/zPH0bGjzs1REfv/+Z/08Recp9xwLnIKL
mcX/hc+hGXbNu1mTvQBAOnTpEB4yD2tbraVvuocIIRUtDus56v+T6ykspObATxwmCH99Qpy2ZsiJ
KOXARLl+HNrGCmxfy5+1jP/2+9+4XrCf3mQPaTruRCbFOm/1Xz9qIfdlThELHLQB9GKJ/HVLqyJ6
/P2n/M279ZdPWUfWP7xbq3BeaWg1DwSB2VccQJ9ViTeCtsJ/dOl++D0/XboxLxOIYnxSUgxz6EzZ
24KjmZjaf3y99F9/FIFBHgkZdOGEabrrs/rDjyIFz/bKWpYHqcw6lLqCf4CBe7pbVrCAj5o6NPzW
oHFg2we9Xd3CBXEeViOqE3J3x0F27U5bbyLTt0Vf+X5RB7kZhAjyp8lJd/OPmdDPY7wY6ka65K63
coGdafpIB2rJ/4V6tdwyvTU3OHvsgzs15f3c+uZn6HD10Y6y6FWV9J3HcrLhCSzI0ObK3wOb8yB2
TU6MjoZ6EawdygDVMDLo+6QiraCotj3N78dey8QJiNn43kSs8kbv8N0dg0/JRH01wqbPNkAhkhp0
dkE7L+eEkXZ8H830xVsZ8aNz1ctdDXkIjtdSh5ilYSco3MUcWAfgZKiT8Ds7EQOPRkfkCJTKC7WW
8IVS59ddkoPLzAWn21cmfQIWl4QkqK3jsAVUTMB38AprMgGASJ1EyXSA7ID6ytB7sqBXtKjnlxoB
o7r5OU6UfTXFRvYae3Xx7IyIepsOTlLjlObniN8O4mNk5C2Jalj4ToS9BIkryc+1rJl3/Q/iq8aI
7rkbPfuKWUp5r2lp/xpxaa6SrJFnZ8g+dIN7OmSO+bn00o+pG6NHcPT1cVyXxqRbiajFKh1rmSLE
vNsUt3dZ6kwP2UTfnxW9x5yJDlrFBfAP2wH+UWAtPqWx5SH9I3nsNrakf86cuPrgaGjcGnXGRRwK
G0+8NtLvvzz2BeDA06JHgF4dLllOVf85wm+7WUQyb8pGxk/eYq6TVzfNX/2FTN+yIW48spMM5Tac
wmVTL6uDPkX8KW8wqUsfd3akviSRBG6MDhUQLV52mLkOg+BrrU6Xz55W2U+I9soPzsT1id8IzBMx
baDrXnMQGSismir/yaIazTY2gxdyzHE95LRUElXvhgmtSDtJK8AFwy3AsQpIcDLx4gdanGvkmzr+
c0cgdCiFvmgbhTt2u8y+t+8tqYbAhqKcPPeVFqv94FXZmz9y5PAr3iPOA1g1Ul8V+w4ONuMQX32B
0ZzvbTn0xW7UWjPdZdKyl+2CJ4NcVtpkBD+SbfF18WX3jVQbenkaes6wGO3uk3JhhMFfta/cGXBT
ib4B1zoqnBMeo5TO7ZhqABO4E3YS569NbFYnmqkVuhiSMwil+aDf4mPHcKwTXwTXdFzOoTZ3jJkS
VOm3McA70uYKf59p3KHBYusbLFa1xGOwaid+9JgpkgvCRE7J9wpa5aEiS4Y8vMShXWAMX2Q301Ev
6xLq3cCDsIxedeJw9dHhLsHFT9JCZxR7UAPf+6F1w6SbHquG4KhafR2SmbCMymH6DyD6iq3QvU8G
qgk0xOBSjULdqL71t3HOe45dD+gmkIDPniGXK92fduXC2DVeJkmCwJgTiYj2kxyBvuChZlWc7pIC
r0A1ZP7ZoqhEfclbnw+0vBVJush/QDcsLatbOfZqj7263EjB7zbL7C3tNO/sgbJ6K6ZuhSHAv67x
QDxldLpP08ATlbOgvg4+ini9wFKvKn6+3QHfCUqv8c892ervndYWdIE61pxE5N694bQNOqHizbZZ
KNuW9QNSyAqzmRh5AuMIYbOgcbCtwbsHMNMi6hhYyS6V1uC3zb4AlBpmc8YiZg516Ix8dIve4pB2
RNiCOx/fE7si/bWogtjvdJ5g/CttWpwt2de7ZLRI/UHjeu6ata6uYT4UYLpYyZuERm9pCPgXXJ00
8hkRE7G4vay6eI9e+twzvusjq5VanxFbX4xbIr+g49jQTBQoDNY4KolA03r7NovtXYd+bqPqluYq
Cal7OnjTRi1O/QmXiH9e3KgKJ90lWkzrxs3AHaZFpbegptkNnpSMo40HsfEULUMJkpG1R4tZPUaf
lz5XJdec8/fOouWEwEOlgCVM/atvMBhggk49Wg9nL++KQ+cA7sygnO9LPwbX0KZnK7XUF7g03Rmq
cX8TZcvnVLdGXAm4izzibLFnGvZh8dMFlRAtDgll6a7IX9wGigS62o86JkVD9Okn3ufnVunxwfRq
bZvEZbPpwd+fxYy0nW0x3rO4fyVGdghMl02P5BxUEmlSPDdgz05txYqjlx4+FN2Q9Wbhlso/FllH
wChifGTAMgKtnDsTlgpPVLQai2k4lGQStHs0TIGJwmYM+s4nUIYZC4tZxiGv4RHJ/HKD6So/VvAa
fBgubhpUJHy0IXBNwDSFtNISfSvQXlT3Y0OsVWl+6mAcnMbGKk+0fHWJbAgVOs2uIRyMcjYL1A1T
7TpX82hOJUnbetGy/pXuGD00NPZHdF9Zou1FqsrkREfHojlhlpHyTrgl6iqgdUkkCcgMvx0A4Pmt
+0HYXOIFhGaV3yXUApS1MeQmz5V4yGYfzjgtNYJlu4l1ffag2Kabvu37u8px6ftABPYZknhxtu1l
0sIthemlEPMa3auX6zlGkal4HDNrwiZmOOgHKK7RsEt3VqeqyPIwlfpX4Q0HSXYQwjcmYpA9kp1J
xnPIwqHu6dFrN4ZFbn3YQz0NNAE9iffUtII6QwQ80NM6mM3QI3WK3mCy5lt3NPOtqSMSpL1ifIHN
Md3SnaqRfMWtHlbCHGibFtZyy+sav8fEwg2gtGA3FO7kU1pq2jGdmDfu3LhkfRMOy7eIqU44LTHY
HIVf2KHkBx9yhG5I8GZb/QO2cg2w+GsdjzUUo6lOJgRKWia4fy1Gu2WJIZLrxQHBAeuNOdJpjgdm
Il5LndBTWt7OFijhwFyoK3K/JdahNe2r3ioxHRj+Px3UsN3++n3oEBjQItbD7s8HNUjjvAN8n7Y0
ngcdaQjQrWB007eqGB6imW3u90eMX06Gvm7oHA2FoBW5Ug1+ugBC2WWMQuSgGoqwKoKLfOEoVlVS
X2liro+//zzjl/J//UDXRv8F98AiCuSvH1i1FDjCyQsWlGbUAlaJOky7Sskwa8u3XqMRmXcJ9aDt
jXeXbQfyNvzMhOyGHTYujThooJP10qj91LGv//77WX/3/WzDxFyz2pl/OZTLKa01Twz5ISF47DSo
rvyoLUa3wdiPHeFJsaDYLgrSDYIkM/rbdYIVGBBeztKg0MYd90YpU53A4njhbHLy7FLgtMwXB/tK
mHhDwfm1CLUA5zNOQQbWI3Q+xBGrsjVxcN0KksYfLaGLNwAIuCF8/rLH/e7eY4ljA47mqXjW0zR7
veyKVaX73mZc1pDs318LY70Xfznlcq9sKkrs0w4h195PD0c8YDpk98oP/RpAZWtdHfTgkDakkHxp
UrIFkUzjP8Icsfsv9s5kuXEky6JfhDLMgG8BzhQ1UxGKDUyKAYBjdsz4+j5QdbZlKrsjrfa9KbOy
qhBJDO7+3rv3XEdhUqTtevr9V/hbnY2wwvVNfIzcEh7TT9+gI5vYrVMUi4J6e+8wyj7X9vhPy8Df
OhZ8Co0KkxgZ2yRG9lNJ2qf9ABS6Sg8uyVVIYlm4ytrtyH0QawrVGjEwS4oHhI3D19//QPPv15gj
ClMUnwhdRgCfy2HYYPag8jE50I6PI5SZWF+0KBLfip6jcVuNznwnNLIQSNJ6ycTc/NJqhwTYeSAI
nEjYhOl9DJc9aPKecIO4qzlOMsE6cP5G44sT6AehBVF31KKWwvXj2/+/DOmfZEh0ma0/3ei/yZBu
qj5tWZTf/tyrNv79r/7QIfn/QqNuCtjvPrcdvuj/9KqFvdIUVogovWxMCeu29Qd51PoXyhsTi46P
VV2Ygh3kv5kJJn+QZiINZjp9+BjEf4SlsT69esb6NMIWMCCZGtgAPvdb01mNfZUa6ugwaPE3UmrG
o540y8UfoLxVjfQ7Uk48/b3VvOiZFEx1nMn7A3OWoqhkXk3zwDNuKt0t98DyUL0PRl4EPvqSZx9a
F64u5HrbSu9EaCRyQnit9T+lMo2bCUHyi20SYV/TCAiZzUSXSidndVOa3rChsQflP9bVuO8KbTkw
N3Of+rKf/oGn/Glv5ArgYDFth8uwYhY+g4bl6vqr8HAckUaABSXKb8+MXYRm162/i+/9p0fk/h87
3B+fRx8dngO4CqYXnxY7E7nyFBNvfKSYpmkS5+8M6bHiR1yD33/Sp2PG+kmYXQwWHZRm68r61014
6V2DLrebH0eC6jckSs4oHxxt70MQeBrM3F7Rf9Hj7z/008768aHkdaFv42HysSr/9UOlbrZjgVoC
YiDzu0DrFeQw3fTIV54cSI3/+afhV3Zp5APgAKn510+LhT+mZSER6Oujk11K9ZH2qYzxju7Z8+8/
6/NGuf404fG2+p7FzMn4TN6esjhPikxPj00y5aQyJ2jPsElQxPlwPoMEstldj/zsZmyz4bDktD6o
PNHv/v57/P0KOxxnaX7rKBjhpny6rbnRenPRo3Boehq6GwbT7caNo+hZuDXU2d9/2N+fIUdfE+GZ
p/mwKj42tj/1cRXCLqsjpvRYG8vyUPmK4AiNN7gmWSg5zm3qyI1Xwhr8h8/9336kx8EMYZeLhFP/
dETOYjkSwVrLtegbEJFwN0erH0fQeb38zz4LVC5/X6y6T26voX8+jttAgo0hEekxRX+2aSY8HEGt
q/kcz6N1/f31/LTefnwWB08uJfWI7Xw+hMiiQ1OD1gCn+jISJsx0+0Sg9mBsfv85n2Wc629y8OcJ
l0WGx9X864vRu3mr3GpKj5GOj5zpO/qXwJ5LE8QFTJYkTUlmnVQH35LBnoy2KIOSf/AJfnp21t9K
QjEL3eq3BCHzqQhATJSlKzrxGA0AW7GXNOjjcI9dImumLI995FeuNf/Dev5xCf98nuVjTRILgfyv
k8S/xQUOWGmrJfLSY+JH1hcl3eIE+3sGR1Eme0XqG5R/rZrKYJyn2AsjQhSG4+iW0w/DzfFd1IMo
TllURodY14pTlEb8xyK1h9/fof/tezrcmHVCQqqW/hkIl5HuPaKc1w46luN3oIO2CgcSSbhFOQdi
UGJIhjiSap6HamQkTwdT4hp/EUXHPqvss+hEdJwwKd4KzW0BEgxJJeGGCO+fjs5/f2p9CEd4JtEG
o236/FV1USJcy8f0SAwCbNtsdUigtWm77e+vyae3nifm39h9VDM+S9znvTHVTC6K1qZH5PwLqPOF
7ntJdBAWF9t5+v1nfV7OPz4MN7LJ7kihKj7XqLPfOi0waZZzong2sR+RTAyPJcx5VXYR/fSwnsb5
bJDe9YqfhB5Y5XT7f/oSH5kZf31cfYtJ99qb4Eb7n4ufnGGOyZsRHbweawxOA5PFtBOTVR9jnDkP
APL0dyeJ0jBNe3rUc51QnKVppnySq3Sqh9U2LsA03XeDMHsslbKGnZx3fQpMulguedJGEF0a83HJ
rejXMPX5iz/nMIVyRWktGuU+ec2UnUwYoedB6Sy4bTGajw72zicsW/oBcopxk1Cc9BsdstOzBkz+
gbxaqw9yBJJ3+EO6tzya9fdF4xgHzhBRF1llEW5VzalPZdGQK079Hx2W1rBbpL1JnwSWB6eauLvM
BsLTmPYb7XrjewkD/jpaVt2AIYbtFOKTsX/lQ2fTzu0mK9m2VKOX2OLNxsMWbww1pLTiWbyrNnZ+
xdT2JqFxHBuRD+k+pWxKzvhOT1x7P9o6hyFGY+0P38MLWcrGe6VJoXwSYSTPG29/nO1gE/Dxda20
B98kCxgNYO+9LnbkbCa6nxdv/bctwqxLPDuWvW1w0Y+Exufas6is+cI+Q3O0mce7j8sbuWOH7TLR
HyB0JNmJwLg8OUYwj6yTqRfJJYsFzuJmSTCeex+rVW/QF+oWVijfmDRIIxlPJHnfhh5+QBdA7nPt
ZsdPITPoevJsMx770hN6roVmrJf3VsaQciNt/g6t7+TidnW8aRsvfVe6IP84olcf78WycjboUzlP
MrasK+5KZQbwcYtTYZnpe45tGHdYZb/RowZ/zUvDOCBKi+XBGRFmhl2mpnt9aKa7FGt3Am/JSL/l
bsfStBj5izHrJKFZ63NYjFV08nsJaB2qTgfpYjI4wJAqjO95yHmWgGgtl3icwTRElF4z/eBheSgc
DaMDBtB2Q3AVedSSH4BqWYIwCVsesC0Ro/VbMuLyrSafp9fJbExVUUJ8CCzZ6dZ1iE91E7jcgR5D
pom1XJ4yP9+KBWHppOzpjkF4s+sk6vR4XFa3HyZ7zLnqIYZ7edR9VZ4R+9thWhBs6potXA6rXE59
QzQ4pIHoOe68bUVL6a1xy+zCeAmGbOR4d4x49kwAQWeu9io9ldar7/Pa1Xax1yvi3bSsh9GjTQsi
WdMMDdiYOzFV+PRUmQMSn23zBdoLic3lfGI8uEuShgzlnuEhvTfcAVqPBakYV+snPyvPfBUmWZbT
Hu/o17c2Ng3HflV4JC5xkd4p4vMCYJPTZqALiaLPJBi3Sa9u5JJG2NbmOWfywDAWl2ZXjvRDwWZn
xJ8HyaK7oCVhoqcieSRo4l3U5htWznYrtcLazK6NKh6NJA5K/2uD+BzcN357HFU+uxqBe98gP50W
ABHBYNJpcemz0yd8HoboXJVe/LXDdbVNiNM9JXnBAmyvZ6TCnG/d1LJWSHXzYKR5e9IGbHzL4t5k
XrOSoeCUe63I1kUkbn82OkqlmalvH5SMqQlKiy15MiqbtnWkxd5N75CPiwwRZRX6ZHO5OuQYQrZb
qUjdYIpzZxjNHQclO9mM7mr08PT8Cv8kviKxHZ/myuH8ULW1D9tkwC4L0MTaRgXsVDvr/B+ySNVx
yt3pmDSrnTjiFH1Rsf6IKXl89MZ5Jo6i77fr/sPstqqHJEzrpiAqChGrx5uGMRLDh0m6bRWFauYs
kvmYK7LSbUNX91KWIuIgaVOyI3ix8Gj6U/oA+Mxg08zljjhetJnjgARZ1WZxh1X2xcuXZmNgDLm1
m8UnVh7uBpMAXJ9yhwenOGs17sdSZs693k/tzvX6GPttPJ6tftp0UF1Ocuz1LjD9UXyz5ITowinN
Ng0H1sljKVRyshrO7TgjfHIiBhQzgeTsQImQaw85iKhtMauvAMycnY5l/bW3S/9XZ0/ZHLhEmD6b
heN9mcZFLHvG3hoxzCODw6rnPFZOzaFeFnE7aY37oHKcFVZV1aHWNd6BClocxGSQ+ldjE/xZw6Pc
1qOcT01nkaZg6xcRqTEH1GbcoHsuOcKseCkvFw951GBOBFpoUfyTF0ebQhnPWqrRfQDlBGfQE0+T
0wMXJxC2C+BK2d+nRW8fvI78xqkp241fNeYGuRSCdlli74xiZz96Wg5trhu2KO/taza31X3ckVdS
RIY8RrIxL1zBdGOBVWqGyNgPDFQhxJYXl/ZBGBXCvI+bnLiSxrNuRByvUMXFAevVGJvCHyvmqODH
oe75b33HT2KhaXCOYkoJfaD/0I0ix8dAWjLCK0esDDEO2JdSBw/W60SY6EvEsV9YFTn2rSbL7Zxp
lR2kkuk/iZHeq5O5NHGqJj5PGrACMAurLZekNfBuGOM7a+wfOuh6mK5rgQUM/xV7ui1GrNbV4NxS
sQPihUJLAWBUp9yYO96ujnBQWeT3tet0dz4J0QeraROB29RHHrCoI+N3cv6MyD9XzRRdsBP7eyy+
xXtWovbfZvDsv9gxKYGuK7NfwilSEhU8LERaX9JLkrl68fBz4q6dtqqpkLsLZ4HQ1QKuf9OR0I8s
Aq12jGHvZWyuBDg0SUmMi1z6sxExldMr3GNOn26zwvw+gjEDnVtHML3w4RK8Gq+m2b5694xyOC2T
RJ0v2AMRDC/72ZmjDUaR7t7Qh/Zdqow1u8nZNVgEVBYjxbG9JnOuHdwEj8g84rfsQLfLKfmVaDNz
17TNoQLYXUmZ1Gm/GjcpiaSrzdt0dPqrRmzzu61SnwA/ocqgLAUWkklffITazky4Jsq7sigPmmvP
J/xBIt4W7vAFmFd6q2dFs9H8ITcC2axOG7iYIacoDHpQzLHtAnOxYBwdnSqfSEu0u+lgl1K/oNLI
N3k2smdgvZiZc/Q9Ei0Wp6QPDNlMByMaO4hgRd1vYPhVLGfzEj+B/TfncHLM/uiQc0j6At0hnktU
5CEZDNpzmgt9BxuI+8amsCfvrzsBV+i/19RGq5o/35RawVVQfvotwlCdrx0l/YLuyCzhZavp4OpW
9DI7pvWmmbX2y8SqeANrNH52ykWGRsWfnexJXI0yJTepdxSZrYg7kNyLEMfYlYNxtO0iF+pP1jy6
1kuMxyiYF5ZXcFE8VMWL7pR6oPvaozegcZBeuYRIiXc2BhmSPbs5tDNmRtOaqul5jBGNknxdnxo7
KC0SIwgyes9yMylDjTo56BPEV7PLsH3SzF3vjj+7xUKfRNs3bBC57zLDJ3uicE9mWzihkQ5GUDj9
zo9FHBJWpW28iMdZlxPRH06x7xfjban5wwk25D1sxoxszTknMDydnhrXTEITc/6FdEqGCsjim6Uo
A3cYzFNKY3fb0s06pWrOD0KnPQAmdeZ9VgD5k05/zzqikKnx2XU4CJ3svrK3rUibHYKT9kZnUHST
GdM+c4ERWBy4mHRPLoTs6W50dSNI7Mk9OKpJwFYNkEybesMAg0ErR8H7yWjxFOUS4HSHJJzMgG1N
9PXecFNcW434pmat2KkZYU1X0ztYEOrLsX1A3vOWuvauitBp6b24LYv2BOnwdSyWuz6LTl3lXmsV
XVhyaRjlKTp+tfySTfxiCPFIxMC+5jQdljJ/E3oKoBudUeB14t1w9DbE4g1AG4HrlcwxtdUr830S
BgcrLWaRT8xj7irIpqa+k32NY85DdRS734tB1CgE6GozQ6MiQBfVf1ms5fs0pEdX9pgkvRxk3yzm
+IsOp4sgLeVnJ/ymqJEgQqYVWdPGsmVc+BVWbQt9ILlxmqvuDz1G1kZgWE+fPCtOoLOKLFTN0H/V
TOVvpxFj8EANc9P3Sjvggltf81k/EVrgfXVbu8QA0bj+pk1GdUwbl/boKNdywhPJhHfe4AiNp84O
mMEu5NY7mtolxfTIME380F3cHietJvMU75JofX1vDuZonXFrtRDoGKpP97lJ5klYmU0m34ildUca
F+s8KkYxILCLZdiV6Grasgt0mSPjagGYBxnnoYNn9Z52C5rFSzetVq3iG0HT1G1HSs5MoH7riefx
4yxCkYXSDG4C+HqkHj6FiOlTSJEvUlEWxTz2/aZieaHPtM405qqPXvuYAiHSYGuUFTN9mS7TbcMe
94JaGUaljbzOZMrJrK1x9VupOemw7UgTfSh6j2VpJPiZ+Oi1OjFSMKpyMUekhbNxoxugXoxYZack
G6PXuNBocse2ZzwardNtXUdRieAY0t+ranSdS5cMa8krOgAPiVO3X5py4OiQa66+rw1LHTnb86c1
t0SCU1GgYyfCEu4Z4FV0HE3fXDg5m1Rx/IO+Ut87agkzYyiPEFQQLbLlH82sZSNtLdC9iUNTAPD+
xe89egTrpObj84ba1rYzTke4VBYzmywf9rpnF18//i/CL8xH3aXsrzw0kxgwlgOpMPUbqGFqsEmZ
dAkQ8tyNC8cejWKTWc8ClExkXExY/E6gJ12z+2gU1zkKEHNCO9Jn9I1zchr1IE2JB9Ighp2KZMxO
LmClvQt66kuVdvyAVPIXWUcWXOT9dE+uKqKTXueul4RDH6NxUkfllMTLodrZLdpKr8l68E31DEp1
0vlddkEvvHYo+5oB8WvozLLZc1Sjtu/73COKNosQCaYLXRGalywGvUF1ohOzUCGUaI5ZpBcFzz/i
yRtRweal+QcqKZN0FP3lLJRqzcDIRUdLhliHJCjjpdp12TjaNzkqpFsHA+O5koBP28WheRUt2enj
uYPrC0qLaTvH/y5/yVW+PCRdC5VmIDuJ75fU0S8NsxNNEcqsh7xfr0neM2Uz+K/cq+m28gYuG03K
0EZFeIFjVe6rtRXX9uVy8WZipJactEwyohbQYDwBna3zt8Ww/sFcuk+xKbStSLAEAPegn+9BuZpK
T/9a6PwTHHPq6JXr/1p1XC2DlME5hKQ3X9Dh8ewsiAA2qDr0rwkOGLnJuozAp5bnPkFse2N49Fk3
H40nQzOjX4vBhHsAW7MnuJAJIxFZb7QSS2vDdj5cERQZN8KAvDcALnuD5DXdQwvh1dESXmHb6plN
jnCuo9qo3jKvxcTcTBqz+nbIdVxueWQ8UhzwC0uQBn0QQTDlBIzXbi/K1LyhblFfOrFe3gKK4gnx
1nIZ2sp8HLNOctLii5ttlvwolqJ+a2Cd12zl7XDKuzk6drRci6BHy/xGjjTwHjpyXcO/EyrNEOv7
773TArAxUkqPrv5ewp0DxUMaVDtA0NY77k7XRbzsKwc56mdBxwKVeaeGbhtX7nyxaIFf6mKIXhUq
ALBi7mKcAUQZd6XlRicnt/jmHZWPsylZDve65dD8YCyKunV9Csaa1pxTO7QUCEIhV8zHjB6Moucp
8Rb9PdZl/cYoUqvwNNa805Vyog1aMhfHOuujsLlSsRtrzwsFwS8vqvnBolufQaWD6vEcODmYogFB
+dYMocZbWZ2+R9kHv2r46bvUyaSkG9PXtkqnb9PgM4VqOZArWql1vE04VrAzgly8MdqhvE3Grkco
OPo/6sGOfqXVBO3CSfIZchQ7EyTrZjc73hwHaJLVcRBN9CpdB4RdqywVbbyKBjfk7LSa/91+/n+h
wz8IHUwkcQyI/u+wnUtalj/bqvuL0OG//9UfQgfxL4CQdLoccLy4j/DQ/WHKE96HvY5njLO4wwiB
z/rDlCf+hS4CYQxp0uTsMlz9H6GDbZEoIXiYiUNdSSme85+Y8gzDXEdef2q064JJOINm3zP5grr5
MQ/40yjT4uUpOrvUz6WuVUnTQ35ztQ3kughStzHV28zGro/vnG7GjhXGAPZdd9bPacph1BVLWgZU
jO0FmJEtKpwZCG6nJbdtTpU5JKGxNd5j34yvBTmaIdNL58sAKO8C3rq7p0GhRbu0kg5RCMil6XLy
P4aDO4l6r8kkOxDxV549CXUKP8pDrjrrXRthHZ91GO7QyF2zuxkkMOyrlUW9d9MuzQJfkVERRnG7
sPofcplJkzTbKYxcXkEYprtlBmG7gKHYWEq3cKNY/SuK8DEh+I7O+iUj1WoJ0AN79S7j3j5BRy9c
ikDazds6j9KrkcxIkxOIeqGiNeAecQHDsgPQ+eQSfHpsvS7Zm5P8kTdomlMvXVMfmhSQymCae2mm
zzMoqntXepE88H+xLhCII8JmJ4BaXclwmRA7x9p2hvY20baF8SyLEXahp4ULIO4t8fJE2g/QpTZL
4jXOdkGs9kh73bkMwpm2Rtd7xrEHREEW8yKil6Xwvad6bcmqbjZ94vM6S8NnXjv5OkciMtpTkfw6
wHraapZJqYVIkGvAMbzpp/Lk4mCm4PDWZM5iTAOTPibBBYTenjmkxj7u4jrZeqm7PDZlbKf6Popx
v2UG1O+OvJ/A7MbDTHOaaE5/prNnk26z8+coOtj0Mr+Sxgv9cGm15VnkXm4D0UH6eSB51M9fUuX3
5TVm/E9p1iOvnbTtSBuqbfdmL2e9PYJ0A6KA5oGovzeKaBVz56joHScX24KoNRNA3+2CEhqwSoQV
iFX0mA7Lo59ELts+/ZAsq0YZpg5Vqo2sJkxc0WHK6OCI5ItmpUHrmEDfl2gI1UR3tdS852yCeu2Y
zKTUxZl9GSxAFLy0WnuJBFg52R4qYHQiT3hXull71bTkYUIBGyg+ZofFoQswW72i0+BI66XRLhrm
Jz2X7bGBkkoiYCNvmkLDiu3Y2Y5AIPMktBKDN/rnbashzCeOPaUAzavd6FfpWcvn5ag3vJqmm5tX
MZvfyo5+dmPERL0lnYayXQ472spdRyGEXgIuwLuqVH5SqR2fG9qbtJALfUtfd19pbMx23VPUA23I
NFD1hVaGcaNBqamB7aJPSn46S/MVUxW7f1TVuF91hly2Au+N4RhwbD/HN+XaGW4JCtlDi3zqUuzt
xE6t/W4HQ7ySxj3fXp6lM2uMUSbAEIZloadYfR4+HSR00sl4wL9PzxmZIkdLgleaBh2E89RY+WPm
pzeLEWFH6fWQeIzn1O32ld5i9Y/HR0pzyGiUCZDSt7Hk6sduEvqDfW2bZu/P00Wa2gR3op92qs67
7RAtNAYj+8XF3RCMVNLMY/KfxJpSW5Wjiy0v6Z9SQvL8xjBC0VGZAeZlEUz9i11z0pDFNNEcEQa1
mGk/6IQZbItJlaEnhpFnq26Nkvvh7ulm0CNMRH/wVf598WaiNZHAnVyWy1OvLNDckSVvE9FJUGsW
nXcvNR7ipHkYZLtlpLfxl6q8nSgi3/J1Ncv6yCPTFYLEua5N+zE1G/dU1WugoiHVrp5qgdch+apr
LcR5c/qVdKBJYq9FZp82eeASvxAS9C5OyE6tbcuy/kBTcy3aXHHMpPcYueqB2lrfsUzQjgTI5YVt
5nZfWFf6jTl40RDUVidvpckZvemybq9zo3Z61fS3RCAnj9Y0iYua9MeFCGBajMUrWFQzlKLHtVHs
SoJVgmmd81NPPVIIsLrQQMJgLXfg1S2+HpO3xE5B8SbsDk0UTpnBcVt2zzk+pp1ZLNHTmI2XWmtU
OBmdvHqavDoAhoNcG97aRXx1Y/NI44s2L4EO5JzkYBbMcdfSC6hcuSfKjaMdQS23phE3+9FX30sO
olvqy/agd+ZzHXkZD3BGIVckOSykZiTV0bAee1GTZ5m8uJkJ2RXgs17ZZPECQMR2941GcBtathNm
61paa/6931r7NpXT48Stw6YxxJDz3cX/lkWx8TV3fHejLI9XTWNmhQaQamagHZKdGJt3O4cp+Rkp
kh+gCCKek4SWJMzm3N/jJFmOSdUdulqehjTK9hAIURQKrQ7AiFD4g4dZyNUOfPwGhATZvf3dhsaz
gkI1/3ZmWPKQFCsk01PNBQo/o4dxoB0lneS9xvsSjmZ/M6VAWsoxvxr2cCjJURCMfjaWFFj9VPc0
zO0teuni+zCVB+HPX9ER5NuB30PTospC2/HS8zCDA0b2v7NhYZthTIF9O4EshW8c0RyDQmOcndSJ
d8SVzkHbx9Yr84/6EahjVgaa6sDAoK3EP1NY5X2sDXgqKpUAtmRfq8nzOTCbkhu0bPWu7Ov+xoQ3
G6amiVG718HRW9qVaO11ewZiXbnQ23zndsSJ/6Lht7rT43qYNvac2zgf5kX2j6XU/KNos+U0DdbV
Btb1rqlBiw9RUQJKdrzRagMrN0YV2HYFEZh91twOnfheaMO9kXi4XOyxe2yd8n4sNS1sMu2hmJP+
DrP9l/VIv+sntzoRffLFb+38mdTfEyrJbmvw8ygS8+Yby6t9GPG7vMnFUNvRidTRonu6ldWQ7F0Q
lyhO6ywsMpsf2w6v67hkSy2mXeJhzF4wqaJzGFr/l9sTUdLTTg+cxMrfKt+bn3B8uUHW+69EH9ch
uUXeCyhOsrJpCjOTTSQx2DSAp1Fv9ySp4jWysO5OZOONO26YDIicABjqA2GVgq8Xq7YAtvKjVtn7
rGveoxDl8MVqB6YtJBxjayUSe23Ce7I2cLykygbpVSsALLrKz9hVKiCqZMwubRlfDKK1uyzKQs3x
AE72onqkSUOiNcbI/oF8F/+weG7zRVvEoerm6Rmxlb0zRErnTJAlcUO60Y8m87+zOue7Bsj8pldR
f02lQQwjjeda4Nljlp9usTCyQaSCBq4JezZxTJ2edSXN29KyUrp7TnMjQf0QKt3ONwW+0sNYGRMa
3+Y7OgEj7Kc8JdegHownFsh22lpgkZCpdGNCP5pAsR3ImIzNq9XKVyiH1jl2Z2fHsCF9WV15Mzat
nDknlhTrqUgs473MHfcdrhX5JUsXC1pDtAfBlW2XnmtuYokFm4Srzi6Gk9cvGgBZXEkW5B8KlZXF
UyoSv+BybQpOHphC0yGGuhYZsJ/Pqh+9XVYM8ZPQOIgaFw5aYQFeWonl6Jrjjypy3X0DRRTdSY3N
FILsMaKNSDS1I4h9pHGncK5KYpGZ0NPbriAITnb/Da0KTsalZgBNHtrGyTEqKlS4zMgqMsw+ZoQ1
HQPfyA9WZ9pBoiQuLn0kud26lYm0rqntqn1eu/45TYrqTE5wga1RPM0LSLahUY8KgN1eN94JueTA
JMHjyiK60pAsgpxxZKTZMIWSut60hMz7g4xOyp3LLRmhByBqRVhgsQ18YRphpZU1vIaBZiQ0PEaH
TmBT1tOux/exZMm3UXQ3aOPETve5xPDSr5hfqi2iJoZOaXEeXdyX0vAL1JMcDfNOI+Ah9mr2xLw6
VpX9KEZYQWRbfM/L/lrVM8FZLp2UgjrF7ByorGNJDEndbWqb0HqrdtRFU9MA5lczX+DNodnLi+I6
dW0B4Uqy1c2AlaRB5ihgxlAmDoABU1bVDUqTK+btaUcQFM3QKkp/ZMrYGJO34FHlKafzAfPLhq41
+dHVM/IbbKP2rbJxsvdN+YvDL8jdpN0acqnCRAMLONnD3URYxG7J++KqbJlucozmO2gFYmuj0+DQ
7TvBrMkcJQ+LywxrYSd0p7l1/ehdb1W8EdmEv2nMpodm9vBbt64RzrnHqcfAhKbX8rac5v7W1Anu
rJoxXFqFHd7W51uGeCdiMZHAuJVF0M8wBCiDxxvf8n5U1Buk37ya/vIW1+7eM9r+hjKXAG2Z7cZ8
OUZ+NmwXTdvnyS/Nb2hju4S2Gq2sD02m7pvUOjN8ZHlMiMqGYa7v6prydjCVtSdLbm9WjhFYUp6J
qWADlfpJz/wr3FsrsNLlbfL671Ef0+POeH4q66HvLqShX6th6QLKqfibhr4t7BkdgxYGoWV5N2S8
f/VrTL9CVPuMzZG0b59QNYDNgVbqjOjt+kGSGRNqrdTDrl+Iu8n8WMery0QHDek9WS/MkzIGxmwJ
MuLnshM0ga7VyW72/faoeIK/zSr5aWUY0JBazoSBmy2dMRvrPoTt4jWvZFFt09QobtmyULVMlZVz
wKsweZObVz6MnclcRZua1VOf7WWqxSqsTUIHwgpD9ytmtTRk+IKj3amb69j7EBXJSDhyqs7gVCTl
3halvUMMF5/BG7g7VfbPsyLNp6nEnUALdV+mmkFudduflyR1T4xB1cHM57VPGc07Z7TVs11i4PSV
+UYNLy/0ZynwYx34Zjww76/iG2vCiUoT27ngAkSLtkyQ3FBCbRhzVLvBs7VdBwx3o5BmRFZZ7gfm
kpt4ImmqWE1vaduhz+0JUystnaC63g+RXltbuKfRnQu84eDl87tf9CIgChbKdM4V41B7Kfu8PCg5
H5l1MM4ah1vEXKsKL/HYi8U3DCzppkGgvJFFMtDTdkqOQWrZjBl/vhU4pnl3YnfiuEfVv7NN0hy6
ycTqOsldQsLZkXPj0StKieitGHYsV86W1Xzm1jvlNodRITHlUUz5j73U7D2lMB0Xa5KvQyYEJ2ko
she2anahkWrhdm7FuWxLH+anJIgi8pwAFX2owdwIKsNswBQwlHTjPD20mb3GFdcyIFdFP3dZ053a
yvrVLMS5CWZPa21hLumtweq+nUhcuJeK21hlBAKIjCjGPB9DbdSMwGW4sckaXzuPtoToWJgwo4tL
7HovgH1beJhGE041jz+ihV1p6Pt4pN9BbC+1jJPMawISf8qHzpam3c+lqh/cqrvM9SwDxEGbhWgS
ugzUWaaFEAS1KkZGmvARMiKo6qGeTKzKjh4dElLZt8DvHQ4t82nkTQ3hVQKf6DvWSMdQ5LcN74Mn
31PPOfp2cz/heD+ixTPRDjZnluiXOhrKnd1PW0otnmRj9sJuYK7P26DfLkZv7tG30UZZ2HQBox9V
bTwiY4Y312+Xwc1Cwo9KQaGzlF8aW6NtMo6jvzNz45m189Gc45lfRH88c0cqL3/Eckg52Gk6xEOA
+nQENkaUjqfEZ3Dj2OU78mTxIGONG+k7e1CbycadrOXqG/b9f7F3ZrtxY+mWfpWDc09jb84E+vRF
MGZFaLamG0KWZc7T5syn749KZ5btczqzEn36ohsFFKqQ5ZTCCgXJf69/rW/BmaUKsJI6lQli2zYW
2zOFK9xnUNbo1XAmKkud5D4PondX1pfNrF+krv1qSH1bZa+tZMPeut/Uwm0XbkxuX+IraHJvXSeF
L5MqWZNS/Va1KvUhJ75EtRZtanLRUBY1P9XLElHFRSuZ8WKsiwItADAdYwvohaRMrlXEDdpvOmWP
fkVg7ArevE6+KrLZQ4SsMoeeQ3lfT4p/iSd5Rb585Ymq3hTNWKh11DqrobYvKorwgIX4dgIArxvT
rNui4oRHHlnWCvueU/OEnuoOCsmsdibBfm/l2Ox64qwOrl3uahRoN1JZrFajmiD7yETe3msktptt
Dpt52iotxdtjyAipDXsJV2Fe6x1AEGxV7OepuqBGqkJzoKVCnDrHNb806eikLfwOr0GxWH2I0P/d
ev3uvbx8zd+b/7F84zeGC+5zUfs/f/5Hmoa/v+4S8/vpH8CvxO10072r6fa96TK+9Ddw2vJv/rN/
+G/v/xQij0vsL5R4wvWdin9MHELsXr7oH0I8XnIPTtuSNsRh/x2N51mfnCVKSB6E//N3/V18sjkL
Es4Av6ALPtN/6O+G/UkIAj9LCke4hgdO7Pef+3vK7c/KmS3jlzQI2RqHjYGwmMYBI1i/evuVtIEX
1WF0nC3BlAniwe5b0I+BzgVom/2zCHPnUrOs8hZnc3G5KOar2s0FPQVel2ykE4u7pE3naaP0Mb3C
QZxAOdMK1DhH7UYvNo4AS/DKkFys15Y7umANqBrjIZAy50+RFV302VCeRMiqYFXq2QnsQHrtlIa7
y4UX7QInAK2aZszubPPptOpSezfHkTqwGrDPXbPcaonUab7RTQjX+UAlET2+wwtunQkjsQNPw6CR
DRbNMjnQDnlb1iaYAyJG46HDTpPO5SuygHueUxyHK+TVlgFyCDcDq4BtGoz21RCMbriRtgeRculy
Oiych32qdO1tKFX9zVkAlnBL3QOULfUejnpQ0wBUyes4qjogP4a6NRsTsyauVfakaYJhCyPWeyJK
TqhWQgEnzAzOUVNoX+IUDy+aatbeig+gJvwO/VKb6+IwxfVT7401ZV26vUsjt/8cVW1753kt/S+0
NasvdL2GT9wVoDF3FjOnDZaiQ8ryZlamxYGTLqwOHWvJIbK81GFyl+q1nsah83VzeLRZ2PImF9kX
PDrt3pvjdiuBhr7NostOsVBX2hxax1S11VEF83xBb3DvF5bTbJ3RbfS14twBKGfqdMXvM0yfOPUi
qPEudXy3XGu2emNkF5N0MNGWuc0POno8ZGXQnWRsaTQXimgH7CK7LwszekzbGNv2UFQGIzw1xljn
rEQiBFgCnzVGCApK+OwhWZvduTO9uaH9RiwMYdkH22hmU5uFiPT+0LADz2YDmhLGt+FbjEDI6Dga
BWvqrIFvm0TFdWxb48rkOHAKVYm/dJ7ways3P1egxU46K6gJH9iALoWuxnPKKqvwAVKZbkMqCs0v
9TiYWL+BjeycjJMQ2LN8P1dkBtYMfcxhbiEv59zybsIAaviAEYa6Sg72U7+2lXWJ+65/ox8qPQiF
fDQkiPbrvunoBS6i8WKeUXu3idcWn70yCZ5oAQ61I8p8nWwgycuv6IBNt4rot73tIW0Hm35K5XPr
ZQFDXVF3N7IralxcQve9CuJ5itjDyDq1021DX5G7p2lswNbqeuU+1qeGVkVjNFdYKsi7d4E0HgC5
Rxe1iMwvDPyCmjuTD63vqDnbV2HhviSOcM5Q+idxGL3Uu59RKdHuWDYtDUVZn62rsClpxy3yVyuM
vM9I/180MVRru1IGyC57ercqxYqrkbIsNoEbFE9JyIjhZyrhyYompp6h1mK1ZG9VHdygbNcIW+zc
WsvyThFFrmue/Teywb+3ouC13fAUrgG8KHPjZtXsMzIDiOm7BsmoitcmCvhmHlpK+krpHHGcOf5s
RMiaCmV7V3YddzSkEMfHeCp2PdD5Wx0Y0K6MBT0ImtcG5sZ0lHjW0wiwl8nNtNcFsQivyONkR+o0
O4QTLcWIYV0G39dob7FPmryxTp48QpiqqR+WKN3czILuEIR0fvquNlQvvTNV8Oc13NugdkLs3WJq
rsxGaW+l5SD2NzLpr6caP1iSzlB7Si3xwGbhO9iCwq5fAP8M73UWDc+TWciz0RCe24DUcPEUWpMK
fC8w6qto8oJ07epVjkAxBIcIKhvBB1HdhWlTrd3UGxB6VeznWVqv7cI5mtVEvXpRZDceTZ7rPgTF
ndC+sCmlWe9Gkd+HhdXtGkVDb0zcHe1CxcohWzEVLC16e1OLcf46Q/HJN72kmrc0OuiAZdTr8Jrc
5GpcYF3dhZkR36CqQg1V/EhWkfPN5Jh4j57cKUXnRqgxZNvS+jg1yVUwBtpKp7HhSiZDsCXvom5t
isRvbemE19wWxx0FjvOhD4cH5tTitoaYctvJJtBXJEGCh4FuqydDY+m3KpyCiZay2AcXnhg3qYHL
yoUqspjx82si1/WWck9ah+LUvPSg6ficsZFA2a9Bu+Zp54/5FF92utchRjp1wsCbw072BH9dO9Xw
3IGJXjWZVnGpU0iwkqqxYTzz12c9p4PwLwJOcXMb3Jmusg9JnA73zHJuvYp6pmNj1qYrsHFdjp2q
Lk+TmIJLCjWqOzZOziHkB39DmAemNClrR0E09WhBPb+QLxiBQtWE+EOZTYyLcMlZVZB3aglcpOg/
/bqL5Xyht7NzIKuEBDIk13XWqZVV68ZVULK45Sab0tAzB8vWQmepUoYlnV7mApTq8NbPTrxb3s97
VS6WomRWe24Xzi6hKusqpbCdA60+sFr35uhr0FJ1FY+czlaqHjEnWqKlAZit1I2eghzwJs879LJr
HlRQ0h4nrX7P9WRPLIVLhUDlsEeA5dGTn50msWZ5H3GaNbz6ZjBEzgo1Megq9xxJQ21MKVadmXhT
ycbNjjceGh6MoJv04ZI6pTdRxt6bbAy9BOdv1U9020cvYghS2sy1alcYkUbnUs+tho9fBAXEzLDc
UCzuUEiSpNdsQoaXynEI07TSftbL2L3Sp4IrL1pumgNNJ/FuHgaofUrpenlXTN5TrBchd+zIjaqL
uqk76YvCxSwMfNR7jrUgvbMY2utrWzVxQ8TJq1mP2DapoDyRtTjpNnoO4rEsBAEbQlL0QAG9g5mg
z9OdIow3ega9ckZEKqbybMePisIOfPIkN7PU2YG2pDhyXK5a9GRVhhW/6jaXuD/pqbA2amCzjSxv
L8eQs5Tj2LPnDKE0dkc+sjq2S6cvbHxZdTA/M/aOj6xti7ekH4lL4Qm4J8xdHes6vq8LZ9rkRp0f
nLqpfKeDquWU462dzc/cAL/RA/uatPYzAczui1FiiOaEiE+jsbpnx9OSPeCB7LqW2WYwc+3EL0df
yFEAydK2/mbMVl+sMCinnGNR42Mk6Bi0E9GuG8Ma0slHykeaqhRLiXvX7gCxzzq+P1IuGLtAv+Ta
/51z0Tl+U2VTfmt/Pgl9TPn/OCb9P3V6clyC8H/iYyqL9hdcy8LH4Gu+H55I/0NeWXLz+kL8JZP7
x/mJUxK8lgW5gnEdR+ziL/r9FOVxVBL8kU4hrmXaC4aCU1ob/ce/m+YnwyZRBIiDo49twx77G6co
c+GX/2RiItYPLIb/GDj9Iez+wkWoUJco/Zloh0OlZUghHAG0KqLC0qrtdNo7ZWoUyEUhpWg8Catz
qJMHzTgQf20C9ueExXKdnjsYL4TT5hqlqGwc+21WOu6RIiaMYubVdCrRhrPHeDbrU9nM4mtihCNd
0V06dithSWdahqDe2MUaKEQcFg5OoNrrqTIyYjWcVWUXm6hN8ULA2kOtm2z60qFk+7ILIMpM2kl0
9FCvFBE6RJRi1tcoHC89kzx36Qjdqh/FxCQHr5G6KiSMyWCt5blBpNMVUyCMmXYUn7O+HA5d1jl7
TeEU7cs8QYCIi/Gmr7Wdju2exIpHee9o7CIacFh7hEv2f2K3+Tha3A5YUbF3ncZT5MkYiDULRikR
KHGvr7syI6O1cgxl8Ygtlv5c9DMiAtweZ1Rxm00AtQcdRy89to4kiJrrhtyZfbG0Er3xjlDzCdIw
oC/HruZDq8xGMy8cFY7pJlGSEOhAlflOuRWlQvqoD2f68uirzxbFlXN5sWU9nvcABE16s4x9Eo8R
qShMCFXfORczAju7Kl8yvdJ2Qi98l/CI90KF2/Qgc6wC/UU2eOBzoT1wpHTTA3Z4x6nWFeTF5x58
zG3TTPj3a08bvzLVV8k3jx3ft4k+8MG41IvGyuUdsDK55YbvlM2q4pT8VNFVz7ibe/1pgGZztFk2
80aplKKLKeuSQ4zybWxUlt4wWJOiiJkeA4zyV83EsnsBm/GxRPpfT1UaQkSW8ugmabkJQ4Gvm3j7
jnDRlYyr8ba1O5NiYC3D/U7GsPAxWYdH12Us902Dd9vXadvYi0KgGWbGZB3yUagt99fmtdSr7E1v
a2kQM6JBk6c92lvrEh5YhVSL4rBpPHlsDBbEphFmR6KbidybRfcSJSaNUXNpWtca76DFIawKX0Jl
iguAtvkWm5626w0Tmxcvd85soyK+IcebomzlsulhqqSZwkEkc2HkprrAMIzDAqFUb9iV0Ld06AfB
MQxoKANRm5kn203mI1MYSmcipnXa8WRSBu4xgWWgy8JLO0KUWHemfRKO0zxFYxq8MBN425ICVU6V
BE/SOi2OnXSqz0kzX1qFY90sn+yrgLjNGkUAS1gtzzMdHise2q3vsm3bMmhyhjaNSnwriWxflVYa
PoVVPF+o2hxOZQ/Lr8mQJKfYDqlc6dNdEJP/xLQA9Bd07a6ylXcXmpq1Asyhn+gtf5jpdSuMBMMd
q/RTOvfWifmQU3fSDI9WTdfpKknHAWOFoT/n1oSRqJvmMlwNmTBugTZ1G1k0xjcNiHZO0LyLtumc
tAdQxG8ggTwciQEMWq2bam+V9rZ5VxnDSN7J6cs3010yYIkZihUQWusLu0bqXTHS8T0q7ZC5me4b
RoXG1PUgkgQWhBREuO9Cz9wEfTJujSJ096Nl04BLmbe76iCmb1srJErpdG18Ib2ou6f7FN2X9+e+
GesbPtas5/Xp5A2oRFYaePilowoqKA2bdNNptB97ZuZ+He0iuvYyN6YWoCy+om1560ww+gAvBdRH
QsMUbCklKY3kFkO3e8CXOq5TPt13NGNV+UoOk46nwwj8oUXpFugU02jhfXOcGp5txlBSdsJ4KbMQ
cHXUYXUdJHZ9MhLWM9hFb22QH7jFfR37HCeHR1ae1MkYSXnWswqlo3fGN20scODoRvstZI3m08w2
b0p4EkTqdONJx2p2NUvkqJ668eupsMqtpKDpWmdtcgHwV9w5Enq0D406JRQCnWHTlLV4datOrc2x
K2/JQoAnn4YIc2rSaStTtuE3diliX/REUA1OBNp65qO1mbnl+BFEPHtF1eywLkjVHNwB2cNxe/us
13NI0lAztmYo9c9h7VUXLj1Sx9JTFcMb65S2FhwEJy+a3uGetXcW/qPEB70RrRsxZZxyJNvlYKzt
lZS9fpgVUBYfQtl7nuMPk2PpcYrVyzOGrcTXjFqd5qIcbjLSQ0RJvXONyS9eYWyLAspgtfQcCUni
Gr3kJWt62nKbrDo7lYvxkTwuNgc78m5Nb0QqdNvxUI5BbCJZmtSoRrG4Ij+UPubw7B9Dt1DXLNuC
hyoN4oturLFwDe78WSpzwmBfJrsJ8X0TTC07UJvc5Nrkpy19jnWiPRTZTKghdLrPpinoNYzNplhr
Mcs42zJhHYhIXNeNwxLJQd84FoOGApqnwE8stEMQBIpGWbc0Dd7HdngyR7ZmVo+lDwsb/lZcafNR
xtJ+0/n+ml8GRUzUmfOQnQjvcZotfGTmzIPeLRD2Vk3YxFs7Tu2TE1fVfeD0GFE1S7EICqGg0YJH
CV0HlWXbVDTF/0ZF++9eGvz/NxxTmfOnw/Hl+xf12qQ/e/x/+6Lv0zErBOi5ponFf8FLmcv3+75d
+BicLWZm28Wyv5j1/xiOYRkKsLuuzfrBcT+QV78Px+LvDMPYR38Zhl3TYtY04fYxlFv8xfjzHxz9
ZPI0JIioPxn57PURmjqnWz5FhlknU3HqndicqhzzM+IFN0B0DOqihntrETeaRebIchfFo+Cvf1aL
DKIvgsj4oY20i0yifygmuqHwEJJKfjIXQUV9aCtQIrotMZn4Ul+kl/RDhYEFoW8qGTWEzizjsl3k
mmARbkTv5uhBUFnaRdbxPhSeeBF7MIwPR/NDARoXMUjUQwATONJ0lh+ld5tFbn6r9PbBXoSkBhYM
Hg/EJbu25qV6XN2OoUHz4iJCzUE7brTBaI+E5GecCUZKwkCOGzMy8UnHaZ3dd/gvXx0nr6GtlxSY
mbM9Xtc8xa9tx44e6zztCNWWSbU2wl7fepHD9GfV0a012smmF2bPtSqK8aTCgad83XwGiNICu5Y6
Lk+TidIXRjXfU+Cb+kKOX1IqLTEI0oW5F1ofn+oYwgS2KKt5IQ3HCFDzO/ycpUl+6Q7UTWptNB9V
TmJlFTHzr7OeNHRSpJi8EsqArnWvSfZaFl7hIUi2BCYAgUQWG1m6SPZiKBknoqI7UQsPYETmNjCl
fJjuuDN22xSR2Ad4oV+5mJ/2k14XZ6cWw4kb4rQH5Gm8JqZRHrHxtXcQa7OR26CWbggw4RVVEWkC
eiW784wAsq2lo62LICtuqAgw7trJbJ/JuGTfJugw93rfwYnhALQ022qXBHG3IRrTE+8VUm09Fh63
XDd/MlTcb6VbFeuCe/VmKNJ5x1CoEU1QIwp701zJtipPydiOvmf0VBIkfHAIR2me94atnb1CrSSa
hTZTz+qPuME2JtPFTdH0ggWZV7ebKYC+lIsSA0UTzZi+zNde792LAr/PjnhOdWkqGfpdIdig03vt
R004bql4pcSgZ/g9VbNp7rOwcvc8QrP3pAiTa1F5dE6m4XyVWglFj4kVaG84gFwCnGFDbLwebKzG
rCO7iyK2HUJKUXSEWwXDLA+SdaJl1hPmG/GoxmQ82TQNg35punPskGZjmVH3N0oL5+c647Cy0rJq
vKisOLynlty6WtpFOTaFu7532KSIpkUl52yYWkY7EW6Z2ZJLSd+thRcbOGNLfsEGr5Ki2hUaGznX
5iGdJMGBRmgihhMP5xUed2xATACccm0V5A/cRirmmmzeF2EtNsj+1iYmRX+mkRU0TtdX6EmI/htF
TOaKHsLwSkWmvrZr23jJ2K8A3cPH9tgEEYz30e2mOyQ0A7JNkWlUaMhoz3yZH7sZ5WuVg9UK/F6r
rX5bVEzh1N1gutcs2kIuNQxQD44sampY7DKofLOuA+4kcTWv57z8mkny1cyo+Xg2ZifnKZ9acUrP
Qq89hH0DiDqRFqV8xNjHtRHLBEk2gZezHVHYMGO71XijZ0I+KrA9nY8TQ1X1NqMkVYxnyVZ3jPnF
hXk36lsmkzBfGlgnm1UlnVaNuAuwiEz259DJq/a2Xbag5BaomCmOwAkIu/itS1SgWpu9ng53KhlD
980k1M15LnIy8J2f8z4ZamfjVnj5tlrXtcnXCZlDpjvSBUrx4EL5+dcc8FdhP2iQ7Ob/9yLZ5fvw
b/vXvGqiWL3/5DP47Su/DwPOh3WAe6IpfrQZOPony3L0hd/Hnt+Fa/iPSYDxAfXKgni4jBEf5Xy/
TwL6J9uz+NdJEPJZwonwdyaDX3GFpKP4RpwA4c9CoLd/ocJiKRpDNiDzPl10ImPmBKfb4cMPb8pf
c3zhd/IiHjPVUkLI/yzDyQ/DB+0vWuV57rzvUh1QndPM68jpHb9Kzb/CIjJW/Sj6fbyUydviWDBf
wXr+8lIlVVE1cLZ5D0qipX55SR7rGNaoX2MRH8btPscIuxtny1wRPCg3f/6T/qe3ExsVVYbsKiDB
GuQ3f/5JCXa41mDr9T4phnudTneQc+s/f4nlW/yQzaQpjJewEF09JjkK5X5BhSqlTZ0IZL235HA/
WsYDokzpd4i3yGs1n9I/Ps7/xW/OcH/xoiwvh7PFZYI1MSF5YlFZf/jd0RViErxsmr050H8cprmk
IMQD9pla3Iwz4lJmsBSJmL+VitALn0Ne9ygbyT+KR5icOOfpIQ85FrfpAR85JSVgpD1sfB/lJdxv
KTLRa0mpCbXQ1Ht4hHCS3PiiJ8OO+3H7rTBd/AKqFfoDrkRIVpNHtTM7DOOSdCrH8yg11p2YxocJ
AfGE7jKEK4Mpi8MdVLF728rCx3haKlxzZdwEYWldWW2R3toWmjA99uTWwza87PpCrrhdE/p2u5pF
F+ikvpvnAw+UM6bJfmvk+TfTyW7L2HxDb7xp8UqgOLr5sRLjS9hjYPHyxN5wRiN5SO51nVZzvUvr
pZqKPm6rSYZ3RKj64CTRVUX/JUIdop+pwzRkIrMvRxISPpTS4KiHxoOjyeCYRDHgJXLibLb6d47L
Hq1Y8LAmmSSXs1eH9y30Ar9zGSO9PiT2zT56HALIynEWbBIxRmfESb+LcC8GLulMK4RcsUERgMjD
oyn0DjxyCLrFYE7uayqM1xHHE193Y+dUiSQhCVxJdM1iVMr+bBaO9hilvboqSqKcVM+N+n0pUwRU
FXdAWi0maKXanN8qTqIgr9W5zNhU6UWdgsNhH8jjjq1lCS4hGQqJGwLoSx9n4sEsU2oieoRbLYr1
7rmLBTFFX0AR0WYnvI8hrm+KeMHT2bm5jmqbWM8QS+8w09lzCoJI3VQzGkCumlNAiPYZgFt7b5KB
2GM3lGc5GvY+L/gssC2Lt11bjLsiN54jlC/U9xiveuIY0Jya2LsRuHR2mlGp8xxq5fXSJqVj+jiH
IzMXTo1MbNWQ1M+lbTFnxnbFdD9a8U55ZncBBY4Cyzmyr2NsOEFglIx7rSNXngxfkg4oNF/2OPbh
EQ5HjfFyuIFT+RlJmXNDn9CoQ8DiAuYFBI6oR2Xq2AdqwSB3usGeFBNAtp8wsB+sqqkvplJQcSZC
q7zKJ54bfKLZwaw0/M83RlBPrwBj4GFy0Zz6MNEu2tDWKdjw8H9mjE3YjgtYnkHtrGtR82qgIfBj
AoMwSLOMhFCraDqOmgtfJm0LP4CxtAOlPVyMqIAsCTs0DE+LgDmIgGufTR3VpRyago6TgZWiB9nZ
cJz1CJw9285tkNjeQ0kKhHNDXKxtJ3rF5vXoSVxrYduK2xiryl7vjRcyyCfNzcK7FOb9ihMd13Y8
H1uz7Pw+SCn3NgkMBkOfYqCWZMjm5Kw1Nb543Errop6/xqFLYDcSwPPcIOwPkA3RSzVxQ4xg27Id
3ycarGxApgvhiG8bBnb9WUnNYXPdDNq6oiNu2+ml8QpKgxhZVNmbZtxSfGfcW1blgb1JFXgZp2+u
6VA32M8K9xDng0HshLb4cZm3owj/MCbcar4MsrTVsdpX0+dSunSZl9Z8kKMH61K3nlWJ1Uf3XG01
IDL5WRXg/RLRCW1rF/EAwLeHfr8KQ0ATGXX3l5A9D1mvfwZyTkgkkHiKXAUuyUUQZAGzDlLNPYdB
+h7g6cJe0GxgspqvnTCrL0ln9FcVx3WPujuuPW4JNnxSjhmeLbMDjYZqz6o2XZfDPDyVnJTRwhWv
LLxkmnzwpQXyXDEuyxAte5RDLdCpZvPGmBN7bWSs3qg5SJpVCZ8D81UE7weaD9eJPX4FQ4ThoKZU
vmkgDSonebAoNNtPXkxUpVbZgh4YTT/BLbnJ3DrbdbMDOsaAfIGzYAan27jansSHjVXaeXPoBW/h
0vJ7rwMrwUftOvdZM8pdQfgGN6Q5kQqZ4r2emrjObS/ad3FJh9HYQQ/EpnRlx5KqGy0MX1xrQ6fR
tMumiLe/j8bPkjvXWjc9l5P3lN0bbih9S0hqurU21e/M2t7YFDM9tlNqAvegcs9W9vzYAHCh2ZB8
fFIpddnJqiVKlfDJwye1x0RJMZfNh8wyym9FCjCHhvt0C6e+OVDuNRz6xOCe8VsHFx5rtoRrfWnn
+njU/2vI/8shX8q/HPKP76p5n36e8D++7PcJ3/jksdKmwNVk3fybqPdd7nMspnxuaA7+YIFr+Ae5
T7Lwlg6J3GWcA1XMNPl9yDdceruXJl3+RJiSioi/M+RzMvhlaPSEJRyLSh3XBfjO5fDzFKfXikcc
lvi912tALwtloHSEwLwv6OCky1Sour8LLTBPpYij7tDHRXsTVVqf71Ks8BDUVE+aEy5I7DtBR+fS
UlahVyOcHyLx8Q2JUUE2ozCoIWRTMGMXom9SRsYaS25wP+qF9cRl/wrZ0g/5Vvc91+ddm8Iub5R3
j1uT2ErBgWBFoX3QrNib43Zkfjp3gwnPhguZ9SuhLuwjrXjyUjRImgdj/bYoYGM1CyOoXLpR7Iov
HGz2DISIx0uqp0hAaFLeBrOuAX3QvG+NrsjSVaUBB6jPZ3UI+4SVK2zV6pV6gRbLIWyw2QTY9vFG
pTPNVcqJvvD7j32N1idBgKNHCUnV7O6Y173ST/LuMBOU8eGG8IWNNWC61ZEmqP7Ovdx77JO5Dv0i
c8XTB7v5g0tl6R4QE/x2tIU37OQ1CuVm6Q6w+BJSBE1Mp8oQY8BDlfEUWcM4Zu81NBxwVOIyA8Ne
1567DiQ1Hu+coF5nyJNyG0/sBgum9JRmpJn6sJNPCvxzvEpHwXfLcgo43CrTvs3R4PmjUQfHNBqj
rxo3y8sKCWP38fdrlr8Vn2zaSBL++6CTs4GkyQLVd2xceFuhumLXUQtAHLWamR95k7EwtpsCG2e0
clqwUqGLeTRadW2aDiebHVK0DzKIcHtEJmVsI8shm2TMy7iRBIQmCyjnx9ksD70yeUqCpuBWCVbp
qYL7YW9lNcHV46PCebLN+SwQZz4mXdOseXWCvE1Diw4FPtYdi97sQWlGdhdVanqqq6g5ueR47xPw
WlsybspeM4gaRwyR4UVQY2tOpspYZXS/QPjll+3CTcVZ1TK99wS2/WRGbgSR2hQ7i+KTFVs+tuEw
QewFTYBHqhimnWtSjJNluvFtsGEk+IHK83IljXmM1qGOVXDrJaKNLtOs5Ht59Flv7ZIMrc6Kvuc3
vOpV6VBtiMPzFrbtdI7nIQXhm4IBb0Vwzu08BvMSDu5Otp6k/TcyHmBFprvcBRmGEWwJ8Y5tnLu7
VIrmri3NJ6vNSDta4hFk2kSpIgxEVsrEgKEoptk5D4O59Rtp29vYhRVOZqLyO8F6nD2TSZaqcxUx
uqy8buyZek5Q+1vYzDnYOVMeu7DA8ULSepOTk1lC1iDcqWk7RmadZuzzB8MfMsv4jLGC5sl8Irgc
KPgYA/72ldlgayh0oKM+oh5Y5bYfN3rZEowVVHX63dBoRIuN5oxpEPupa6QX6JLWNQtm4vNR3/Iv
Oo3oOLpllIq6mseI4NVxtx5G4Tz1mM3PgZTh26SShPBJeVATv/q58tJ1QXP7QDq2JJw+JYZd+IKv
eZ1rj4teS2jn24dlXt/V5IgSogcy2nRRD/gFhO/8ebQmgTZZR5c9h4TjLKryQbOtaafXDkWsBlh0
cDFhBQyuoKtwaWdpydJFBQ2XXUFadOBGIVddNoh1b9vg54OqvIHp1zx6/PzGwQyg5h6qvHRorplD
dewAL3P+tRFq04FJfJUz2fDz113nA/0ppe8UdBooIKr3toNDhFM2a3dd5clFTwxk8nu1NOYmOiQA
w64g4nv9uItEWPjDlNMjKGoKZCedyETtXJb0et9DPlzIbno0b71hBPLoFFmLh9Gd1TVcTuyF7PyZ
D7mZ40vkrtTY0NI+7ix12gbfvDFPj/DzaFbC9UGwYrmKKpub1gf3Xg25u7Y1Ihe4s8mmshbmCaNK
erLGkNszArBucjlQs4C3lBfCSLA0Xy24yaxP5/MgBpa2Efjh4hIVeLokD1xOYP3m76g/RVvHxb/G
pX8qdgXMC1HtDxFpCXZ9D2wtybH/+PdFEz2/j/Fb+cu4tHzZH97BZdMJ/sqAz43T7wcCmhQ4BKnj
YephLHIIZv0hihrOsh7FPksRCVCnn+YlRimWD2xUae0EWEbh1N/wDlq/yHiC3s9FRKRCnh2sh5T4
87hUYyybh7BITorM3vRqYmxqVoXptOZGRLCWOMwOnPunfYwHNtcOpR5Vllp6Wot9OYC5wmw7fVUG
/m9fE5Xlj+wW5ouR+tp3DjXOmh0PnN16X3AKx2u1SrNhMu80Nk5uF3LQB0LSfM2cggWQmEBcWZt0
npOI8Hustc5NX3Y9zDUqGQEy3RkF3C7fHqDvPGfGkMXTciImVamIBRf5MSaw4FOuy4m8xzo04x2Y
rXSMTniI68q9i3RnXihXRNu4Z0mCqKh3wNnz5r5xmWA3Lpu+TDzGtdPO3a6oelenbFfkAOJiGadk
NET9FmmN2jp1NV1belYQ1JiGhC+1J21+qQo4/L9VJv3rvPLX5xUbEfbPL8BnRvdfLr/li34/rchP
qHe6i6Arne8px99PK94nh4gjiDznN4MuAvvv1l3rk1guCowLHKPxKHA9/76TEP8nAEJORD8r3JZt
MJ9xkOL4Q4fSL1ef7AEWCBEy/7laGvtpEVpXBimTyw9Y6w9vzX8hcP8nNZ3XYiVGgxKbXCl/bcXj
1EKAz5XFwTEGAmD9JC8RRLyHiXfgVNez9xcLgmWf8pN6b3G3wxBN2MoErvjrQYxhVMfVJHi9XFKl
OogKJQWSobxsR9M4FNDVjY0xuvIeUIh+/+c/7K+nQPd/sXcmzXEbabf+KzfuHg4MiWlxF18VauRc
pChRGwRlSZinxJSJX/89oOxuS+4rt/dedHS0W3IViyjgzfOe8xwX/y8DGKdAfPjrTfI7Lb8zzJ7j
EDrVIgHdVGXFnae0puBaWwukqXgJn2Pb/Ksf+T98xC6flkN8fr3W1svmjxuEocc7Ogd+dYLlBIwY
AejzRPwKHlxGFUBi6r/9gizO1qcLr8iOBCv59y+YUxDDGlWGyDhxc+UHMHs1x6ddFTjGRyeevJef
f6yrXPD9L9V333YxrOv4cPGaf/+CurfMJYnVdBwbBVJ+pBnTZljGQ7dStOg61kR2boOyFief2N+l
m9z6uW5bf4YnWIDQT/zev0BgtMeNnNwRUtp6VEEPVB/Ap/3FVeD6/+H94jHhu89mB9niRzNQXYVU
p1fDeHRBpIsng2r5mG6sEvdN0jD2QrqwZkpgUl0S7Rhc64nvoL4YkByONtVQ3jnjwXCqdOu+Jk4v
4el7JdcSWa3mqloC61YB4knPk2mX1Y6su3VbwUeq4Fm5ixWNdg9Jg1pUAvs0ygR7PAzWrSF9Q+5G
36TR2NDqAktD3ccZUt5moXbU/RQwYmvCmIuadkHR2fmVdFxqSLlLeFFGl3x4zM3JeA+GL6SZXjLy
ArTMO4f2g17TlEzfTmpZX7hKFXQPCwOqAvgM7PlB1Xq+rs20RD9wKb2Y0HlsTkfcCCSuPuwIU6/u
jXlQ92HRyWBLWKt9GXO7fVmk6Zy8iXgLIu/UvgSVM92bJNOrbdjBlNoqM1/9BNJ9DaSpLkAVsevA
MG5fHJwWF6MzrCd3ABScLZn7Suu0jY6sQ/UCtoJnODEJjORULKnLKCQ/KQdf9mRlzwviaIifgdcU
MhoxcL6WI59jsMCYj6WwnsaQX9oSdOHz3C3uq8eu95IluBs6Z3advYa0EdC4YKR0mE2xuny7VqlM
c3C1oLBiLyno/irzBt1AuPywtp7a/tDPU7lsDfrI0nPo0291KjqjoyTRQ7OmFUjY6ft0msPnoOV+
GmFG9hVtNoLrhBiSeG36oH1Jk5YvP67461DL8BmSMo3aos64MtBhIFKyYgHSoPn1O22j7tEY2pkz
ks1Hyre7fVEKvWObNKgz7OjoCwHLYzmnkTRHiwt5/VlnEWJUQeY6vn3+Qg1EwcZA7NLC9yP0ddxn
XR2at29/ZojJ4lbazLlvLOnR4Gd9SP1hiuYkDPdj13MBkyjgqAK/vD3C84/jK4t1RwtaZh6Blqgg
hD6HjxeVillqBMSE2fh2YEfVupugKmz1SNrDxMMZ42Cd9iXO9ZUzt3rrwYGZp9kaKM7gHGvU6RlS
eWYctEkNWNQlho4vbVu7JeUVrBw2dToO8bW9hPqFjfv8edJGN5FW7JfsftaGPb/v+fjZx9T1dOg5
cs6bxYQfRKkJvlOz4ATrTi6fc//UUkexU2s+PK5DvQ8dpPeU0AsbX4g8Qe7cusG6a5nmIxs1xeqo
UU9eNYJ8atnuerahb4VbeNser8+H3rS7iGWRtwGxZgGvSofLnHYstQa0xo+DKMi2pE6PJgB6UV1N
vjEdRdAkHDFNQiMbs1luAzkmn7ue2yZih3+us9S7bc06jDfjIvQ1jqKKX7haG9gXmsgZSpfhc8hy
cKYYYUyyiIs7PAtcfnUUiqlHnvD9+Nmp+6FGDxTv4LEYuHW719rygVKynRTHjjzixB90uOikOXFJ
6QKCb2rxPzbcl9WFxxzXsh3TMn70jJin9CKzg+6H9sVFi3leYX30YyRBtdp+J3VB84mfYUZZt62w
2hcN5KOEDzm/wvpPnnPX44bZ2MVTbpj5+5yw9rJFfHLoIu2zQ+Y7ziloQzPdhGFcRzxGG3bZ1W7J
gP/0/BjJ3nJoIgR9vmAfXvrW+lhJw1hOSyrG4ORUcnHmrdWyq3KkRRDQsx3nE8QY19vJmkN52MbX
s9Em97LP01MShBRXp91zOchXXan17p9Zz+yGxigf+ZxYH3Gfd1srO5NmtT+ORszejxCzedOGs//I
xrHgdDPNJxfH6RQ5cwcJNbX8KxE3MtiHyDx3arTVuF+E/VylQQtfvcdJNtFxEJF27Ugil8KdWJ7H
9S2LZvGptBz+PK1dg3znpqEdf1q7jOUGK2bc7BcItyVUrGIU26IvjGtMliMfXQVeZUEh+qD9gMw8
9Vl3gLhM6MZDhi8U4iDxybh/aVTALNIObnDtzNAs6Yng19qFodxRnya4WYgykVhZe02wIA9uDaV5
LFQYHSKj9PrPkHnDazfGlI3ytnDRIMWoS5+YwcqNWi8l5DGUv7SxbjnEci/tPJt7ek5w9nmyeTfe
kIbX/cyvBnRTyH2wGulAwKwPsSyjhSlBeCexs1EODfYeOPcKHbHgfi8nedTpxH1wchO4x3iRg2u2
0sY2DxpeOedhAtDCD9R96/DynjuzQvM1z/FG8sJOvIjXBdlr3L7dAmmajOXON5L10p/NMr0f5jqo
N2NLX8M8jkj8pbvQJDAY/efaKXhyWI7kirCXzn2FJ6Xu+8zlPl2hSclIdwQgVjSTz8SgHcs7fHtb
Vu3K8tClOZNEbBg8vnwiylddKeURJ4C6HyZmX4q7wp21lFT5oY3i1CfxAtj4xgLS6mxNGTYvMwDn
9M52J951VrX8rPO08JI1ApZ/EV1bgt7nlAxMelOmyapFzoE5+f42UcI7j0VP4obiXf0YG4374tHS
QGxHQpSYW6kQy4lnAWYdreRp5owMc9EsvWuxOEHPfdG3HsvGMM/tmBpfB/qfD+k4h2rDe2bKyQw/
fLYVMetNUKIjbLtwsJ4c2fF4SpAVi730RQHlTWXrJ9rRQQF3Cu/tdmwDYN34F4aaCjN+ozlZpddl
rLjiyp5fo2F1nBoGezGliaOEug52o25sPluGxpHO58Ro+eg5mTE+wkohi7TN5jRJgwsL3tDjUYXn
mTrEIOl0ttcFsDbrXR4wLdPcOg/uBuOZupRmg4PTFPA0IZ1n0UDnH5sVbR8qBFYaPO3UPBdCprcO
BXXbzEj1jv9gZCDkeS7zpcX0kXYXmvPSUzGlxgdlhNnZGDCnTH3Ko0cH1RGTggVABMxfOc5vO14v
qk1q5kw/vBK6j7dd5TwkAbd0B1rS3jITK5KLVW2kUt2pmTBUJ0NJsYXgFoOvBNhMjsS5sQomksGr
iq9GJkhtTU0M6KSpCBJ3UxPxDZwBOdZfazgxALLvQiXmE9c1g8HYmXfh0Jp3KNVTNOH09XpdHdkR
dztm4/hReSPZfB6iEdIv8HAh7oQ5iBtlj/UDv22ey7Uqzzz5KkwcBbkboJnboPJ2SVjejIXA5c1H
dWfqNnnXGt7Iyt92bpupwmrqJCYDpOoOZVjii5juncq6MPnVO9gP5ldMsO7Z+bYoqAAqkFqvfej3
wdHIly9EW/mFiJGv8B433pxG1WiWDYO2Ma0NgPRLbzRWZu4g6eoX4XnF3XDIm6uxs42T5+iuvemL
kou0SrnbZJ7kilymFXwWY5ju73Ux52xDGLujnx+j1lPSd0dj2uI5cLgIC2wB/mRsowszD3nitccW
7y1DP6lWGxIoV+LPX+dPp58AT5sFBdjl2C84uH1/WgvjdBjzZmiPJZl44Cm+bz11vaSwVShrpXWt
R5e32+HPX/dPR39ed93oetRtC0q3fzglciQvSYyp9qjy0nsdDED4FO+Vaj/7Kfevpqr1xfNS7sWE
o5hyf/7qfzJG8urrLpm8tsebYKH83SkcBAfqieU1R4jAHECWQNpPOPuhpfqsXwDrky3dmK3kWLJO
3rYAdrB5ewv/KHZ/pdi5TFV/+G39STK//1LXa5b3tc5wZn+jn50+/7//a3/7i7+rdgLjrx1YCHNI
4ETaEfR+U+0C8xfXCi0Lz4CNXo3L4N+qnf0L/8jD3mujja/mhH+pdg5an+XaqHmBxaF3Tcj/DdH8
2xf0uy+wv7offAtFAf+r96MMUlZOTy+QqZEV6kJH4wrzh+e7RqNjAoE76OmWsyUgKKv9PHgEUVFp
6C1aG8n2S4egvk1LExJt1w+lG6VMM8aGi3OMZPhrOw3x3byuyCptmZHIOOtu6K9gh1YZPa26lhak
H0v6cwyH0XjnL7qlfzXlat/JPF0OBiSNZ9lreablKr21uDcw6izLu9heixxE6ac7+bblS9eFX0JZ
c3003/aA1ttK8G07WLxtCpu3raG5LhBx+ccRJP9jBgj7C06D5Nd5XTgq/s4HV9OsG5E/Edfp224S
WwPnQt+hb2wDX9veNesiEz2mvJrW5WbWpMPNtC48rXX1GZsUiW6adSEarKvR3E/yaeuuC1O1rk6N
dYkK7Zepg0me/dm6ZA0kHzPeNaYddnbmGVrZuKvXxay9rmjtkE9erGtb2mOr+2Fd5Q7rUtdc17v5
uugFuI7+QSamPmNgb5kmWQkXc+rvbe4xw3YFb0G1Ssyd9j32yBKTaw5tzHzPKWu4pvnwQ+8mw6OF
qwuDhKTUN7KNPOGhsq6pazk6z6osbGoBV6Ac5g/22VQq3eD+xNbqmPDJ1+4p1536CxGOIN95b4+9
9QHYr49CwTPRn+6r9RHZz4CNCC/fixEzF1BaHqWW0Y8v1vp4lYCy7qY+d7chz1+jD4at+/ZIXh/O
zvqYRtaKmZrz+oHUkbjBGfYe6cCLsBsWtE/yqK/Xh75eH/+e4VbHmYnAbKyB9os8v8TruECxsx/F
6wiReIB6cyfYAf1G3xtN2mDfxo5wnUDyMHYpsmQqCef5VysOjX3zNrik6wzDRc6Ra51r+nXCWUpK
XSwc5YSZbRF5tfvQcLVtEfWvcHummyrovAgV48NSEbpf1ikqXecpWkd4l+uMlYxMW9bIea1cJzDh
+8mpXacyt2zbG6bFkMaAHt7lOr1JS03b8m2imzqum7cxT60TX6uxDo+ceqP8bSBsvdHdsVRVF73O
i0CmBLOjJyrNJBnEpcr22NJnZkzXWgQTZ/5t/gThsE6jNOMG46PNGWZ+dPs1Pwm8qEitZwtuQL4z
3Ty78qTpPww0saTvlViY5UYrL519Ha5qFBh7zetP2S0mfvt9iERkbkpUHmpYYifFT201hvsBo2md
n+Z1PbcpmwVlT+UmddAH2QDmf5yyTMyYkLKRsT9JDISOAgUgfymKQdJJAyKt9glEub29pVozXCC+
2Yo725glyUtlZcmK07bWZm6jqZjK5gY7gGLRn9Bsmql1xJ61TzAPBGGwY5AdiuSoh0C8UK02D7/6
RWgVHtIBLhB6N8ahOWdDjapJGXcxOPyXB9kIGKFr1NhXEXye6gIQ29bsHBuWwyDtmC8WscV/ntT/
3XIbUsLPntS3HIvT/xO9UrP7/ZPaefuLvz2pQ+8XNi1ctqQg6euyLZ65vz2p38K/6xBm2oRUvs/8
vKFxWFkIpt/Vr8cA+ft+zf1lLeJi9W1SGWljI/w7T2rhfz8MrvkU4fgeqyZ4qOwAf0zJsCBqe0/5
9vXCVy9ZqCRM9EDowTY3le5vDFTxXVtxnt9MgUvLaCCc5cWwS49IQGYd+6k1rmPe+0531M4mnPMx
gC/9TZPUR6hv4znoZj8SZehdNWNtPFL8TWqkTnCdZ8GKcqm8x4kUHYdOkImbkbqYg9V2VNmuB3IP
zMqGf5+1t2FS1bRRxA5oMgJ5vG/S/G5yLLL0xkPdOuMywvnRxQ/z0t2pvonIU5krl8c6dj1WrgBB
auuX3tkS2KDHIoyQAT6PrjVHY475pZpkvpVOrW9imYAWHcxITSbLbNwxXdlTh5rn1l6by3IgHZlQ
MmQfjNqt34d6ynd9u3qySrErlbyjv1rsOHcNr2SQnT310gFEaiCBToXOYVVrrbjuRDTUQXjU/Zhd
6C9qosqylmNb2Bj9Gr3yM9rpCG7lTurQZBIqFo6cgJBHuF0bYbYODAPXiZIMesjM7LGZAL6di8y/
SS3UUeTAS2hW826AzxpW47EVawihpAJakzPBYZaYwK7NgwG7ZQsv+9kdJjxBEFV2oCyGaACTEZV6
TLbSNTx0hfFT1ZOwUYqIS21lVy3aCq1natcs/t7IMK+5IFDpLWVYy9hFbTrXO4Y0BQ0kErZBwUCW
LbHxrB2qihHFXbgWUD6cEXy3LeipwGSqT/Rg509QI8ltW8EUAWgD4acsFyqpoaNemSKqmQc3boBE
MXrwdCAK7ega/tiqVlx1oM91HVN44DpdNAI3pGclOXCY8nFOw7gtyZAWeffU9N5zoJbr3J79TQIH
ZW/UmbljgZce/LZ6Xdz8Y94N4pA3sURNn2uaSHLj3NnhF7EYeTRMtEtyTayu8o03c0kEMnkA+kk+
IMFdZVMLt30rLw+sZSv60txYg3tiXWV91GKxMLn3lMQXnxYt1E4hgO7yDCeJWyfVdlnArQPvoYyh
ppjYT1pxTBfYLiLVaovQ2EWFJT8Y/UD6yWfuRBUDiN3o7kCKQOwaJxR7DzPrPnbyd5Ik3w1brWrv
BJ+SsDfPKqH33m3pqi+FBRURW6aIqFrOLtVENVfNoxjMTKoPcHPlE9H1IGLWKC4LToKo75cbDJvl
HvjQjAaeenv6ZKvItU1/Vyv4rYNtmJBa5bIzyRTv4HymwG4LG/C2Q7rCz72TZUO2zJJgYhZNToM7
2Ve9YY6RwSP63YgDfj8GtIDYIvep0Q5n2laqbmO6DV15bm6+g+9LEbZheXxz6Ske0tbfhtR6w2Is
6seCJqD7uB3NszX0s7sJOU9n29ko0p3XUjumBhr7APEXOPP6Ys9bHa99UmT8QeO6Rkc+QKS/NUTx
KcO9T5Q+oKWgI448sjSJ/IXPs1169+inJVUAjvlVxSmFsHPjnleewSb3hkfA56exnrxzAGVxAx3v
4rGE3M2m04DjVx1tcKUXCZZRpKPCXwH0XDKoUrE13pcjLW5mnlkHnRlfKrHofSnBCg3+dTbz53u/
PiDAAVYEkLn3E0NuUQnbSK+qTuo7wcYS2WvXQLFJguWRQVgdqcBNNmWB+WcOxmGLJKJ3NkbZSNZk
rMzEkzfa9vdjZb+G3TqwZLjqJoL4j7GdJtvKD3cjbQcmX7WDEt2XqS+R/hZwlq7MSbeU0KggRHE0
Ke1pV2jQVnoo2oioRHBEb79rSvuj5/XXeSLolXPVczD3kHcyb9iW2vFAPWf1UxhO78tYzhFL8S+A
TsG6xGTe5qR8sq3xyheDvG0DatgbYnVu05Q3pe9Bo5D3ZcpihJEv2MZd91VKOm2ykE4sdxmbgxCQ
BWIC67tuHsprTTsK3XsygN0DboipbNM76cdQs/bQQh+bsrauFgrI9xPd8PshKKdIBbxivSxPHdbc
exrNqPXhIYSwrzBgEm4prKTcy9GlzrlyH1siOCwIu+xKd/0pkUTQYb8ZSJQUEmB9MKOUevGXslAf
5ngcj76mmGS0adlIynQ/2sN8ULUy9lRRuVu/msK7oWSfnPjAH4RY3zj9ZR2q6MA+lnKeC93JzQ6v
yF51GYtrcoAnKzXe0zdG3TicMgdaFffCcTwF0yK519DTjiPfO3L/zc704hCxNLjLQTwmIMjBDrXa
Bla3OO4+8WeHroEWXKporUPi5+/nKXNJ2gVPeuivenbhtJUlXx2j9c9lXcZ7wy+XjWg9a+82frCz
RGWegxYhr6GZiFVdE+/B1TbRHGgYDJ/Yn9TDOwHWixQfuLUurI+KfiXRwuMB6jE/o1hW9ILl7FDz
ctNx9VUBjUUypHzOT+1i/ZKxinF759jZTTbhf23xmL9zxplSYHDTWvYE792+4e5dkPlr5wymhh27
F0fgVpYvDSVkS32WztT74TZvVpkS+32JoF0C35CLlP9Y1/47ZD+kK8xc/3/r2l2afe8a/fYXfhur
31SuFSvJAwW56y0U/7sAJn5BGCNzDZvfC2HnI2/+bluzfgl9VC4GaP+bOvavsZqUzQrEQenhtMRf
x/31NwQw60ffmh+GFlked3XHYa/5Uf+KZyOZ0tp1TyjXLeeyfCkuKeG9MzyeaQuODFO3ky97Jqhl
b80qPgfYqF94MKt3bo0nQnh5/x7qXP8+Qfv+m84z3p1tIg7yBm3H81aJ8I82rBBdJ7bmUJzySTSv
bipg2ZhpvbZwrivJrNQHINpME21DCucPv8X/4LKDYcS//TttEOURx9l6KoIAIJwfrGegKOnnGrMO
hHb8oepiSnjmMQtvihCfd+S1rn9NCr2mT1d7/pUSIXW6ucw+qqVePvtj301Ru2jnnJS01RXeWB6G
Uo7Fjr2Z9+AzRemtGqlhiedquLZap90zK1MLR6UZ9rqK+7SY+uoutTV2DZ8VL27XDrg38Emf8/wC
BCRgjddtHGxHmyn37BfSliQ9WYtTLhfgI2NLvZNNOV5w79f7Rouamp7BCYp9wrY4hded5lsnE+Z7
g4wmFiX/aVSLLLdi6XgG+15b05ylEpZkxszGr3GmozYqhDVwNJt8GUZ8u/480SEcM3y0aU37GnLD
hzpf7QQGgsq1O+cMfVIP75EDCTplJsmBDRFTNW34BXhHshF6T4WcR8sDYRhD2DMN6BAJLuFo5A+4
CtBk86TDKdyYXkTlqykpU1Xhbh7h6+wnvIfwUPgq4QcMEmIaXeexjBHp8GSNTbqrB38eT2EQljS0
2PVwUdnImGc5M4jDzEPJxdgYBwgYQ7HKP16LFssZc63OkiaDSZLZM51h4bjB7kCRWksX0ZE50DZo
ifMonXLdD36uA2DQXn1f1FLB8u5siVwKj0es3c+bxFTWnli63MsB+VSXtnFY7ADHSGpP+8LMwE1N
U8Q3NaSczq8uC84lTDnNmJ+XPMijwB38V8w97ZFW22UXlu1w1BnNAvvBHhJW7zmAFvYwTGnbidPr
gXSVBaYvUOcwsPCR5DbdrHPKQ6j03fSLmM3pzmrIfm+y2q++EMJbq7qWzuE4lFFCTOS7oyVyWlxn
4/lUc0Z89x7xoKA50Vi0ClBUPXvzI42XmWo3nV830zYmuJ1scxWDJQjgKn2u8zTOwDTJ/GCbzfwZ
Vne19o1SVZBuWpzZ5k3fhTJ7JUtf0mNZT8K+63sZn5dxcWiZcPLpw2p/C681eL7Xhb3kSD3oqCTf
is4Yfq3jMS8R3IeOIDXBoWw3jLI2dg3cgBvsXLXG+e0P1m6cjCV71E6j9ZE0EQtuI65ZSze1rJJI
jhi8PtJrioOdyDmhMWwttQQ2UJhHgnApj4KhvpbpnLVRx2z82jf+2vepSy51ZTYnjZnjAhp2vRmm
/PwFreJ3+TL6t/bYdCHwpZBXk+vPhjjpPtJ6Yc27jgwjs/Ak+vdD5uWAj7KJd8/BZzl2DTm7rJnb
F+x0mAcm+Fj0+04UCKczX+Qd0rwyMCGp8ZNJP5VJwaN0zdswnlnKtXbbvMq+5PjXGiVJmPVWjgrA
5yRg5+4GFug4Boxhwv1oL89l7xio0cXsUCp+UDENU/RWCGHpV3ccpdmeAxrk+K8CexkiBhBbJmSa
tZZ5+lAn1EP2BBzd+pX+lIpLRy79VSMX77brLd4xBI3G2M/ANfOVm9QeOhhcd7pOsY/RoWXjGbRy
9YBSad+JpuGLlTGm30m3BNxZI1K7EY3b00k1/gBhfxrS6rrCgwkimXfAtQu961TjmJ6orYY6tWEg
jMeo7qX/0ZiIucHWkpSZlAkNieAyPG1uxpQqB9QYf35pIG/epp4mME2GrtnEgSlOia2gTs1986m3
hnfEL73TFIa5u8bY5ofRK50yMgoRT4cgXaFVVpBVExxhlB/h5vHeIpB2kzpTTCGLAbUuZZ5/sotR
eYyCo/srdHEPnAetS/tmhhpsN7CUSlTqa4GJ8Qr8XUrV0gJjjdmyPKkuaFGxlbSuHHjHp9C2FyBY
fUziiefMwo8c6kiEFDNucFz4NubQHo7A2NiUDujBr/Whnh3qQrCs5xIRGK4mVcYClj83/J592Pt/
dNn/SpcV7s8zD3eU9zT1d7vTb3/lt9FxJZLjBqesyA59B+WT+eN3RdYWqLUO63FYjVyFK6nx99HR
Y3eKrgaFyfw9u/27IstUydeSFBLTjI9iG/6d0ZFx8/v5CJl1NT4wnLGmdQMm3O+ns6Ifl2Iew+w+
L7ixhDSHrc1PMim8uzBuhXgQXif7AxSVGnEnDhmPN5zFvG0Rg/VWt8hhpAt9gMarZY/dwSUNSqNU
712Ui8LcesB4Nu1UF0e+r+Z8P5Sd+bkyW6JzuKOBmW+llQbAI9jasrxoOFkF06EJBZHOtMvPVV5b
Xx18bCBB+i74ZKwOBQXS7OwXots0TULQcACM4zKYHJKFjh4nLE3KJDKeY5zExnHDQ7wqWGq1kl2V
I4x3vml8CpSHR2XF8BDM9YE2T9mJ8sv8WhUiO/mTO36c19sr4xwCqKy99CIpCoFD2yh9D5wnDiPK
ISq5c1p+Yqa4ZeBODggvwjeZXnVsTameSLbkB71PGSGpdz3aTn7r2sqI+qz17zJpYmfS8MIzcBaa
2hA8kHhhQxXSAWIOmX703QHfKL8J/SHWDe3ScHZGbEtx8ojUHocbNDh8Upq3f8q8OL1aZqU+kOW1
XLZiyjwltTPtQrJe5EutHEK1P3g0AvqZ077XkqdvAmC33wb+VJ2Nvjbx6bqgfznhL8FdQCnXyCF+
7a/Jl4ybj0/F6hLl3I7kWy/fC8NjB2dGcmVtbYYCFYVlqiIqICiPNPGgAb9Pv/oSkTBNsuLYZ2Lc
z4njRe6ak2Wy8x+6hekUX3GRRLYemofCQ2DXDWKKWXXWg+GG866eKjx7wkcSktL1Ps+g9SN09/GW
XQONg6luqpSjvGZM2ne10V6zmM31jVmPpt+ewW7MQUtQru5ZiPFBcNBndIEcKIoubU4LnX9iYzpg
G1l4BQh0m7Hq8R7GBdrzhjkgCOA+W/QVRxVHf+dh7JO12Nia/EcMgKzifEOF7TPWSB+AUwPHW6ch
VDOaSLHkI2OvQVqbpqPzqvBip2zh/VcdbT7bvPQLf1MGmuaKCXpiD+RGNbe9EWTXUz2kV15cz692
lXo0SeH43mkch/qkEvrS1q1zLdFuPTM9arSw5siih+LqwdIDTHrwQcPRlJW/r5Msu4dtgzqcdhOp
4wZ6It/sOPBjrO6a+kuZrzSdNm6n6XoBptqx4xNgeNgAOlE7rZB7szbkssmJIib3OMozYrzVWPk3
aqnm27J3zYMs/JFlh5OwLbSEQXbdJwhTGn52ayCgTfspjsuU/azpyagqg/mDDeb0MCBRAiQye6zL
Q748cGz41VjCmu8U/QVqyz5Iu7dDg9djz4xYDftk1M0HRfua2AR6TJ+WJbCR3uJW1gf+Ie5VEpPD
cOROpB/BcanmhPFlwHhJRt47lGZqz9CwYufkNK38ClH5nTvienQyt18ep8Ke2uPMcpjUdqxVFLQG
z+u+N28WWPAPop75PsYizKtdnnA3c0cccYXu8sOinOBMJbumQGk2lLpW1sw5zunrJeKVYCUGcb8r
rSTGCc7vqtkn2BgiexHOgwFTEtrXmJaRF+b2FWHkcOcEuRHujKxF4xOpsp5gfWaR6ZQ2v+dCJPkn
2fn5K+F+450jy+mFk/0kOTQKwXdNqIlA+eLsKsszhhPrJrGFy5v3O0j1ibziDwgqhw2myw16RquT
jRcseNFEb7gELjWZuRZ9nsJ5ZEmk+62NXk9rmicT8gOMsUejk6jMMRRXKDiNW43ipqnbEaY68NUn
SyfO8zQv7wWXMHC8XjGlhLVpH71g9h88l6NhMsSaSvMUPhkNByYYh8HewYeirQ/0j7rUcS9uy8pm
XV1JMmw3s2yam2VANT0EXeN86Ab1IVFqCjeDl2GDtbK4DIgOmAP+XVDx401F/ebtoq3+gtuRemrg
5Cp5wHoQSxR0UepFHyvHH3xItQJ8VXzuqOgLbkVQWPt/5qn/Zp5iC/1THe5/yh/p1t/+xu/TlB2i
qa2868B3mJjW1OS3aYr56hfA5YS4bRcrEKPTv4Ypn4i2IPXCtBS4jmutsbzfhimX/2vFZQQO9jHB
BPS3jGgsw/+oNa1vx2KvLSwPzo0gtLzOWn9AFvIM1RWuV/ElNRc6OspqifH9z7NtdOw3B472z/mK
gtz32ikJMvfadX9VcdnW11bDlpcyWwMi22ZtIW7QikNcWCmyOICUd9LkQaq3Eol78ThSqYQ0zeRM
3arwlVQyOFEGi8S+Q1dqoTwnZmvM73Cc4vAscyCDQSSAW4HBXEbTDQ5On+A/36gsd0O5LecVsLav
p7xvs63u2W0Yf+EDtdZJ8t9KHOOtGToYbMnQwwFHqPvh02EBajVDv7hf2n6eyEdV7BZAmkmsfcVN
mLghL6ksNIuvWIkz/QQJhCzE1k5Hyc9TW3Oi3v1cHXwbbr97S74fIt0KwsVvadwf3hJii6rIpSaf
LWI4lN+ILFkBMESuMppovIwNduVnqUW9dNrS/1bkquVJnZtIla/ER3TXbfyRGfJcmiR6090SJ8vI
Yl7xq9gNw5Iuz6n0YkPtCGh03u2ywEVJd1UoereDmdePfvgXkuf3bmbBcWG9BqGa4gIJOUT8ILfS
36IyoyjrL+YMrePRpby8uWABbJb7n396P3g5eCGk1dVP7FoBUeYfE8W6rLoQMHn82eG3vUIByrhg
R2qb8OuV4+fijgO366QbDQXTGLatlfjTpaDSIP/683fyvf69/sgcXVD48ZTgLvmTwRn0mjZDlXuf
pz6Q3q0L+2iAflIZjo9wCzeG/f3fe0XItYLNI7I2BT9c0j+cmmqvq+fMHtKXAu4QoIMK5uQ7mMm2
vLb74fbnL/bjb9Tx4Tc4LAu4RhH33R9+o0ibSZa2ff9x6tp8eXZzX9JVneeUKNd/8XPZ33vU1397
4GPINT1gXf/L3nkt141ja/iJOMUcbndWliVZDjcsW7KYwQSCBJ/+fLA8My31jF1zf266y5a8NwmC
Cyv8gWW1391Yhm5NXQsU/eCrwSNKJyeU2SErSYyDi6KcJ6AtbKWG/0WWlhYKgwFk1bKUAdPNbokx
771oXND8uKnNXr20O3B4vnqwiwxcXB7lmX7K2zJnQ/iLBWh9E0vaRjmc+5DZIV6qKb+tLOg9VDsV
Vl4nAHIeH+eoBnnGDZpOeMCcYYNa6PogWjvzX6dkr37Q/2Fo8G69WQPgzChOAOGhZGfs8zaMBwBI
QWxOy0eIL1gEcb+ZpaqNNbf1+vj7R/tz/PCXCGSeKUgtmAcgpY0tw7sINLcoaFJVpA+x3/78Lhqy
4XWlkK8BeAins/V2r7u65vhjFQRT2r47/PrToKaFehh0KosbIKSL1U7p1B0iNG4zpvV8ZlXlZK2X
IyqaSGGRQVbzUaMUxgtbiTRF3X2NPakORQonCPUvV+f8z6pLl1bxGtsrP8OxyzxwICp8i9XRzz+P
+tl8sXLmiLPNCsAGhRtgkBn/OFK9ee4SnjWxbpxL0FSb6efeLQ1Znwo3lT0fqB1U/9uz3y/pz2nX
v5cUfRafFAEpFhy2A88O3j++njtQMXOwp1p50edyEIF7cAs3OIVV3PlbuCSUDv6SXOgYkdpd56fi
1LhV/QiYFK6biBEWS0Yy28TS8biBS9N/TL3FG2/rBTXGLSbL7qlIyg9oudpPCgXLDiF6YKxbMK7h
jQrg/ucURlcIqDA46JscfVALzaBPoFk6dQ7aoAywd6ZMAz8QVI/Waskeyi5szS0O7Lc+ypbVwa8t
7yrCMmYnO93vnYQrxFfVP6d4QUepNMRB1B3nptxKp/5qRW1woZeMVvCEAICzQxYqenDbeP7WQQAM
jOxVfuY7hq3nlkLAK/Omx8LzKGJj28Ihy9JB96WaEojXVjfch/44/qjddDqRO5cH4fhUqkIC39su
c1LQrvYbxey9xTs2UfMmzsvy04SqBlAO8G6wtob2YS2ndofXq5Ujrmb5Wzu0P/hS29+p88evDmqd
H+mfwvpewuaiikb00wpdvCom/df3+e3xwIYg5yOYoevh+sgdvj+oWieroj7IxDPPCx49JNpqH9at
RCBvsMM/5BRmnvhm9/FltNNIdWj4QXt4F6zhNYooGRLxzDyy4fRd7AdHwBvfNE11pXwKu+2CrteH
qfSi6g8p1tvA9fNGuU1OQcd3CeLvM6wpGBNGqEPz3AssB+jbdNVyaDyHlPL379jPT3p3l0ZLBFIH
M2+wXe9C5OJCKVc0q54pbHlnPCzoqPvQ2Sh2S15Hd8IFIYL3mNVt7DpIMCpRHSAnMBzhbqklCRVp
cHgDIiMB7d1HHzlvR/Tnplo+Ng2oZ1eKptu40vE/gIsWLw14/UvRWUgQuQZ3jaUGbn/wN7otnNEb
r0nYx6jmhrfhXM31noFzQNsj0c9lm0lQHNNwcLLA/mYv0tuuPL/z3y/Ju/SWxTdpAFQX1sXjjH6f
EkB7GBf8zNZn7JBY/Lzw8iOi5PVpWRe43kn9xcOqYze5mQZOAq0OAzsmU7vfX0ZgVv7Nk4ELQ1vF
SFWRkqHm9PbwYgSK512WR8/ZtNa4nomh2ixxECW0HOsVg2a/AZvVSNwzMMlo7pq2bU5tsSRXqgvR
9q1Bd92AI/dP3qrxGoNC8bVhYhZsh8q6KrSILrXH+MFrvAf6bvVNa/HQNmHaL3q7yqW6mssWmFDU
JdFd4nqqPcx+8aLDsrj2oq44VvYQnIqs7W4apAHlrk3H6buu8+mjHbjVB0vEHBAhHZOD58qZ7uOA
nchcJ8y4ccrlBuh/JBv4ClnNtLRHlC7iTLz3Ayu+LHLtGyFgkaIiXYFm//3imrV7v7Z+zL7nkKIC
NYjtv9Z3qN8zqbGj9LmH2Hlt9V752BWexgOwF/a1MyMW8IdvdN6WlOyqyJQ5LvL3rqH4v1fOcRAy
GRqOzh/YmfnnTE0tpLzBxV0kdIwOMKUlkT7IhufOs+vHIlvkZVEk9gdLJd7hD3f/961Fqkn4xOQp
osZ9zyNELS8A0STEDzjMUb0N0zb9ymAQ17Ye4e9Nb7sV53xj+N9It+R6V+ZhcKLFVOxATyXJNmwt
GljgLqLPBeiyeltoKiOB+thVFWJg3Hvech0ywD3LgihDkTVCX2IzasfNN1lnN4jUOHELnXUNuqPF
shzKSlpXyEUzhM7myLoMx1zf6gXtG3rURXfIZk7vbYtW2GXTGkEWy2swR6r7GisXhZDaXvll/YjL
nN6Ti4z30l3EGYwpb9jQZYpsdmJJwzTEvObWSwoBo7ZsW5xvFplCXsJHgAZs1F3Rjh5Rmi66kIqV
NqRz5sURoD903N1PaPUXnyd4F9gYu4DARlWm1R92ytvYTw2EdB2cs8CLeEbUZe8isuVkZAB15D3V
E5LhetfrziStCgIVZP4/7IQ374Gpt9iIPqQ+9mbMcMR9+x64hairrgjcZ7C39PN/uBoKW34G/pXM
ECEfU/TV8JemPwks/f0mqWqhN8BTiAPaQO/APLQ2UVcqq/FpsYEVUQNFdazuoNEVZMu/v8d3oCpz
kwn8BHRdA4S1/14F8JSdikl980zOFTQRGV8qPtaoJvRmTpOlWXezJGtqN5dtwXTI3uO2V62P5Ygd
jodODi0a5hdgK5IPZRkiKrjNlXDry0plQ6xP0+z7EHF/f9FvA5TZBFCfqFping7Sze8TAHLEmEm3
LZ6ERqAPKUsrqcoX5WjyduJ8SDGRNqqVf8oHnL8/GISeAbnFxCloJ+9JvqnF1JDpmvUdgU3HRUok
Copp3JLv5oMNRqfGpe1E4V5F33Rew/Pd9cMwUO411uKqh6JZZ8q9HIC8/J4Jp0wOnghdvA1R76Gk
+cMqxW8zwp8k0QieC68J52SM6dLbDRxkqCw009B+Z9LDSGBTIhy83pLamsJ61XamFSVANwLJ9tKC
t2mE5E97SoCBpqRJaLnrJzZgU76Eo2Fe05D7WT4px2/Ll9eWEIMI+h3BMmXh5xGoBVKJIEpNXYcW
q6GIiAEuqtwJz4Fiusnx26JpRDDMTfWmlzr+kOadXL6smvc+3PTLmrIWLqIM1FP2WoR9CZGhD3i/
EQMokNrA67j5Ec6w7hzwZOm43vL6J8FnUWBZ9jisYHbnjdOViaDfLybncwUlohR7XFMpbVfpRZTe
Qx+qu7Hkb2bmXiURZJPnTGCQLsiXma9uvLyAcFB6nWVquZjP8DYtqKg8O+hcwBbc/Cr6Qprw/EoR
RmMTHgO15PKDnKOG9prul5IewDgwp9EMUBK+2irmhF9HOcZ8m5VpSmEvqYr+Sx8XgTrRGeiLqxpF
FX2cnXERF3mPKc35tEyM3rZLnJrIV6jC0RcxSg/U7nYqTRevj1OXt62Le0ly2foIflenXzcQlLjZ
UflGdmLQUXZqsaCBTSV8MS6ZCWI1B4HV7EE/h/wP6zNN0QUFp0Tf6XURYHqgIeYVaVDkW7Yck4WN
l6+BKXxpnfDVS5cTHEEtcU8IfJpV9ZGlZuXMuJVfmGeZV+cCcCFNFSdPzDd6lvF61h3afKCsdNRz
ewR6s11a+Evli1e1gk1T4kDb3AkJ9Dk6lJ7xB9p0QenyTimRJOyazMXmGfrMYvOBHE14Hh9kJqvY
O7d8FJie+obRCVypBf+Pegu1ArTZfVwjokobIJro62BzKxQ1P3N8000uncXjZzqkf81NlAnKV1c9
Kncig1tsyJAIdSiiwH5YPcXNtJiicyUD2k78KcNt11PnyagAn+5apr28ChRFgHZ48ohR0RlGiplL
0tw9fzlPqLaUoGJyegjbkFpbP+m4r9gp3hrCMVb0V7i8sili00lOYREX1yOcNHock88fsObTEZdV
+swWUZpSDSs4wWZmOdc4Mnuupintn0q5+KxPZodmi5pmv3roYsF/e9guvMBRSR18TTN7pY3izwXv
uR70aoJHXtEaLntvMK+0n5gPZcrv8CSCkU62QEbe8dRDVFQ0Dvc5ucOoT+B2x7K5UpBj+EDwFohC
bNdsNA0xzNqLQaK+lqxOcKLBFiwDZNiHJA+KRO1oG0YmMuV1DiwstK0DlidZ5x1kpTPf3rG30aXJ
EAtbbwOtF7Y/TSLKx33SzLUWJApzGyLQEygMTXLb4DNI7Wj43bROjncz7FaEwolWhdI2zDjeZWWd
FaNt5F6XoZftSE9lHK35okpHeP+n1ILV99T7cdEG38ToCG5GpCWy//cJCFxfXLdjmyzxNrShwdZ7
AjHhZi+9rNQ9pnZTmySQbsMYbGnqolF0glQEZx3GU0WYDZ/WObD8fEOw1QYKh73kSuY9ICOfZ5dY
kk9OhKplMprNU5QmpERy1qSLFQQE/gTabmQPpV4BPvaiBTPCz3pXTQPzwcAjVI69MK00zNkdksbF
tpypvx5n4KzlAUO+iadEQ8S0t1rdQNlGcs82URDSUcLOtYsupW9my27mNxmqmG6XBAZNXKpsQBIf
EknLVLJDsNYBV+AvIesnc4vooFhF3gXHlSMbSjFZpUfG0+/pwOKXzU6P6xG5p4t8sSa+2ndq0xEk
XHIcKRR4OOWbNOh482K/NoeslFPPdlwYtLYWh/KgiQ86zi3/ZrH1gHcQIYpGa9dLWFv7uB1avG2Y
tfL9tjVX+qmJe+YjvyYjRH2zODMJdZscq4GomuyzvJw962wq13WgAxTjCtqns0jBz0xpf095yM0j
MlAT7ZWma9gdonIGtIgreh7xYiMJT4P/FBeTWcFf27opZvMz7TP2d7drsZhWPmWECffAIzi0HItd
iXJpNCRw78hEM5v304KmSIM5TkHibmZkwLprtyDs7sakQkMKHpGjw6+WmOvh3m6W+oHCLgFwPaCS
1J+H4FnxQWnV1D0xcu+tiwFhPP8q5UpBQwgM0r8WxNz1UIGWrZ8pIdaBShrYyrd5der5Zk0s+Hcz
4D5EJb0Ab3KMJOARdtseBMkIAmYGlXA99Hm6tJuwwTr+0qs5VvdpLEFZ9DyjgSC/xP1acgor8NsI
NlXKpPTrMNNCAAoDX2/TYcsmvySQlfz7sMbgFNhu71fASZPa1QgTIY+WOyn7NM3kmcw5yepthCTL
uu4SOgI2qC4X3OXFwsuBo6akgLdtpzuoJMq8XUCCtj5kpZu3HHyhjM5HDLdhUWKQ4Gw1jYhWb8JM
wtS0WjdCyxkdVkBF+J6dIteTu7615/UiZdpvH53ZyV38nBYHuhmYrbXY5nRArduuahv/I2B7AChH
u4t01++T1l6Wh0UunryCdyisO9/yx/URFivKFIiehcPHNVKZaDe1DCOAqDGNj3UBUgoRZ5cstD+O
cLkwiV9bfNLAj1Wt59IuANAKkMxpylg854BrjWd7KHX/A0Soh5r9FHVttHG9MZD2Uaaip9E6VXYA
tj1tLHh6oP2sqjqqkL5ejW1xLDwJ0L+Nq8ll3hFIvWLI40nPyq4Hl5spb39l31iYp6FzN2e0XTAh
gDbEsdQ1XtMFH2f6r52/69J5SBX5lE0LA4BzFJCNpfbMCzNgTMX+B4FTkkENHhgPjpWEQMLL3eOj
xlnLAc7rkPuhiXDYLpgMs0DC0UkPADjgtZkb6+b4Aiy0RUoagAXi6AnypuSUoc+TuetRI6ZBfTsF
rclTMDozlUNEIczVal81dXKc+qYIPwOnwg/u6NCYq3DlsiTTz27qA8IkEDEy+7iyWKWj7wZkwbQr
TBad6LkjlpVYFBL0sKBPZ85wmH+YtzoiXL1T4rs1KZGAkE5MAV9kc6PkJTET8CBoBhMQG3rT0WFG
/pfUZNbgxrtDJyJzckICN8OJgTYY3w3wFk73vfKDnp+1oOv4MBsQFu/SGLQD148RoImTFW0NfsUt
nYQrEmk3OsM3mrkmX01StEcfXTDp4feZDlN7CN0yEhholYpjUXadyaVEF5mUJU+kWSPZilA6LxOa
7PC/ZxSPjbO6I5hkbqIuXVjbhG4Yy08Mh5GxB/XOADocG3NK/TrBEJRgHZEEMTPUMJnN1TtearGQ
HbjtpIWziSbgSz1ZLCxhpjRXMI1Wzvb550qsPa8QanreSkYaCcgKD22DRpkPrVfoGL0WC0ODYlvY
5AF3QbMwGKqxG67OXx8jB6bjYG+NEsRD3KcLd+wBzOQZTaOKnOFaZJWa89t1LmmSfVEVGBrcrLow
a2aGDkGoHtaIoRvqFGtnxuHwJRVDP5Q1TVJhS2QH583sAkJjwhf2bBaGiKGzoB9nD5Hc+ZVLlpK5
qcnmFSAqmoh2l40qvl1lDv/uMkwjm+vRK6D4ce95g5mWqYokE8a0b14RHFfMCB6CM7+QQkYiUXOA
GH0uesdsMC+FJ+QeezeqybORUDSna65UxqE5tTOJ6tbzOrLA0BtMvilDsx/TujTmFjYrUL6ka4QC
0Za/N79NVjKst3MdRxyXTs51uds8j0xqCJMoM8m815mrfX09KqiVXOw0tzzUYSTwNZfMnVT2VcVz
VgynwAEnyFvdsxdM84ycoDz4g2/2bi3cRFw1s5MpuctqTMincz6g8Uhq4ffzbJHFbPgusQ7cgt2p
wjQrHJNaIxBDyZdhMjR8U8NUeJjPVVOHQAK1pe9d+rMjK7BuEDfKl8Z2TRFYwpziY5zFPJDRpx1J
533iOUsdrPrCm13qpzBCtVUdF9frq28qd9A+3KavmQ8ylcpMB9sYPcUj/eeKxOBXRRyvAhrNYcky
m+oLV2czoMyoWWCQWpa1PHlq6tdb20KtfevlXU45ovIhG61THHbe9BCuxnd+a80O62/liSm66d+b
LGxYHFPkM6MxiXyGGZN6SMfUMOgNeo10fYmBHaLQilY2OUoStOsjq24iLpbilHtnfdSJGQFfBaGW
xJmvB2yQriZUdsTk8NRFwSJhLEULWx+POHqhT7qKyaNeXz2hMM1BdNFqEhg6RqwSIRyp1Gg2hkCI
wcM90TPTfS+y41nc2P6yiJ4FoQEMcjJBJyPcwiAzrzjVctZd4VjtG3DbXGZH7JqX6QMyG+t4FqNW
VZ/i0aWm4GCzfPIDb5GK0BnWVcvHJFCciVVlL0wm6gqXKL6dX6tGcHoIXpz1pQIxe0XCPyG1S+fK
rfdJpkwV+FpY1OlqLrpdFyw9t7xlmgmIjCG+nvsqLtnoFEk2u3/OheCRFs5kLn0SCychWgRTKuXe
WoRfXUUdzRF+ERGt9VZDs2WvSR6jxdysgkQmNmjnjStYpdwT1TcPAz0+UL9GjmQZTaILEczsyt93
jf5DzyimJ4hvCJ5pAUzPtz0jALkAzJN6/r6k0tSZqBrVebCzfI3r7GZkHsUj/f1Xvu+q0UdDOy/A
Ctd3ME1432cF5StiW4byexDOBk/2ujXq2DKd3f/1q2ChkuMaAqkDWO5dZxXGfbcquhPfCz818akN
fUY3FwvBmtj1++/62Q389xzFtN8wqnO8gEGKhx3l+zblaDvMA+rK+754zUQhM+UNxhDbQPo5r2HO
GJGzcA1bgsYk/GCkiaJqiDPbToI8vaYLYbBWCSWviT2vkfkXGkuAQDApUgTvuriMwn7mT7+//L89
FYa6ZsLGSJly3LXNz/+C8ltATQPpj4JvKBQvXAcHlCkLOVwpoX7/VX/bcx6N4QRwGk4R8Hrf97tJ
owpXkEB9S/LYm/Qp1XE5PzprZF6RMMWI609b7j2oy+HBwFaGq8s0wcUi/O3NDf3oxRn9+2+dn5sY
JRdettupILLfZW5izqw0Id8nmdD8GYAAPM4bol0T/AHH8X6ZwXEGjO0NzpPXDXmIt1cyC7kg5Z55
X+lJUDrqHLzPU8xwnQj4v62yC0yEuwVMw7fRHHs3Mq1IDLH3QSZlEm1UXcmuNqV5UVKpnbBPNVnj
77/wHcgqcgOAeQzpwfsY66D3OwjC3kow0cPXAXcDdtCAHDJhjqCoea7pAHzGYYAMvD/ZRlUAZGr/
+wv4abTw1zeQVAvFZ8ACwCEibt19u7hUiXntdJH42uegVMQedN1aQV4ReQJ8/WfaoobcpMah75v4
/aspbgXStLwaECqcC/Pr4jRlYFo8tP41b3HrJx7VwlrHgiNhrOY2HnexJ60YTWmnkkTraA7MYYni
MlzCXZ7avPhgCMBIIXMTTTSPnHlYsC1VFS06iHIVWLuzArBrDIC+skxuNaKsR7CwBjeiihmL3hzn
YVeQ20SjZ474Dk1RLit6bdCPpPZEzaqCG0sPJ5Y/Mz4XAiA+eWVTEknsMcM7EUHqEkmGc1ctKJhc
5KKiLfv75X//WhP3XJQC0AxgAP73rT1RWeSWveovbd575KxZJ00JlKzSZAC/Wta//0rztrx54IRa
zKWY0cSgk6P3ODMGZVr2Yzx/SbLQ9BihwIfVFWBAt7Ku7dHmChCiRIC4OyxOapJCC5cW/vL3l/F3
lATz7IQRFYMi+M9/O0U9l75DtczVD1RpbSSS5qT8Tk9VU6MzWOYOoud1nNKzUFjfEbqaUY8KVdf8
6TL+w1gdOTPAfR7IVZ838e3+Zy4xNuMa1T+gPutp93NsHK6QLi4LfIUP9qqSB6xLpwPEqnTfJeny
JY8H+CCwn5yHP6zJ26ndzxk/QhBkcgAcmGy+R+yuzTSrdqnKH1lkh/d9CEHBrS1kf0ijLkDvTNdT
3cvzzhfNWb14zpUUEdXcT9XzAgkCAMliVpeIbnsvIOd7HB/6orr/w1W+3UHmKkOmy7gKu2CmOfze
LZlqUt0kvT/9IMfss4+8rgEqZq6vN9Noq2sXKxIquHEN4108BO1LvtoRpLvUxdrai9rxMYC5f2lH
c/XRHZDH2U5gVQ5Dia4TJjaoLvk9zZXXB/3/yr8PusPy7ttzg0N5gfhV8ST/SkIFhuTwgP674Ml9
O/1HPcFf//DfeoJo+4DXjxPsjP7Kt2Cg6//DNiAz0LLAANDX+Bfhwg/+kQD5TmBVJGZjE/5+8S18
SBqkFaCSGK6HtHP/J3fhnxouf4lqgQ0shkmUTZ6MAjF4d3PQ/iUVS+wR36qU/izsdvUBni1pI8JX
Z03NaRbRAd/xJrt3Xh3C7G6R0XCUTs5iJ2YiUrXzg4ZpCKULjpPTy/hUgf8EKFmWYitaB2/5UOT7
SmZ3zFOwy5aMI3wjq+GLx3mqbmfXl0gxZfHWqkCoOCFisrCUkk3SGF9xv4Ij1fu1ey9Fz/iuc/Gm
87Lm2p/V+ADpNEdXC1NOPQ31s23B6oy9jxCTXrwOOChmxx90ouVd2YbBkTTWpxosp+auQIrgHCG7
/kJHOYCtpW9oRXorCqm1WC41FsRnTbZASkPZ49wHv3WQ4+RtSyyPQ+aAtn09hJa7bGZfpzu1LETX
aOnJqjTNmBMNYXtvA4pFQrAPLu0hPgE4vetsJ2KknDhXzEQuRLo0u3JBSiOLoWlxQupNz4z1IO2u
2bJh2n0sHIwyMmICjulg9Lxhy8NqLlZsWA5RYEUwe0u6AW2K+4ofcey4GbLHC9PwYBsweN1X9Xrf
B6LfzTp/TAABfQSAFJ6BPVJfBE2xTY7ixM6maEmvu0G79r5uMYhHxdnKHftCidRb7/FRrvAJLMhC
rKeKvApZVaRUrPUwoesEyVO047pF5s1HU8WXPX1peIZ3QIXi6yRjCLuf4x491AG9hfnYuCNGVFT3
x6gRIIjgjEY3S4MYiRVJ5g6opzU5Dax19BTK5kVwGVXgH0q6JNXeqlbiGzJ+Df4Yk19dWxoSrrWz
moXC/khPywg+gRj8qf9UvcpB8UEj4lDdq1RUlApphKOMiNTwKiiVUOcYfalBtkM5f0D8pDmKvo0j
QJHRinPOAXkYe1qP/toN8i4ZKZXDj7NN0L63lIZIvbeSsm4SBARRdXQPYEzipUA8A6UGe7maC0ED
+8DsW0xbaDLOJ/yWlw/z0q+0LpiFGXC1g3tAZWXQfoGnpFtrGjF7KrSyHvMqKCqYjRE6N/Qblyv4
LzYiLUn/HKxZTzrXu+mdqJl8YRcSoFpWVl3+mAaiaq4hPDFkaDpt36xqDrEtsvDp3U4QdumBSiEQ
1HbyUyvQWCxWLMW2SM1pBDlylPM8a1g+VUWdVJugDz0yXd/d1VmT3fR4RdyEfRHvpeq6LeYbYobu
00HstMdg32Q9WrqiRrJDww8O8a17hJsKYDLqHQxjGDqioc0RiSt1WaZneRymmOVEFqiBUXLmZXIJ
dlh/S6Znjoh45IgSYoniSb0Bqebuc3uUd5OKxC1CENkx6v1N7qjgJilV9sA4fbno6s4FUWdl65ef
Uf7/D8Q/HYgcbJxD//1AfPixfBvfHKGv/+KfJ6H3D44bl2MrAVoAWoty9Z86Dnb4j5B0hwTO4dAD
3fGvk9BD/IFSz+V8BJXrgwj/11HoBv+g/KO347PfX/V4/xcJMM7XNxk+FbIb+C4Cu9jr2fg8uKay
/8tZCPXXUn3bYuWF3MEnZfnRZqypmBe3vl4dq9/nFkKw8N2qu2iOr8axQ5BHlf1916KTaw/j+USy
C1ImWlFDn6wzTRmQHhVcndtJ9Na3KYqYoYWt3Z8YrKILGATQ2W9ptWjvg+8DaGg2lqid6Gylxepe
Y8Nttx/HGoUeTPeqtfXwTmdOchV3g20mhTCCF7QMEyUbH0oIHvaHdc3sCBfCmUHsRypICYY3Ek3t
nKNgGbobgkUi91Fu++Mhr323O5d+VtTQd0WFE8FmcTWujkVTrs551Gr30dfZiDTF2kKw3Eqfmcsx
diMdnCHYHti0W3URlQ8pbWWIxbTXVb/D5az9Voo0fs7CMot2mK7TVtwbT1sVAp6IChv76KHswFbU
/ngEgeJe0Dpcjaxpkl+kzMnwQ4NGPB4UqCi1B3elyYrb8tSAe/6yiEJiC8TQ8FRaS0wDKQ6+aIUW
OVPz/FSMxX2GiBIPayqvele0p9KdH8u2QIxYzuXGaRKEiOdXckmWfyrowWd7jX4FfktXrT9c5PM0
fRqzRqA5Ot56zYLigwDeg156+CSXdN4M0/xlRcZhixTotlq8M4bLj4ui5a8R3DynI/k9Q/Ny76XV
dL/G04gUpdUcJ5bU8hi5BhFpPa5r0SF2xRGi5p1ai0dcEF7aupAXK1055q3Z9Yooz7aZ5Je2Gc+B
HopTJRFeQkBht4AwANzbhRcd2cVhoKOfMxfFtL167Gyr2E2D1e6rRv0ICxFiPr+mt3PS4vZom+n2
hMDaiGRwpafq6Cvf2SyrunHxStgppZiWO+jhkmrll+lUD1exnN19FPj2WdQWxUGAJGDoleXbn8Pg
YnLVsUF74Xuc98v5Mmi97/rAIvPTPpqM2Q8UsdqbwJL3gSyWe+QXagbVyCOB9S9OogrDzVTY4QZV
qsDaiGA6SNLRM+JCfhgGNzlkACwYtloJY+P5RxtUDcN4iUQ/sWOD1UQhtulSfG89v90yeQAgleHW
h6LyiJ24GcgIyexztVAithX8Bgu6BGDPBycQ9gZs16NVp2fI+GLROHYIUEjrU6AxZvCqpTzP+wDd
KuitL94UDF+nNSInkRy1s2/QyH3o086zq8tGVdNFCOIG18Mh7nceysMvrQwRqlWQnwMQ2bGNxlap
Vr3Fps06uZU93WlHzdF97VeclrbbiE2fDoWRTQ0PXssxm0ZIxpE8TOXDGDZyK21nzY5F2brnYsoG
FAY8ybexsap1kyJPT72L0Vaq1C19GQcSP9siSxSqFvGy6Oe+I6juQWrpc2SoxAmegJ4Zt7K1li2k
V3sBQOEERkQPzLXT97SSMgzuDyHDgvyF8zvhXZuxydzAqevma9DG45cxYLeQVfq4zcM1tGn9JM1x
LpANAQLiHrEI5M4qJCN0GR6jvCVKLDNoQjuz9gEjKUQ0VmNl03v7NFnxGcvwKHTj9fNCN/kxKrrl
ui6tb7xSn9y1sHFerFo0tuW5tHr/ugQ+vxtq3EWFVTyDlBt2hdsVj81QIgOFUGFx5ZKF4joywfXG
pcG5xYzrY18jmINLn5dcdn7dnjuJPEB7VZdqKro7mkLWPa5P0TcXZzSKngRPpSYZys2U5bzG8+K6
+7QVy0HX2r4K0ZhBwFuOyDFIiZwHqA8+B9FBy9bHwby1qGSFH5pVeYe0xyzM6mv0q1GKrXMU2wo9
nmYIzu4mhfvMWbLGG+B74gNiVV/E1AYnwAPJ0+COH5iN5WD7K7QIvVh+DnXZICpIvg1l5AxNjHhX
gbICNeV08iVFyGIPFs+60IjxHWI1OXh1rWjFt5ilaUy6DqnvEA9ifV3McXWzWra60pD0NkJP+AKK
xd0sI1mqityfRqFIdCc+WJHZxYm0LKdN5wxHvFoHYrC8og9majUEj6FmsBMxczxDZyNAdxsJocyZ
7+iNu5sqbitm9mgLcW/JqV+Wo6X75GywVQrpYLEZOibNkwZisreNEdfk0NbpUK/dlU2LsRXo5PEh
AaK285gO7igWoenI/gzflgzwdveyQI3ChrLdr8k8HWxDzgfqgAeqT4nFmA/l3qlZzq2qf1bVelXL
dLpwlhrdxDnotzTnxY1LZnKJmmO7F7aGMlJI+2yl/X+yIAVt+g6tSQVdjLYnti1oltDPqRC8heFF
vOvDr+uKVagAMYp5qfzqtlV1EXQpgu+aIjf10GODbu1csgfGI2SAfDtX1QuSaslh6davuDtRSqwJ
sQz5lvQqbZ0Ug5eS0A9M8Tty+TPy4nK4TSs3ZdjujNezHysOd+TbERlBzy146ZL+hy+L+gD2EY3M
xf/UIPO3baoRw8iYj2KkjR7wtMiXYfLdbUlreOcTRFGYApTQBnX5IXHb7syO3fUSy1yWIaq+Tk1q
7wimqMMDxPkU65YDQ3r3RRGKrcpI+MslJq6HRf3dFdKl2wXwBNpjeChVpLcCeZkD9lbNpeu4CN8D
PUCRQX9HPUFvFF2QzWzmuzOjzr2d9PHjaLvrbeUh2cRpmjCYyqNpESxYx+UrWZVfeO0reWW8Dx/6
KODfejb1jOmH1su8teok+zAxO7sNZFp+Qdb8PgjDedvW2bXvtuPJm+IMzeS87PaoybHQeZH7H5Og
mqFpI2mEA8jeX9PQRd8f/CxjtZnWPuwdINoKBFPWus9QFkWw0zznjds57Y1yVnmysXg5RUsQf52Z
vX2Z7OWpBOJ4s9qeVe6VytWp7KSHb12o9s5aLoLI2tEwCaDFJq6i15EGATvCbu56Rp53s6bpvCVq
WqQYbuduAxTrX8YBBrx5Uf+PvTNZjhvJtu2vPLtzlMHRY/AmAUTLYBMkRYqawCgxhb5ztI6vfwtU
5btJZZby1h1XlVm1qYwINO7Hz9l77Zh7SqRZvVGudPZNI2xeGcQ09UF2/oJEi95uqGLzoWEmHXD2
PnsE3n7u8HF8RS9wKqYkAlNVAxJvY/MN2rP9UJFr/k3EmQbu3nI4FmpEOR2bqZbtJs1RZ4SzreZv
euEVYVMP3cMySbCxLJ7X66x371fO3eJUVxHgQpdwPqOeD0JbMh5nZ3Tfotglptfo3Fu/t9Nnu5HW
tRhSO5TobLc2R/2gqZsFxGXrovTpzfpempZEUMWluJlzw0OYGtVkIPbNEIeL9GDtj3Onbit8yvtY
yGwXuVO/Ey7BUg3fa9/TyNlnAArLfQtM/5nVLH9mixs+w/PQH/Ksjw565qZH3Z6oeKPWObXVCPEs
1ToMSMqZiqfYIATgatQUqNAlkSeftI0aHTAYQxyb/sloibZJyllgI0Q2Hzoj4Uuck+Wlh9P0rHvL
8GY304jGoCYcCPXRLcMl+ak2bZyHbldnfWgSFpSXNlk4VFfLkw8soc44PnTTY0xjz0fTZQ1+uPiN
SdRE0ahxm2a8D1e0F8tyS6wPHYvIW5zPca6lhOF4MzurN1g+L6KET6+kQ8PIyi30GISDvozuRChE
7Q4PxVIpEXZJpV3THUtfotKudjLyUD6Vy1wch6EimdXLYm9jWbnmbbpyKp91vDuXkb/0MJcsr7L0
H8D7Am1H+vu1KivMCYmb7Zx+ia9kRUkKMmFtHZVj+SiSiWGW7hr7ieDlM2bIdqfKPgnruGWCrS1F
t7FlY+8m2g4XvEVShvZCFywbaRKNmRjOZbUMGwuX9mFw5/jOICZZ3XtuJuvbOU5oLvhgmlsnh9pG
BHL6VjaJr1Y+5GAYTfdGuZl6Q7zB9TxZD3UfQ39jGVM0hWRHEFRS+husb+NyVcyWRupJJrbF0lQy
NLuEdRSNOQa3zjEPPQa+ZwMYJkwTVCbugbytRnz1HS8KdS2L4nM6jmkL61yX2RYO7gTibCDvMadR
w+qD8e089lqDSswX93PbcxYA9rpnRJ+EY6+It5hkc5Q8k+HQm+m5wbUXRMbgfi+BV33Tq5yGi0T/
TgZA2Tx2uR+lL0JY8OlAvF5Df0JYiwzfZoTjeb/RmooPzgDVj/ZQogVtKt0n0pf0beqwOm8JP8t3
ndEtrzqF9dVEjvym4HyMCl/f1/xtT4vR9pemSZvPyWyV99Mk7NPSpFNgQIwL7USAFhZJaW7jnBEM
WVhUB+2KWc1R7UrkqzcWc4yQqZ/1qaOK3Pbz7AeQSrNtzF5Hcd6q7WzIfjsU7lFrqjGsObjf0yz0
dzLXjVcbGtehRFW9iXJWpmLNLHERTu/T2BwxT9oroKx0uL0YXL4WvjbuC8O6NefEf4PReDvyTegG
6kbQIME6tKIgu2MYEMZzpJ3pW1nTluem3TX+bG9bBXO74qEkLSRLETOgcd76Bdt4RFbIF5rYDVYT
tzxoOHlCtOBTUE0OYSH4ILpA0zUFhNY0d3VkkVbgu9ptj2/4vpmSA2SK4nrOhwo0aYWfMkYOvS2Y
4//WYFS6jqI0ZaFt40NUA2rOOxb+ockCrMDMkmVRbiUddzadSV2IL/BvxjkGrVqlzgGzqL014Lcx
sq1JrtLFnecBbO26bq5JsY1fOxetd1UTCEFh13o3OYCyYC71fCuKyNpk5Ju9xMh4N+a0pquXaVK+
aE330mLKB+Lr7S17FvqmbsY3fWZj9VJ9OWLjWft+hHBtRrsfNnNFDJciIQ0fYgxLfClebdQJ25G7
hZBq/tx4HCJiL1RLC0C5+NxljBcKg2S27QDiod7MprlFH0BAQ+pHpyzt7Ne8wzZYYj0JqJmFHmgV
qZ1bCeV4iMEwnmsnq3haOncv9NwNGKWl5yKO8zv6D7oeDtY8eNsRnvpN11NvZ/pohO3a/pm9rjn6
bVtsF7KKD3Hm6b9NFUe0rM/GQ2n1QzhprXHJevrNeSO/9cncn9wSzK8OUvzEiCdMEtXQ6nSICja0
/GS45XhZcmxfsKS+cl6jFFNVitprycpjNaCiD+KxU88YloCBj9O1aZbRE6XUY6q1LUrs3r1KHILC
8bZRONZ4SIlTAqM8aDKsxuGLL9rrSShzk2TGE0qYPMhGmHa4bL1gsk3vGTN4uTEZ1QLd9MbAGCL7
calzQtCX3LiqVMJYtHrpG7cj+Sh5kA4wUVbS3aSojqq4qR6S2ngxE1EczbGy3jqb+Gg9luAOtfJp
hvr/vWlKxgVx5YGuo+tB8T0TvLxZnPIe2yAznjrOBJAOL/oy6kNOWvY4ShoUarpviVhCnu5FEW2n
fpoQRVuKQU1ZCs44s73PB9O/r1iweqSDdu3w8yJ3INkn6TXehHLr6DlZUzSRpwVzN0edKORWNe51
ntnN7ehYFNaCEDiQ3zmmP8cgtno7eoXotoOe4HpAf3LkP/B/5ZX33YiNe/QcLB5empzA7ucnvCCf
Jijq36Ic5fY+1/J4OzuDtXFdYp/tYj4tKaQKTRdPki0JrHHfEAq19gKbKg6UT9KRK5w1p76nylvB
o4ZNJRx3BksClspxOoCVPECF+UI4zGnmgQ+I+dWPeaxdR5BW0IoQcJi17qnBCbmbzNzdurlTnBqb
9l/LlC+oKPUDKlPUMVZ7lvF48TMC0MuUJz5S9tafq0trNVVIY8Y9oiM08ID0yZ6zCw3EpdRuGdY9
M67prnqgFOEkHYxshVntE1TE27QuBem4HM6kPXTHqo91Ohd9vdFz+61B9ncZNJ02XDThWKjVlzwW
dM56Ze6Y76SbrDe/RvYoHibPzkNnVpMMAJ9Mv9mdOz6w9hkbx7EBnevtcJItzShQrIGIsJQUkuyR
EIsXWaE6kkjfqa6tvoAAupjWEBo4IoetG4typY4hRAHqHgjSpHd5qprXTtT1i80MllQmAkW/MYaM
5kCoXHtdzSi3LkLhQ8aGJ1GSuvPBw7LISIojEkGvWRLCYz9JDdSuWSr1lTqLVysmjIqILu+2nswI
wGIyfNNS53ssCbXc+InWnVra0JcFi1xgp+5UBU2qT58wXwx3hpFYy42cvbrZTG5Z7+mClsnG780m
XBbf2a3JrG7o5OkcNtjIZZCi89yRFJNwXoi0GwH3nJhRNoNDGo2PKrY/USHYD20UA8lsVX/gPVBb
R3bYenzvafIcVvikMh5ivcASlJi3nuii13JGHp+VkUdkpWGkYbGGYV9NqAfNc1HRWm37Mbmihujn
XUwsTCCz1BlOVsX6gwcGk+Q+jvBw0iQCVTrRC1vJVI4AQ7dgE8Kg2pCS49TySTZWe8Xs0yNJB14B
LHKCZPeqyaJAsS68YJz1zZsptfVHCLbCCb12WJ6HvAeS0DDk3Zg0qKEXVMTfmUNDLBRPTxvozdTv
sRmkZ5S1jQzZsABbyiGmYiL5coM7jGRK2a+VEKvMS5k77hcCND1e7SHrcboCTCaGp6VoBSpGcgEC
fwxR5vxgo+ym+aTnjbPhGOZxJzT/CYd2/IbULCNdAXP7DL9HqXuVj3MemLxo2wXAR0pBvwJsDLZo
StCyCUez+U7eJxbiqr0ojbJ+gQ16ajDUhHYzkPGTRu0FWKHxnK3zaUD0a76otMVd18JlAMUweved
LdlPWcvqu2LRxmeNlN2TCf552JSL711LpfXPeaPpNzqUhr3ReCBAhrEzLx0SpntfQ5sCGyLyr8CC
GdBE0vyEe258MAyTZuhsDLyldcWyuiltrzKoGZMkBPMKBdQFT0Ky5kRXENaIH2c3dPhX5rIvzeIq
E4ayd70z2dzpMgNxKuMsRIl8hz0Tar6jGmNr0oZ61Bc3PmUWSyXTTPW9ADb6EomOQm1xEErT6ZA3
ie+npMZnafs8ODZkFI1dN8adxGaPAIzDTroFCpjtG22CiU1r9EpGs3scJ73fNp2TnxtBojOVvdDP
+BanT4RS9HD3Z3LVCfewAkcSN2imvXZp8ra5Qb/vHcpExNtuXJr91OlWYOJUiQnwnfprj+jkz3Rv
NTaxqXnUqe/Osm6n3dBT/dPOdOnSaMm9Sgj/9ZB807SvMyyaXXk99P43bRRiy+IUHZzEBgOmFnHt
j7waxFQk27Q1j3UivLtqdmYsOvZ4cjQXnweW4dAi14KHxidtzenlqSOX41qTbn4G/vm18maxHSOl
I9RTrxgbQc5aaK4jL6OtKKKSXplUT1pqRjsXfvi2McDbajzo+2QkXHFEDnDMu5qeTZ1XyqDRtoSJ
OYvQQXHKiB+BIgI8+ZIWlgo4KiwHWNgOtgDRDXdYgekDQ+wpQthhY3E/2+TPqoTNJrOx99LPGvOz
5qJMsBnf0GNFEaHqZCdyZId+vdzY+cL/rkeXzpzV7YRYcmOM+ZPfGZ/NmMWaVNVtSrRlSKfk1a+g
ZPuAuyCFJnHY4RwMK1erd4bIrcNklUQMZ/cL6LCwtmzShAd9Ic1kucWGb+LObZ+bDocZWcs4bw1Q
vG2/Hxdr/KLNjEEMU/uM30hHZEWFPLdaum9GNurZG15LP2sv09BeCBYo1EavPbZ2sR4Ek0K7hfyB
u0U30P+D6j1bo/Zmae5w/c6blqz/G+yYeBQs3/rcTzZakHI+M1Cfj7Jon/8ztv6f8HKxsq/E/n89
tv7UvyYfptY//sDvvFydaFdbJ2JAR7xnfJhai1W/hdoQjfV7/ACj6d/TB4x/IKnCD/AH5Zbp/kPn
H/D0hGu7DLrtfyd2wPso7uYbIQI20c//mFTj3/84rK5biI+1ItjFZ6y40MjAEah2xND4T2Vpmcd8
xtNNDzZurhjLdG9CqXQ/p858p9pKHmSLYRXn5kxqOHriEiH+faKUfccq2+kYUciBjuC1m+hcOOuU
pWNFExodhYsmwF+MJvQTlZJf0pkoodo78TSyCetFpN36JTOKE2IaOo2BIUTtIchyVTocJgdBzHiM
Xfga0TFyZ+wtvuu140MzcpEfNOTjdOasxLC2cTYRoMi1tKhIcooynEwrpKhhRhiXRkzWkrWg7pKl
VQbDVKQ3UVkmtPFYyHDfOOQtlwZIc3jnB34UJq5l0L5OSZk+eplFgYAvObvMNUT0mS7lAjV+l9TR
8IpyM91IHIR0+ahN8dgTq+jXI4ieAE+sa1SnjFgC+Eobgh+IRZkmfWyvDIrkSqzBk/NNgpdPOxIu
SXM4R9ajHjQlcGdzLsqzddLS2Ia7N4gtGPZjpNd9ewBRGglEQyUD9Hy+dwo9ldcNeP6Ku1BiNCjH
H/aA/whZ/k7IQlAH0o9/vSI8/SaJqP+oBv3xZ/65KMDDhmtq+iBOBel0f0yzc81/YGpAeO1YP+SZ
fNLvi4LNosCNQh2BXPpnVadrIIwBnAp/SLct999ZG35aGliQ4Bb7Lt+QD1lVMx+XBg+T7JLWHiQA
jw5bmSTehtgw84cw+F8yIVe18n/r4ZHdOAL3jsPKZ/osQj+rmaNhbA2zjqPDAAuTICvdp6VFlsCX
qh/nuxJbzrEgPU2G9dI3PzRY//Kz1/v1pw+3MT4hKKLHxMX++BMTsGGzmRPGHGOfRw0pu4lOv+Bz
bT2/p+SsX2PWJlxlFRPXblHpb7OG3I1zj2OG+HKXjRqydN9z0A/MVmtPA9SL2w7EAKeeggDPXslm
21EkXA+dG92XTjGFf3io7n5cqv9D5+GuToF6/t//+ssfgY8Bfja2Ah6k9Qr/UW8krcYs+4Wx58Iq
MltEmJVaaR05EqpPrUmgXyRyl6qsVCPpr3PzwlHWC+06XoNOUn8mPsKY72r6trSGFhzWPoP30cvJ
R4IAwZB3Eo9lOvQ7RRYACqKySve//g0ffRg/HgJanYQnomehVf6Tpa+zzGFQ7uQfGM5ModSXgt6N
VHsXEe6vP2ndz35+3NiETT4T1jgisY8Xi95At446/cNoxvoBKwY3Dz/qSfZme9FtEph//Xk/vUTv
jzdeCW/lgK4j6vUJ/MPNMURXVSXjwgNMW3lhRenAvpO99utP+YvrZ+GEw0XkmTiEfrZE+pLlopg0
7yCNKUVgnX1vYOQd8s57/PUHvdvOfrp+toEy1OXFo4r5eVHIYpR3E8/gwQCvcVzcDhGlzzOjFDdO
lYDh6Mo7APjqPr9HSuWdm8JhBpyJ6D4ZquWqtO32IhXe0Y0z2h1d4ZX1CyqBTuialEkCr9qnPJuf
xph4rcBcdIvw3Gxa5MaK+RDCvo0tFsr00BlO9zw5S3r49Y8030G0H34lEjXMN7ZruJxyfJuS7I93
bU1qG5JFzocpM9F5xDVakzjqjjSv812dd7SRzPr7XEgttPMC8bJys0NRrrHBqCR2NG0JK8b6mm76
ygxb4lmeBXFJN7avrC/uVJbPDPS3UkzGg4DEU2wkTIIAPj1hx3ru7xKS7vAhkzaQxJVBHyBV+zze
CWSpX1jO8oPT2/ZtPMBSpsdNBYbcjeok4gQcO+mBTBgV1HYK1giR4r4za+9RRnZ2zDQ6iZVokUaj
ifmW4AsIyi6Pjxam09umgNgJ1cS1zmBmgMRGjr1tRoPDrEUQkTM4zOV7EdeHXNb5U0+SUdGiPaDV
p93afqPelFIdA4mkZyrTm3s7sjjLZ04CMYYmR8iZ07rYiak/4ggon904yb83IoHimOu+Yj4tE4Ch
gGwpHKtk/uySvxm6pYHh3veLY6ay+by0vnOLY9oLey+t/I0JmeaWJn77lca+/aq33RYoDYjSKP9N
Y454jRJSC9EmIq925YkKlG/tiHabG/5xHjUYSFETbaBN0syJJf1ijYxt+k7n9XqGdZGhh/Y9bbW3
dij+zBc7caaNNSdEOuVleYYupz5pRU6GniBJ8kYMGtxNtcqLdfYXml+TuSfBzjsOi2W+ysjp7jKu
E0IWStGgxST3mFu4qBueiJEchgH65msNO3KXJ4YGPnomknk9632iNTVwjp4nbg15fMxY4sOkhl2S
mBcjKocta9t47IEmbOB59t5GJsabKbnntNubi5LFNWC0BDs+IOwxLkh9YrQF8I4ESKnTLDKI6gHj
zlzGn+MH1HbXUex8SaCdHPDW6/eRWEDESeeZeQ5Cpqqif9tlgZY5/lNvR97OlBIFyjxMpwoA06Ye
lzkodZP49KzV0F8j9HTpY7BEEW8k8BQytKrnK82L/T0DlypQpF8wAEoUX2aOdoSQgWvMzbomvqkd
ebgQuIVsQ0S3x54DXHRK0SfGjrGXkK+u7KWuz71W64FEQ/Ca0WchALFzEbor2yPl0Mia24VpIctU
J3BuKGEdke8UB2Gm+sGteV0cTdV6vvFbOvnD1phoiULLJ66jT6Jg1rPqmxyt+HMWieENBpf6bI5y
OpU0Ho/56AMVjBvrLHWNQMY+pzUb6eNxQIl6qylmeEOhkEuAPXE7caxS313aULROuS31uCRUfJk/
WaNe7cz1vK/ncbNFTGYFmUJl6ZsDiBciD84pszA6h3QeSSupzlk1ELjOqax9HyWETj2oveYATW87
Pd9F2ai+j72c6htMpkUYrSm/uMzRK9Zo3Rqj9MI0ZucQC7mthj40W2ZExpZfLE+whjibSCKUDCyq
2Eb07hkRlHVr8KLeqJRWephHZJkhuKvH38jsnUge02nkkM76LWFuDsApdZ/e0z4r2xWPmk59wTg1
IRtuojoZKfmIAALxGmOACCMoWhjNBfnHs+7k90VstZ9hLeZhri8TDB3qQs1u1L7IhXmcrDanV+4P
T2SaFMeWXuIbjAKdbHeLtUfyI9uG8gvOOBGoSKEPSpnNDUzA6OR2kp1rwokdOPDfkalUzdaXI78c
2sItms8ptAfT2Lb9Qv6cbcW3C7gY2n7Wwp8x/IJoUgYKwSBNvgnIdn0/jj0/SXNEvOnxfZA6x4Bo
i8fIvhUsDEyg8fJin18QhDgFfM4hOlGr2IR9OdCUvUKeRofnVZj0LqmBx6d0lKzrtdGe4AaNxYba
xmDmWLZ7smHsK0b72r3iAxKcouy8S4TaILRVYn+ZSEmPNxHg/HvdBS5GJuVwL3WjDaWbiM+onQlw
F9meiVC97zLoUxvqRfPKnsEttSwKQg7mzWi2TCNQ4x5hjTvBWGSEa5oRxLVqeGR2AiOi79MN2iZ7
iyT7TkYVqXkMI8e9bEaV7Ln8bv5NWl6bnDkQtwSRKeZsaPnIO+5LqYMiNGR09tGENKysqkMk7RlW
coOqcy6X/xxY/0fZ6ybzJ+y3//rA+vzaJSnIyI8xmv/8Y783sojRBMeLmu2fVkRKo9/tF8Ro/kjW
XJtS//+4SuNLR9q4etwdy3o/5P5uQrT/YVu2MMllx4iN+Vf8O8fVjzUwrwhiF7w+dLKwXRh/chKv
7ED4TgOa2JG8p6BKQa+AKe6dDazU7ssfLsxfHLo+nlrfPwzgvo/yzbccfu5PZX1szxak5d66JJpq
XiqrNh4VhrKnPEUKxvBXb17wT1iv/gia9H/x0eTB0Exc7Zs/G8iJFBJzj0Tmsvgc5SoftPB25fjN
W3dwxKNJxx41vy4NM+iihTL71x//8QC1/nLXACyskzOElpkC8WNpbJjQ+1ilzUuBSRixKgxUhmT9
sDSntF4/bmYn/JvjjfHRJf7PD+VRsWiGOsL9+RRVNWRSx41vXGywODg2PfNoYENod7RD/Kc1gONs
pSYfPoiBjFTCtvo3p2GhLTSH69CyAe0bN87mQ6fJONouy2K9EiPALJtxsS6uxiZCnZYuNcl7XSOA
o8/YQsy/OQyux4b/Plb8+BkO5jnbMWj2/umY5sFIG2Y3MS7UiDwrQ2Ed54IQnZ3XzeIRqs8K/2P/
+vUdW/1Gf/pUrP7sGrwY/PvHO+ZoeHxmW4pLJkbxiMQopbtZJd/1bGZSKJb53rYacYMIOaGdkVBi
/Prz//xirplJiDmcNagJ1/HHzx99vyKUdhYXR3PmexB4zQtahfkuHlvxNwFN4i8eFFNw3gZrwAdi
kPz4WZFyAWfqg7hY9DXuqSPJb4FCTLkXmWb3RqKs9Trqzvp26mUZNO7Ey6JlLv3rHJnav//DTd1i
taS9jNT/px9uWFoNjTSiAmUzbQPLjYr6zLiY8y4Y6L/rAfzVS7J2BHkv+acLLP3jb4cmraeaORoX
2THmRHFTLIEFR+tqcHWioGRmoazpambkKU+5Xyziphyp8wNU41gmRbbUV5ozzvcxfgJcv6Dfzz0V
7Vb0tPuTZKSsqFTGW8bkdp5OPm7WYvfrS/YzkWhdXlyD+0c3wwZo/34y/0O/hFS+aPBwPl2iKNPb
3eJKeXh/bua+bF4kUWIBQaWse4D8OKVO8E7TpUiDTvntoVEleZZpbnF4XaYFAZGI9O7Nk/p8/+vv
+Rer4Go9xDNo8WVt/aeGFaz0YXRwOlzsxeWCvF9m0cjmReiReGzpDP7Nk73uoB/eYkcnHg8IFb1i
pjZ0YD7eXUhHRqbnqrtMjVlf2X1pvwJQXP/F5NA26OZ8J00HeWmURuDZyGpJqs2ER+EhHXIgYCYk
+jcTxOZdBrF8rwMzeklNi4VzfSbeL1HHruFsRJr4Z1iC9ZUSRL1oWop7itkuTLOh/ptAIH7Bzz+L
X8J9psSGxOI67/OpP9zvxct9tyXr90IgLQ2ARi0wlV0tu21NQCmHCkH7FGTuiHjZsKlvgxT+RbLz
iTDONsU6JwvU3DAfygysHWXv7sb3oF16UIMIKhEjWdMiGw06vkC8HHoyaZ9QlMV9qLt1LTcTcB87
IMkqgVFgwGTdZGuwL1vAmvG7On4sr6kuw5r+63VlduawVN+QG8HU2auljmEFRshnodz8VtSq+Kbn
nQix3iFxMNSyQD6ex+RN2bVyTj1U9jDt2b9PhGaVJuV21ty178HEyEYJKbbWvGIblgiNGNfVmqeh
KrIpNCPXffB9IEGbNiMSfCONsSWAlcARBt2Or2TAMc37CiIJQV5Vdj08Ohj+GDWHwcIf3eKIP0ag
kM5GPKD/bsboRKie/6CmUSDctwhDuGgTVlz80WvITNsZOc6OJG6aOzcuC1SbvpVEIdwr/ylOBrbd
nGfExfRHSm2N2bMtE9yPlAZwhbBc8+1q237F4UWZUHmsNpSALMRjwy7QpYo/plyorURv0Sz3yEhD
dypIYD4jcswHdmaBZKHhwDRweDnRrs3UNW239kx/h2jpWMErRnOUzt6R9k5yM+Z+D5cKu/wm5qi6
19NMhr5ZruhXS+6kj/KkxfU56fryWXReejLQr4fAvhCq9HWNiKrt9iSdRDtmf/WX0u8IazA17N9O
k7zxoMy/xUOU9bDF4yrUgfhhSIv6ai/jxg5L4Y4BD9Z7uyOq5hnHlaapjVf3b1aLjHRmNNg8araX
5jARvC63TlVV+OWjOxKd7OMWKVTthqVbeiueQFn0JvMN1A/Q23CYaURALSYSXROA/BXuujIkD9dv
PmvJiK2+JGECwYBqVentNH0tfhZ7vsc+wpWuNBhyekzvmNVes15b4n6JBS+Y9tLejIpPs9Zxx1TU
sylwQB7wZ/lrbnPNWpFCfUYK6ok1DA3OAGNMOM4vvuy4sw49gwJGF2hOXZfAqKEcNwg6UdB2+ciS
nVpYZVxv6YNFOdZrZE8TmVM69WpfeKxG5WS/ztHiP000x9+6JbGOdBpZeCzWIdcqmSrLBClqyxvq
BXA0+dur1l47VQg1ryjroiegaNjUVFlf5VVuPLb6anHAReSf+35kfWY5wyhVWH4Zh0L0/C/wiflN
Y0rhY2B2S3G5ICjZefDMXyUkK0RhhclfIROR3SCpYonBJ+Sd47b0zz6I+nviKtjUf3Qj1jWSGs47
RzSgrtyslWipve6t9ddL6UtLPHagPwYKDr5tiQg8QytrMXSh7DSAlafqrn2vRfICJeltheyctMVR
3AwLd2S0qAyVwRgGD5C/NQzAGEPKccMkHfAxi5jeJP28NuDX6lEZXHtBTzYFtIqOjKP42L3hsp7v
s/U/MVhBdxdnVJ96PtqvTA78LSqB7q0p2G1bP25fsryk+gU5p+7fCwUyUyt1QgDtvBoz9T3gBW5t
y5eZDS97s8zC5VowMjjW7SoOS3ilnTrSbzocsfWZx4h7Z6zftqpbNp6ulocu4hvpmU4RXteAy22R
Ny9YhNnNVW6Q4hCRC/nqdAupaXBRcXy1neSbY+WmgqJhpOYzYQ+oxt8LHAS//jZfsv7tx+HHXEsf
lZEKHha2snCUYc7LEA4jqb2ebOWdQeVZr4nLzGLPtsMXpOWYLRsPGnm2RTUWfS00wkA21fsrJGig
z7uRIT9lEDsPIe3TxbMmUvr8jnvURB7FHf/Vx/Ast+ASWdvq9aiSIxbYCyUoDJiAHh3u9E3Vme6R
n1Nf4bxy7jFP4ffTkoJvi89zDaFgx8WgTV2Ok/9Gxy2Ffc9aQ4SxvM13FmTb4bqZYo3GfxJxBhQO
Cd8bxhaeuWXMxpeJbB5gKC9cs154Pq7y1H3Mclr7277V0z3kIJ4RVP72a1IiPthAoOH3vy8CeWHO
9yqtuCpFnvpnR9nmsfV5wxpn/fhy6r0gW996gq+alwz96xVQQnmg3G8PbWRyV1MDYiUG4vU6TJSg
fpVGT8Qzzncz9PxXfFW8r3qBschI8VOHsc0bLyUQK0IZeRKtORN4Q1KWAFtQo28FrlyTmraNuzt/
jgiN9+r1BmWtxdJk1FF7KKXwn1IcUYg0OY520CtJiNgYHibcjQHk9EHpmf1qZpl4NDSPMwDSK7am
2ROPkwmzGvwdOrwN67xPFz/1mxcHKlwbtGKa795/ITsRNXIHkoD2KQ3E9wPvMmnNC0Q+XlEmNo8p
SzfYeY60j7TzxSOCVG5Lv1ZpC/RSoPHr0/m+bapF54lqCJk8ml7Cb1/sxj9XBiOHbDBo3Q8DJ5n1
qtFNm3063qJYQmZHvPQOvyIn8ea1wbRjkj3BZLHIK16rReHId83F3GFTFB5AlJjlKM15uQzLY3VM
Ommj5ueRH3jAI2Q7KfEe22l024NKbRTvtj8U9v0sJ9TBFf509PZSt1/pz/HU8Ff7T2QqcmwtBuuY
tzWIALKQpwK4gMOfZoBmtA80cScekYhBSbCsm0tKAjZr32xk2r6OxZoe0aAu4kiO2HrB38Yz8X4B
fqxF68F9zAzWhXVhlbHLjvP+7CKMZVub+4ZAFzdVXxnFR5f359PCerDPaATsxwr+/jWRKTwiALN5
oOx8PCWxIiD3xwOBxcz73hBxMgalHOVBIxoAZ0xjv9LWFY/vT4UDEG6BhRCJG8di8i3aStxk9tpt
yDstrQMH3QJpIjaD3kAtObkOrUETApx4umzS9QdpU8nTh6K6CKTFxGSvKIRkyNlT3AiLn8AjJx6Z
K9VTKIqYN8uNWnYYuP0YehoemiGrWe3NVNwys1wunNR5qHUSnoagn3hV3ldAwFh5SYyfy8VGXL9u
333GVTKxgNEMYgMCKhGbagoQHrIo1LEco12reT7LFTIGYryGntfMbBWfC3Bhvif1Sa4JNiQL+7Oi
8LORRzLuHBHFTlC3tBANFIxMSS20PIzCS+dDP4xVciu6TK+PFcvoDS5svoXt9XwCLAuedl1Ei3zs
7YEiJNZy/0mfCCSsGmw4O16V6c7C1/AweHN5a5j2t0SLtCDHaHCwCUXZuJJ3Z8rj7HuMhXfjGm20
MUFT5MFYm7zAM9tjljbsSCrFJdLT8vSpUJTzlGeK65wS3rypbaAne42gm51OjNG4iduaGJBxLo9p
02TXpgVoPWDXLI+c7OdDhRxTBUXTVFinGf76c0G94BgziyFFZrSRnYGpd567Xj+16+J/wpZHI5LG
PDXVYNWcYIqqOJLOQBeGLtsQtEU0aQ9kOnB7ZNnwr60vuEimvcx3dACByJuTPDDBY11qR2ocAvfm
+5Z4rvs87qnwkJEGw6rBez8o5wWr7ERQ0/qpa/bi/2PvzHrbVrIt/FeCfqfAeXjoBq5leYrtJM78
JMi2QlKiOFMcfv39iqQTUXGcTjNAExeX5zwcHMklsli1aw9rrS2n3B5S6CSbYF2Xp4DvuNOqPUyW
HnYbuFq0RQTDwSRtndhZbMQZrsAo/LS0l6ygNjB0ZTeMaXe7oYaQ5ti0CE3r5WvyaekF8gvOte+4
+mUZO8qtWxkOrUDy7FFtkFqBBKpfEoPxXmkjxvkJvJ/VunOxVg004A97fnne2k3ayWEcHQ7MRQst
VAPhb8ZLx77epTAfqVqRviorPf6KfFh5QvM0XLWELZQHLB5/CQ9KiowzU4jFnDQNdM85sZ13oQIa
Xut7U87gyxfsuFyC6GVsE+da6jyMhByJxMm8g5mjX1oWgomXBGxVfpER38BvLdJzqkvFGUI3yBQA
h6LQvEV/EikOUnYGnbEQyaAfJa6fxLEB4ZtIYmdysJgoe33wyFjD7gbKFMNmu00bV5iD1mU25N03
OhNWCEeEO/mMirJlL8w6V8/4Ze+Dl9L9uvLM5tqDr/QRPvL2NGOHYJ2JdpozDkTB+jHRgqcfRCy9
TSV4DnBWnNBeaKlWXaiuIT0UsWY8bpyiWcNQ26MMU2W422UA2tys1ddKnMnXKHFG5wHJlS9C1yil
NLyEcZEkqPQvkojKoqFV/i09t9Aa35j+512cu+/pSAG0udgFABRpG3Fe20Z962jx8qNHI4qHKKkZ
yQhpwoynHDru24aeGQiuy26pCLY4+hepszc7XNf/QxJ/A0mkR4DIx/+6wnOxKle+fwhT7v/kqbpj
6DMb9WWSlQZZS/LUP6o7pjxD+1tUaYAX8hVSrz0iUVVnqOeSajfIhQF7tslA9yUexZ45ZDJgTkK0
Vvjkz0o8R9kifCS0eoizUGcFKEZCfZgEI2ERoJXkqu8RzYrJvDS7DIEHhfucNyjnIbxCFsPzg/Qh
togDPW8r3alOUp+HOmlnyG62MQ+yCq4yCIDylCrtPHckNBoqIlVYm4xjSq4KKWMf+W83aRUjTsDp
B3ui2p4V7P5FTE/Ea1WS8b6ckGo02sfnkVpv75oNECbHtYiUFalYCzg10AqdQrlUUUxGxw5Yrpfl
5YquYPWK/mcQEF2PaZtTKuVUTbdpc2YFMjutluL7QvU2K/TN67fSltoEYVb9tU6blCQZbbTnWt3k
633qKidqTCTnqrLyzvXMdyK6JdERZOrHQqua7enBenmm8NUmrQ+qCeIVmKYNf8qh9mXTMmH4CnYN
MtTSMjPfN6nmXBrIGMH5qHASnAieMt4z3PITX905b+Fyq9dhCS/+JDZtVL/8rbw/bzx6vVqWEV0i
H7G/acCj3Kqcjo+0hpU+0+InA0BOXxLD32xuCiMn2WF7efApCKBuomcQ49Bq0RvbTj8SoRsXSB5c
W26pflA9FS0g53GTmMn9yw8t1OEOk68AahEk502AHJSpYR6rFMfkiNylDEdVj3bLr4p4+y5tSb8o
KjG8ZMkp7ba09BLx6nyheyHs2x0deM4ybdPcVEUl38dbhWlwjLJ640KKvCpRZXi/rPmvRFPVNQh6
5bUrqeUbjxreteYm1VvDXn6CaKyeO9CzP9GNYj83OeAv/LCELCml0vl2L7Q3IijsjQysCVVQef9a
brTH0Cyuy1RVcMWWxkVtUxA40WGN+1W9XVQGyA45drwzw/8axA6dIfSofIAGAIclh34a0zIQaaUA
dH9OJLQk84/DiI6WX1Z3bMrtrbUn8xWQ/bnYaoL7uUlhEqVmdoqnTGs0HRQlqP+qOPV9WgZE1sY5
h+NDL3Ef3KkVEp8A/zdpJxH6m5udpyXXdL5RARWF8doOkl16EuIlI7BlEEsClVdAR2XZBfVO/zXq
4vLNUoRDCJvubzjGeThVKwg5Eq/ZQB/yNvD8dVe9oxlt9SbLFSaUnmNnPm0BL0pD7E1E8CgTl9ln
HenSe4fG5dc6zVvmsltVv0ncG0ObRWnAVul7LGuaKHQjna4NN4zq7pdLd29Jd14uN+9ypwjP0f8L
PtEcmR6MFhAw/EfWTho1D4ggNfMsz2LI/IitPm5gVtzGprq8SnI5+Yw+ZXxKvC6fI1f5hXzs9jQp
zN3HXcIo2z3xBdoVUGkD3v11tFwCycndZpEZbrUgOabeVXKKyoBV86h1IdU3JHTh0dK57YymTKow
qNH2KjXiXFmgW6YufLkAnLip9tVtimrtu3bZxhuU6pDmqW/SxFCulTha4lHY8hdb2mU0hFeyzxQZ
k1vk8zjekcSgmqppoX8P0/E8iVKJhE3lQNwG9Gue64RM1mJre/YbW06i3wnsq6Iu8sNeiekHXWBb
tA+m9gkHUWztgwJDmSgZ4p3p8k5NY1M6zakwo1KSSO83jcMTKBuVLotJJn3Y1D68EINiQnxDayev
OrdxW+oTjT1YnKhBsryySWiutnszRY4qKWN3DpVw+TXV8dRAlgUK6KNC+k1F7LkH0MXxikw757Jq
HK2fsNlmEOtc6y4wm3xBSqS6BdDkniWgRVOhRtcgAEYywFAFpjb0DAklgzBe4ZAar5XSXH5j72ki
rRGttMpSrk16cl3Rbq0g9oMR/4HUHUGBh4aCffKy3WzP46PJ19GZRxITrXKVit7R5O9QDGn00riL
CsOgHJVly2+s5iVAZRKD9M/wm5tNlVVvAmsfnuckvuHnhaGJtIG/v4p2NipbjppeBkaZXkZWIn3I
zZ1zDvosp6tYUoRvGjuju4jK85c7B/nJPCuzb7QgIq/t+Pp9tiyLS7lpUCTYAo9/W+jlNgTvZKVz
FE4aCKkoe+QoGH5WSfReSLZkX9HCACk2ytlnQaa5Z3HgVV9TM2zO03K/vPRrL100oRXa81xVqzWN
t7FXiJJI+3kWq8qi0WKaJkfbe4WGAvCgwwTpvzi+DPT98mtosdXxCQgaxdZbOpL7mC5J4C9oG8Tt
kYm5aqpUvYMFjBz+bqPtUW1KvEc5zpoziOfLr6y8/VoPdsKCiKnZWMsrlOHQCpUF/ELfYfliP5VP
apTDPsgQMt0TPTH9L9Zu86BFO9KoSNdcbks1m6eUkZAwC9RrGgpn1J2C6hbRTM6SlxcCTuLxNnQ0
IEAA/LHZwh08chuw1buCWCG5o90F4jMoXHvVSWubUUhKzutlQj9A8phklqiunOGKxStTzZt3DcIN
24W7yy49KbHgQ26Cq8QPsvKk3sk+Ib+08XewMMOzHPkXtqtiyfc1De4+il7k92qp79eFb+nSqWPS
PRwFIpucEtJawc0eVdPFzpJr1oEekjkItGCJtplCOQYNpl1xYbtShWhIbCF2vfsIEUvRuMusDuaS
Ck8iMaV3tPeoy9OskItHOnNiIrehhzhMEl1USpOd6+zaCyShhMsp3muM7NvnrNpeGNJ2X59WZD7J
vdefFRILp+C0tRPux0NlcsOGIKpmsW7UDAS2bVsP0HTIB9J68gpRdPmicehVBxK9Sc6bhL6QNyBm
dSSqi633iXPA/5RJG6FAF5caAEu0WD/DQHeIvraJ6V4QoMmAczWswUlG665HybGUO2lfCgeHDMuV
bFccVfSLPk2h2ZJG8op8kVfeTuZxt5i8gO6x8klWIgGHzGDBNqg9tVnObTPTdXhySvjBdfPscikj
CHXSKBvt3qOLd40iqBlvX0t5Ltwfp35HKgPlGVSo5fsduFAwkwmI1BrLLmRXGuXaNUr0MVgINuI1
ZJrp9eRRr1M07YtChcpmPRXNO5J30PgV0C5ochf7i1xEnGjRNM03Kmg2LbgaibwkDP0TlKIBaMpp
Uy70/d4hpDfpF22mS/Q9UkreJ5QCNWRh3PQ0R7VNOkFpTz71tSb4ZlnlXR4lJFIN3Fbg6rQenQcl
KtkWEgtv1Z2FkJ4aOMyMUzfv2o30fyay7R/kdJWvFi2t9l2xTuu7dVagQvQkqyw+bdlMH5A6zP28
/tMvvTzQq3U76G9iZVqOqPgCg1i5van2Zl4aI6CfVF480vVBV2eOI2SlgXK1F+FyEMHG6D6mNYM1
g0RHxECs1F6Hb/ulaXj5Cbv5fPk7Lz1BN0GXj//8h0XdYewkKDODvlCGRkuS9sK0H06CpYIKRYu7
BYUy3QdL5FeL4OUn+3tPr4APGfn0Gk9nmgT+YjEdPrZtzogasf4wu6f57nEqRXQ/agdo+gwwqEDv
mN3LZz4PZ4FM4QzMH9ROkSj4r7z9h6gIc2GDKC2Eh6kvQMn/3tMfjfBj/2sOWvSwxODHPvv0Dthn
kI/0WNG7JdD94IR2AHge0Rlq3BrQyPHxiFDwn50FW55B42cB0G2wvboU5YRmQUF7YewkkDilvEla
FCqauDCrhxvBoeGOBkWXELSbJFKX/5Xt8MtORegNdvfU0ae/n05/cB5iDQTFVXTU6ybhyCayAmYY
SyDIkK7F9d+yCb+chJ7sMGo/6NZMb8mjZEnb63gWVBmvwASizN6b5CzwBk1y+ONmAbcAhQLUzPqT
4cg3wjaCYkXz68ltmJxVIFIdOwmItah064LYTra8f9WHVgGLOIPPIJQcets4OavAMh3tIcozEuHi
IOzNAtN6OAu2MwO3DpUF9Hd3TW0W4Nkc19X+NFbQqITRQNaQdfCEzy0FWbCh4O+bnUs6oePRJtAe
aQ3wlMjEouyg/XjFh0vAMma6adPKGBxae03ueIT0NtpREsVQXjGCJ8MNYKHpRHoXIZj+6SfnJ6oK
nZFGrgHOReIhNGVgd7TXT7ECxhBEnErTpKkZAFzb0bGSas/IfRoKLRL7a7gKbFxEG1aJagt2H9fk
DIFGCWLsYYAdJFxulcu6WTjyjogWUASyiBh/RBPTcpRVpqFboP+5pyx8RN1E7YiiYHcN1wLPjkEU
vvTTYpncjuAYGzsLJE9wg1WSzv275pg5PBVsVLB0IT6FQtM0dwRtJZVum45YC/oMu48r/OQDHoWO
KNTPTMPRIMNN7lQk5hd80nGRAqGzaEbNwdhthaPntw0SiLJDMNV/PrlIAe/VHp1Jc+DVOw6Yph9r
fbAXzBlxNZNARrG9JrcWCPptjPm4tYDipaXTkB1pqacdfzgLjuj+KAuKf//59NYCcgCjvWUbT0AH
UGf1ecUju+jYWAwyi+Qev5+h0zojEfQT1N1Ra4HgmQwCqQijz6D/bBcAdqBPiGfeXtPbEQ6+3NhZ
kGfA7Fjy393G4RnpKCQekTtTETFsr+n5zgI+N3IW6GSOAi/RwcGKP7QLpjOjgYIiyNgTnQVVxrkf
OQsih8CWYA6Ga8AyZxYSoijP908/ucgB+K/Wbc//3E8ih9BLyPQr/cge0HweP4leI5aAaXJ1ZnhC
iRQVSdax9oCaMwlDCk6gadrraBYQlUUqgEC7X21TenyynGPdJN3EEKDyg+Re+47FSz40BI4+Q/+W
1dZr807q8Q157OOLcjMxuPU9U3pkCUilUlvB1qi9lzg5/wi1cXW0JTCoreMUQALoFsFRbYHau0Zf
bpFZ/75IpuUfqQp5rvGngWaicfNURhKLa7AVyCfhHUG76OOmyflHnAoCaj/KS9S1mWkbOEdPdSQM
7OEsYA8NalBqS1gQq6Gb9inZBXrQjZ4FSiykzBzk1Z7dERYpBIwGJJDu0HAm5yWCRjHHxk0Cj6WB
Mxaom/Y6XgvGDNsos1p6P2l61hFuzdisms67JqtoaOhtdddwR3BGwFglE42W0NMsTcw6aqZQ9hpl
FzTKaRAuEN7qZ4EtNrALFB1tnEXT7OvTk1sLyOyNLjnppJEBnQilwm4pHHmL1Bz4hHQ7vQamuRbg
zYzHpdBogdqaDgSpe8pjp5HIApshpMe+z9LEdgTuztjIQewIG9EymqM8PwvkW4Dqoe3e41a6gt+U
Tkod0z3SLuAvwCGn1gwA+DnrqLToHDIuonuGMEFTen5c+7GrAItgOyBSes+5jZIHdtGaQfG0Repx
qntBAG7HrgKiZDqoQEXpF8GRXRReo2B7CrBae3XTPqG1IJCb3PSoMxJPQeeohc79C6QaVUjOIOLt
fsKn9Pxdf61Rzy8ySqRSiA56k3gUQbV4RYvcqmpOzjsg3Pmp/dCfYpJ4/zJCofxz7ChTmIVkj6Jy
X56eXOiIPsFoIyAKDEKTgCj6u6kbmEKgCthJ2ur0n/+BEfg3dsp3PswcRYLHlgnjr7PnuDC/+sIT
T+Lnz3v2h6B4CJj74IuCGNP99g+izL8GiNj2zDv48OkMbH+n//P+AX/+6cFvPT3V0/+88NfpCtX/
uv2g7m/zdrWDTfM/wep+tVsdQvRx15jzH3fyz38M7vPA/P1m4Gx7NK6oSIweN0UQOhwO3IKoxw+8
XYXZKnu6RfEaO4z62JHnq8D/FqWhP7jrDuk6euwoiNLVY3R41x1wcvzIYbh+yP2HIh8M3pKXxg5+
ug5QRUnXhyN3iMfRI/tZnvoP+avo26t5BLHwfjjtHaRw7K/QKSP1Hwfvs0erjR35fB2l7vCW8Y4F
6mfsyL/Wofk1de/7Sf/SVr98XHmDBdgDdMbe8CWqk2HkD3dkB40ePXT46K+OrEiHJxk9clQOl0UH
0Bg77OufbVOHeRg9MAMUD9v6aX21Zq8DEowd+jqiy89P09yV58eOfbPyw4H1EA0Y/8LxcrNK62AV
Ph5OR19FHn/LWbZ68IpsneeDNd1XKEeP7z94vrsa0u06qNj4oTkLaBg9WNm0+xDllPFjZ5nPv3Hs
Pw3WelAorv+l0SP6mx8N/VdunD6jRzakR2yPnZLb9X2KUPNwtjt60Pih96vhudWjBMYPXL66WO3i
zPOHx3pfb/ob41+t02w9sFQUMEQZ528MfrOu/IfBMdZzdf/G4F+jdPt0m+3q7govo4dGZ8p7NV+l
ESflcLl02fy/8wOnq+3x3u/g2GOHf+P5wxnvsu+jh90GeCTDqIbEvkjmjh46XbvHjOY2Pzp24Lfr
METDZL86ChNQNBfpx7HD33nR4/rVZfbT2dbl9cYO/z4qfrEQe7Lz3/mBnxdin5EbO/wHZn+dZeuB
S9GjJsaPXQ2jyr66Mnbcj/nKe1oYwqaA1VPJmI0d9oUO2iPjhE8+kc3R8u5TSmNv+uUuaiPv+/M6
y189e/MdNWf0zfvZQ0QHwoHnpnVF6dFj05CD9nJPy6JdJ50Iy8sjP5dp+l6W+Tn/9CQP8tyfDZNr
4hsPwXqV/ut/AQAA//8=</cx:binary>
              </cx:geoCache>
            </cx:geography>
          </cx:layoutPr>
        </cx:series>
      </cx:plotAreaRegion>
    </cx:plotArea>
    <cx:legend pos="r" align="min" overlay="0">
      <cx:txPr>
        <a:bodyPr vertOverflow="overflow" horzOverflow="overflow" wrap="square" lIns="0" tIns="0" rIns="0" bIns="0"/>
        <a:lstStyle/>
        <a:p>
          <a:pPr algn="ctr" rtl="0">
            <a:defRPr sz="900" b="0" i="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2"/>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9">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3.emf"/><Relationship Id="rId7" Type="http://schemas.openxmlformats.org/officeDocument/2006/relationships/chart" Target="../charts/chart10.xml"/><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6.emf"/><Relationship Id="rId11" Type="http://schemas.openxmlformats.org/officeDocument/2006/relationships/chart" Target="../charts/chart14.xml"/><Relationship Id="rId5" Type="http://schemas.openxmlformats.org/officeDocument/2006/relationships/image" Target="../media/image5.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4.emf"/><Relationship Id="rId9" Type="http://schemas.openxmlformats.org/officeDocument/2006/relationships/chart" Target="../charts/chart12.xml"/><Relationship Id="rId14" Type="http://schemas.microsoft.com/office/2014/relationships/chartEx" Target="../charts/chartEx4.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image" Target="../media/image3.emf"/><Relationship Id="rId7" Type="http://schemas.openxmlformats.org/officeDocument/2006/relationships/chart" Target="../charts/chart18.xml"/><Relationship Id="rId2" Type="http://schemas.openxmlformats.org/officeDocument/2006/relationships/image" Target="../media/image2.emf"/><Relationship Id="rId1" Type="http://schemas.openxmlformats.org/officeDocument/2006/relationships/chart" Target="../charts/chart17.xml"/><Relationship Id="rId6" Type="http://schemas.openxmlformats.org/officeDocument/2006/relationships/image" Target="../media/image6.emf"/><Relationship Id="rId5" Type="http://schemas.openxmlformats.org/officeDocument/2006/relationships/image" Target="../media/image5.emf"/><Relationship Id="rId10" Type="http://schemas.openxmlformats.org/officeDocument/2006/relationships/chart" Target="../charts/chart21.xml"/><Relationship Id="rId4" Type="http://schemas.openxmlformats.org/officeDocument/2006/relationships/image" Target="../media/image4.emf"/><Relationship Id="rId9" Type="http://schemas.openxmlformats.org/officeDocument/2006/relationships/chart" Target="../charts/chart2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289560</xdr:colOff>
      <xdr:row>1</xdr:row>
      <xdr:rowOff>83820</xdr:rowOff>
    </xdr:from>
    <xdr:to>
      <xdr:col>10</xdr:col>
      <xdr:colOff>594360</xdr:colOff>
      <xdr:row>16</xdr:row>
      <xdr:rowOff>83820</xdr:rowOff>
    </xdr:to>
    <xdr:graphicFrame macro="">
      <xdr:nvGraphicFramePr>
        <xdr:cNvPr id="2" name="Chart 1">
          <a:extLst>
            <a:ext uri="{FF2B5EF4-FFF2-40B4-BE49-F238E27FC236}">
              <a16:creationId xmlns:a16="http://schemas.microsoft.com/office/drawing/2014/main" id="{748F6316-821F-E376-0747-676DF73AB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502920</xdr:colOff>
      <xdr:row>1</xdr:row>
      <xdr:rowOff>34290</xdr:rowOff>
    </xdr:from>
    <xdr:to>
      <xdr:col>13</xdr:col>
      <xdr:colOff>198120</xdr:colOff>
      <xdr:row>16</xdr:row>
      <xdr:rowOff>34290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3038C27-922B-C059-C688-D6881C3A72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74820" y="2171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533400</xdr:colOff>
      <xdr:row>4</xdr:row>
      <xdr:rowOff>30480</xdr:rowOff>
    </xdr:from>
    <xdr:to>
      <xdr:col>16</xdr:col>
      <xdr:colOff>533400</xdr:colOff>
      <xdr:row>17</xdr:row>
      <xdr:rowOff>120015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769E5BCC-0655-EE0F-2BD8-3E84ED619D7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182100" y="762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68580</xdr:colOff>
      <xdr:row>4</xdr:row>
      <xdr:rowOff>0</xdr:rowOff>
    </xdr:from>
    <xdr:to>
      <xdr:col>20</xdr:col>
      <xdr:colOff>68580</xdr:colOff>
      <xdr:row>17</xdr:row>
      <xdr:rowOff>89535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F15E02D-5691-2E39-21D5-AB12803293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5568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76200</xdr:rowOff>
    </xdr:from>
    <xdr:to>
      <xdr:col>10</xdr:col>
      <xdr:colOff>312420</xdr:colOff>
      <xdr:row>16</xdr:row>
      <xdr:rowOff>76200</xdr:rowOff>
    </xdr:to>
    <xdr:graphicFrame macro="">
      <xdr:nvGraphicFramePr>
        <xdr:cNvPr id="2" name="Chart 1">
          <a:extLst>
            <a:ext uri="{FF2B5EF4-FFF2-40B4-BE49-F238E27FC236}">
              <a16:creationId xmlns:a16="http://schemas.microsoft.com/office/drawing/2014/main" id="{C507985C-ACC5-0F93-A405-3ED783D53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129540</xdr:colOff>
      <xdr:row>31</xdr:row>
      <xdr:rowOff>34290</xdr:rowOff>
    </xdr:from>
    <xdr:to>
      <xdr:col>13</xdr:col>
      <xdr:colOff>434340</xdr:colOff>
      <xdr:row>46</xdr:row>
      <xdr:rowOff>34290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DE64B06-AFE4-C4A1-5E3F-33BBEC5DED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0120" y="5703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320040</xdr:colOff>
      <xdr:row>1</xdr:row>
      <xdr:rowOff>121920</xdr:rowOff>
    </xdr:from>
    <xdr:to>
      <xdr:col>10</xdr:col>
      <xdr:colOff>15240</xdr:colOff>
      <xdr:row>16</xdr:row>
      <xdr:rowOff>121920</xdr:rowOff>
    </xdr:to>
    <xdr:graphicFrame macro="">
      <xdr:nvGraphicFramePr>
        <xdr:cNvPr id="2" name="Chart 1">
          <a:extLst>
            <a:ext uri="{FF2B5EF4-FFF2-40B4-BE49-F238E27FC236}">
              <a16:creationId xmlns:a16="http://schemas.microsoft.com/office/drawing/2014/main" id="{B4E88A5D-C461-35F4-D230-E309F83F7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144780</xdr:colOff>
      <xdr:row>18</xdr:row>
      <xdr:rowOff>45720</xdr:rowOff>
    </xdr:from>
    <xdr:to>
      <xdr:col>1</xdr:col>
      <xdr:colOff>655320</xdr:colOff>
      <xdr:row>21</xdr:row>
      <xdr:rowOff>45720</xdr:rowOff>
    </xdr:to>
    <xdr:graphicFrame macro="">
      <xdr:nvGraphicFramePr>
        <xdr:cNvPr id="2" name="Chart 1">
          <a:extLst>
            <a:ext uri="{FF2B5EF4-FFF2-40B4-BE49-F238E27FC236}">
              <a16:creationId xmlns:a16="http://schemas.microsoft.com/office/drawing/2014/main" id="{8F86DD7F-7833-5EDD-7EAD-7C788F7B6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17</xdr:row>
      <xdr:rowOff>129540</xdr:rowOff>
    </xdr:from>
    <xdr:to>
      <xdr:col>4</xdr:col>
      <xdr:colOff>708660</xdr:colOff>
      <xdr:row>20</xdr:row>
      <xdr:rowOff>91440</xdr:rowOff>
    </xdr:to>
    <xdr:graphicFrame macro="">
      <xdr:nvGraphicFramePr>
        <xdr:cNvPr id="3" name="Chart 2">
          <a:extLst>
            <a:ext uri="{FF2B5EF4-FFF2-40B4-BE49-F238E27FC236}">
              <a16:creationId xmlns:a16="http://schemas.microsoft.com/office/drawing/2014/main" id="{281BCBB0-3F98-5827-112D-C9FA1848F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198120</xdr:colOff>
      <xdr:row>17</xdr:row>
      <xdr:rowOff>60960</xdr:rowOff>
    </xdr:from>
    <xdr:to>
      <xdr:col>7</xdr:col>
      <xdr:colOff>670560</xdr:colOff>
      <xdr:row>19</xdr:row>
      <xdr:rowOff>144780</xdr:rowOff>
    </xdr:to>
    <xdr:graphicFrame macro="">
      <xdr:nvGraphicFramePr>
        <xdr:cNvPr id="4" name="Chart 3">
          <a:extLst>
            <a:ext uri="{FF2B5EF4-FFF2-40B4-BE49-F238E27FC236}">
              <a16:creationId xmlns:a16="http://schemas.microsoft.com/office/drawing/2014/main" id="{0E1D4E69-D5BE-2425-9B4E-E12E69F5D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365760</xdr:colOff>
      <xdr:row>17</xdr:row>
      <xdr:rowOff>15240</xdr:rowOff>
    </xdr:from>
    <xdr:to>
      <xdr:col>10</xdr:col>
      <xdr:colOff>754380</xdr:colOff>
      <xdr:row>20</xdr:row>
      <xdr:rowOff>53340</xdr:rowOff>
    </xdr:to>
    <xdr:graphicFrame macro="">
      <xdr:nvGraphicFramePr>
        <xdr:cNvPr id="5" name="Chart 4">
          <a:extLst>
            <a:ext uri="{FF2B5EF4-FFF2-40B4-BE49-F238E27FC236}">
              <a16:creationId xmlns:a16="http://schemas.microsoft.com/office/drawing/2014/main" id="{F0454AAD-6DF1-EA27-05D5-118AA782F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144780</xdr:colOff>
      <xdr:row>17</xdr:row>
      <xdr:rowOff>99060</xdr:rowOff>
    </xdr:from>
    <xdr:to>
      <xdr:col>13</xdr:col>
      <xdr:colOff>1097280</xdr:colOff>
      <xdr:row>20</xdr:row>
      <xdr:rowOff>114300</xdr:rowOff>
    </xdr:to>
    <xdr:graphicFrame macro="">
      <xdr:nvGraphicFramePr>
        <xdr:cNvPr id="6" name="Chart 5">
          <a:extLst>
            <a:ext uri="{FF2B5EF4-FFF2-40B4-BE49-F238E27FC236}">
              <a16:creationId xmlns:a16="http://schemas.microsoft.com/office/drawing/2014/main" id="{3B0B8F30-D74C-6040-F68C-8B3DDA8EF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142874</xdr:colOff>
      <xdr:row>0</xdr:row>
      <xdr:rowOff>76200</xdr:rowOff>
    </xdr:from>
    <xdr:ext cx="11972925"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142874" y="76200"/>
          <a:ext cx="11972925"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175260</xdr:colOff>
      <xdr:row>14</xdr:row>
      <xdr:rowOff>154305</xdr:rowOff>
    </xdr:from>
    <xdr:ext cx="1201674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75260" y="2558361"/>
          <a:ext cx="1201674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SALES AND PROFIT ANALYSIS</a:t>
                </a:r>
                <a:endParaRPr sz="1400" b="1"/>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165735</xdr:colOff>
      <xdr:row>27</xdr:row>
      <xdr:rowOff>154305</xdr:rowOff>
    </xdr:from>
    <xdr:ext cx="4991100" cy="2367915"/>
    <xdr:sp macro="" textlink="">
      <xdr:nvSpPr>
        <xdr:cNvPr id="15" name="Shape 15">
          <a:extLst>
            <a:ext uri="{FF2B5EF4-FFF2-40B4-BE49-F238E27FC236}">
              <a16:creationId xmlns:a16="http://schemas.microsoft.com/office/drawing/2014/main" id="{00000000-0008-0000-0100-00000F000000}"/>
            </a:ext>
          </a:extLst>
        </xdr:cNvPr>
        <xdr:cNvSpPr/>
      </xdr:nvSpPr>
      <xdr:spPr>
        <a:xfrm>
          <a:off x="165735" y="4886325"/>
          <a:ext cx="4991100" cy="236791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251460</xdr:colOff>
      <xdr:row>28</xdr:row>
      <xdr:rowOff>51435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251460" y="495871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533400</xdr:colOff>
      <xdr:row>27</xdr:row>
      <xdr:rowOff>148590</xdr:rowOff>
    </xdr:from>
    <xdr:ext cx="3305175" cy="2381250"/>
    <xdr:sp macro="" textlink="">
      <xdr:nvSpPr>
        <xdr:cNvPr id="17" name="Shape 17">
          <a:extLst>
            <a:ext uri="{FF2B5EF4-FFF2-40B4-BE49-F238E27FC236}">
              <a16:creationId xmlns:a16="http://schemas.microsoft.com/office/drawing/2014/main" id="{00000000-0008-0000-0100-000011000000}"/>
            </a:ext>
          </a:extLst>
        </xdr:cNvPr>
        <xdr:cNvSpPr/>
      </xdr:nvSpPr>
      <xdr:spPr>
        <a:xfrm>
          <a:off x="5288280" y="4880610"/>
          <a:ext cx="3305175" cy="2381250"/>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70485</xdr:colOff>
      <xdr:row>28</xdr:row>
      <xdr:rowOff>41910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419725" y="494919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413385</xdr:colOff>
      <xdr:row>27</xdr:row>
      <xdr:rowOff>148590</xdr:rowOff>
    </xdr:from>
    <xdr:ext cx="3495675" cy="2388870"/>
    <xdr:sp macro="" textlink="">
      <xdr:nvSpPr>
        <xdr:cNvPr id="19" name="Shape 19">
          <a:extLst>
            <a:ext uri="{FF2B5EF4-FFF2-40B4-BE49-F238E27FC236}">
              <a16:creationId xmlns:a16="http://schemas.microsoft.com/office/drawing/2014/main" id="{00000000-0008-0000-0100-000013000000}"/>
            </a:ext>
          </a:extLst>
        </xdr:cNvPr>
        <xdr:cNvSpPr/>
      </xdr:nvSpPr>
      <xdr:spPr>
        <a:xfrm>
          <a:off x="8734425" y="4880610"/>
          <a:ext cx="3495675" cy="238887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bg2"/>
            </a:solidFill>
          </a:endParaRPr>
        </a:p>
      </xdr:txBody>
    </xdr:sp>
    <xdr:clientData fLocksWithSheet="0"/>
  </xdr:oneCellAnchor>
  <xdr:oneCellAnchor>
    <xdr:from>
      <xdr:col>14</xdr:col>
      <xdr:colOff>584835</xdr:colOff>
      <xdr:row>28</xdr:row>
      <xdr:rowOff>72390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8905875" y="497967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twoCellAnchor>
    <xdr:from>
      <xdr:col>0</xdr:col>
      <xdr:colOff>144780</xdr:colOff>
      <xdr:row>2</xdr:row>
      <xdr:rowOff>144780</xdr:rowOff>
    </xdr:from>
    <xdr:to>
      <xdr:col>4</xdr:col>
      <xdr:colOff>21736</xdr:colOff>
      <xdr:row>5</xdr:row>
      <xdr:rowOff>22860</xdr:rowOff>
    </xdr:to>
    <xdr:sp macro="" textlink="">
      <xdr:nvSpPr>
        <xdr:cNvPr id="39" name="Rectangle: Rounded Corners 38">
          <a:extLst>
            <a:ext uri="{FF2B5EF4-FFF2-40B4-BE49-F238E27FC236}">
              <a16:creationId xmlns:a16="http://schemas.microsoft.com/office/drawing/2014/main" id="{AB1F5256-EF9B-409E-A6EC-FE3EDEFBE3AD}"/>
            </a:ext>
          </a:extLst>
        </xdr:cNvPr>
        <xdr:cNvSpPr/>
      </xdr:nvSpPr>
      <xdr:spPr>
        <a:xfrm>
          <a:off x="144780" y="495300"/>
          <a:ext cx="2254396" cy="40386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SALES</a:t>
          </a:r>
        </a:p>
      </xdr:txBody>
    </xdr:sp>
    <xdr:clientData/>
  </xdr:twoCellAnchor>
  <xdr:twoCellAnchor>
    <xdr:from>
      <xdr:col>0</xdr:col>
      <xdr:colOff>129540</xdr:colOff>
      <xdr:row>6</xdr:row>
      <xdr:rowOff>0</xdr:rowOff>
    </xdr:from>
    <xdr:to>
      <xdr:col>4</xdr:col>
      <xdr:colOff>38100</xdr:colOff>
      <xdr:row>13</xdr:row>
      <xdr:rowOff>114300</xdr:rowOff>
    </xdr:to>
    <xdr:sp macro="" textlink="">
      <xdr:nvSpPr>
        <xdr:cNvPr id="40" name="Rectangle: Rounded Corners 39">
          <a:extLst>
            <a:ext uri="{FF2B5EF4-FFF2-40B4-BE49-F238E27FC236}">
              <a16:creationId xmlns:a16="http://schemas.microsoft.com/office/drawing/2014/main" id="{D46884DB-80DE-4BAB-B3F0-96F1C90D8E4D}"/>
            </a:ext>
          </a:extLst>
        </xdr:cNvPr>
        <xdr:cNvSpPr/>
      </xdr:nvSpPr>
      <xdr:spPr>
        <a:xfrm>
          <a:off x="129540" y="1051560"/>
          <a:ext cx="2286000" cy="13411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236220</xdr:colOff>
      <xdr:row>6</xdr:row>
      <xdr:rowOff>129540</xdr:rowOff>
    </xdr:from>
    <xdr:to>
      <xdr:col>3</xdr:col>
      <xdr:colOff>359896</xdr:colOff>
      <xdr:row>8</xdr:row>
      <xdr:rowOff>53340</xdr:rowOff>
    </xdr:to>
    <xdr:sp macro="" textlink="KPI!B17">
      <xdr:nvSpPr>
        <xdr:cNvPr id="41" name="Rectangle: Rounded Corners 40">
          <a:extLst>
            <a:ext uri="{FF2B5EF4-FFF2-40B4-BE49-F238E27FC236}">
              <a16:creationId xmlns:a16="http://schemas.microsoft.com/office/drawing/2014/main" id="{A09FCC20-11FD-4D2F-8865-4F0AC86D8C34}"/>
            </a:ext>
          </a:extLst>
        </xdr:cNvPr>
        <xdr:cNvSpPr/>
      </xdr:nvSpPr>
      <xdr:spPr>
        <a:xfrm>
          <a:off x="236220" y="118110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58573B8-0111-430C-AC33-28986D9786B9}"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388620</xdr:colOff>
      <xdr:row>8</xdr:row>
      <xdr:rowOff>129540</xdr:rowOff>
    </xdr:from>
    <xdr:to>
      <xdr:col>3</xdr:col>
      <xdr:colOff>213360</xdr:colOff>
      <xdr:row>11</xdr:row>
      <xdr:rowOff>15240</xdr:rowOff>
    </xdr:to>
    <xdr:graphicFrame macro="">
      <xdr:nvGraphicFramePr>
        <xdr:cNvPr id="42" name="Chart 41">
          <a:extLst>
            <a:ext uri="{FF2B5EF4-FFF2-40B4-BE49-F238E27FC236}">
              <a16:creationId xmlns:a16="http://schemas.microsoft.com/office/drawing/2014/main" id="{44CEBFB2-FDB8-40DD-A468-B5F7B7477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259080</xdr:colOff>
      <xdr:row>11</xdr:row>
      <xdr:rowOff>114300</xdr:rowOff>
    </xdr:from>
    <xdr:to>
      <xdr:col>3</xdr:col>
      <xdr:colOff>382756</xdr:colOff>
      <xdr:row>13</xdr:row>
      <xdr:rowOff>38100</xdr:rowOff>
    </xdr:to>
    <xdr:sp macro="" textlink="">
      <xdr:nvSpPr>
        <xdr:cNvPr id="43" name="Rectangle: Rounded Corners 42">
          <a:extLst>
            <a:ext uri="{FF2B5EF4-FFF2-40B4-BE49-F238E27FC236}">
              <a16:creationId xmlns:a16="http://schemas.microsoft.com/office/drawing/2014/main" id="{20EC38AB-537C-4C7B-A4E0-46E0B7D13807}"/>
            </a:ext>
          </a:extLst>
        </xdr:cNvPr>
        <xdr:cNvSpPr/>
      </xdr:nvSpPr>
      <xdr:spPr>
        <a:xfrm>
          <a:off x="259080" y="204216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9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91440</xdr:colOff>
          <xdr:row>12</xdr:row>
          <xdr:rowOff>0</xdr:rowOff>
        </xdr:from>
        <xdr:to>
          <xdr:col>3</xdr:col>
          <xdr:colOff>327660</xdr:colOff>
          <xdr:row>13</xdr:row>
          <xdr:rowOff>15240</xdr:rowOff>
        </xdr:to>
        <xdr:pic>
          <xdr:nvPicPr>
            <xdr:cNvPr id="44" name="Picture 43">
              <a:extLst>
                <a:ext uri="{FF2B5EF4-FFF2-40B4-BE49-F238E27FC236}">
                  <a16:creationId xmlns:a16="http://schemas.microsoft.com/office/drawing/2014/main" id="{5C8CB3CC-142C-4BC1-A274-6FF880056944}"/>
                </a:ext>
              </a:extLst>
            </xdr:cNvPr>
            <xdr:cNvPicPr>
              <a:picLocks noChangeAspect="1" noChangeArrowheads="1"/>
              <a:extLst>
                <a:ext uri="{84589F7E-364E-4C9E-8A38-B11213B215E9}">
                  <a14:cameraTool cellRange="'KPI YOY'!$H$8" spid="_x0000_s2116"/>
                </a:ext>
              </a:extLst>
            </xdr:cNvPicPr>
          </xdr:nvPicPr>
          <xdr:blipFill>
            <a:blip xmlns:r="http://schemas.openxmlformats.org/officeDocument/2006/relationships" r:embed="rId2"/>
            <a:srcRect/>
            <a:stretch>
              <a:fillRect/>
            </a:stretch>
          </xdr:blipFill>
          <xdr:spPr bwMode="auto">
            <a:xfrm>
              <a:off x="1280160" y="2103120"/>
              <a:ext cx="83058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167640</xdr:colOff>
      <xdr:row>2</xdr:row>
      <xdr:rowOff>160020</xdr:rowOff>
    </xdr:from>
    <xdr:to>
      <xdr:col>8</xdr:col>
      <xdr:colOff>44596</xdr:colOff>
      <xdr:row>5</xdr:row>
      <xdr:rowOff>38100</xdr:rowOff>
    </xdr:to>
    <xdr:sp macro="" textlink="">
      <xdr:nvSpPr>
        <xdr:cNvPr id="45" name="Rectangle: Rounded Corners 44">
          <a:extLst>
            <a:ext uri="{FF2B5EF4-FFF2-40B4-BE49-F238E27FC236}">
              <a16:creationId xmlns:a16="http://schemas.microsoft.com/office/drawing/2014/main" id="{F19CF68F-FA3A-4015-B626-CFB659E10072}"/>
            </a:ext>
          </a:extLst>
        </xdr:cNvPr>
        <xdr:cNvSpPr/>
      </xdr:nvSpPr>
      <xdr:spPr>
        <a:xfrm>
          <a:off x="2545080" y="510540"/>
          <a:ext cx="2254396" cy="40386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PROFIT</a:t>
          </a:r>
        </a:p>
      </xdr:txBody>
    </xdr:sp>
    <xdr:clientData/>
  </xdr:twoCellAnchor>
  <xdr:twoCellAnchor>
    <xdr:from>
      <xdr:col>4</xdr:col>
      <xdr:colOff>152400</xdr:colOff>
      <xdr:row>6</xdr:row>
      <xdr:rowOff>15240</xdr:rowOff>
    </xdr:from>
    <xdr:to>
      <xdr:col>8</xdr:col>
      <xdr:colOff>60960</xdr:colOff>
      <xdr:row>13</xdr:row>
      <xdr:rowOff>129540</xdr:rowOff>
    </xdr:to>
    <xdr:sp macro="" textlink="">
      <xdr:nvSpPr>
        <xdr:cNvPr id="46" name="Rectangle: Rounded Corners 45">
          <a:extLst>
            <a:ext uri="{FF2B5EF4-FFF2-40B4-BE49-F238E27FC236}">
              <a16:creationId xmlns:a16="http://schemas.microsoft.com/office/drawing/2014/main" id="{CA4C4932-822B-4355-A172-67E99041F82B}"/>
            </a:ext>
          </a:extLst>
        </xdr:cNvPr>
        <xdr:cNvSpPr/>
      </xdr:nvSpPr>
      <xdr:spPr>
        <a:xfrm>
          <a:off x="2529840" y="1066800"/>
          <a:ext cx="2286000" cy="13411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259080</xdr:colOff>
      <xdr:row>6</xdr:row>
      <xdr:rowOff>144780</xdr:rowOff>
    </xdr:from>
    <xdr:to>
      <xdr:col>7</xdr:col>
      <xdr:colOff>382756</xdr:colOff>
      <xdr:row>8</xdr:row>
      <xdr:rowOff>68580</xdr:rowOff>
    </xdr:to>
    <xdr:sp macro="" textlink="KPI!B17">
      <xdr:nvSpPr>
        <xdr:cNvPr id="47" name="Rectangle: Rounded Corners 46">
          <a:extLst>
            <a:ext uri="{FF2B5EF4-FFF2-40B4-BE49-F238E27FC236}">
              <a16:creationId xmlns:a16="http://schemas.microsoft.com/office/drawing/2014/main" id="{361C578F-68BE-44B6-895A-04BF2783C9CA}"/>
            </a:ext>
          </a:extLst>
        </xdr:cNvPr>
        <xdr:cNvSpPr/>
      </xdr:nvSpPr>
      <xdr:spPr>
        <a:xfrm>
          <a:off x="2636520" y="119634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$ 2,86,397.02 </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281940</xdr:colOff>
      <xdr:row>11</xdr:row>
      <xdr:rowOff>129540</xdr:rowOff>
    </xdr:from>
    <xdr:to>
      <xdr:col>7</xdr:col>
      <xdr:colOff>405616</xdr:colOff>
      <xdr:row>13</xdr:row>
      <xdr:rowOff>53340</xdr:rowOff>
    </xdr:to>
    <xdr:sp macro="" textlink="">
      <xdr:nvSpPr>
        <xdr:cNvPr id="48" name="Rectangle: Rounded Corners 47">
          <a:extLst>
            <a:ext uri="{FF2B5EF4-FFF2-40B4-BE49-F238E27FC236}">
              <a16:creationId xmlns:a16="http://schemas.microsoft.com/office/drawing/2014/main" id="{5E073CA9-910C-4D67-B83E-874DDE84BA67}"/>
            </a:ext>
          </a:extLst>
        </xdr:cNvPr>
        <xdr:cNvSpPr/>
      </xdr:nvSpPr>
      <xdr:spPr>
        <a:xfrm>
          <a:off x="2659380" y="205740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9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251460</xdr:colOff>
      <xdr:row>3</xdr:row>
      <xdr:rowOff>0</xdr:rowOff>
    </xdr:from>
    <xdr:to>
      <xdr:col>12</xdr:col>
      <xdr:colOff>128416</xdr:colOff>
      <xdr:row>5</xdr:row>
      <xdr:rowOff>53340</xdr:rowOff>
    </xdr:to>
    <xdr:sp macro="" textlink="">
      <xdr:nvSpPr>
        <xdr:cNvPr id="49" name="Rectangle: Rounded Corners 48">
          <a:extLst>
            <a:ext uri="{FF2B5EF4-FFF2-40B4-BE49-F238E27FC236}">
              <a16:creationId xmlns:a16="http://schemas.microsoft.com/office/drawing/2014/main" id="{C60DECEC-36FC-4F85-8F1D-08953EFCB5E7}"/>
            </a:ext>
          </a:extLst>
        </xdr:cNvPr>
        <xdr:cNvSpPr/>
      </xdr:nvSpPr>
      <xdr:spPr>
        <a:xfrm>
          <a:off x="5006340" y="525780"/>
          <a:ext cx="2254396" cy="40386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QUANTITY</a:t>
          </a:r>
        </a:p>
      </xdr:txBody>
    </xdr:sp>
    <xdr:clientData/>
  </xdr:twoCellAnchor>
  <xdr:twoCellAnchor>
    <xdr:from>
      <xdr:col>8</xdr:col>
      <xdr:colOff>236220</xdr:colOff>
      <xdr:row>6</xdr:row>
      <xdr:rowOff>30480</xdr:rowOff>
    </xdr:from>
    <xdr:to>
      <xdr:col>12</xdr:col>
      <xdr:colOff>144780</xdr:colOff>
      <xdr:row>13</xdr:row>
      <xdr:rowOff>144780</xdr:rowOff>
    </xdr:to>
    <xdr:sp macro="" textlink="">
      <xdr:nvSpPr>
        <xdr:cNvPr id="50" name="Rectangle: Rounded Corners 49">
          <a:extLst>
            <a:ext uri="{FF2B5EF4-FFF2-40B4-BE49-F238E27FC236}">
              <a16:creationId xmlns:a16="http://schemas.microsoft.com/office/drawing/2014/main" id="{44248CE8-36AF-4498-8C83-CD9058450695}"/>
            </a:ext>
          </a:extLst>
        </xdr:cNvPr>
        <xdr:cNvSpPr/>
      </xdr:nvSpPr>
      <xdr:spPr>
        <a:xfrm>
          <a:off x="4991100" y="1082040"/>
          <a:ext cx="2286000" cy="13411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342900</xdr:colOff>
      <xdr:row>6</xdr:row>
      <xdr:rowOff>160020</xdr:rowOff>
    </xdr:from>
    <xdr:to>
      <xdr:col>11</xdr:col>
      <xdr:colOff>466576</xdr:colOff>
      <xdr:row>8</xdr:row>
      <xdr:rowOff>83820</xdr:rowOff>
    </xdr:to>
    <xdr:sp macro="" textlink="KPI!B17">
      <xdr:nvSpPr>
        <xdr:cNvPr id="51" name="Rectangle: Rounded Corners 50">
          <a:extLst>
            <a:ext uri="{FF2B5EF4-FFF2-40B4-BE49-F238E27FC236}">
              <a16:creationId xmlns:a16="http://schemas.microsoft.com/office/drawing/2014/main" id="{00D74649-F735-4596-B689-027F4CD9505F}"/>
            </a:ext>
          </a:extLst>
        </xdr:cNvPr>
        <xdr:cNvSpPr/>
      </xdr:nvSpPr>
      <xdr:spPr>
        <a:xfrm>
          <a:off x="5097780" y="121158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#37873 </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365760</xdr:colOff>
      <xdr:row>11</xdr:row>
      <xdr:rowOff>144780</xdr:rowOff>
    </xdr:from>
    <xdr:to>
      <xdr:col>11</xdr:col>
      <xdr:colOff>489436</xdr:colOff>
      <xdr:row>13</xdr:row>
      <xdr:rowOff>68580</xdr:rowOff>
    </xdr:to>
    <xdr:sp macro="" textlink="">
      <xdr:nvSpPr>
        <xdr:cNvPr id="52" name="Rectangle: Rounded Corners 51">
          <a:extLst>
            <a:ext uri="{FF2B5EF4-FFF2-40B4-BE49-F238E27FC236}">
              <a16:creationId xmlns:a16="http://schemas.microsoft.com/office/drawing/2014/main" id="{51861A29-9DFB-406B-A1B4-50332230449B}"/>
            </a:ext>
          </a:extLst>
        </xdr:cNvPr>
        <xdr:cNvSpPr/>
      </xdr:nvSpPr>
      <xdr:spPr>
        <a:xfrm>
          <a:off x="5120640" y="207264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9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358140</xdr:colOff>
      <xdr:row>3</xdr:row>
      <xdr:rowOff>0</xdr:rowOff>
    </xdr:from>
    <xdr:to>
      <xdr:col>16</xdr:col>
      <xdr:colOff>235096</xdr:colOff>
      <xdr:row>5</xdr:row>
      <xdr:rowOff>53340</xdr:rowOff>
    </xdr:to>
    <xdr:sp macro="" textlink="">
      <xdr:nvSpPr>
        <xdr:cNvPr id="53" name="Rectangle: Rounded Corners 52">
          <a:extLst>
            <a:ext uri="{FF2B5EF4-FFF2-40B4-BE49-F238E27FC236}">
              <a16:creationId xmlns:a16="http://schemas.microsoft.com/office/drawing/2014/main" id="{CFE8E1E9-D2DB-4ED5-9A71-7358089D560B}"/>
            </a:ext>
          </a:extLst>
        </xdr:cNvPr>
        <xdr:cNvSpPr/>
      </xdr:nvSpPr>
      <xdr:spPr>
        <a:xfrm>
          <a:off x="7490460" y="525780"/>
          <a:ext cx="2254396" cy="40386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NO</a:t>
          </a:r>
          <a:r>
            <a:rPr lang="en-IN" sz="16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342900</xdr:colOff>
      <xdr:row>6</xdr:row>
      <xdr:rowOff>30480</xdr:rowOff>
    </xdr:from>
    <xdr:to>
      <xdr:col>16</xdr:col>
      <xdr:colOff>251460</xdr:colOff>
      <xdr:row>13</xdr:row>
      <xdr:rowOff>144780</xdr:rowOff>
    </xdr:to>
    <xdr:sp macro="" textlink="">
      <xdr:nvSpPr>
        <xdr:cNvPr id="54" name="Rectangle: Rounded Corners 53">
          <a:extLst>
            <a:ext uri="{FF2B5EF4-FFF2-40B4-BE49-F238E27FC236}">
              <a16:creationId xmlns:a16="http://schemas.microsoft.com/office/drawing/2014/main" id="{418512F0-8FB6-4CE3-854D-07711D9CF32B}"/>
            </a:ext>
          </a:extLst>
        </xdr:cNvPr>
        <xdr:cNvSpPr/>
      </xdr:nvSpPr>
      <xdr:spPr>
        <a:xfrm>
          <a:off x="7475220" y="1082040"/>
          <a:ext cx="2286000" cy="13411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449580</xdr:colOff>
      <xdr:row>6</xdr:row>
      <xdr:rowOff>160020</xdr:rowOff>
    </xdr:from>
    <xdr:to>
      <xdr:col>15</xdr:col>
      <xdr:colOff>573256</xdr:colOff>
      <xdr:row>8</xdr:row>
      <xdr:rowOff>83820</xdr:rowOff>
    </xdr:to>
    <xdr:sp macro="" textlink="KPI!B17">
      <xdr:nvSpPr>
        <xdr:cNvPr id="55" name="Rectangle: Rounded Corners 54">
          <a:extLst>
            <a:ext uri="{FF2B5EF4-FFF2-40B4-BE49-F238E27FC236}">
              <a16:creationId xmlns:a16="http://schemas.microsoft.com/office/drawing/2014/main" id="{F91D7EC2-17BE-43CC-95FD-61692E48AE69}"/>
            </a:ext>
          </a:extLst>
        </xdr:cNvPr>
        <xdr:cNvSpPr/>
      </xdr:nvSpPr>
      <xdr:spPr>
        <a:xfrm>
          <a:off x="7581900" y="121158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#9994 </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472440</xdr:colOff>
      <xdr:row>11</xdr:row>
      <xdr:rowOff>144780</xdr:rowOff>
    </xdr:from>
    <xdr:to>
      <xdr:col>16</xdr:col>
      <xdr:colOff>1756</xdr:colOff>
      <xdr:row>13</xdr:row>
      <xdr:rowOff>68580</xdr:rowOff>
    </xdr:to>
    <xdr:sp macro="" textlink="">
      <xdr:nvSpPr>
        <xdr:cNvPr id="56" name="Rectangle: Rounded Corners 55">
          <a:extLst>
            <a:ext uri="{FF2B5EF4-FFF2-40B4-BE49-F238E27FC236}">
              <a16:creationId xmlns:a16="http://schemas.microsoft.com/office/drawing/2014/main" id="{EEE79045-D92C-4186-95C8-3DA7B2B27730}"/>
            </a:ext>
          </a:extLst>
        </xdr:cNvPr>
        <xdr:cNvSpPr/>
      </xdr:nvSpPr>
      <xdr:spPr>
        <a:xfrm>
          <a:off x="7604760" y="207264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9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358140</xdr:colOff>
      <xdr:row>2</xdr:row>
      <xdr:rowOff>160020</xdr:rowOff>
    </xdr:from>
    <xdr:to>
      <xdr:col>20</xdr:col>
      <xdr:colOff>235096</xdr:colOff>
      <xdr:row>5</xdr:row>
      <xdr:rowOff>38100</xdr:rowOff>
    </xdr:to>
    <xdr:sp macro="" textlink="">
      <xdr:nvSpPr>
        <xdr:cNvPr id="57" name="Rectangle: Rounded Corners 56">
          <a:extLst>
            <a:ext uri="{FF2B5EF4-FFF2-40B4-BE49-F238E27FC236}">
              <a16:creationId xmlns:a16="http://schemas.microsoft.com/office/drawing/2014/main" id="{C0475B14-A2B1-4521-B1C9-44ED07C6EFC5}"/>
            </a:ext>
          </a:extLst>
        </xdr:cNvPr>
        <xdr:cNvSpPr/>
      </xdr:nvSpPr>
      <xdr:spPr>
        <a:xfrm>
          <a:off x="9867900" y="510540"/>
          <a:ext cx="2254396" cy="40386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PROFIT</a:t>
          </a:r>
          <a:r>
            <a:rPr lang="en-IN" sz="1600" baseline="0">
              <a:latin typeface="LATO BLACK" panose="020F0502020204030203" pitchFamily="34" charset="0"/>
              <a:ea typeface="LATO BLACK" panose="020F0502020204030203" pitchFamily="34" charset="0"/>
              <a:cs typeface="LATO BLACK" panose="020F0502020204030203" pitchFamily="34" charset="0"/>
            </a:rPr>
            <a:t> MARGIN</a:t>
          </a:r>
        </a:p>
        <a:p>
          <a:pPr algn="ct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342900</xdr:colOff>
      <xdr:row>6</xdr:row>
      <xdr:rowOff>15240</xdr:rowOff>
    </xdr:from>
    <xdr:to>
      <xdr:col>20</xdr:col>
      <xdr:colOff>251460</xdr:colOff>
      <xdr:row>13</xdr:row>
      <xdr:rowOff>129540</xdr:rowOff>
    </xdr:to>
    <xdr:sp macro="" textlink="">
      <xdr:nvSpPr>
        <xdr:cNvPr id="58" name="Rectangle: Rounded Corners 57">
          <a:extLst>
            <a:ext uri="{FF2B5EF4-FFF2-40B4-BE49-F238E27FC236}">
              <a16:creationId xmlns:a16="http://schemas.microsoft.com/office/drawing/2014/main" id="{3698F760-48D3-4CFC-B52F-7E3BCF69242D}"/>
            </a:ext>
          </a:extLst>
        </xdr:cNvPr>
        <xdr:cNvSpPr/>
      </xdr:nvSpPr>
      <xdr:spPr>
        <a:xfrm>
          <a:off x="9852660" y="1066800"/>
          <a:ext cx="2286000" cy="13411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449580</xdr:colOff>
      <xdr:row>6</xdr:row>
      <xdr:rowOff>144780</xdr:rowOff>
    </xdr:from>
    <xdr:to>
      <xdr:col>19</xdr:col>
      <xdr:colOff>573256</xdr:colOff>
      <xdr:row>8</xdr:row>
      <xdr:rowOff>68580</xdr:rowOff>
    </xdr:to>
    <xdr:sp macro="" textlink="KPI!B17">
      <xdr:nvSpPr>
        <xdr:cNvPr id="59" name="Rectangle: Rounded Corners 58">
          <a:extLst>
            <a:ext uri="{FF2B5EF4-FFF2-40B4-BE49-F238E27FC236}">
              <a16:creationId xmlns:a16="http://schemas.microsoft.com/office/drawing/2014/main" id="{E7276160-06EC-49DE-9AF0-18821B314C91}"/>
            </a:ext>
          </a:extLst>
        </xdr:cNvPr>
        <xdr:cNvSpPr/>
      </xdr:nvSpPr>
      <xdr:spPr>
        <a:xfrm>
          <a:off x="9959340" y="119634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12.47% </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472440</xdr:colOff>
      <xdr:row>11</xdr:row>
      <xdr:rowOff>129540</xdr:rowOff>
    </xdr:from>
    <xdr:to>
      <xdr:col>20</xdr:col>
      <xdr:colOff>1756</xdr:colOff>
      <xdr:row>13</xdr:row>
      <xdr:rowOff>53340</xdr:rowOff>
    </xdr:to>
    <xdr:sp macro="" textlink="">
      <xdr:nvSpPr>
        <xdr:cNvPr id="60" name="Rectangle: Rounded Corners 59">
          <a:extLst>
            <a:ext uri="{FF2B5EF4-FFF2-40B4-BE49-F238E27FC236}">
              <a16:creationId xmlns:a16="http://schemas.microsoft.com/office/drawing/2014/main" id="{6BCE4844-B0DA-486C-B7C4-7420A28868F7}"/>
            </a:ext>
          </a:extLst>
        </xdr:cNvPr>
        <xdr:cNvSpPr/>
      </xdr:nvSpPr>
      <xdr:spPr>
        <a:xfrm>
          <a:off x="9982200" y="205740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9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220980</xdr:colOff>
          <xdr:row>12</xdr:row>
          <xdr:rowOff>22860</xdr:rowOff>
        </xdr:from>
        <xdr:to>
          <xdr:col>7</xdr:col>
          <xdr:colOff>396240</xdr:colOff>
          <xdr:row>13</xdr:row>
          <xdr:rowOff>38100</xdr:rowOff>
        </xdr:to>
        <xdr:pic>
          <xdr:nvPicPr>
            <xdr:cNvPr id="61" name="Picture 60">
              <a:extLst>
                <a:ext uri="{FF2B5EF4-FFF2-40B4-BE49-F238E27FC236}">
                  <a16:creationId xmlns:a16="http://schemas.microsoft.com/office/drawing/2014/main" id="{0ECD7988-CCE4-4478-B6A5-4EAF6E0B2922}"/>
                </a:ext>
              </a:extLst>
            </xdr:cNvPr>
            <xdr:cNvPicPr>
              <a:picLocks noChangeAspect="1" noChangeArrowheads="1"/>
              <a:extLst>
                <a:ext uri="{84589F7E-364E-4C9E-8A38-B11213B215E9}">
                  <a14:cameraTool cellRange="'KPI YOY'!$I$8" spid="_x0000_s2117"/>
                </a:ext>
              </a:extLst>
            </xdr:cNvPicPr>
          </xdr:nvPicPr>
          <xdr:blipFill>
            <a:blip xmlns:r="http://schemas.openxmlformats.org/officeDocument/2006/relationships" r:embed="rId3"/>
            <a:srcRect/>
            <a:stretch>
              <a:fillRect/>
            </a:stretch>
          </xdr:blipFill>
          <xdr:spPr bwMode="auto">
            <a:xfrm>
              <a:off x="3787140" y="2125980"/>
              <a:ext cx="7696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327660</xdr:colOff>
          <xdr:row>12</xdr:row>
          <xdr:rowOff>22860</xdr:rowOff>
        </xdr:from>
        <xdr:to>
          <xdr:col>11</xdr:col>
          <xdr:colOff>510540</xdr:colOff>
          <xdr:row>13</xdr:row>
          <xdr:rowOff>38100</xdr:rowOff>
        </xdr:to>
        <xdr:pic>
          <xdr:nvPicPr>
            <xdr:cNvPr id="62" name="Picture 61">
              <a:extLst>
                <a:ext uri="{FF2B5EF4-FFF2-40B4-BE49-F238E27FC236}">
                  <a16:creationId xmlns:a16="http://schemas.microsoft.com/office/drawing/2014/main" id="{1A3DACFF-0498-4A1E-A0DF-1C6E5CD0E635}"/>
                </a:ext>
              </a:extLst>
            </xdr:cNvPr>
            <xdr:cNvPicPr>
              <a:picLocks noChangeAspect="1" noChangeArrowheads="1"/>
              <a:extLst>
                <a:ext uri="{84589F7E-364E-4C9E-8A38-B11213B215E9}">
                  <a14:cameraTool cellRange="'KPI YOY'!$J$8" spid="_x0000_s2118"/>
                </a:ext>
              </a:extLst>
            </xdr:cNvPicPr>
          </xdr:nvPicPr>
          <xdr:blipFill>
            <a:blip xmlns:r="http://schemas.openxmlformats.org/officeDocument/2006/relationships" r:embed="rId4"/>
            <a:srcRect/>
            <a:stretch>
              <a:fillRect/>
            </a:stretch>
          </xdr:blipFill>
          <xdr:spPr bwMode="auto">
            <a:xfrm>
              <a:off x="6271260" y="2125980"/>
              <a:ext cx="77724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487680</xdr:colOff>
          <xdr:row>12</xdr:row>
          <xdr:rowOff>30480</xdr:rowOff>
        </xdr:from>
        <xdr:to>
          <xdr:col>16</xdr:col>
          <xdr:colOff>53340</xdr:colOff>
          <xdr:row>13</xdr:row>
          <xdr:rowOff>45720</xdr:rowOff>
        </xdr:to>
        <xdr:pic>
          <xdr:nvPicPr>
            <xdr:cNvPr id="63" name="Picture 62">
              <a:extLst>
                <a:ext uri="{FF2B5EF4-FFF2-40B4-BE49-F238E27FC236}">
                  <a16:creationId xmlns:a16="http://schemas.microsoft.com/office/drawing/2014/main" id="{52A461C0-6DBB-42B7-96FA-21371EC36599}"/>
                </a:ext>
              </a:extLst>
            </xdr:cNvPr>
            <xdr:cNvPicPr>
              <a:picLocks noChangeAspect="1" noChangeArrowheads="1"/>
              <a:extLst>
                <a:ext uri="{84589F7E-364E-4C9E-8A38-B11213B215E9}">
                  <a14:cameraTool cellRange="'KPI YOY'!$K$8" spid="_x0000_s2119"/>
                </a:ext>
              </a:extLst>
            </xdr:cNvPicPr>
          </xdr:nvPicPr>
          <xdr:blipFill>
            <a:blip xmlns:r="http://schemas.openxmlformats.org/officeDocument/2006/relationships" r:embed="rId5"/>
            <a:srcRect/>
            <a:stretch>
              <a:fillRect/>
            </a:stretch>
          </xdr:blipFill>
          <xdr:spPr bwMode="auto">
            <a:xfrm>
              <a:off x="8808720" y="2133600"/>
              <a:ext cx="75438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480060</xdr:colOff>
          <xdr:row>12</xdr:row>
          <xdr:rowOff>22860</xdr:rowOff>
        </xdr:from>
        <xdr:to>
          <xdr:col>20</xdr:col>
          <xdr:colOff>38100</xdr:colOff>
          <xdr:row>13</xdr:row>
          <xdr:rowOff>38100</xdr:rowOff>
        </xdr:to>
        <xdr:pic>
          <xdr:nvPicPr>
            <xdr:cNvPr id="64" name="Picture 63">
              <a:extLst>
                <a:ext uri="{FF2B5EF4-FFF2-40B4-BE49-F238E27FC236}">
                  <a16:creationId xmlns:a16="http://schemas.microsoft.com/office/drawing/2014/main" id="{E1FF8E35-2D90-4DAC-BDC2-E3F508DEEDFD}"/>
                </a:ext>
              </a:extLst>
            </xdr:cNvPr>
            <xdr:cNvPicPr>
              <a:picLocks noChangeAspect="1" noChangeArrowheads="1"/>
              <a:extLst>
                <a:ext uri="{84589F7E-364E-4C9E-8A38-B11213B215E9}">
                  <a14:cameraTool cellRange="'KPI YOY'!$L$8" spid="_x0000_s2120"/>
                </a:ext>
              </a:extLst>
            </xdr:cNvPicPr>
          </xdr:nvPicPr>
          <xdr:blipFill>
            <a:blip xmlns:r="http://schemas.openxmlformats.org/officeDocument/2006/relationships" r:embed="rId6"/>
            <a:srcRect/>
            <a:stretch>
              <a:fillRect/>
            </a:stretch>
          </xdr:blipFill>
          <xdr:spPr bwMode="auto">
            <a:xfrm>
              <a:off x="11178540" y="2125980"/>
              <a:ext cx="74676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541020</xdr:colOff>
      <xdr:row>8</xdr:row>
      <xdr:rowOff>106680</xdr:rowOff>
    </xdr:from>
    <xdr:to>
      <xdr:col>7</xdr:col>
      <xdr:colOff>243840</xdr:colOff>
      <xdr:row>11</xdr:row>
      <xdr:rowOff>91440</xdr:rowOff>
    </xdr:to>
    <xdr:graphicFrame macro="">
      <xdr:nvGraphicFramePr>
        <xdr:cNvPr id="65" name="Chart 64">
          <a:extLst>
            <a:ext uri="{FF2B5EF4-FFF2-40B4-BE49-F238E27FC236}">
              <a16:creationId xmlns:a16="http://schemas.microsoft.com/office/drawing/2014/main" id="{B273DD41-12EB-4B3D-A2D3-53FBCAEDE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68580</xdr:colOff>
      <xdr:row>8</xdr:row>
      <xdr:rowOff>106680</xdr:rowOff>
    </xdr:from>
    <xdr:to>
      <xdr:col>11</xdr:col>
      <xdr:colOff>205740</xdr:colOff>
      <xdr:row>11</xdr:row>
      <xdr:rowOff>30480</xdr:rowOff>
    </xdr:to>
    <xdr:graphicFrame macro="">
      <xdr:nvGraphicFramePr>
        <xdr:cNvPr id="66" name="Chart 65">
          <a:extLst>
            <a:ext uri="{FF2B5EF4-FFF2-40B4-BE49-F238E27FC236}">
              <a16:creationId xmlns:a16="http://schemas.microsoft.com/office/drawing/2014/main" id="{2A8AA919-8340-4E96-98EF-6A609035F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228600</xdr:colOff>
      <xdr:row>8</xdr:row>
      <xdr:rowOff>99060</xdr:rowOff>
    </xdr:from>
    <xdr:to>
      <xdr:col>15</xdr:col>
      <xdr:colOff>281940</xdr:colOff>
      <xdr:row>11</xdr:row>
      <xdr:rowOff>160020</xdr:rowOff>
    </xdr:to>
    <xdr:graphicFrame macro="">
      <xdr:nvGraphicFramePr>
        <xdr:cNvPr id="67" name="Chart 66">
          <a:extLst>
            <a:ext uri="{FF2B5EF4-FFF2-40B4-BE49-F238E27FC236}">
              <a16:creationId xmlns:a16="http://schemas.microsoft.com/office/drawing/2014/main" id="{DDB35332-F2A7-45D6-8DF8-F1E30B6BE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15240</xdr:colOff>
      <xdr:row>8</xdr:row>
      <xdr:rowOff>53340</xdr:rowOff>
    </xdr:from>
    <xdr:to>
      <xdr:col>20</xdr:col>
      <xdr:colOff>38100</xdr:colOff>
      <xdr:row>11</xdr:row>
      <xdr:rowOff>91440</xdr:rowOff>
    </xdr:to>
    <xdr:graphicFrame macro="">
      <xdr:nvGraphicFramePr>
        <xdr:cNvPr id="68" name="Chart 67">
          <a:extLst>
            <a:ext uri="{FF2B5EF4-FFF2-40B4-BE49-F238E27FC236}">
              <a16:creationId xmlns:a16="http://schemas.microsoft.com/office/drawing/2014/main" id="{5DBB4CF6-FAE5-4492-945A-E878681EB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259080</xdr:colOff>
      <xdr:row>16</xdr:row>
      <xdr:rowOff>106680</xdr:rowOff>
    </xdr:from>
    <xdr:to>
      <xdr:col>8</xdr:col>
      <xdr:colOff>15240</xdr:colOff>
      <xdr:row>25</xdr:row>
      <xdr:rowOff>167640</xdr:rowOff>
    </xdr:to>
    <xdr:graphicFrame macro="">
      <xdr:nvGraphicFramePr>
        <xdr:cNvPr id="69" name="Chart 68">
          <a:extLst>
            <a:ext uri="{FF2B5EF4-FFF2-40B4-BE49-F238E27FC236}">
              <a16:creationId xmlns:a16="http://schemas.microsoft.com/office/drawing/2014/main" id="{B21DCF8F-79CD-4C5F-804C-81512DB17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541020</xdr:colOff>
      <xdr:row>16</xdr:row>
      <xdr:rowOff>38100</xdr:rowOff>
    </xdr:from>
    <xdr:to>
      <xdr:col>15</xdr:col>
      <xdr:colOff>144780</xdr:colOff>
      <xdr:row>26</xdr:row>
      <xdr:rowOff>108584</xdr:rowOff>
    </xdr:to>
    <mc:AlternateContent xmlns:mc="http://schemas.openxmlformats.org/markup-compatibility/2006">
      <mc:Choice xmlns:cx1="http://schemas.microsoft.com/office/drawing/2015/9/8/chartex" Requires="cx1">
        <xdr:graphicFrame macro="">
          <xdr:nvGraphicFramePr>
            <xdr:cNvPr id="70" name="Chart 69">
              <a:extLst>
                <a:ext uri="{FF2B5EF4-FFF2-40B4-BE49-F238E27FC236}">
                  <a16:creationId xmlns:a16="http://schemas.microsoft.com/office/drawing/2014/main" id="{18D18A24-9E3E-4274-AEE1-82B06DC0B5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295900" y="2842260"/>
              <a:ext cx="3764280" cy="18230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525780</xdr:colOff>
      <xdr:row>16</xdr:row>
      <xdr:rowOff>53340</xdr:rowOff>
    </xdr:from>
    <xdr:to>
      <xdr:col>20</xdr:col>
      <xdr:colOff>0</xdr:colOff>
      <xdr:row>28</xdr:row>
      <xdr:rowOff>99060</xdr:rowOff>
    </xdr:to>
    <xdr:graphicFrame macro="">
      <xdr:nvGraphicFramePr>
        <xdr:cNvPr id="71" name="Chart 70">
          <a:extLst>
            <a:ext uri="{FF2B5EF4-FFF2-40B4-BE49-F238E27FC236}">
              <a16:creationId xmlns:a16="http://schemas.microsoft.com/office/drawing/2014/main" id="{AE8E778D-D249-4BF3-87CE-5E67836FE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28575</xdr:colOff>
      <xdr:row>30</xdr:row>
      <xdr:rowOff>9525</xdr:rowOff>
    </xdr:from>
    <xdr:to>
      <xdr:col>7</xdr:col>
      <xdr:colOff>396240</xdr:colOff>
      <xdr:row>40</xdr:row>
      <xdr:rowOff>144780</xdr:rowOff>
    </xdr:to>
    <mc:AlternateContent xmlns:mc="http://schemas.openxmlformats.org/markup-compatibility/2006">
      <mc:Choice xmlns:cx4="http://schemas.microsoft.com/office/drawing/2016/5/10/chartex" Requires="cx4">
        <xdr:graphicFrame macro="">
          <xdr:nvGraphicFramePr>
            <xdr:cNvPr id="72" name="Chart 71">
              <a:extLst>
                <a:ext uri="{FF2B5EF4-FFF2-40B4-BE49-F238E27FC236}">
                  <a16:creationId xmlns:a16="http://schemas.microsoft.com/office/drawing/2014/main" id="{80DDF629-D0EE-404A-8F09-B4092F4802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22935" y="5267325"/>
              <a:ext cx="3933825" cy="18878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563880</xdr:colOff>
      <xdr:row>30</xdr:row>
      <xdr:rowOff>121920</xdr:rowOff>
    </xdr:from>
    <xdr:to>
      <xdr:col>14</xdr:col>
      <xdr:colOff>327660</xdr:colOff>
      <xdr:row>40</xdr:row>
      <xdr:rowOff>129540</xdr:rowOff>
    </xdr:to>
    <xdr:graphicFrame macro="">
      <xdr:nvGraphicFramePr>
        <xdr:cNvPr id="73" name="Chart 72">
          <a:extLst>
            <a:ext uri="{FF2B5EF4-FFF2-40B4-BE49-F238E27FC236}">
              <a16:creationId xmlns:a16="http://schemas.microsoft.com/office/drawing/2014/main" id="{3D0E2DC8-11E0-437B-B88B-48A7F5933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527685</xdr:colOff>
      <xdr:row>30</xdr:row>
      <xdr:rowOff>26670</xdr:rowOff>
    </xdr:from>
    <xdr:to>
      <xdr:col>16</xdr:col>
      <xdr:colOff>274320</xdr:colOff>
      <xdr:row>40</xdr:row>
      <xdr:rowOff>78441</xdr:rowOff>
    </xdr:to>
    <mc:AlternateContent xmlns:mc="http://schemas.openxmlformats.org/markup-compatibility/2006" xmlns:a14="http://schemas.microsoft.com/office/drawing/2010/main">
      <mc:Choice Requires="a14">
        <xdr:graphicFrame macro="">
          <xdr:nvGraphicFramePr>
            <xdr:cNvPr id="74" name="Year 1">
              <a:extLst>
                <a:ext uri="{FF2B5EF4-FFF2-40B4-BE49-F238E27FC236}">
                  <a16:creationId xmlns:a16="http://schemas.microsoft.com/office/drawing/2014/main" id="{6401A6DC-57FB-4A57-8A83-0A0FB838D79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848725" y="5284470"/>
              <a:ext cx="935355" cy="1924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375285</xdr:colOff>
      <xdr:row>30</xdr:row>
      <xdr:rowOff>38100</xdr:rowOff>
    </xdr:from>
    <xdr:to>
      <xdr:col>18</xdr:col>
      <xdr:colOff>259080</xdr:colOff>
      <xdr:row>40</xdr:row>
      <xdr:rowOff>44823</xdr:rowOff>
    </xdr:to>
    <mc:AlternateContent xmlns:mc="http://schemas.openxmlformats.org/markup-compatibility/2006" xmlns:a14="http://schemas.microsoft.com/office/drawing/2010/main">
      <mc:Choice Requires="a14">
        <xdr:graphicFrame macro="">
          <xdr:nvGraphicFramePr>
            <xdr:cNvPr id="75" name="Region 1">
              <a:extLst>
                <a:ext uri="{FF2B5EF4-FFF2-40B4-BE49-F238E27FC236}">
                  <a16:creationId xmlns:a16="http://schemas.microsoft.com/office/drawing/2014/main" id="{D6687D44-BE23-4BBD-A1AF-754C09EA15D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85045" y="5295900"/>
              <a:ext cx="1072515" cy="1897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329565</xdr:colOff>
      <xdr:row>30</xdr:row>
      <xdr:rowOff>15241</xdr:rowOff>
    </xdr:from>
    <xdr:to>
      <xdr:col>20</xdr:col>
      <xdr:colOff>266700</xdr:colOff>
      <xdr:row>40</xdr:row>
      <xdr:rowOff>44823</xdr:rowOff>
    </xdr:to>
    <mc:AlternateContent xmlns:mc="http://schemas.openxmlformats.org/markup-compatibility/2006" xmlns:a14="http://schemas.microsoft.com/office/drawing/2010/main">
      <mc:Choice Requires="a14">
        <xdr:graphicFrame macro="">
          <xdr:nvGraphicFramePr>
            <xdr:cNvPr id="76" name="Segment 1">
              <a:extLst>
                <a:ext uri="{FF2B5EF4-FFF2-40B4-BE49-F238E27FC236}">
                  <a16:creationId xmlns:a16="http://schemas.microsoft.com/office/drawing/2014/main" id="{D23689AA-CFE0-4AEB-97F8-F5FDA1CA972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028045" y="5273041"/>
              <a:ext cx="1125855"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99060</xdr:colOff>
      <xdr:row>0</xdr:row>
      <xdr:rowOff>114300</xdr:rowOff>
    </xdr:from>
    <xdr:to>
      <xdr:col>20</xdr:col>
      <xdr:colOff>441960</xdr:colOff>
      <xdr:row>2</xdr:row>
      <xdr:rowOff>129540</xdr:rowOff>
    </xdr:to>
    <xdr:sp macro="" textlink="">
      <xdr:nvSpPr>
        <xdr:cNvPr id="2" name="Rectangle: Rounded Corners 1">
          <a:extLst>
            <a:ext uri="{FF2B5EF4-FFF2-40B4-BE49-F238E27FC236}">
              <a16:creationId xmlns:a16="http://schemas.microsoft.com/office/drawing/2014/main" id="{1576E6EA-05FD-9AF9-4952-3BFF2DD8C48E}"/>
            </a:ext>
          </a:extLst>
        </xdr:cNvPr>
        <xdr:cNvSpPr/>
      </xdr:nvSpPr>
      <xdr:spPr>
        <a:xfrm>
          <a:off x="99060" y="114300"/>
          <a:ext cx="12534900" cy="38100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ECOMMERCE SALES ANALYSIS DASHBOARD</a:t>
          </a:r>
        </a:p>
      </xdr:txBody>
    </xdr:sp>
    <xdr:clientData/>
  </xdr:twoCellAnchor>
  <xdr:twoCellAnchor>
    <xdr:from>
      <xdr:col>0</xdr:col>
      <xdr:colOff>175260</xdr:colOff>
      <xdr:row>3</xdr:row>
      <xdr:rowOff>91440</xdr:rowOff>
    </xdr:from>
    <xdr:to>
      <xdr:col>3</xdr:col>
      <xdr:colOff>600856</xdr:colOff>
      <xdr:row>5</xdr:row>
      <xdr:rowOff>129540</xdr:rowOff>
    </xdr:to>
    <xdr:sp macro="" textlink="">
      <xdr:nvSpPr>
        <xdr:cNvPr id="3" name="Rectangle: Rounded Corners 2">
          <a:extLst>
            <a:ext uri="{FF2B5EF4-FFF2-40B4-BE49-F238E27FC236}">
              <a16:creationId xmlns:a16="http://schemas.microsoft.com/office/drawing/2014/main" id="{1E7E8F57-60AF-029E-1562-F329AA5CF7AE}"/>
            </a:ext>
          </a:extLst>
        </xdr:cNvPr>
        <xdr:cNvSpPr/>
      </xdr:nvSpPr>
      <xdr:spPr>
        <a:xfrm>
          <a:off x="175260" y="640080"/>
          <a:ext cx="2254396" cy="40386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SALES</a:t>
          </a:r>
        </a:p>
      </xdr:txBody>
    </xdr:sp>
    <xdr:clientData/>
  </xdr:twoCellAnchor>
  <xdr:twoCellAnchor>
    <xdr:from>
      <xdr:col>0</xdr:col>
      <xdr:colOff>160020</xdr:colOff>
      <xdr:row>6</xdr:row>
      <xdr:rowOff>99060</xdr:rowOff>
    </xdr:from>
    <xdr:to>
      <xdr:col>4</xdr:col>
      <xdr:colOff>7620</xdr:colOff>
      <xdr:row>13</xdr:row>
      <xdr:rowOff>160020</xdr:rowOff>
    </xdr:to>
    <xdr:sp macro="" textlink="">
      <xdr:nvSpPr>
        <xdr:cNvPr id="4" name="Rectangle: Rounded Corners 3">
          <a:extLst>
            <a:ext uri="{FF2B5EF4-FFF2-40B4-BE49-F238E27FC236}">
              <a16:creationId xmlns:a16="http://schemas.microsoft.com/office/drawing/2014/main" id="{0401A6A4-A876-DCC9-6186-B789A5981CCD}"/>
            </a:ext>
          </a:extLst>
        </xdr:cNvPr>
        <xdr:cNvSpPr/>
      </xdr:nvSpPr>
      <xdr:spPr>
        <a:xfrm>
          <a:off x="160020" y="1196340"/>
          <a:ext cx="2286000" cy="13411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7</xdr:row>
      <xdr:rowOff>45720</xdr:rowOff>
    </xdr:from>
    <xdr:to>
      <xdr:col>3</xdr:col>
      <xdr:colOff>344656</xdr:colOff>
      <xdr:row>8</xdr:row>
      <xdr:rowOff>137160</xdr:rowOff>
    </xdr:to>
    <xdr:sp macro="" textlink="KPI!B17">
      <xdr:nvSpPr>
        <xdr:cNvPr id="5" name="Rectangle: Rounded Corners 4">
          <a:extLst>
            <a:ext uri="{FF2B5EF4-FFF2-40B4-BE49-F238E27FC236}">
              <a16:creationId xmlns:a16="http://schemas.microsoft.com/office/drawing/2014/main" id="{E01C827F-49CC-1FC0-CA29-57820F8806F7}"/>
            </a:ext>
          </a:extLst>
        </xdr:cNvPr>
        <xdr:cNvSpPr/>
      </xdr:nvSpPr>
      <xdr:spPr>
        <a:xfrm>
          <a:off x="266700" y="132588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58573B8-0111-430C-AC33-28986D9786B9}"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419100</xdr:colOff>
      <xdr:row>9</xdr:row>
      <xdr:rowOff>30480</xdr:rowOff>
    </xdr:from>
    <xdr:to>
      <xdr:col>3</xdr:col>
      <xdr:colOff>198120</xdr:colOff>
      <xdr:row>11</xdr:row>
      <xdr:rowOff>76200</xdr:rowOff>
    </xdr:to>
    <xdr:graphicFrame macro="">
      <xdr:nvGraphicFramePr>
        <xdr:cNvPr id="6" name="Chart 5">
          <a:extLst>
            <a:ext uri="{FF2B5EF4-FFF2-40B4-BE49-F238E27FC236}">
              <a16:creationId xmlns:a16="http://schemas.microsoft.com/office/drawing/2014/main" id="{BBCF933A-A1DF-41E8-A81D-F2B52A660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289560</xdr:colOff>
      <xdr:row>11</xdr:row>
      <xdr:rowOff>175260</xdr:rowOff>
    </xdr:from>
    <xdr:to>
      <xdr:col>3</xdr:col>
      <xdr:colOff>367516</xdr:colOff>
      <xdr:row>13</xdr:row>
      <xdr:rowOff>83820</xdr:rowOff>
    </xdr:to>
    <xdr:sp macro="" textlink="">
      <xdr:nvSpPr>
        <xdr:cNvPr id="7" name="Rectangle: Rounded Corners 6">
          <a:extLst>
            <a:ext uri="{FF2B5EF4-FFF2-40B4-BE49-F238E27FC236}">
              <a16:creationId xmlns:a16="http://schemas.microsoft.com/office/drawing/2014/main" id="{9BE9410F-964C-4144-AF0F-8DF694416BDD}"/>
            </a:ext>
          </a:extLst>
        </xdr:cNvPr>
        <xdr:cNvSpPr/>
      </xdr:nvSpPr>
      <xdr:spPr>
        <a:xfrm>
          <a:off x="289560" y="218694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9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91440</xdr:colOff>
          <xdr:row>12</xdr:row>
          <xdr:rowOff>53340</xdr:rowOff>
        </xdr:from>
        <xdr:to>
          <xdr:col>3</xdr:col>
          <xdr:colOff>312420</xdr:colOff>
          <xdr:row>13</xdr:row>
          <xdr:rowOff>60960</xdr:rowOff>
        </xdr:to>
        <xdr:pic>
          <xdr:nvPicPr>
            <xdr:cNvPr id="9" name="Picture 8">
              <a:extLst>
                <a:ext uri="{FF2B5EF4-FFF2-40B4-BE49-F238E27FC236}">
                  <a16:creationId xmlns:a16="http://schemas.microsoft.com/office/drawing/2014/main" id="{462260D2-2636-6618-F0C2-D99ED24DC396}"/>
                </a:ext>
              </a:extLst>
            </xdr:cNvPr>
            <xdr:cNvPicPr>
              <a:picLocks noChangeAspect="1" noChangeArrowheads="1"/>
              <a:extLst>
                <a:ext uri="{84589F7E-364E-4C9E-8A38-B11213B215E9}">
                  <a14:cameraTool cellRange="'KPI YOY'!$H$8" spid="_x0000_s10314"/>
                </a:ext>
              </a:extLst>
            </xdr:cNvPicPr>
          </xdr:nvPicPr>
          <xdr:blipFill>
            <a:blip xmlns:r="http://schemas.openxmlformats.org/officeDocument/2006/relationships" r:embed="rId2"/>
            <a:srcRect/>
            <a:stretch>
              <a:fillRect/>
            </a:stretch>
          </xdr:blipFill>
          <xdr:spPr bwMode="auto">
            <a:xfrm>
              <a:off x="1310640" y="2247900"/>
              <a:ext cx="83058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304800</xdr:colOff>
      <xdr:row>3</xdr:row>
      <xdr:rowOff>106680</xdr:rowOff>
    </xdr:from>
    <xdr:to>
      <xdr:col>8</xdr:col>
      <xdr:colOff>120796</xdr:colOff>
      <xdr:row>5</xdr:row>
      <xdr:rowOff>144780</xdr:rowOff>
    </xdr:to>
    <xdr:sp macro="" textlink="">
      <xdr:nvSpPr>
        <xdr:cNvPr id="10" name="Rectangle: Rounded Corners 9">
          <a:extLst>
            <a:ext uri="{FF2B5EF4-FFF2-40B4-BE49-F238E27FC236}">
              <a16:creationId xmlns:a16="http://schemas.microsoft.com/office/drawing/2014/main" id="{A5C07AEC-F905-4CF3-8EF0-EDA056B6EFB5}"/>
            </a:ext>
          </a:extLst>
        </xdr:cNvPr>
        <xdr:cNvSpPr/>
      </xdr:nvSpPr>
      <xdr:spPr>
        <a:xfrm>
          <a:off x="2743200" y="655320"/>
          <a:ext cx="2254396" cy="40386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PROFIT</a:t>
          </a:r>
        </a:p>
      </xdr:txBody>
    </xdr:sp>
    <xdr:clientData/>
  </xdr:twoCellAnchor>
  <xdr:twoCellAnchor>
    <xdr:from>
      <xdr:col>4</xdr:col>
      <xdr:colOff>289560</xdr:colOff>
      <xdr:row>6</xdr:row>
      <xdr:rowOff>114300</xdr:rowOff>
    </xdr:from>
    <xdr:to>
      <xdr:col>8</xdr:col>
      <xdr:colOff>137160</xdr:colOff>
      <xdr:row>13</xdr:row>
      <xdr:rowOff>175260</xdr:rowOff>
    </xdr:to>
    <xdr:sp macro="" textlink="">
      <xdr:nvSpPr>
        <xdr:cNvPr id="11" name="Rectangle: Rounded Corners 10">
          <a:extLst>
            <a:ext uri="{FF2B5EF4-FFF2-40B4-BE49-F238E27FC236}">
              <a16:creationId xmlns:a16="http://schemas.microsoft.com/office/drawing/2014/main" id="{F2149A15-0CFF-45BA-8FE8-47ECB50FCE94}"/>
            </a:ext>
          </a:extLst>
        </xdr:cNvPr>
        <xdr:cNvSpPr/>
      </xdr:nvSpPr>
      <xdr:spPr>
        <a:xfrm>
          <a:off x="2727960" y="1211580"/>
          <a:ext cx="2286000" cy="13411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396240</xdr:colOff>
      <xdr:row>7</xdr:row>
      <xdr:rowOff>60960</xdr:rowOff>
    </xdr:from>
    <xdr:to>
      <xdr:col>7</xdr:col>
      <xdr:colOff>474196</xdr:colOff>
      <xdr:row>8</xdr:row>
      <xdr:rowOff>152400</xdr:rowOff>
    </xdr:to>
    <xdr:sp macro="" textlink="KPI!B17">
      <xdr:nvSpPr>
        <xdr:cNvPr id="12" name="Rectangle: Rounded Corners 11">
          <a:extLst>
            <a:ext uri="{FF2B5EF4-FFF2-40B4-BE49-F238E27FC236}">
              <a16:creationId xmlns:a16="http://schemas.microsoft.com/office/drawing/2014/main" id="{2F9EF0C4-D8C1-4D57-8D0C-16F2F418BD14}"/>
            </a:ext>
          </a:extLst>
        </xdr:cNvPr>
        <xdr:cNvSpPr/>
      </xdr:nvSpPr>
      <xdr:spPr>
        <a:xfrm>
          <a:off x="2834640" y="134112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58573B8-0111-430C-AC33-28986D9786B9}"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419100</xdr:colOff>
      <xdr:row>12</xdr:row>
      <xdr:rowOff>7620</xdr:rowOff>
    </xdr:from>
    <xdr:to>
      <xdr:col>7</xdr:col>
      <xdr:colOff>497056</xdr:colOff>
      <xdr:row>13</xdr:row>
      <xdr:rowOff>99060</xdr:rowOff>
    </xdr:to>
    <xdr:sp macro="" textlink="">
      <xdr:nvSpPr>
        <xdr:cNvPr id="13" name="Rectangle: Rounded Corners 12">
          <a:extLst>
            <a:ext uri="{FF2B5EF4-FFF2-40B4-BE49-F238E27FC236}">
              <a16:creationId xmlns:a16="http://schemas.microsoft.com/office/drawing/2014/main" id="{9A8993B0-EB07-437F-8E23-C9B602AC760F}"/>
            </a:ext>
          </a:extLst>
        </xdr:cNvPr>
        <xdr:cNvSpPr/>
      </xdr:nvSpPr>
      <xdr:spPr>
        <a:xfrm>
          <a:off x="2857500" y="220218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9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388620</xdr:colOff>
      <xdr:row>3</xdr:row>
      <xdr:rowOff>114300</xdr:rowOff>
    </xdr:from>
    <xdr:to>
      <xdr:col>12</xdr:col>
      <xdr:colOff>204616</xdr:colOff>
      <xdr:row>5</xdr:row>
      <xdr:rowOff>152400</xdr:rowOff>
    </xdr:to>
    <xdr:sp macro="" textlink="">
      <xdr:nvSpPr>
        <xdr:cNvPr id="14" name="Rectangle: Rounded Corners 13">
          <a:extLst>
            <a:ext uri="{FF2B5EF4-FFF2-40B4-BE49-F238E27FC236}">
              <a16:creationId xmlns:a16="http://schemas.microsoft.com/office/drawing/2014/main" id="{AD6D9F03-384D-4F24-90F3-603FE82D3927}"/>
            </a:ext>
          </a:extLst>
        </xdr:cNvPr>
        <xdr:cNvSpPr/>
      </xdr:nvSpPr>
      <xdr:spPr>
        <a:xfrm>
          <a:off x="5265420" y="662940"/>
          <a:ext cx="2254396" cy="40386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QUANTITY</a:t>
          </a:r>
        </a:p>
      </xdr:txBody>
    </xdr:sp>
    <xdr:clientData/>
  </xdr:twoCellAnchor>
  <xdr:twoCellAnchor>
    <xdr:from>
      <xdr:col>8</xdr:col>
      <xdr:colOff>373380</xdr:colOff>
      <xdr:row>6</xdr:row>
      <xdr:rowOff>121920</xdr:rowOff>
    </xdr:from>
    <xdr:to>
      <xdr:col>12</xdr:col>
      <xdr:colOff>220980</xdr:colOff>
      <xdr:row>14</xdr:row>
      <xdr:rowOff>0</xdr:rowOff>
    </xdr:to>
    <xdr:sp macro="" textlink="">
      <xdr:nvSpPr>
        <xdr:cNvPr id="15" name="Rectangle: Rounded Corners 14">
          <a:extLst>
            <a:ext uri="{FF2B5EF4-FFF2-40B4-BE49-F238E27FC236}">
              <a16:creationId xmlns:a16="http://schemas.microsoft.com/office/drawing/2014/main" id="{7C7E4F98-3C1A-4B75-B522-D533E756080F}"/>
            </a:ext>
          </a:extLst>
        </xdr:cNvPr>
        <xdr:cNvSpPr/>
      </xdr:nvSpPr>
      <xdr:spPr>
        <a:xfrm>
          <a:off x="5250180" y="1219200"/>
          <a:ext cx="2286000" cy="13411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480060</xdr:colOff>
      <xdr:row>7</xdr:row>
      <xdr:rowOff>68580</xdr:rowOff>
    </xdr:from>
    <xdr:to>
      <xdr:col>11</xdr:col>
      <xdr:colOff>558016</xdr:colOff>
      <xdr:row>8</xdr:row>
      <xdr:rowOff>160020</xdr:rowOff>
    </xdr:to>
    <xdr:sp macro="" textlink="KPI!B17">
      <xdr:nvSpPr>
        <xdr:cNvPr id="16" name="Rectangle: Rounded Corners 15">
          <a:extLst>
            <a:ext uri="{FF2B5EF4-FFF2-40B4-BE49-F238E27FC236}">
              <a16:creationId xmlns:a16="http://schemas.microsoft.com/office/drawing/2014/main" id="{7A6412DE-6EEB-424C-9E65-DA2F8BA0B1C8}"/>
            </a:ext>
          </a:extLst>
        </xdr:cNvPr>
        <xdr:cNvSpPr/>
      </xdr:nvSpPr>
      <xdr:spPr>
        <a:xfrm>
          <a:off x="5356860" y="134874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58573B8-0111-430C-AC33-28986D9786B9}"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502920</xdr:colOff>
      <xdr:row>12</xdr:row>
      <xdr:rowOff>15240</xdr:rowOff>
    </xdr:from>
    <xdr:to>
      <xdr:col>11</xdr:col>
      <xdr:colOff>580876</xdr:colOff>
      <xdr:row>13</xdr:row>
      <xdr:rowOff>106680</xdr:rowOff>
    </xdr:to>
    <xdr:sp macro="" textlink="">
      <xdr:nvSpPr>
        <xdr:cNvPr id="17" name="Rectangle: Rounded Corners 16">
          <a:extLst>
            <a:ext uri="{FF2B5EF4-FFF2-40B4-BE49-F238E27FC236}">
              <a16:creationId xmlns:a16="http://schemas.microsoft.com/office/drawing/2014/main" id="{0C5A172F-C93F-4247-B535-35FF5F695414}"/>
            </a:ext>
          </a:extLst>
        </xdr:cNvPr>
        <xdr:cNvSpPr/>
      </xdr:nvSpPr>
      <xdr:spPr>
        <a:xfrm>
          <a:off x="5379720" y="220980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9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495300</xdr:colOff>
      <xdr:row>3</xdr:row>
      <xdr:rowOff>121920</xdr:rowOff>
    </xdr:from>
    <xdr:to>
      <xdr:col>16</xdr:col>
      <xdr:colOff>311296</xdr:colOff>
      <xdr:row>5</xdr:row>
      <xdr:rowOff>160020</xdr:rowOff>
    </xdr:to>
    <xdr:sp macro="" textlink="">
      <xdr:nvSpPr>
        <xdr:cNvPr id="18" name="Rectangle: Rounded Corners 17">
          <a:extLst>
            <a:ext uri="{FF2B5EF4-FFF2-40B4-BE49-F238E27FC236}">
              <a16:creationId xmlns:a16="http://schemas.microsoft.com/office/drawing/2014/main" id="{DF658DE2-77CB-4915-822D-FC1A8AF77D48}"/>
            </a:ext>
          </a:extLst>
        </xdr:cNvPr>
        <xdr:cNvSpPr/>
      </xdr:nvSpPr>
      <xdr:spPr>
        <a:xfrm>
          <a:off x="7810500" y="670560"/>
          <a:ext cx="2254396" cy="40386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NO</a:t>
          </a:r>
          <a:r>
            <a:rPr lang="en-IN" sz="16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480060</xdr:colOff>
      <xdr:row>6</xdr:row>
      <xdr:rowOff>129540</xdr:rowOff>
    </xdr:from>
    <xdr:to>
      <xdr:col>16</xdr:col>
      <xdr:colOff>327660</xdr:colOff>
      <xdr:row>14</xdr:row>
      <xdr:rowOff>7620</xdr:rowOff>
    </xdr:to>
    <xdr:sp macro="" textlink="">
      <xdr:nvSpPr>
        <xdr:cNvPr id="19" name="Rectangle: Rounded Corners 18">
          <a:extLst>
            <a:ext uri="{FF2B5EF4-FFF2-40B4-BE49-F238E27FC236}">
              <a16:creationId xmlns:a16="http://schemas.microsoft.com/office/drawing/2014/main" id="{6A080211-6E5A-4EB9-A88C-9C296DF1DF75}"/>
            </a:ext>
          </a:extLst>
        </xdr:cNvPr>
        <xdr:cNvSpPr/>
      </xdr:nvSpPr>
      <xdr:spPr>
        <a:xfrm>
          <a:off x="7795260" y="1226820"/>
          <a:ext cx="2286000" cy="13411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586740</xdr:colOff>
      <xdr:row>7</xdr:row>
      <xdr:rowOff>76200</xdr:rowOff>
    </xdr:from>
    <xdr:to>
      <xdr:col>16</xdr:col>
      <xdr:colOff>55096</xdr:colOff>
      <xdr:row>8</xdr:row>
      <xdr:rowOff>167640</xdr:rowOff>
    </xdr:to>
    <xdr:sp macro="" textlink="KPI!B17">
      <xdr:nvSpPr>
        <xdr:cNvPr id="20" name="Rectangle: Rounded Corners 19">
          <a:extLst>
            <a:ext uri="{FF2B5EF4-FFF2-40B4-BE49-F238E27FC236}">
              <a16:creationId xmlns:a16="http://schemas.microsoft.com/office/drawing/2014/main" id="{5032085C-6740-47E3-9B45-91A89B59CAE3}"/>
            </a:ext>
          </a:extLst>
        </xdr:cNvPr>
        <xdr:cNvSpPr/>
      </xdr:nvSpPr>
      <xdr:spPr>
        <a:xfrm>
          <a:off x="7901940" y="135636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58573B8-0111-430C-AC33-28986D9786B9}"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0</xdr:colOff>
      <xdr:row>12</xdr:row>
      <xdr:rowOff>22860</xdr:rowOff>
    </xdr:from>
    <xdr:to>
      <xdr:col>16</xdr:col>
      <xdr:colOff>77956</xdr:colOff>
      <xdr:row>13</xdr:row>
      <xdr:rowOff>114300</xdr:rowOff>
    </xdr:to>
    <xdr:sp macro="" textlink="">
      <xdr:nvSpPr>
        <xdr:cNvPr id="21" name="Rectangle: Rounded Corners 20">
          <a:extLst>
            <a:ext uri="{FF2B5EF4-FFF2-40B4-BE49-F238E27FC236}">
              <a16:creationId xmlns:a16="http://schemas.microsoft.com/office/drawing/2014/main" id="{78E23C00-3D03-4798-A487-C12CF2FF3455}"/>
            </a:ext>
          </a:extLst>
        </xdr:cNvPr>
        <xdr:cNvSpPr/>
      </xdr:nvSpPr>
      <xdr:spPr>
        <a:xfrm>
          <a:off x="7924800" y="221742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9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7620</xdr:colOff>
      <xdr:row>3</xdr:row>
      <xdr:rowOff>129540</xdr:rowOff>
    </xdr:from>
    <xdr:to>
      <xdr:col>20</xdr:col>
      <xdr:colOff>433216</xdr:colOff>
      <xdr:row>5</xdr:row>
      <xdr:rowOff>167640</xdr:rowOff>
    </xdr:to>
    <xdr:sp macro="" textlink="">
      <xdr:nvSpPr>
        <xdr:cNvPr id="22" name="Rectangle: Rounded Corners 21">
          <a:extLst>
            <a:ext uri="{FF2B5EF4-FFF2-40B4-BE49-F238E27FC236}">
              <a16:creationId xmlns:a16="http://schemas.microsoft.com/office/drawing/2014/main" id="{8E35763B-DC19-4007-917C-3C484A69C938}"/>
            </a:ext>
          </a:extLst>
        </xdr:cNvPr>
        <xdr:cNvSpPr/>
      </xdr:nvSpPr>
      <xdr:spPr>
        <a:xfrm>
          <a:off x="10370820" y="678180"/>
          <a:ext cx="2254396" cy="40386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PROFIT</a:t>
          </a:r>
          <a:r>
            <a:rPr lang="en-IN" sz="1600" baseline="0">
              <a:latin typeface="LATO BLACK" panose="020F0502020204030203" pitchFamily="34" charset="0"/>
              <a:ea typeface="LATO BLACK" panose="020F0502020204030203" pitchFamily="34" charset="0"/>
              <a:cs typeface="LATO BLACK" panose="020F0502020204030203" pitchFamily="34" charset="0"/>
            </a:rPr>
            <a:t> MARGIN</a:t>
          </a:r>
        </a:p>
        <a:p>
          <a:pPr algn="ct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601980</xdr:colOff>
      <xdr:row>6</xdr:row>
      <xdr:rowOff>137160</xdr:rowOff>
    </xdr:from>
    <xdr:to>
      <xdr:col>20</xdr:col>
      <xdr:colOff>449580</xdr:colOff>
      <xdr:row>14</xdr:row>
      <xdr:rowOff>15240</xdr:rowOff>
    </xdr:to>
    <xdr:sp macro="" textlink="">
      <xdr:nvSpPr>
        <xdr:cNvPr id="23" name="Rectangle: Rounded Corners 22">
          <a:extLst>
            <a:ext uri="{FF2B5EF4-FFF2-40B4-BE49-F238E27FC236}">
              <a16:creationId xmlns:a16="http://schemas.microsoft.com/office/drawing/2014/main" id="{F3BA24AC-E136-4346-9CC0-37872838EB41}"/>
            </a:ext>
          </a:extLst>
        </xdr:cNvPr>
        <xdr:cNvSpPr/>
      </xdr:nvSpPr>
      <xdr:spPr>
        <a:xfrm>
          <a:off x="10355580" y="1234440"/>
          <a:ext cx="2286000" cy="13411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99060</xdr:colOff>
      <xdr:row>7</xdr:row>
      <xdr:rowOff>83820</xdr:rowOff>
    </xdr:from>
    <xdr:to>
      <xdr:col>20</xdr:col>
      <xdr:colOff>177016</xdr:colOff>
      <xdr:row>8</xdr:row>
      <xdr:rowOff>175260</xdr:rowOff>
    </xdr:to>
    <xdr:sp macro="" textlink="KPI!B17">
      <xdr:nvSpPr>
        <xdr:cNvPr id="24" name="Rectangle: Rounded Corners 23">
          <a:extLst>
            <a:ext uri="{FF2B5EF4-FFF2-40B4-BE49-F238E27FC236}">
              <a16:creationId xmlns:a16="http://schemas.microsoft.com/office/drawing/2014/main" id="{D4B1FEE8-DD7D-4747-9D03-77821812375C}"/>
            </a:ext>
          </a:extLst>
        </xdr:cNvPr>
        <xdr:cNvSpPr/>
      </xdr:nvSpPr>
      <xdr:spPr>
        <a:xfrm>
          <a:off x="10462260" y="136398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58573B8-0111-430C-AC33-28986D9786B9}"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121920</xdr:colOff>
      <xdr:row>12</xdr:row>
      <xdr:rowOff>30480</xdr:rowOff>
    </xdr:from>
    <xdr:to>
      <xdr:col>20</xdr:col>
      <xdr:colOff>199876</xdr:colOff>
      <xdr:row>13</xdr:row>
      <xdr:rowOff>121920</xdr:rowOff>
    </xdr:to>
    <xdr:sp macro="" textlink="">
      <xdr:nvSpPr>
        <xdr:cNvPr id="25" name="Rectangle: Rounded Corners 24">
          <a:extLst>
            <a:ext uri="{FF2B5EF4-FFF2-40B4-BE49-F238E27FC236}">
              <a16:creationId xmlns:a16="http://schemas.microsoft.com/office/drawing/2014/main" id="{FDAC326C-E7E2-45EB-81F3-3DDA14CE0578}"/>
            </a:ext>
          </a:extLst>
        </xdr:cNvPr>
        <xdr:cNvSpPr/>
      </xdr:nvSpPr>
      <xdr:spPr>
        <a:xfrm>
          <a:off x="10485120" y="2225040"/>
          <a:ext cx="1906756" cy="274320"/>
        </a:xfrm>
        <a:prstGeom prst="roundRect">
          <a:avLst/>
        </a:prstGeom>
        <a:gradFill>
          <a:gsLst>
            <a:gs pos="0">
              <a:schemeClr val="tx1"/>
            </a:gs>
            <a:gs pos="100000">
              <a:schemeClr val="tx2">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9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327660</xdr:colOff>
          <xdr:row>12</xdr:row>
          <xdr:rowOff>76200</xdr:rowOff>
        </xdr:from>
        <xdr:to>
          <xdr:col>7</xdr:col>
          <xdr:colOff>487680</xdr:colOff>
          <xdr:row>13</xdr:row>
          <xdr:rowOff>83820</xdr:rowOff>
        </xdr:to>
        <xdr:pic>
          <xdr:nvPicPr>
            <xdr:cNvPr id="30" name="Picture 29">
              <a:extLst>
                <a:ext uri="{FF2B5EF4-FFF2-40B4-BE49-F238E27FC236}">
                  <a16:creationId xmlns:a16="http://schemas.microsoft.com/office/drawing/2014/main" id="{A0162DF4-903C-3E47-852F-9915F30697BD}"/>
                </a:ext>
              </a:extLst>
            </xdr:cNvPr>
            <xdr:cNvPicPr>
              <a:picLocks noChangeAspect="1" noChangeArrowheads="1"/>
              <a:extLst>
                <a:ext uri="{84589F7E-364E-4C9E-8A38-B11213B215E9}">
                  <a14:cameraTool cellRange="'KPI YOY'!$I$8" spid="_x0000_s10315"/>
                </a:ext>
              </a:extLst>
            </xdr:cNvPicPr>
          </xdr:nvPicPr>
          <xdr:blipFill>
            <a:blip xmlns:r="http://schemas.openxmlformats.org/officeDocument/2006/relationships" r:embed="rId3"/>
            <a:srcRect/>
            <a:stretch>
              <a:fillRect/>
            </a:stretch>
          </xdr:blipFill>
          <xdr:spPr bwMode="auto">
            <a:xfrm>
              <a:off x="3985260" y="2270760"/>
              <a:ext cx="7696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434340</xdr:colOff>
          <xdr:row>12</xdr:row>
          <xdr:rowOff>68580</xdr:rowOff>
        </xdr:from>
        <xdr:to>
          <xdr:col>11</xdr:col>
          <xdr:colOff>601980</xdr:colOff>
          <xdr:row>13</xdr:row>
          <xdr:rowOff>76200</xdr:rowOff>
        </xdr:to>
        <xdr:pic>
          <xdr:nvPicPr>
            <xdr:cNvPr id="32" name="Picture 31">
              <a:extLst>
                <a:ext uri="{FF2B5EF4-FFF2-40B4-BE49-F238E27FC236}">
                  <a16:creationId xmlns:a16="http://schemas.microsoft.com/office/drawing/2014/main" id="{794FF9CC-AD84-AD3E-4C35-0009ADEC6BCE}"/>
                </a:ext>
              </a:extLst>
            </xdr:cNvPr>
            <xdr:cNvPicPr>
              <a:picLocks noChangeAspect="1" noChangeArrowheads="1"/>
              <a:extLst>
                <a:ext uri="{84589F7E-364E-4C9E-8A38-B11213B215E9}">
                  <a14:cameraTool cellRange="'KPI YOY'!$J$8" spid="_x0000_s10316"/>
                </a:ext>
              </a:extLst>
            </xdr:cNvPicPr>
          </xdr:nvPicPr>
          <xdr:blipFill>
            <a:blip xmlns:r="http://schemas.openxmlformats.org/officeDocument/2006/relationships" r:embed="rId4"/>
            <a:srcRect/>
            <a:stretch>
              <a:fillRect/>
            </a:stretch>
          </xdr:blipFill>
          <xdr:spPr bwMode="auto">
            <a:xfrm>
              <a:off x="6530340" y="2263140"/>
              <a:ext cx="77724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594360</xdr:colOff>
          <xdr:row>12</xdr:row>
          <xdr:rowOff>83820</xdr:rowOff>
        </xdr:from>
        <xdr:to>
          <xdr:col>16</xdr:col>
          <xdr:colOff>129540</xdr:colOff>
          <xdr:row>13</xdr:row>
          <xdr:rowOff>91440</xdr:rowOff>
        </xdr:to>
        <xdr:pic>
          <xdr:nvPicPr>
            <xdr:cNvPr id="34" name="Picture 33">
              <a:extLst>
                <a:ext uri="{FF2B5EF4-FFF2-40B4-BE49-F238E27FC236}">
                  <a16:creationId xmlns:a16="http://schemas.microsoft.com/office/drawing/2014/main" id="{9298AA5F-F6BD-8422-EA0D-AAFD9F948127}"/>
                </a:ext>
              </a:extLst>
            </xdr:cNvPr>
            <xdr:cNvPicPr>
              <a:picLocks noChangeAspect="1" noChangeArrowheads="1"/>
              <a:extLst>
                <a:ext uri="{84589F7E-364E-4C9E-8A38-B11213B215E9}">
                  <a14:cameraTool cellRange="'KPI YOY'!$K$8" spid="_x0000_s10317"/>
                </a:ext>
              </a:extLst>
            </xdr:cNvPicPr>
          </xdr:nvPicPr>
          <xdr:blipFill>
            <a:blip xmlns:r="http://schemas.openxmlformats.org/officeDocument/2006/relationships" r:embed="rId5"/>
            <a:srcRect/>
            <a:stretch>
              <a:fillRect/>
            </a:stretch>
          </xdr:blipFill>
          <xdr:spPr bwMode="auto">
            <a:xfrm>
              <a:off x="9128760" y="2278380"/>
              <a:ext cx="75438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99060</xdr:colOff>
          <xdr:row>12</xdr:row>
          <xdr:rowOff>99060</xdr:rowOff>
        </xdr:from>
        <xdr:to>
          <xdr:col>20</xdr:col>
          <xdr:colOff>236220</xdr:colOff>
          <xdr:row>13</xdr:row>
          <xdr:rowOff>106680</xdr:rowOff>
        </xdr:to>
        <xdr:pic>
          <xdr:nvPicPr>
            <xdr:cNvPr id="36" name="Picture 35">
              <a:extLst>
                <a:ext uri="{FF2B5EF4-FFF2-40B4-BE49-F238E27FC236}">
                  <a16:creationId xmlns:a16="http://schemas.microsoft.com/office/drawing/2014/main" id="{514958E5-F1D5-5C15-271E-9E105B9A79AF}"/>
                </a:ext>
              </a:extLst>
            </xdr:cNvPr>
            <xdr:cNvPicPr>
              <a:picLocks noChangeAspect="1" noChangeArrowheads="1"/>
              <a:extLst>
                <a:ext uri="{84589F7E-364E-4C9E-8A38-B11213B215E9}">
                  <a14:cameraTool cellRange="'KPI YOY'!$L$8" spid="_x0000_s10318"/>
                </a:ext>
              </a:extLst>
            </xdr:cNvPicPr>
          </xdr:nvPicPr>
          <xdr:blipFill>
            <a:blip xmlns:r="http://schemas.openxmlformats.org/officeDocument/2006/relationships" r:embed="rId6"/>
            <a:srcRect/>
            <a:stretch>
              <a:fillRect/>
            </a:stretch>
          </xdr:blipFill>
          <xdr:spPr bwMode="auto">
            <a:xfrm>
              <a:off x="11681460" y="2293620"/>
              <a:ext cx="74676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68580</xdr:colOff>
      <xdr:row>9</xdr:row>
      <xdr:rowOff>7620</xdr:rowOff>
    </xdr:from>
    <xdr:to>
      <xdr:col>7</xdr:col>
      <xdr:colOff>335280</xdr:colOff>
      <xdr:row>11</xdr:row>
      <xdr:rowOff>152400</xdr:rowOff>
    </xdr:to>
    <xdr:graphicFrame macro="">
      <xdr:nvGraphicFramePr>
        <xdr:cNvPr id="37" name="Chart 36">
          <a:extLst>
            <a:ext uri="{FF2B5EF4-FFF2-40B4-BE49-F238E27FC236}">
              <a16:creationId xmlns:a16="http://schemas.microsoft.com/office/drawing/2014/main" id="{3F19444C-F05D-4527-8F57-DA066F12B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190500</xdr:colOff>
      <xdr:row>9</xdr:row>
      <xdr:rowOff>0</xdr:rowOff>
    </xdr:from>
    <xdr:to>
      <xdr:col>11</xdr:col>
      <xdr:colOff>297180</xdr:colOff>
      <xdr:row>11</xdr:row>
      <xdr:rowOff>83820</xdr:rowOff>
    </xdr:to>
    <xdr:graphicFrame macro="">
      <xdr:nvGraphicFramePr>
        <xdr:cNvPr id="38" name="Chart 37">
          <a:extLst>
            <a:ext uri="{FF2B5EF4-FFF2-40B4-BE49-F238E27FC236}">
              <a16:creationId xmlns:a16="http://schemas.microsoft.com/office/drawing/2014/main" id="{A4BA2A43-8380-4038-95BA-5FC360F33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350520</xdr:colOff>
      <xdr:row>9</xdr:row>
      <xdr:rowOff>0</xdr:rowOff>
    </xdr:from>
    <xdr:to>
      <xdr:col>15</xdr:col>
      <xdr:colOff>373380</xdr:colOff>
      <xdr:row>12</xdr:row>
      <xdr:rowOff>38100</xdr:rowOff>
    </xdr:to>
    <xdr:graphicFrame macro="">
      <xdr:nvGraphicFramePr>
        <xdr:cNvPr id="39" name="Chart 38">
          <a:extLst>
            <a:ext uri="{FF2B5EF4-FFF2-40B4-BE49-F238E27FC236}">
              <a16:creationId xmlns:a16="http://schemas.microsoft.com/office/drawing/2014/main" id="{1C861477-DCD0-4C13-A648-F2C546CB0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259080</xdr:colOff>
      <xdr:row>8</xdr:row>
      <xdr:rowOff>160020</xdr:rowOff>
    </xdr:from>
    <xdr:to>
      <xdr:col>20</xdr:col>
      <xdr:colOff>236220</xdr:colOff>
      <xdr:row>11</xdr:row>
      <xdr:rowOff>175260</xdr:rowOff>
    </xdr:to>
    <xdr:graphicFrame macro="">
      <xdr:nvGraphicFramePr>
        <xdr:cNvPr id="40" name="Chart 39">
          <a:extLst>
            <a:ext uri="{FF2B5EF4-FFF2-40B4-BE49-F238E27FC236}">
              <a16:creationId xmlns:a16="http://schemas.microsoft.com/office/drawing/2014/main" id="{3D1A7A4B-6074-4BAC-848D-97D8B5AD5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IM3" refreshedDate="46292.814662731478" createdVersion="8" refreshedVersion="8" minRefreshableVersion="3" recordCount="9994" xr:uid="{AB6D2850-4D67-45E5-BB38-609324F65056}">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998918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D71C80-F824-4390-B0BB-3218C321A7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1">
      <pivotArea collapsedLevelsAreSubtotals="1" fieldPosition="0">
        <references count="1">
          <reference field="22" count="1">
            <x v="1"/>
          </reference>
        </references>
      </pivotArea>
    </format>
    <format dxfId="10">
      <pivotArea collapsedLevelsAreSubtotals="1" fieldPosition="0">
        <references count="1">
          <reference field="22" count="1">
            <x v="2"/>
          </reference>
        </references>
      </pivotArea>
    </format>
    <format dxfId="9">
      <pivotArea collapsedLevelsAreSubtotals="1" fieldPosition="0">
        <references count="1">
          <reference field="22" count="1">
            <x v="3"/>
          </reference>
        </references>
      </pivotArea>
    </format>
    <format dxfId="8">
      <pivotArea collapsedLevelsAreSubtotals="1" fieldPosition="0">
        <references count="1">
          <reference field="22" count="1">
            <x v="4"/>
          </reference>
        </references>
      </pivotArea>
    </format>
    <format dxfId="7">
      <pivotArea collapsedLevelsAreSubtotals="1" fieldPosition="0">
        <references count="1">
          <reference field="22" count="1">
            <x v="5"/>
          </reference>
        </references>
      </pivotArea>
    </format>
    <format dxfId="6">
      <pivotArea collapsedLevelsAreSubtotals="1" fieldPosition="0">
        <references count="1">
          <reference field="22" count="1">
            <x v="6"/>
          </reference>
        </references>
      </pivotArea>
    </format>
    <format dxfId="5">
      <pivotArea collapsedLevelsAreSubtotals="1" fieldPosition="0">
        <references count="1">
          <reference field="22" count="1">
            <x v="7"/>
          </reference>
        </references>
      </pivotArea>
    </format>
    <format dxfId="4">
      <pivotArea collapsedLevelsAreSubtotals="1" fieldPosition="0">
        <references count="1">
          <reference field="22" count="1">
            <x v="8"/>
          </reference>
        </references>
      </pivotArea>
    </format>
    <format dxfId="3">
      <pivotArea collapsedLevelsAreSubtotals="1" fieldPosition="0">
        <references count="1">
          <reference field="22" count="1">
            <x v="9"/>
          </reference>
        </references>
      </pivotArea>
    </format>
    <format dxfId="2">
      <pivotArea collapsedLevelsAreSubtotals="1" fieldPosition="0">
        <references count="1">
          <reference field="22" count="1">
            <x v="10"/>
          </reference>
        </references>
      </pivotArea>
    </format>
    <format dxfId="1">
      <pivotArea collapsedLevelsAreSubtotals="1" fieldPosition="0">
        <references count="1">
          <reference field="22" count="1">
            <x v="11"/>
          </reference>
        </references>
      </pivotArea>
    </format>
    <format dxfId="0">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39D481-7154-4840-8130-8C1FC8203E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16640-2486-4CB9-92DC-9B80CF024E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F8A54E-F706-4F4D-8E34-70CD74DA1A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580FAD-F2C8-4A18-8C2B-8A56147F2A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86ECCE-D928-4E96-BCBF-6C4A957949F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81E7C8-F82A-4075-BB21-537C07E74BB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3">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AB0D1A-1AB9-4183-B4E1-3043FB52357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3EBDF0-E2CB-40E8-A42F-6C30553AFEA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3">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B9BFD5-416E-4B01-B082-BFFD19DF1E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513364-6022-4569-9014-E4EEF646D7F4}"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FD2F631-2CE8-45EC-94BD-C7223B5AE7CB}" sourceName="Year">
  <pivotTables>
    <pivotTable tabId="4" name="PivotTable2"/>
    <pivotTable tabId="3" name="PivotTable1"/>
    <pivotTable tabId="8" name="PivotTable10"/>
    <pivotTable tabId="8" name="PivotTable6"/>
    <pivotTable tabId="8" name="PivotTable7"/>
    <pivotTable tabId="8" name="PivotTable8"/>
    <pivotTable tabId="8" name="PivotTable9"/>
    <pivotTable tabId="6" name="PivotTable4"/>
    <pivotTable tabId="5" name="PivotTable3"/>
    <pivotTable tabId="7" name="PivotTable5"/>
  </pivotTables>
  <data>
    <tabular pivotCacheId="199891820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EAAB3FB-F96B-49FE-ABDC-E597ACBE8864}" sourceName="Segment">
  <pivotTables>
    <pivotTable tabId="4" name="PivotTable2"/>
    <pivotTable tabId="3" name="PivotTable1"/>
    <pivotTable tabId="8" name="PivotTable10"/>
    <pivotTable tabId="8" name="PivotTable6"/>
    <pivotTable tabId="8" name="PivotTable7"/>
    <pivotTable tabId="8" name="PivotTable8"/>
    <pivotTable tabId="8" name="PivotTable9"/>
    <pivotTable tabId="9" name="PivotTable11"/>
    <pivotTable tabId="6" name="PivotTable4"/>
    <pivotTable tabId="5" name="PivotTable3"/>
    <pivotTable tabId="7" name="PivotTable5"/>
  </pivotTables>
  <data>
    <tabular pivotCacheId="199891820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2A8A38-7CC7-420D-9B5D-6B1AAD16ADC8}" sourceName="Region">
  <pivotTables>
    <pivotTable tabId="4" name="PivotTable2"/>
    <pivotTable tabId="3" name="PivotTable1"/>
    <pivotTable tabId="8" name="PivotTable10"/>
    <pivotTable tabId="8" name="PivotTable6"/>
    <pivotTable tabId="8" name="PivotTable7"/>
    <pivotTable tabId="8" name="PivotTable8"/>
    <pivotTable tabId="8" name="PivotTable9"/>
    <pivotTable tabId="9" name="PivotTable11"/>
    <pivotTable tabId="6" name="PivotTable4"/>
    <pivotTable tabId="5" name="PivotTable3"/>
    <pivotTable tabId="7" name="PivotTable5"/>
  </pivotTables>
  <data>
    <tabular pivotCacheId="199891820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E01C21D-6E64-46A8-BAB2-C99B2D981D58}" cache="Slicer_Segment" caption="Segment" rowHeight="234950"/>
  <slicer name="Region" xr10:uid="{DE35C6D5-54B4-40B7-880E-FDFDC3935CA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1E4097B-19E5-41FD-9452-A9BF0DD113F1}" cache="Slicer_Year" caption="Year" style="SlicerStyleLight6" rowHeight="234950"/>
  <slicer name="Segment 1" xr10:uid="{2295A377-1EBF-4030-B7C7-A61F6E347E6A}" cache="Slicer_Segment" caption="Segment" style="SlicerStyleLight6" rowHeight="234950"/>
  <slicer name="Region 1" xr10:uid="{E80489C5-57FD-43A8-AEEC-FDB628E8D8E6}" cache="Slicer_Region" caption="Region"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_rels/sheet9.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70EB7-5931-44AD-B1CD-2EA1BA1692BD}">
  <dimension ref="A3:C16"/>
  <sheetViews>
    <sheetView workbookViewId="0">
      <selection activeCell="B9" sqref="B9"/>
    </sheetView>
  </sheetViews>
  <sheetFormatPr defaultRowHeight="14.4" x14ac:dyDescent="0.3"/>
  <cols>
    <col min="1" max="1" width="12.44140625" bestFit="1" customWidth="1"/>
    <col min="2" max="2" width="11.21875" bestFit="1" customWidth="1"/>
    <col min="3" max="3" width="12" bestFit="1" customWidth="1"/>
  </cols>
  <sheetData>
    <row r="3" spans="1:3" x14ac:dyDescent="0.3">
      <c r="A3" s="6" t="s">
        <v>10933</v>
      </c>
      <c r="B3" s="5" t="s">
        <v>10951</v>
      </c>
      <c r="C3" s="11" t="s">
        <v>10952</v>
      </c>
    </row>
    <row r="4" spans="1:3" x14ac:dyDescent="0.3">
      <c r="A4" s="8" t="s">
        <v>10939</v>
      </c>
      <c r="B4" s="14">
        <v>95365.937600000019</v>
      </c>
      <c r="C4" s="15">
        <v>9199.2699999999986</v>
      </c>
    </row>
    <row r="5" spans="1:3" x14ac:dyDescent="0.3">
      <c r="A5" s="8" t="s">
        <v>10940</v>
      </c>
      <c r="B5" s="14">
        <v>60172.649400000024</v>
      </c>
      <c r="C5" s="15">
        <v>10288.898699999991</v>
      </c>
    </row>
    <row r="6" spans="1:3" x14ac:dyDescent="0.3">
      <c r="A6" s="8" t="s">
        <v>10941</v>
      </c>
      <c r="B6" s="14">
        <v>199252.98399999991</v>
      </c>
      <c r="C6" s="15">
        <v>26806.573700000015</v>
      </c>
    </row>
    <row r="7" spans="1:3" x14ac:dyDescent="0.3">
      <c r="A7" s="8" t="s">
        <v>10942</v>
      </c>
      <c r="B7" s="14">
        <v>141851.5674</v>
      </c>
      <c r="C7" s="15">
        <v>13437.806799999998</v>
      </c>
    </row>
    <row r="8" spans="1:3" x14ac:dyDescent="0.3">
      <c r="A8" s="8" t="s">
        <v>10943</v>
      </c>
      <c r="B8" s="14">
        <v>156122.28669999994</v>
      </c>
      <c r="C8" s="15">
        <v>22308.51279999999</v>
      </c>
    </row>
    <row r="9" spans="1:3" x14ac:dyDescent="0.3">
      <c r="A9" s="8" t="s">
        <v>10944</v>
      </c>
      <c r="B9" s="14">
        <v>147082.61130000011</v>
      </c>
      <c r="C9" s="15">
        <v>20899.334500000012</v>
      </c>
    </row>
    <row r="10" spans="1:3" x14ac:dyDescent="0.3">
      <c r="A10" s="8" t="s">
        <v>10945</v>
      </c>
      <c r="B10" s="14">
        <v>149580.83800000031</v>
      </c>
      <c r="C10" s="15">
        <v>13535.38299999998</v>
      </c>
    </row>
    <row r="11" spans="1:3" x14ac:dyDescent="0.3">
      <c r="A11" s="8" t="s">
        <v>10946</v>
      </c>
      <c r="B11" s="14">
        <v>159589.45099999988</v>
      </c>
      <c r="C11" s="15">
        <v>21896.715399999972</v>
      </c>
    </row>
    <row r="12" spans="1:3" x14ac:dyDescent="0.3">
      <c r="A12" s="8" t="s">
        <v>10947</v>
      </c>
      <c r="B12" s="14">
        <v>309770.09970000025</v>
      </c>
      <c r="C12" s="15">
        <v>37293.192500000034</v>
      </c>
    </row>
    <row r="13" spans="1:3" x14ac:dyDescent="0.3">
      <c r="A13" s="8" t="s">
        <v>10948</v>
      </c>
      <c r="B13" s="14">
        <v>197115.20170000009</v>
      </c>
      <c r="C13" s="15">
        <v>31469.663800000035</v>
      </c>
    </row>
    <row r="14" spans="1:3" x14ac:dyDescent="0.3">
      <c r="A14" s="8" t="s">
        <v>10949</v>
      </c>
      <c r="B14" s="14">
        <v>349120.07400000008</v>
      </c>
      <c r="C14" s="15">
        <v>35825.536599999927</v>
      </c>
    </row>
    <row r="15" spans="1:3" x14ac:dyDescent="0.3">
      <c r="A15" s="8" t="s">
        <v>10950</v>
      </c>
      <c r="B15" s="14">
        <v>332177.15950000001</v>
      </c>
      <c r="C15" s="15">
        <v>43436.13390000003</v>
      </c>
    </row>
    <row r="16" spans="1:3" x14ac:dyDescent="0.3">
      <c r="A16" s="9" t="s">
        <v>10934</v>
      </c>
      <c r="B16" s="12">
        <v>2297200.8603000008</v>
      </c>
      <c r="C16" s="13">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D602A-CC26-4D4D-AE0A-030B5458A316}">
  <dimension ref="A3:E7"/>
  <sheetViews>
    <sheetView workbookViewId="0">
      <selection activeCell="A5" sqref="A5"/>
    </sheetView>
  </sheetViews>
  <sheetFormatPr defaultRowHeight="14.4" x14ac:dyDescent="0.3"/>
  <cols>
    <col min="1" max="1" width="13.109375" bestFit="1" customWidth="1"/>
    <col min="2" max="2" width="12" bestFit="1" customWidth="1"/>
    <col min="5" max="5" width="12.109375" customWidth="1"/>
  </cols>
  <sheetData>
    <row r="3" spans="1:5" x14ac:dyDescent="0.3">
      <c r="A3" s="6" t="s">
        <v>10933</v>
      </c>
      <c r="B3" s="7" t="s">
        <v>10952</v>
      </c>
      <c r="D3" s="18" t="s">
        <v>15</v>
      </c>
      <c r="E3" s="18" t="s">
        <v>21</v>
      </c>
    </row>
    <row r="4" spans="1:5" x14ac:dyDescent="0.3">
      <c r="A4" s="8" t="s">
        <v>32</v>
      </c>
      <c r="B4" s="7">
        <v>18451.272799999992</v>
      </c>
      <c r="D4" s="8" t="str">
        <f>A4</f>
        <v>Furniture</v>
      </c>
      <c r="E4" s="19">
        <f>GETPIVOTDATA("Profit",$A$3,"Category",A4)</f>
        <v>18451.272799999992</v>
      </c>
    </row>
    <row r="5" spans="1:5" x14ac:dyDescent="0.3">
      <c r="A5" s="16" t="s">
        <v>46</v>
      </c>
      <c r="B5" s="17">
        <v>122490.8008000001</v>
      </c>
      <c r="D5" s="8" t="str">
        <f t="shared" ref="D5:D7" si="0">A5</f>
        <v>Office Supplies</v>
      </c>
      <c r="E5" s="19">
        <f t="shared" ref="E5:E6" si="1">GETPIVOTDATA("Profit",$A$3,"Category",A5)</f>
        <v>122490.8008000001</v>
      </c>
    </row>
    <row r="6" spans="1:5" x14ac:dyDescent="0.3">
      <c r="A6" s="16" t="s">
        <v>71</v>
      </c>
      <c r="B6" s="17">
        <v>145454.9480999998</v>
      </c>
      <c r="D6" s="8" t="str">
        <f t="shared" si="0"/>
        <v>Technology</v>
      </c>
      <c r="E6" s="19">
        <f t="shared" si="1"/>
        <v>145454.9480999998</v>
      </c>
    </row>
    <row r="7" spans="1:5" x14ac:dyDescent="0.3">
      <c r="A7" s="9" t="s">
        <v>10934</v>
      </c>
      <c r="B7" s="10">
        <v>286397.02169999992</v>
      </c>
      <c r="D7" s="8" t="str">
        <f t="shared" si="0"/>
        <v>Grand Total</v>
      </c>
      <c r="E7" s="19">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F057-A727-4EF2-A307-CE093C37066B}">
  <dimension ref="A3:B7"/>
  <sheetViews>
    <sheetView workbookViewId="0">
      <selection activeCell="L4" sqref="L4"/>
    </sheetView>
  </sheetViews>
  <sheetFormatPr defaultRowHeight="14.4" x14ac:dyDescent="0.3"/>
  <cols>
    <col min="1" max="1" width="13.109375" bestFit="1" customWidth="1"/>
    <col min="2" max="2" width="11.21875" bestFit="1" customWidth="1"/>
  </cols>
  <sheetData>
    <row r="3" spans="1:2" x14ac:dyDescent="0.3">
      <c r="A3" s="6" t="s">
        <v>10933</v>
      </c>
      <c r="B3" s="7" t="s">
        <v>10951</v>
      </c>
    </row>
    <row r="4" spans="1:2" x14ac:dyDescent="0.3">
      <c r="A4" s="8" t="s">
        <v>32</v>
      </c>
      <c r="B4" s="20">
        <v>0.32300170530281774</v>
      </c>
    </row>
    <row r="5" spans="1:2" x14ac:dyDescent="0.3">
      <c r="A5" s="16" t="s">
        <v>46</v>
      </c>
      <c r="B5" s="21">
        <v>0.31301008302169103</v>
      </c>
    </row>
    <row r="6" spans="1:2" x14ac:dyDescent="0.3">
      <c r="A6" s="16" t="s">
        <v>71</v>
      </c>
      <c r="B6" s="21">
        <v>0.36398821167549117</v>
      </c>
    </row>
    <row r="7" spans="1:2" x14ac:dyDescent="0.3">
      <c r="A7" s="9" t="s">
        <v>10934</v>
      </c>
      <c r="B7" s="2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BD4B2-BD17-4241-8BDD-B3FC3D58F688}">
  <dimension ref="A3:E53"/>
  <sheetViews>
    <sheetView topLeftCell="A28" workbookViewId="0">
      <selection activeCell="D3" sqref="D3:E52"/>
    </sheetView>
  </sheetViews>
  <sheetFormatPr defaultRowHeight="14.4" x14ac:dyDescent="0.3"/>
  <cols>
    <col min="1" max="1" width="17.33203125" bestFit="1" customWidth="1"/>
    <col min="2" max="2" width="12" bestFit="1" customWidth="1"/>
    <col min="5" max="5" width="11.6640625" customWidth="1"/>
  </cols>
  <sheetData>
    <row r="3" spans="1:5" x14ac:dyDescent="0.3">
      <c r="A3" s="6" t="s">
        <v>10933</v>
      </c>
      <c r="B3" s="7" t="s">
        <v>10951</v>
      </c>
      <c r="D3" s="18" t="s">
        <v>10953</v>
      </c>
      <c r="E3" s="18" t="s">
        <v>10954</v>
      </c>
    </row>
    <row r="4" spans="1:5" x14ac:dyDescent="0.3">
      <c r="A4" s="8" t="s">
        <v>358</v>
      </c>
      <c r="B4" s="7">
        <v>19510.639999999992</v>
      </c>
      <c r="D4" t="str">
        <f>A4</f>
        <v>Alabama</v>
      </c>
      <c r="E4" s="19">
        <f>GETPIVOTDATA("Sales",$A$3,"State",A4)</f>
        <v>19510.639999999992</v>
      </c>
    </row>
    <row r="5" spans="1:5" x14ac:dyDescent="0.3">
      <c r="A5" s="16" t="s">
        <v>310</v>
      </c>
      <c r="B5" s="17">
        <v>35282.000999999997</v>
      </c>
      <c r="D5" t="str">
        <f t="shared" ref="D5:D52" si="0">A5</f>
        <v>Arizona</v>
      </c>
      <c r="E5" s="19">
        <f t="shared" ref="E5:E52" si="1">GETPIVOTDATA("Sales",$A$3,"State",A5)</f>
        <v>35282.000999999997</v>
      </c>
    </row>
    <row r="6" spans="1:5" x14ac:dyDescent="0.3">
      <c r="A6" s="16" t="s">
        <v>1707</v>
      </c>
      <c r="B6" s="17">
        <v>11678.129999999997</v>
      </c>
      <c r="D6" t="str">
        <f t="shared" si="0"/>
        <v>Arkansas</v>
      </c>
      <c r="E6" s="19">
        <f t="shared" si="1"/>
        <v>11678.129999999997</v>
      </c>
    </row>
    <row r="7" spans="1:5" x14ac:dyDescent="0.3">
      <c r="A7" s="16" t="s">
        <v>43</v>
      </c>
      <c r="B7" s="17">
        <v>457687.63150000101</v>
      </c>
      <c r="D7" t="str">
        <f t="shared" si="0"/>
        <v>California</v>
      </c>
      <c r="E7" s="19">
        <f t="shared" si="1"/>
        <v>457687.63150000101</v>
      </c>
    </row>
    <row r="8" spans="1:5" x14ac:dyDescent="0.3">
      <c r="A8" s="16" t="s">
        <v>457</v>
      </c>
      <c r="B8" s="17">
        <v>32108.117999999995</v>
      </c>
      <c r="D8" t="str">
        <f t="shared" si="0"/>
        <v>Colorado</v>
      </c>
      <c r="E8" s="19">
        <f t="shared" si="1"/>
        <v>32108.117999999995</v>
      </c>
    </row>
    <row r="9" spans="1:5" x14ac:dyDescent="0.3">
      <c r="A9" s="16" t="s">
        <v>747</v>
      </c>
      <c r="B9" s="17">
        <v>13384.356999999996</v>
      </c>
      <c r="D9" t="str">
        <f t="shared" si="0"/>
        <v>Connecticut</v>
      </c>
      <c r="E9" s="19">
        <f t="shared" si="1"/>
        <v>13384.356999999996</v>
      </c>
    </row>
    <row r="10" spans="1:5" x14ac:dyDescent="0.3">
      <c r="A10" s="16" t="s">
        <v>245</v>
      </c>
      <c r="B10" s="17">
        <v>27451.068999999992</v>
      </c>
      <c r="D10" t="str">
        <f t="shared" si="0"/>
        <v>Delaware</v>
      </c>
      <c r="E10" s="19">
        <f t="shared" si="1"/>
        <v>27451.068999999992</v>
      </c>
    </row>
    <row r="11" spans="1:5" x14ac:dyDescent="0.3">
      <c r="A11" s="16" t="s">
        <v>3034</v>
      </c>
      <c r="B11" s="17">
        <v>2865.0199999999995</v>
      </c>
      <c r="D11" t="str">
        <f t="shared" si="0"/>
        <v>District of Columbia</v>
      </c>
      <c r="E11" s="19">
        <f t="shared" si="1"/>
        <v>2865.0199999999995</v>
      </c>
    </row>
    <row r="12" spans="1:5" x14ac:dyDescent="0.3">
      <c r="A12" s="16" t="s">
        <v>54</v>
      </c>
      <c r="B12" s="17">
        <v>89473.707999999999</v>
      </c>
      <c r="D12" t="str">
        <f t="shared" si="0"/>
        <v>Florida</v>
      </c>
      <c r="E12" s="19">
        <f t="shared" si="1"/>
        <v>89473.707999999999</v>
      </c>
    </row>
    <row r="13" spans="1:5" x14ac:dyDescent="0.3">
      <c r="A13" s="16" t="s">
        <v>1272</v>
      </c>
      <c r="B13" s="17">
        <v>49095.840000000004</v>
      </c>
      <c r="D13" t="str">
        <f t="shared" si="0"/>
        <v>Georgia</v>
      </c>
      <c r="E13" s="19">
        <f t="shared" si="1"/>
        <v>49095.840000000004</v>
      </c>
    </row>
    <row r="14" spans="1:5" x14ac:dyDescent="0.3">
      <c r="A14" s="16" t="s">
        <v>6260</v>
      </c>
      <c r="B14" s="17">
        <v>4382.4860000000017</v>
      </c>
      <c r="D14" t="str">
        <f t="shared" si="0"/>
        <v>Idaho</v>
      </c>
      <c r="E14" s="19">
        <f t="shared" si="1"/>
        <v>4382.4860000000017</v>
      </c>
    </row>
    <row r="15" spans="1:5" x14ac:dyDescent="0.3">
      <c r="A15" s="16" t="s">
        <v>211</v>
      </c>
      <c r="B15" s="17">
        <v>80166.10099999985</v>
      </c>
      <c r="D15" t="str">
        <f t="shared" si="0"/>
        <v>Illinois</v>
      </c>
      <c r="E15" s="19">
        <f t="shared" si="1"/>
        <v>80166.10099999985</v>
      </c>
    </row>
    <row r="16" spans="1:5" x14ac:dyDescent="0.3">
      <c r="A16" s="16" t="s">
        <v>254</v>
      </c>
      <c r="B16" s="17">
        <v>53555.360000000001</v>
      </c>
      <c r="D16" t="str">
        <f t="shared" si="0"/>
        <v>Indiana</v>
      </c>
      <c r="E16" s="19">
        <f t="shared" si="1"/>
        <v>53555.360000000001</v>
      </c>
    </row>
    <row r="17" spans="1:5" x14ac:dyDescent="0.3">
      <c r="A17" s="16" t="s">
        <v>489</v>
      </c>
      <c r="B17" s="17">
        <v>4579.7599999999993</v>
      </c>
      <c r="D17" t="str">
        <f t="shared" si="0"/>
        <v>Iowa</v>
      </c>
      <c r="E17" s="19">
        <f t="shared" si="1"/>
        <v>4579.7599999999993</v>
      </c>
    </row>
    <row r="18" spans="1:5" x14ac:dyDescent="0.3">
      <c r="A18" s="16" t="s">
        <v>4530</v>
      </c>
      <c r="B18" s="17">
        <v>2914.31</v>
      </c>
      <c r="D18" t="str">
        <f t="shared" si="0"/>
        <v>Kansas</v>
      </c>
      <c r="E18" s="19">
        <f t="shared" si="1"/>
        <v>2914.31</v>
      </c>
    </row>
    <row r="19" spans="1:5" x14ac:dyDescent="0.3">
      <c r="A19" s="16" t="s">
        <v>29</v>
      </c>
      <c r="B19" s="17">
        <v>36591.749999999971</v>
      </c>
      <c r="D19" t="str">
        <f t="shared" si="0"/>
        <v>Kentucky</v>
      </c>
      <c r="E19" s="19">
        <f t="shared" si="1"/>
        <v>36591.749999999971</v>
      </c>
    </row>
    <row r="20" spans="1:5" x14ac:dyDescent="0.3">
      <c r="A20" s="16" t="s">
        <v>736</v>
      </c>
      <c r="B20" s="17">
        <v>9217.0299999999988</v>
      </c>
      <c r="D20" t="str">
        <f t="shared" si="0"/>
        <v>Louisiana</v>
      </c>
      <c r="E20" s="19">
        <f t="shared" si="1"/>
        <v>9217.0299999999988</v>
      </c>
    </row>
    <row r="21" spans="1:5" x14ac:dyDescent="0.3">
      <c r="A21" s="16" t="s">
        <v>5235</v>
      </c>
      <c r="B21" s="17">
        <v>1270.53</v>
      </c>
      <c r="D21" t="str">
        <f t="shared" si="0"/>
        <v>Maine</v>
      </c>
      <c r="E21" s="19">
        <f t="shared" si="1"/>
        <v>1270.53</v>
      </c>
    </row>
    <row r="22" spans="1:5" x14ac:dyDescent="0.3">
      <c r="A22" s="16" t="s">
        <v>2735</v>
      </c>
      <c r="B22" s="17">
        <v>23705.523000000005</v>
      </c>
      <c r="D22" t="str">
        <f t="shared" si="0"/>
        <v>Maryland</v>
      </c>
      <c r="E22" s="19">
        <f t="shared" si="1"/>
        <v>23705.523000000005</v>
      </c>
    </row>
    <row r="23" spans="1:5" x14ac:dyDescent="0.3">
      <c r="A23" s="16" t="s">
        <v>1245</v>
      </c>
      <c r="B23" s="17">
        <v>28634.43399999999</v>
      </c>
      <c r="D23" t="str">
        <f t="shared" si="0"/>
        <v>Massachusetts</v>
      </c>
      <c r="E23" s="19">
        <f t="shared" si="1"/>
        <v>28634.43399999999</v>
      </c>
    </row>
    <row r="24" spans="1:5" x14ac:dyDescent="0.3">
      <c r="A24" s="16" t="s">
        <v>238</v>
      </c>
      <c r="B24" s="17">
        <v>76269.614000000016</v>
      </c>
      <c r="D24" t="str">
        <f t="shared" si="0"/>
        <v>Michigan</v>
      </c>
      <c r="E24" s="19">
        <f t="shared" si="1"/>
        <v>76269.614000000016</v>
      </c>
    </row>
    <row r="25" spans="1:5" x14ac:dyDescent="0.3">
      <c r="A25" s="16" t="s">
        <v>229</v>
      </c>
      <c r="B25" s="17">
        <v>29863.149999999994</v>
      </c>
      <c r="D25" t="str">
        <f t="shared" si="0"/>
        <v>Minnesota</v>
      </c>
      <c r="E25" s="19">
        <f t="shared" si="1"/>
        <v>29863.149999999994</v>
      </c>
    </row>
    <row r="26" spans="1:5" x14ac:dyDescent="0.3">
      <c r="A26" s="16" t="s">
        <v>1487</v>
      </c>
      <c r="B26" s="17">
        <v>10771.34</v>
      </c>
      <c r="D26" t="str">
        <f t="shared" si="0"/>
        <v>Mississippi</v>
      </c>
      <c r="E26" s="19">
        <f t="shared" si="1"/>
        <v>10771.34</v>
      </c>
    </row>
    <row r="27" spans="1:5" x14ac:dyDescent="0.3">
      <c r="A27" s="16" t="s">
        <v>596</v>
      </c>
      <c r="B27" s="17">
        <v>22205.149999999998</v>
      </c>
      <c r="D27" t="str">
        <f t="shared" si="0"/>
        <v>Missouri</v>
      </c>
      <c r="E27" s="19">
        <f t="shared" si="1"/>
        <v>22205.149999999998</v>
      </c>
    </row>
    <row r="28" spans="1:5" x14ac:dyDescent="0.3">
      <c r="A28" s="16" t="s">
        <v>1762</v>
      </c>
      <c r="B28" s="17">
        <v>5589.3519999999971</v>
      </c>
      <c r="D28" t="str">
        <f t="shared" si="0"/>
        <v>Montana</v>
      </c>
      <c r="E28" s="19">
        <f t="shared" si="1"/>
        <v>5589.3519999999971</v>
      </c>
    </row>
    <row r="29" spans="1:5" x14ac:dyDescent="0.3">
      <c r="A29" s="16" t="s">
        <v>138</v>
      </c>
      <c r="B29" s="17">
        <v>7464.9299999999985</v>
      </c>
      <c r="D29" t="str">
        <f t="shared" si="0"/>
        <v>Nebraska</v>
      </c>
      <c r="E29" s="19">
        <f t="shared" si="1"/>
        <v>7464.9299999999985</v>
      </c>
    </row>
    <row r="30" spans="1:5" x14ac:dyDescent="0.3">
      <c r="A30" s="16" t="s">
        <v>1392</v>
      </c>
      <c r="B30" s="17">
        <v>16729.101999999999</v>
      </c>
      <c r="D30" t="str">
        <f t="shared" si="0"/>
        <v>Nevada</v>
      </c>
      <c r="E30" s="19">
        <f t="shared" si="1"/>
        <v>16729.101999999999</v>
      </c>
    </row>
    <row r="31" spans="1:5" x14ac:dyDescent="0.3">
      <c r="A31" s="16" t="s">
        <v>2694</v>
      </c>
      <c r="B31" s="17">
        <v>7292.5239999999994</v>
      </c>
      <c r="D31" t="str">
        <f t="shared" si="0"/>
        <v>New Hampshire</v>
      </c>
      <c r="E31" s="19">
        <f t="shared" si="1"/>
        <v>7292.5239999999994</v>
      </c>
    </row>
    <row r="32" spans="1:5" x14ac:dyDescent="0.3">
      <c r="A32" s="16" t="s">
        <v>788</v>
      </c>
      <c r="B32" s="17">
        <v>35764.312000000013</v>
      </c>
      <c r="D32" t="str">
        <f t="shared" si="0"/>
        <v>New Jersey</v>
      </c>
      <c r="E32" s="19">
        <f t="shared" si="1"/>
        <v>35764.312000000013</v>
      </c>
    </row>
    <row r="33" spans="1:5" x14ac:dyDescent="0.3">
      <c r="A33" s="16" t="s">
        <v>668</v>
      </c>
      <c r="B33" s="17">
        <v>4783.5220000000008</v>
      </c>
      <c r="D33" t="str">
        <f t="shared" si="0"/>
        <v>New Mexico</v>
      </c>
      <c r="E33" s="19">
        <f t="shared" si="1"/>
        <v>4783.5220000000008</v>
      </c>
    </row>
    <row r="34" spans="1:5" x14ac:dyDescent="0.3">
      <c r="A34" s="16" t="s">
        <v>267</v>
      </c>
      <c r="B34" s="17">
        <v>310876.27099999978</v>
      </c>
      <c r="D34" t="str">
        <f t="shared" si="0"/>
        <v>New York</v>
      </c>
      <c r="E34" s="19">
        <f t="shared" si="1"/>
        <v>310876.27099999978</v>
      </c>
    </row>
    <row r="35" spans="1:5" x14ac:dyDescent="0.3">
      <c r="A35" s="16" t="s">
        <v>88</v>
      </c>
      <c r="B35" s="17">
        <v>55603.163999999968</v>
      </c>
      <c r="D35" t="str">
        <f t="shared" si="0"/>
        <v>North Carolina</v>
      </c>
      <c r="E35" s="19">
        <f t="shared" si="1"/>
        <v>55603.163999999968</v>
      </c>
    </row>
    <row r="36" spans="1:5" x14ac:dyDescent="0.3">
      <c r="A36" s="16" t="s">
        <v>7449</v>
      </c>
      <c r="B36" s="17">
        <v>919.91</v>
      </c>
      <c r="D36" t="str">
        <f t="shared" si="0"/>
        <v>North Dakota</v>
      </c>
      <c r="E36" s="19">
        <f t="shared" si="1"/>
        <v>919.91</v>
      </c>
    </row>
    <row r="37" spans="1:5" x14ac:dyDescent="0.3">
      <c r="A37" s="16" t="s">
        <v>498</v>
      </c>
      <c r="B37" s="17">
        <v>78258.135999999926</v>
      </c>
      <c r="D37" t="str">
        <f t="shared" si="0"/>
        <v>Ohio</v>
      </c>
      <c r="E37" s="19">
        <f t="shared" si="1"/>
        <v>78258.135999999926</v>
      </c>
    </row>
    <row r="38" spans="1:5" x14ac:dyDescent="0.3">
      <c r="A38" s="16" t="s">
        <v>649</v>
      </c>
      <c r="B38" s="17">
        <v>19683.390000000003</v>
      </c>
      <c r="D38" t="str">
        <f t="shared" si="0"/>
        <v>Oklahoma</v>
      </c>
      <c r="E38" s="19">
        <f t="shared" si="1"/>
        <v>19683.390000000003</v>
      </c>
    </row>
    <row r="39" spans="1:5" x14ac:dyDescent="0.3">
      <c r="A39" s="16" t="s">
        <v>420</v>
      </c>
      <c r="B39" s="17">
        <v>17431.149999999991</v>
      </c>
      <c r="D39" t="str">
        <f t="shared" si="0"/>
        <v>Oregon</v>
      </c>
      <c r="E39" s="19">
        <f t="shared" si="1"/>
        <v>17431.149999999991</v>
      </c>
    </row>
    <row r="40" spans="1:5" x14ac:dyDescent="0.3">
      <c r="A40" s="16" t="s">
        <v>147</v>
      </c>
      <c r="B40" s="17">
        <v>116511.91400000003</v>
      </c>
      <c r="D40" t="str">
        <f t="shared" si="0"/>
        <v>Pennsylvania</v>
      </c>
      <c r="E40" s="19">
        <f t="shared" si="1"/>
        <v>116511.91400000003</v>
      </c>
    </row>
    <row r="41" spans="1:5" x14ac:dyDescent="0.3">
      <c r="A41" s="16" t="s">
        <v>1399</v>
      </c>
      <c r="B41" s="17">
        <v>22627.955999999995</v>
      </c>
      <c r="D41" t="str">
        <f t="shared" si="0"/>
        <v>Rhode Island</v>
      </c>
      <c r="E41" s="19">
        <f t="shared" si="1"/>
        <v>22627.955999999995</v>
      </c>
    </row>
    <row r="42" spans="1:5" x14ac:dyDescent="0.3">
      <c r="A42" s="16" t="s">
        <v>383</v>
      </c>
      <c r="B42" s="17">
        <v>8481.7099999999991</v>
      </c>
      <c r="D42" t="str">
        <f t="shared" si="0"/>
        <v>South Carolina</v>
      </c>
      <c r="E42" s="19">
        <f t="shared" si="1"/>
        <v>8481.7099999999991</v>
      </c>
    </row>
    <row r="43" spans="1:5" x14ac:dyDescent="0.3">
      <c r="A43" s="16" t="s">
        <v>5326</v>
      </c>
      <c r="B43" s="17">
        <v>1315.5600000000002</v>
      </c>
      <c r="D43" t="str">
        <f t="shared" si="0"/>
        <v>South Dakota</v>
      </c>
      <c r="E43" s="19">
        <f t="shared" si="1"/>
        <v>1315.5600000000002</v>
      </c>
    </row>
    <row r="44" spans="1:5" x14ac:dyDescent="0.3">
      <c r="A44" s="16" t="s">
        <v>335</v>
      </c>
      <c r="B44" s="17">
        <v>30661.872999999981</v>
      </c>
      <c r="D44" t="str">
        <f t="shared" si="0"/>
        <v>Tennessee</v>
      </c>
      <c r="E44" s="19">
        <f t="shared" si="1"/>
        <v>30661.872999999981</v>
      </c>
    </row>
    <row r="45" spans="1:5" x14ac:dyDescent="0.3">
      <c r="A45" s="16" t="s">
        <v>104</v>
      </c>
      <c r="B45" s="17">
        <v>170188.04580000002</v>
      </c>
      <c r="D45" t="str">
        <f t="shared" si="0"/>
        <v>Texas</v>
      </c>
      <c r="E45" s="19">
        <f t="shared" si="1"/>
        <v>170188.04580000002</v>
      </c>
    </row>
    <row r="46" spans="1:5" x14ac:dyDescent="0.3">
      <c r="A46" s="16" t="s">
        <v>121</v>
      </c>
      <c r="B46" s="17">
        <v>11220.055999999999</v>
      </c>
      <c r="D46" t="str">
        <f t="shared" si="0"/>
        <v>Utah</v>
      </c>
      <c r="E46" s="19">
        <f t="shared" si="1"/>
        <v>11220.055999999999</v>
      </c>
    </row>
    <row r="47" spans="1:5" x14ac:dyDescent="0.3">
      <c r="A47" s="16" t="s">
        <v>5203</v>
      </c>
      <c r="B47" s="17">
        <v>8929.369999999999</v>
      </c>
      <c r="D47" t="str">
        <f t="shared" si="0"/>
        <v>Vermont</v>
      </c>
      <c r="E47" s="19">
        <f t="shared" si="1"/>
        <v>8929.369999999999</v>
      </c>
    </row>
    <row r="48" spans="1:5" x14ac:dyDescent="0.3">
      <c r="A48" s="16" t="s">
        <v>319</v>
      </c>
      <c r="B48" s="17">
        <v>70636.719999999987</v>
      </c>
      <c r="D48" t="str">
        <f t="shared" si="0"/>
        <v>Virginia</v>
      </c>
      <c r="E48" s="19">
        <f t="shared" si="1"/>
        <v>70636.719999999987</v>
      </c>
    </row>
    <row r="49" spans="1:5" x14ac:dyDescent="0.3">
      <c r="A49" s="16" t="s">
        <v>96</v>
      </c>
      <c r="B49" s="17">
        <v>138641.26999999993</v>
      </c>
      <c r="D49" t="str">
        <f t="shared" si="0"/>
        <v>Washington</v>
      </c>
      <c r="E49" s="19">
        <f t="shared" si="1"/>
        <v>138641.26999999993</v>
      </c>
    </row>
    <row r="50" spans="1:5" x14ac:dyDescent="0.3">
      <c r="A50" s="16" t="s">
        <v>9726</v>
      </c>
      <c r="B50" s="17">
        <v>1209.8240000000001</v>
      </c>
      <c r="D50" t="str">
        <f t="shared" si="0"/>
        <v>West Virginia</v>
      </c>
      <c r="E50" s="19">
        <f t="shared" si="1"/>
        <v>1209.8240000000001</v>
      </c>
    </row>
    <row r="51" spans="1:5" x14ac:dyDescent="0.3">
      <c r="A51" s="16" t="s">
        <v>114</v>
      </c>
      <c r="B51" s="17">
        <v>32114.610000000019</v>
      </c>
      <c r="D51" t="str">
        <f t="shared" si="0"/>
        <v>Wisconsin</v>
      </c>
      <c r="E51" s="19">
        <f t="shared" si="1"/>
        <v>32114.610000000019</v>
      </c>
    </row>
    <row r="52" spans="1:5" x14ac:dyDescent="0.3">
      <c r="A52" s="16" t="s">
        <v>8542</v>
      </c>
      <c r="B52" s="17">
        <v>1603.1360000000002</v>
      </c>
      <c r="D52" t="str">
        <f t="shared" si="0"/>
        <v>Wyoming</v>
      </c>
      <c r="E52" s="19">
        <f t="shared" si="1"/>
        <v>1603.1360000000002</v>
      </c>
    </row>
    <row r="53" spans="1:5" x14ac:dyDescent="0.3">
      <c r="A53" s="9" t="s">
        <v>10934</v>
      </c>
      <c r="B53" s="10">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C4CF8-ABCE-4F02-A6B5-3AE9525743DD}">
  <dimension ref="A3:B9"/>
  <sheetViews>
    <sheetView workbookViewId="0">
      <selection activeCell="K16" sqref="K16"/>
    </sheetView>
  </sheetViews>
  <sheetFormatPr defaultRowHeight="14.4" x14ac:dyDescent="0.3"/>
  <cols>
    <col min="1" max="1" width="12.44140625" bestFit="1" customWidth="1"/>
    <col min="2" max="2" width="11.21875" bestFit="1" customWidth="1"/>
  </cols>
  <sheetData>
    <row r="3" spans="1:2" x14ac:dyDescent="0.3">
      <c r="A3" s="6" t="s">
        <v>10933</v>
      </c>
      <c r="B3" s="7" t="s">
        <v>10951</v>
      </c>
    </row>
    <row r="4" spans="1:2" x14ac:dyDescent="0.3">
      <c r="A4" s="8" t="s">
        <v>75</v>
      </c>
      <c r="B4" s="7">
        <v>203412.73300000009</v>
      </c>
    </row>
    <row r="5" spans="1:2" x14ac:dyDescent="0.3">
      <c r="A5" s="16" t="s">
        <v>56</v>
      </c>
      <c r="B5" s="17">
        <v>206965.53200000009</v>
      </c>
    </row>
    <row r="6" spans="1:2" x14ac:dyDescent="0.3">
      <c r="A6" s="16" t="s">
        <v>59</v>
      </c>
      <c r="B6" s="17">
        <v>223843.60800000012</v>
      </c>
    </row>
    <row r="7" spans="1:2" x14ac:dyDescent="0.3">
      <c r="A7" s="16" t="s">
        <v>36</v>
      </c>
      <c r="B7" s="17">
        <v>328449.1030000007</v>
      </c>
    </row>
    <row r="8" spans="1:2" x14ac:dyDescent="0.3">
      <c r="A8" s="16" t="s">
        <v>72</v>
      </c>
      <c r="B8" s="17">
        <v>330007.05400000012</v>
      </c>
    </row>
    <row r="9" spans="1:2" x14ac:dyDescent="0.3">
      <c r="A9" s="9" t="s">
        <v>10934</v>
      </c>
      <c r="B9" s="10">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E7DA1-5AD0-4140-B35E-CF7A36249E85}">
  <dimension ref="A3:N17"/>
  <sheetViews>
    <sheetView topLeftCell="A4" workbookViewId="0">
      <selection activeCell="E17" sqref="E17"/>
    </sheetView>
  </sheetViews>
  <sheetFormatPr defaultRowHeight="14.4" x14ac:dyDescent="0.3"/>
  <cols>
    <col min="1" max="1" width="12.44140625" bestFit="1" customWidth="1"/>
    <col min="2" max="2" width="12" bestFit="1" customWidth="1"/>
    <col min="4" max="4" width="12.44140625" bestFit="1" customWidth="1"/>
    <col min="5" max="5" width="12.5546875"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7.88671875" bestFit="1" customWidth="1"/>
  </cols>
  <sheetData>
    <row r="3" spans="1:14" x14ac:dyDescent="0.3">
      <c r="A3" s="6" t="s">
        <v>10933</v>
      </c>
      <c r="B3" s="7" t="s">
        <v>10951</v>
      </c>
      <c r="D3" s="6" t="s">
        <v>10933</v>
      </c>
      <c r="E3" s="7" t="s">
        <v>10952</v>
      </c>
      <c r="G3" s="6" t="s">
        <v>10933</v>
      </c>
      <c r="H3" s="7" t="s">
        <v>10955</v>
      </c>
      <c r="J3" s="6" t="s">
        <v>10933</v>
      </c>
      <c r="K3" s="7" t="s">
        <v>10956</v>
      </c>
      <c r="M3" s="6" t="s">
        <v>10933</v>
      </c>
      <c r="N3" s="7" t="s">
        <v>10957</v>
      </c>
    </row>
    <row r="4" spans="1:14" x14ac:dyDescent="0.3">
      <c r="A4" s="8" t="s">
        <v>10939</v>
      </c>
      <c r="B4" s="7">
        <v>95365.937600000019</v>
      </c>
      <c r="D4" s="8" t="s">
        <v>10939</v>
      </c>
      <c r="E4" s="7">
        <v>9199.2699999999986</v>
      </c>
      <c r="G4" s="8" t="s">
        <v>10939</v>
      </c>
      <c r="H4" s="7">
        <v>1500</v>
      </c>
      <c r="J4" s="8" t="s">
        <v>10939</v>
      </c>
      <c r="K4" s="7">
        <v>387</v>
      </c>
      <c r="M4" s="8" t="s">
        <v>10939</v>
      </c>
      <c r="N4" s="7">
        <v>9.6462848596792869E-2</v>
      </c>
    </row>
    <row r="5" spans="1:14" x14ac:dyDescent="0.3">
      <c r="A5" s="8" t="s">
        <v>10940</v>
      </c>
      <c r="B5" s="7">
        <v>60172.649400000024</v>
      </c>
      <c r="D5" s="8" t="s">
        <v>10940</v>
      </c>
      <c r="E5" s="7">
        <v>10288.898699999991</v>
      </c>
      <c r="G5" s="8" t="s">
        <v>10940</v>
      </c>
      <c r="H5" s="7">
        <v>1068</v>
      </c>
      <c r="J5" s="8" t="s">
        <v>10940</v>
      </c>
      <c r="K5" s="7">
        <v>301</v>
      </c>
      <c r="M5" s="8" t="s">
        <v>10940</v>
      </c>
      <c r="N5" s="7">
        <v>0.17098962406664425</v>
      </c>
    </row>
    <row r="6" spans="1:14" x14ac:dyDescent="0.3">
      <c r="A6" s="8" t="s">
        <v>10941</v>
      </c>
      <c r="B6" s="7">
        <v>199252.98399999991</v>
      </c>
      <c r="D6" s="8" t="s">
        <v>10941</v>
      </c>
      <c r="E6" s="7">
        <v>26806.573700000015</v>
      </c>
      <c r="G6" s="8" t="s">
        <v>10941</v>
      </c>
      <c r="H6" s="7">
        <v>2491</v>
      </c>
      <c r="J6" s="8" t="s">
        <v>10941</v>
      </c>
      <c r="K6" s="7">
        <v>680</v>
      </c>
      <c r="M6" s="8" t="s">
        <v>10941</v>
      </c>
      <c r="N6" s="7">
        <v>0.13453536886554246</v>
      </c>
    </row>
    <row r="7" spans="1:14" x14ac:dyDescent="0.3">
      <c r="A7" s="8" t="s">
        <v>10942</v>
      </c>
      <c r="B7" s="7">
        <v>141851.5674</v>
      </c>
      <c r="D7" s="8" t="s">
        <v>10942</v>
      </c>
      <c r="E7" s="7">
        <v>13437.806799999998</v>
      </c>
      <c r="G7" s="8" t="s">
        <v>10942</v>
      </c>
      <c r="H7" s="7">
        <v>2441</v>
      </c>
      <c r="J7" s="8" t="s">
        <v>10942</v>
      </c>
      <c r="K7" s="7">
        <v>663</v>
      </c>
      <c r="M7" s="8" t="s">
        <v>10942</v>
      </c>
      <c r="N7" s="7">
        <v>9.4731465053942004E-2</v>
      </c>
    </row>
    <row r="8" spans="1:14" x14ac:dyDescent="0.3">
      <c r="A8" s="8" t="s">
        <v>10943</v>
      </c>
      <c r="B8" s="7">
        <v>156122.28669999994</v>
      </c>
      <c r="D8" s="8" t="s">
        <v>10943</v>
      </c>
      <c r="E8" s="7">
        <v>22308.51279999999</v>
      </c>
      <c r="G8" s="8" t="s">
        <v>10943</v>
      </c>
      <c r="H8" s="7">
        <v>2850</v>
      </c>
      <c r="J8" s="8" t="s">
        <v>10943</v>
      </c>
      <c r="K8" s="7">
        <v>750</v>
      </c>
      <c r="M8" s="8" t="s">
        <v>10943</v>
      </c>
      <c r="N8" s="7">
        <v>0.14289127626517142</v>
      </c>
    </row>
    <row r="9" spans="1:14" x14ac:dyDescent="0.3">
      <c r="A9" s="8" t="s">
        <v>10944</v>
      </c>
      <c r="B9" s="7">
        <v>147082.61130000011</v>
      </c>
      <c r="D9" s="8" t="s">
        <v>10944</v>
      </c>
      <c r="E9" s="7">
        <v>20899.334500000012</v>
      </c>
      <c r="G9" s="8" t="s">
        <v>10944</v>
      </c>
      <c r="H9" s="7">
        <v>2644</v>
      </c>
      <c r="J9" s="8" t="s">
        <v>10944</v>
      </c>
      <c r="K9" s="7">
        <v>709</v>
      </c>
      <c r="M9" s="8" t="s">
        <v>10944</v>
      </c>
      <c r="N9" s="7">
        <v>0.1420924901678027</v>
      </c>
    </row>
    <row r="10" spans="1:14" x14ac:dyDescent="0.3">
      <c r="A10" s="8" t="s">
        <v>10945</v>
      </c>
      <c r="B10" s="7">
        <v>149580.83800000031</v>
      </c>
      <c r="D10" s="8" t="s">
        <v>10945</v>
      </c>
      <c r="E10" s="7">
        <v>13535.38299999998</v>
      </c>
      <c r="G10" s="8" t="s">
        <v>10945</v>
      </c>
      <c r="H10" s="7">
        <v>2705</v>
      </c>
      <c r="J10" s="8" t="s">
        <v>10945</v>
      </c>
      <c r="K10" s="7">
        <v>708</v>
      </c>
      <c r="M10" s="8" t="s">
        <v>10945</v>
      </c>
      <c r="N10" s="7">
        <v>9.0488749635163512E-2</v>
      </c>
    </row>
    <row r="11" spans="1:14" x14ac:dyDescent="0.3">
      <c r="A11" s="8" t="s">
        <v>10946</v>
      </c>
      <c r="B11" s="7">
        <v>159589.45099999988</v>
      </c>
      <c r="D11" s="8" t="s">
        <v>10946</v>
      </c>
      <c r="E11" s="7">
        <v>21896.715399999972</v>
      </c>
      <c r="G11" s="8" t="s">
        <v>10946</v>
      </c>
      <c r="H11" s="7">
        <v>2796</v>
      </c>
      <c r="J11" s="8" t="s">
        <v>10946</v>
      </c>
      <c r="K11" s="7">
        <v>710</v>
      </c>
      <c r="M11" s="8" t="s">
        <v>10946</v>
      </c>
      <c r="N11" s="7">
        <v>0.13720653378273723</v>
      </c>
    </row>
    <row r="12" spans="1:14" x14ac:dyDescent="0.3">
      <c r="A12" s="8" t="s">
        <v>10947</v>
      </c>
      <c r="B12" s="7">
        <v>309770.09970000025</v>
      </c>
      <c r="D12" s="8" t="s">
        <v>10947</v>
      </c>
      <c r="E12" s="7">
        <v>37293.192500000034</v>
      </c>
      <c r="G12" s="8" t="s">
        <v>10947</v>
      </c>
      <c r="H12" s="7">
        <v>5073</v>
      </c>
      <c r="J12" s="8" t="s">
        <v>10947</v>
      </c>
      <c r="K12" s="7">
        <v>1386</v>
      </c>
      <c r="M12" s="8" t="s">
        <v>10947</v>
      </c>
      <c r="N12" s="7">
        <v>0.12038990379031732</v>
      </c>
    </row>
    <row r="13" spans="1:14" x14ac:dyDescent="0.3">
      <c r="A13" s="8" t="s">
        <v>10948</v>
      </c>
      <c r="B13" s="7">
        <v>197115.20170000009</v>
      </c>
      <c r="D13" s="8" t="s">
        <v>10948</v>
      </c>
      <c r="E13" s="7">
        <v>31469.663800000035</v>
      </c>
      <c r="G13" s="8" t="s">
        <v>10948</v>
      </c>
      <c r="H13" s="7">
        <v>3095</v>
      </c>
      <c r="J13" s="8" t="s">
        <v>10948</v>
      </c>
      <c r="K13" s="7">
        <v>817</v>
      </c>
      <c r="M13" s="8" t="s">
        <v>10948</v>
      </c>
      <c r="N13" s="7">
        <v>0.15965112547684351</v>
      </c>
    </row>
    <row r="14" spans="1:14" x14ac:dyDescent="0.3">
      <c r="A14" s="8" t="s">
        <v>10949</v>
      </c>
      <c r="B14" s="7">
        <v>349120.07400000008</v>
      </c>
      <c r="D14" s="8" t="s">
        <v>10949</v>
      </c>
      <c r="E14" s="7">
        <v>35825.536599999927</v>
      </c>
      <c r="G14" s="8" t="s">
        <v>10949</v>
      </c>
      <c r="H14" s="7">
        <v>5741</v>
      </c>
      <c r="J14" s="8" t="s">
        <v>10949</v>
      </c>
      <c r="K14" s="7">
        <v>1462</v>
      </c>
      <c r="M14" s="8" t="s">
        <v>10949</v>
      </c>
      <c r="N14" s="7">
        <v>0.10261666191099604</v>
      </c>
    </row>
    <row r="15" spans="1:14" x14ac:dyDescent="0.3">
      <c r="A15" s="8" t="s">
        <v>10950</v>
      </c>
      <c r="B15" s="7">
        <v>332177.15950000001</v>
      </c>
      <c r="D15" s="8" t="s">
        <v>10950</v>
      </c>
      <c r="E15" s="7">
        <v>43436.13390000003</v>
      </c>
      <c r="G15" s="8" t="s">
        <v>10950</v>
      </c>
      <c r="H15" s="7">
        <v>5469</v>
      </c>
      <c r="J15" s="8" t="s">
        <v>10950</v>
      </c>
      <c r="K15" s="7">
        <v>1421</v>
      </c>
      <c r="M15" s="8" t="s">
        <v>10950</v>
      </c>
      <c r="N15" s="7">
        <v>0.13076195234308405</v>
      </c>
    </row>
    <row r="16" spans="1:14" x14ac:dyDescent="0.3">
      <c r="A16" s="9" t="s">
        <v>10934</v>
      </c>
      <c r="B16" s="10">
        <v>2297200.8603000008</v>
      </c>
      <c r="D16" s="9" t="s">
        <v>10934</v>
      </c>
      <c r="E16" s="10">
        <v>286397.02169999998</v>
      </c>
      <c r="G16" s="9" t="s">
        <v>10934</v>
      </c>
      <c r="H16" s="10">
        <v>37873</v>
      </c>
      <c r="J16" s="9" t="s">
        <v>10934</v>
      </c>
      <c r="K16" s="10">
        <v>9994</v>
      </c>
      <c r="M16" s="9" t="s">
        <v>10934</v>
      </c>
      <c r="N16" s="10">
        <v>0.12467217240315856</v>
      </c>
    </row>
    <row r="17" spans="2:14" x14ac:dyDescent="0.3">
      <c r="B17" s="23">
        <f>GETPIVOTDATA("Sales",$A$3)</f>
        <v>2297200.8603000008</v>
      </c>
      <c r="E17" s="23">
        <f>GETPIVOTDATA("Profit",$D$3)</f>
        <v>286397.02169999998</v>
      </c>
      <c r="H17" s="24">
        <f>GETPIVOTDATA("Quantity",$G$3)</f>
        <v>37873</v>
      </c>
      <c r="K17" s="24">
        <f>GETPIVOTDATA("Order ID",$J$3)</f>
        <v>9994</v>
      </c>
      <c r="N17" s="25">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63E45-B8B9-4F1A-82E6-821B534F7206}">
  <dimension ref="A3:L9"/>
  <sheetViews>
    <sheetView workbookViewId="0">
      <selection activeCell="W35" sqref="W35"/>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7.88671875" bestFit="1" customWidth="1"/>
    <col min="8" max="8" width="12" customWidth="1"/>
    <col min="9" max="9" width="11.109375" customWidth="1"/>
    <col min="10" max="10" width="11.21875" customWidth="1"/>
    <col min="11" max="11" width="10.88671875" customWidth="1"/>
    <col min="12" max="12" width="10.77734375" customWidth="1"/>
  </cols>
  <sheetData>
    <row r="3" spans="1:12" x14ac:dyDescent="0.3">
      <c r="A3" s="6" t="s">
        <v>10933</v>
      </c>
      <c r="B3" s="5" t="s">
        <v>10951</v>
      </c>
      <c r="C3" s="28" t="s">
        <v>10952</v>
      </c>
      <c r="D3" s="28" t="s">
        <v>10955</v>
      </c>
      <c r="E3" s="28" t="s">
        <v>10956</v>
      </c>
      <c r="F3" s="11" t="s">
        <v>10957</v>
      </c>
    </row>
    <row r="4" spans="1:12" x14ac:dyDescent="0.3">
      <c r="A4" s="8" t="s">
        <v>10935</v>
      </c>
      <c r="B4" s="5">
        <v>484247.49810000096</v>
      </c>
      <c r="C4" s="28">
        <v>49543.974100000007</v>
      </c>
      <c r="D4" s="28">
        <v>7581</v>
      </c>
      <c r="E4" s="28">
        <v>1993</v>
      </c>
      <c r="F4" s="11">
        <v>0.10231126499236715</v>
      </c>
    </row>
    <row r="5" spans="1:12" x14ac:dyDescent="0.3">
      <c r="A5" s="16" t="s">
        <v>10936</v>
      </c>
      <c r="B5" s="26">
        <v>470532.50899999985</v>
      </c>
      <c r="C5" s="29">
        <v>61618.603700000051</v>
      </c>
      <c r="D5" s="29">
        <v>7979</v>
      </c>
      <c r="E5" s="29">
        <v>2102</v>
      </c>
      <c r="F5" s="27">
        <v>0.13095504034557592</v>
      </c>
    </row>
    <row r="6" spans="1:12" x14ac:dyDescent="0.3">
      <c r="A6" s="16" t="s">
        <v>10937</v>
      </c>
      <c r="B6" s="26">
        <v>608473.83000000066</v>
      </c>
      <c r="C6" s="29">
        <v>81726.930800000177</v>
      </c>
      <c r="D6" s="29">
        <v>9810</v>
      </c>
      <c r="E6" s="29">
        <v>2580</v>
      </c>
      <c r="F6" s="27">
        <v>0.13431461924993568</v>
      </c>
    </row>
    <row r="7" spans="1:12" x14ac:dyDescent="0.3">
      <c r="A7" s="30" t="s">
        <v>10938</v>
      </c>
      <c r="B7" s="31">
        <v>733947.0231999997</v>
      </c>
      <c r="C7" s="32">
        <v>93507.513099999967</v>
      </c>
      <c r="D7" s="32">
        <v>12503</v>
      </c>
      <c r="E7" s="32">
        <v>3319</v>
      </c>
      <c r="F7" s="33">
        <v>0.12740362743390987</v>
      </c>
    </row>
    <row r="8" spans="1:12" ht="16.8" x14ac:dyDescent="0.4">
      <c r="H8" s="35">
        <f>(GETPIVOTDATA("Sum of Sales",$A$3,"Years (Order Date)",2014)/GETPIVOTDATA("Sum of Sales",$A$3,"Years (Order Date)",2013))-1</f>
        <v>0.20620967905883303</v>
      </c>
      <c r="I8" s="35">
        <f>(GETPIVOTDATA("Sum of Profit",$A$3,"Years (Order Date)",2014)/GETPIVOTDATA("Sum of Profit",$A$3,"Years (Order Date)",2013))-1</f>
        <v>0.14414565902185772</v>
      </c>
      <c r="J8" s="35">
        <f>(GETPIVOTDATA("Sum of Quantity",$A$3,"Years (Order Date)",2014)/GETPIVOTDATA("Sum of Quantity",$A$3,"Years (Order Date)",2013))-1</f>
        <v>0.27451580020387367</v>
      </c>
      <c r="K8" s="35">
        <f>(GETPIVOTDATA("Count of Order ID",$A$3,"Years (Order Date)",2014)/GETPIVOTDATA("Count of Order ID",$A$3,"Years (Order Date)",2013))-1</f>
        <v>0.2864341085271318</v>
      </c>
      <c r="L8" s="35">
        <f>(GETPIVOTDATA("Sum of profit margin",$A$3,"Years (Order Date)",2014)/GETPIVOTDATA("Sum of profit margin",$A$3,"Years (Order Date)",2013))-1</f>
        <v>-5.1453757264990463E-2</v>
      </c>
    </row>
    <row r="9" spans="1:12" x14ac:dyDescent="0.3">
      <c r="I9" s="3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showRowColHeaders="0" tabSelected="1" zoomScale="71" zoomScaleNormal="100" workbookViewId="0">
      <selection activeCell="X9" sqref="X9"/>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BE37-5B85-4BCF-9D57-F4C814F21085}">
  <dimension ref="A1"/>
  <sheetViews>
    <sheetView showGridLines="0" showRowColHeaders="0" topLeftCell="F1" workbookViewId="0">
      <selection activeCell="U7" sqref="U7"/>
    </sheetView>
  </sheetViews>
  <sheetFormatPr defaultRowHeight="14.4" x14ac:dyDescent="0.3"/>
  <sheetData/>
  <pageMargins left="0.7" right="0.7" top="0.75" bottom="0.75" header="0.3" footer="0.3"/>
  <drawing r:id="rId1"/>
  <legacyDrawing r:id="rId2"/>
  <pictur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2" sqref="B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layout</vt:lpstr>
      <vt:lpstr>Sheet8</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Swati Kumari</cp:lastModifiedBy>
  <dcterms:created xsi:type="dcterms:W3CDTF">2015-06-05T18:17:20Z</dcterms:created>
  <dcterms:modified xsi:type="dcterms:W3CDTF">2026-09-27T17:38:47Z</dcterms:modified>
</cp:coreProperties>
</file>